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C\PMO\RMG\Capacity-Planning\"/>
    </mc:Choice>
  </mc:AlternateContent>
  <bookViews>
    <workbookView xWindow="0" yWindow="0" windowWidth="15330" windowHeight="4050" tabRatio="736" firstSheet="3" activeTab="3"/>
  </bookViews>
  <sheets>
    <sheet name="RA-Billing Plan" sheetId="14" state="hidden" r:id="rId1"/>
    <sheet name="Pivot" sheetId="13" state="hidden" r:id="rId2"/>
    <sheet name="POCs &amp; Projects" sheetId="17" state="hidden" r:id="rId3"/>
    <sheet name="Analysis" sheetId="30" r:id="rId4"/>
    <sheet name="Dashboard" sheetId="23" r:id="rId5"/>
    <sheet name="Resource Demand " sheetId="19" r:id="rId6"/>
    <sheet name="RA - Suspect &amp; Hold " sheetId="20" state="hidden" r:id="rId7"/>
    <sheet name="Resource Deployment List" sheetId="24" r:id="rId8"/>
    <sheet name="GIC RPA Resources Master" sheetId="18" r:id="rId9"/>
    <sheet name="Accounts" sheetId="22" r:id="rId10"/>
    <sheet name="DoNotDelete" sheetId="21" r:id="rId11"/>
    <sheet name="PlanScope" sheetId="25" r:id="rId12"/>
    <sheet name="Resource Utilization" sheetId="29" r:id="rId13"/>
    <sheet name="Hiring Sheet" sheetId="2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4" hidden="1">Dashboard!$C$6:$K$27</definedName>
    <definedName name="_xlnm._FilterDatabase" localSheetId="8" hidden="1">'GIC RPA Resources Master'!$A$9:$XFB$124</definedName>
    <definedName name="_xlnm._FilterDatabase" localSheetId="11" hidden="1">PlanScope!$C$9:$BD$35</definedName>
    <definedName name="_xlnm._FilterDatabase" localSheetId="2" hidden="1">'POCs &amp; Projects'!$A$2:$O$2</definedName>
    <definedName name="_xlnm._FilterDatabase" localSheetId="6" hidden="1">'RA - Suspect &amp; Hold '!$A$2:$DP$110</definedName>
    <definedName name="_xlnm._FilterDatabase" localSheetId="0" hidden="1">'RA-Billing Plan'!$A$2:$I$2</definedName>
    <definedName name="_xlnm._FilterDatabase" localSheetId="5" hidden="1">'Resource Demand '!$A$5:$AK$52</definedName>
    <definedName name="_xlnm._FilterDatabase" localSheetId="7" hidden="1">'Resource Deployment List'!$A$4:$BL$131</definedName>
    <definedName name="a">[1]Validation!$H$2:$H$13</definedName>
    <definedName name="Account">Accounts!$B$4:$B$24</definedName>
    <definedName name="AMS">[2]Validation!$I$2:$I$10</definedName>
    <definedName name="b">[1]Validation!$E$2:$E$6</definedName>
    <definedName name="bh" localSheetId="6">#REF!</definedName>
    <definedName name="bh" localSheetId="5">#REF!</definedName>
    <definedName name="bh">#REF!</definedName>
    <definedName name="class">'[3]For validation only'!$C$2:$C$6</definedName>
    <definedName name="d">[1]Validation!$D$2:$D$5</definedName>
    <definedName name="data">[4]Validation!$D$2:$D$5</definedName>
    <definedName name="dd" localSheetId="6">#REF!</definedName>
    <definedName name="dd" localSheetId="5">#REF!</definedName>
    <definedName name="dd">#REF!</definedName>
    <definedName name="DR">'[5]For validation only'!$H$2:$H$8</definedName>
    <definedName name="e">[1]Validation!$H$2:$H$13</definedName>
    <definedName name="EmployeeName">'GIC RPA Resources Master'!$D$10:$D$123</definedName>
    <definedName name="exp">[4]Validation!$H$2:$H$13</definedName>
    <definedName name="f">[6]Validation!$H$3:$H$12</definedName>
    <definedName name="g" localSheetId="6">#REF!</definedName>
    <definedName name="g" localSheetId="5">#REF!</definedName>
    <definedName name="g">#REF!</definedName>
    <definedName name="h">[7]Validation!$A$2:$A$7</definedName>
    <definedName name="hu">'[5]For validation only'!$B$2:$B$8</definedName>
    <definedName name="i">[8]Validation!$A$2:$A$7</definedName>
    <definedName name="issueCloseDates" localSheetId="6">#REF!</definedName>
    <definedName name="issueCloseDates" localSheetId="5">#REF!</definedName>
    <definedName name="issueCloseDates">#REF!</definedName>
    <definedName name="issueOpenDates" localSheetId="6">#REF!</definedName>
    <definedName name="issueOpenDates" localSheetId="5">#REF!</definedName>
    <definedName name="issueOpenDates">#REF!</definedName>
    <definedName name="issuePriorities" localSheetId="6">#REF!</definedName>
    <definedName name="issuePriorities" localSheetId="5">#REF!</definedName>
    <definedName name="issuePriorities">#REF!</definedName>
    <definedName name="issueTable" localSheetId="6">#REF!</definedName>
    <definedName name="issueTable" localSheetId="5">#REF!</definedName>
    <definedName name="issueTable">#REF!</definedName>
    <definedName name="j">'[5]For validation only'!$F$2:$F$4</definedName>
    <definedName name="jk">[9]Validation!$A$2:$A$7</definedName>
    <definedName name="k">[7]Validation!$A$2:$A$7</definedName>
    <definedName name="kl">[9]Validation!$A$2:$A$7</definedName>
    <definedName name="l">[9]Validation!$A$2:$A$7</definedName>
    <definedName name="loc">'[3]For validation only'!$D$2:$D$5</definedName>
    <definedName name="Manager">[2]Validation!$I$2:$I$11</definedName>
    <definedName name="month" localSheetId="6">#REF!</definedName>
    <definedName name="month" localSheetId="5">#REF!</definedName>
    <definedName name="month">#REF!</definedName>
    <definedName name="n">[10]Validation!$E$2:$E$6</definedName>
    <definedName name="o">[11]Validation!$H$3:$H$12</definedName>
    <definedName name="OEM">'[3]For validation only'!$F$2:$F$4</definedName>
    <definedName name="OpportunityType">DoNotDelete!$A$27:$A$30</definedName>
    <definedName name="p">[1]Validation!$F$2:$F$8</definedName>
    <definedName name="partnr">[4]Validation!$F$2:$F$8</definedName>
    <definedName name="per">[2]Validation!$H$3:$H$12</definedName>
    <definedName name="priorities" localSheetId="6">OFFSET(#REF!,1,0,MATCH(REPT("z",255),#REF!),1)</definedName>
    <definedName name="priorities" localSheetId="5">OFFSET(#REF!,1,0,MATCH(REPT("z",255),#REF!),1)</definedName>
    <definedName name="priorities">OFFSET(#REF!,1,0,MATCH(REPT("z",255),#REF!),1)</definedName>
    <definedName name="proj">[12]Validation!$C$2:$C$19</definedName>
    <definedName name="Projects" localSheetId="6">'RA - Suspect &amp; Hold '!#REF!</definedName>
    <definedName name="Projects">'Resource Demand '!#REF!</definedName>
    <definedName name="q">[4]Validation!$G$2:$G$5</definedName>
    <definedName name="qtr">'[13]for validation only'!$C$2:$C$5</definedName>
    <definedName name="RA">DoNotDelete!$A$3:$A$6</definedName>
    <definedName name="region">'[13]for validation only'!$D$2:$D$8</definedName>
    <definedName name="ResourceName">'GIC RPA Resources Master'!$D$10:$D$72</definedName>
    <definedName name="ResourceStatus">DoNotDelete!$K$13</definedName>
    <definedName name="ResourceStatus1">DoNotDelete!$A$3:$A$5</definedName>
    <definedName name="ResourceType" localSheetId="6">'[14]Do not delete'!$A$1:$A$12</definedName>
    <definedName name="ResourceType" localSheetId="5">'[14]Do not delete'!$A$1:$A$12</definedName>
    <definedName name="ResourceType">'[15]Do not delete'!$A$1:$A$12</definedName>
    <definedName name="RoleType">DoNotDelete!$A$34:$A$39</definedName>
    <definedName name="s">[1]Validation!$E$2:$E$6</definedName>
    <definedName name="s.">[1]Validation!$E$2:$E$6</definedName>
    <definedName name="Sales_Stage">DoNotDelete!$D$13:$D$16</definedName>
    <definedName name="salesstage" localSheetId="6">#REF!</definedName>
    <definedName name="salesstage" localSheetId="5">#REF!</definedName>
    <definedName name="salesstage">#REF!</definedName>
    <definedName name="sstag" localSheetId="6">#REF!</definedName>
    <definedName name="sstag" localSheetId="5">#REF!</definedName>
    <definedName name="sstag">#REF!</definedName>
    <definedName name="stag">[2]Validation!$A$2:$A$8</definedName>
    <definedName name="stage">'[13]for validation only'!$B$2:$B$8</definedName>
    <definedName name="stages">[16]Validation!$A$2:$A$9</definedName>
    <definedName name="status" localSheetId="6">OFFSET(#REF!,1,0,MATCH(REPT("z",255),#REF!),1)</definedName>
    <definedName name="status" localSheetId="5">OFFSET(#REF!,1,0,MATCH(REPT("z",255),#REF!),1)</definedName>
    <definedName name="status">DoNotDelete!$A$3:$A$6</definedName>
    <definedName name="StatusofTicket">DoNotDelete!$A$11:$A$24</definedName>
    <definedName name="t">[1]Validation!$D$2:$D$4</definedName>
    <definedName name="tech">[4]Validation!$I$2:$I$7</definedName>
    <definedName name="ttttt" localSheetId="6">#REF!</definedName>
    <definedName name="ttttt" localSheetId="5">#REF!</definedName>
    <definedName name="ttttt">#REF!</definedName>
    <definedName name="type">[17]Validation!$B$3:$B$5</definedName>
    <definedName name="w">[1]Validation!$F$2:$F$8</definedName>
    <definedName name="year" localSheetId="6">#REF!</definedName>
    <definedName name="year" localSheetId="5">#REF!</definedName>
    <definedName name="year">#REF!</definedName>
  </definedNames>
  <calcPr calcId="152511"/>
  <pivotCaches>
    <pivotCache cacheId="0" r:id="rId32"/>
    <pivotCache cacheId="1" r:id="rId33"/>
    <pivotCache cacheId="16" r:id="rId3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AA5" i="19" s="1"/>
  <c r="AB5" i="19" s="1"/>
  <c r="AC5" i="19" l="1"/>
  <c r="AD5" i="19" s="1"/>
  <c r="AE5" i="19" s="1"/>
  <c r="AF5" i="19" s="1"/>
  <c r="AG5" i="19" s="1"/>
  <c r="AH5" i="19" s="1"/>
  <c r="AI5" i="19" s="1"/>
  <c r="R53" i="19" l="1"/>
  <c r="F31" i="19" l="1"/>
  <c r="F30" i="19" l="1"/>
  <c r="B10" i="18" l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L124" i="18"/>
  <c r="N123" i="18" l="1"/>
  <c r="N122" i="18"/>
  <c r="N105" i="18"/>
  <c r="N71" i="18"/>
  <c r="N70" i="18"/>
  <c r="N66" i="18"/>
  <c r="N56" i="18"/>
  <c r="N55" i="18"/>
  <c r="N43" i="18"/>
  <c r="N35" i="18"/>
  <c r="N34" i="18"/>
  <c r="N22" i="18"/>
  <c r="N12" i="18"/>
  <c r="N11" i="18"/>
  <c r="C3" i="24" l="1"/>
  <c r="V14" i="19"/>
  <c r="F19" i="19" l="1"/>
  <c r="F17" i="19" l="1"/>
  <c r="F52" i="19" l="1"/>
  <c r="F51" i="19"/>
  <c r="F50" i="19"/>
  <c r="F49" i="19"/>
  <c r="F13" i="19" l="1"/>
  <c r="F48" i="19" l="1"/>
  <c r="F46" i="19"/>
  <c r="F47" i="19"/>
  <c r="T53" i="19" l="1"/>
  <c r="U53" i="19"/>
  <c r="S53" i="19"/>
  <c r="F7" i="19"/>
  <c r="F8" i="19"/>
  <c r="F9" i="19"/>
  <c r="F10" i="19"/>
  <c r="F11" i="19"/>
  <c r="F12" i="19"/>
  <c r="F14" i="19"/>
  <c r="F15" i="19"/>
  <c r="F16" i="19"/>
  <c r="F20" i="19"/>
  <c r="F21" i="19"/>
  <c r="F22" i="19"/>
  <c r="F23" i="19"/>
  <c r="F24" i="19"/>
  <c r="F25" i="19"/>
  <c r="F26" i="19"/>
  <c r="F27" i="19"/>
  <c r="F28" i="19"/>
  <c r="F29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6" i="19"/>
  <c r="G6" i="24" l="1"/>
  <c r="I6" i="24"/>
  <c r="I7" i="24"/>
  <c r="D6" i="24"/>
  <c r="C5" i="24"/>
  <c r="C6" i="24"/>
  <c r="J5" i="24"/>
  <c r="G5" i="24"/>
  <c r="D7" i="24"/>
  <c r="G7" i="24"/>
  <c r="I5" i="24"/>
  <c r="C7" i="24"/>
  <c r="D5" i="24"/>
  <c r="J7" i="24"/>
  <c r="J6" i="24"/>
  <c r="G23" i="24"/>
  <c r="I23" i="24"/>
  <c r="D23" i="24"/>
  <c r="C23" i="24"/>
  <c r="J10" i="24"/>
  <c r="J12" i="24"/>
  <c r="J14" i="24"/>
  <c r="J16" i="24"/>
  <c r="J18" i="24"/>
  <c r="J30" i="24"/>
  <c r="J60" i="24"/>
  <c r="J62" i="24"/>
  <c r="I9" i="24"/>
  <c r="I11" i="24"/>
  <c r="I15" i="24"/>
  <c r="I17" i="24"/>
  <c r="I19" i="24"/>
  <c r="I21" i="24"/>
  <c r="I24" i="24"/>
  <c r="I26" i="24"/>
  <c r="I28" i="24"/>
  <c r="I61" i="24"/>
  <c r="I63" i="24"/>
  <c r="I67" i="24"/>
  <c r="J9" i="24"/>
  <c r="J11" i="24"/>
  <c r="J13" i="24"/>
  <c r="J15" i="24"/>
  <c r="J17" i="24"/>
  <c r="J19" i="24"/>
  <c r="J21" i="24"/>
  <c r="J24" i="24"/>
  <c r="J29" i="24"/>
  <c r="J61" i="24"/>
  <c r="J63" i="24"/>
  <c r="J67" i="24"/>
  <c r="I10" i="24"/>
  <c r="I12" i="24"/>
  <c r="I14" i="24"/>
  <c r="I16" i="24"/>
  <c r="I18" i="24"/>
  <c r="I25" i="24"/>
  <c r="I27" i="24"/>
  <c r="I60" i="24"/>
  <c r="I62" i="24"/>
  <c r="I66" i="24"/>
  <c r="I88" i="24"/>
  <c r="I106" i="24"/>
  <c r="I105" i="24"/>
  <c r="I8" i="24"/>
  <c r="D13" i="24"/>
  <c r="G106" i="24"/>
  <c r="G66" i="24"/>
  <c r="G62" i="24"/>
  <c r="G25" i="24"/>
  <c r="G19" i="24"/>
  <c r="G15" i="24"/>
  <c r="G11" i="24"/>
  <c r="D106" i="24"/>
  <c r="D66" i="24"/>
  <c r="D62" i="24"/>
  <c r="D29" i="24"/>
  <c r="D25" i="24"/>
  <c r="D19" i="24"/>
  <c r="D15" i="24"/>
  <c r="D10" i="24"/>
  <c r="G105" i="24"/>
  <c r="G65" i="24"/>
  <c r="G61" i="24"/>
  <c r="G28" i="24"/>
  <c r="G24" i="24"/>
  <c r="G18" i="24"/>
  <c r="G14" i="24"/>
  <c r="G10" i="24"/>
  <c r="D105" i="24"/>
  <c r="D61" i="24"/>
  <c r="D28" i="24"/>
  <c r="D24" i="24"/>
  <c r="D18" i="24"/>
  <c r="D14" i="24"/>
  <c r="D9" i="24"/>
  <c r="G64" i="24"/>
  <c r="G60" i="24"/>
  <c r="G27" i="24"/>
  <c r="G67" i="24"/>
  <c r="G21" i="24"/>
  <c r="G12" i="24"/>
  <c r="D67" i="24"/>
  <c r="D30" i="24"/>
  <c r="D21" i="24"/>
  <c r="G63" i="24"/>
  <c r="G17" i="24"/>
  <c r="G9" i="24"/>
  <c r="D27" i="24"/>
  <c r="D17" i="24"/>
  <c r="C8" i="24"/>
  <c r="G30" i="24"/>
  <c r="G16" i="24"/>
  <c r="G8" i="24"/>
  <c r="D63" i="24"/>
  <c r="D26" i="24"/>
  <c r="D16" i="24"/>
  <c r="D8" i="24"/>
  <c r="J8" i="24"/>
  <c r="G26" i="24"/>
  <c r="G13" i="24"/>
  <c r="D60" i="24"/>
  <c r="D12" i="24"/>
  <c r="D11" i="24"/>
  <c r="C64" i="24"/>
  <c r="C80" i="24"/>
  <c r="C94" i="24"/>
  <c r="C65" i="24"/>
  <c r="C69" i="24"/>
  <c r="C73" i="24"/>
  <c r="C77" i="24"/>
  <c r="C81" i="24"/>
  <c r="C85" i="24"/>
  <c r="C91" i="24"/>
  <c r="C95" i="24"/>
  <c r="C100" i="24"/>
  <c r="C105" i="24"/>
  <c r="C63" i="24"/>
  <c r="C75" i="24"/>
  <c r="C83" i="24"/>
  <c r="C93" i="24"/>
  <c r="C98" i="24"/>
  <c r="C72" i="24"/>
  <c r="C84" i="24"/>
  <c r="C90" i="24"/>
  <c r="C104" i="24"/>
  <c r="C61" i="24"/>
  <c r="C66" i="24"/>
  <c r="C70" i="24"/>
  <c r="C74" i="24"/>
  <c r="C78" i="24"/>
  <c r="C82" i="24"/>
  <c r="C86" i="24"/>
  <c r="C89" i="24"/>
  <c r="C92" i="24"/>
  <c r="C97" i="24"/>
  <c r="C101" i="24"/>
  <c r="C106" i="24"/>
  <c r="C59" i="24"/>
  <c r="C67" i="24"/>
  <c r="C71" i="24"/>
  <c r="C79" i="24"/>
  <c r="C87" i="24"/>
  <c r="C102" i="24"/>
  <c r="C60" i="24"/>
  <c r="C68" i="24"/>
  <c r="C76" i="24"/>
  <c r="C99" i="24"/>
  <c r="C24" i="24"/>
  <c r="C28" i="24"/>
  <c r="C19" i="24"/>
  <c r="C30" i="24"/>
  <c r="C17" i="24"/>
  <c r="C18" i="24"/>
  <c r="C25" i="24"/>
  <c r="C29" i="24"/>
  <c r="C16" i="24"/>
  <c r="C26" i="24"/>
  <c r="C21" i="24"/>
  <c r="C27" i="24"/>
  <c r="C15" i="24"/>
  <c r="C13" i="24"/>
  <c r="C10" i="24"/>
  <c r="C14" i="24"/>
  <c r="C11" i="24"/>
  <c r="C12" i="24"/>
  <c r="C9" i="24"/>
  <c r="Q7" i="19"/>
  <c r="V6" i="19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P10" i="19"/>
  <c r="Q10" i="19" s="1"/>
  <c r="V7" i="19"/>
  <c r="W7" i="19" s="1"/>
  <c r="AA7" i="19" s="1"/>
  <c r="V8" i="19"/>
  <c r="W8" i="19" s="1"/>
  <c r="Q8" i="19"/>
  <c r="Q12" i="19"/>
  <c r="V12" i="19"/>
  <c r="W12" i="19" s="1"/>
  <c r="Q9" i="19"/>
  <c r="V9" i="19"/>
  <c r="AE9" i="19" s="1"/>
  <c r="Q11" i="19"/>
  <c r="V21" i="19"/>
  <c r="W21" i="19" s="1"/>
  <c r="Q21" i="19"/>
  <c r="AA6" i="19" l="1"/>
  <c r="AA35" i="19" s="1"/>
  <c r="AE6" i="19"/>
  <c r="AI6" i="19"/>
  <c r="AI35" i="19" s="1"/>
  <c r="AB6" i="19"/>
  <c r="AF6" i="19"/>
  <c r="AC6" i="19"/>
  <c r="AG6" i="19"/>
  <c r="AD6" i="19"/>
  <c r="AH6" i="19"/>
  <c r="AH35" i="19" s="1"/>
  <c r="AG35" i="19"/>
  <c r="AA53" i="19"/>
  <c r="AD7" i="19"/>
  <c r="AC9" i="19"/>
  <c r="AB8" i="19"/>
  <c r="AB9" i="19"/>
  <c r="AF9" i="19"/>
  <c r="W9" i="19"/>
  <c r="AE8" i="19"/>
  <c r="AD9" i="19"/>
  <c r="AC8" i="19"/>
  <c r="AF8" i="19"/>
  <c r="AD8" i="19"/>
  <c r="J28" i="23"/>
  <c r="L60" i="18"/>
  <c r="L22" i="18"/>
  <c r="L68" i="18"/>
  <c r="AC53" i="19" l="1"/>
  <c r="AB53" i="19"/>
  <c r="AC35" i="19"/>
  <c r="AF35" i="19"/>
  <c r="AE35" i="19"/>
  <c r="AB35" i="19"/>
  <c r="AD35" i="19"/>
  <c r="I9" i="25"/>
  <c r="J9" i="25" s="1"/>
  <c r="K9" i="25" l="1"/>
  <c r="L9" i="25" l="1"/>
  <c r="M9" i="25" l="1"/>
  <c r="N9" i="25" l="1"/>
  <c r="O9" i="25" l="1"/>
  <c r="P9" i="25" l="1"/>
  <c r="Q9" i="25" l="1"/>
  <c r="R9" i="25" l="1"/>
  <c r="S9" i="25" l="1"/>
  <c r="T9" i="25" l="1"/>
  <c r="U9" i="25" l="1"/>
  <c r="V9" i="25" l="1"/>
  <c r="W9" i="25" l="1"/>
  <c r="X9" i="25" l="1"/>
  <c r="Y9" i="25" l="1"/>
  <c r="Z9" i="25" l="1"/>
  <c r="AA9" i="25" l="1"/>
  <c r="AB9" i="25" l="1"/>
  <c r="AC9" i="25" l="1"/>
  <c r="AD9" i="25" l="1"/>
  <c r="AE9" i="25" l="1"/>
  <c r="AF9" i="25" l="1"/>
  <c r="AG9" i="25" l="1"/>
  <c r="AH9" i="25" l="1"/>
  <c r="AI9" i="25" l="1"/>
  <c r="AJ9" i="25" l="1"/>
  <c r="AK9" i="25" l="1"/>
  <c r="AL9" i="25" l="1"/>
  <c r="AM9" i="25" l="1"/>
  <c r="AN9" i="25" l="1"/>
  <c r="AO9" i="25" l="1"/>
  <c r="AP9" i="25" l="1"/>
  <c r="AQ9" i="25" l="1"/>
  <c r="AR9" i="25" l="1"/>
  <c r="AS9" i="25" l="1"/>
  <c r="AT9" i="25" l="1"/>
  <c r="AU9" i="25" l="1"/>
  <c r="AV9" i="25" l="1"/>
  <c r="AW9" i="25" l="1"/>
  <c r="AX9" i="25" l="1"/>
  <c r="AY9" i="25" l="1"/>
  <c r="AZ9" i="25" l="1"/>
  <c r="BA9" i="25" l="1"/>
  <c r="BB9" i="25" l="1"/>
  <c r="BC9" i="25" l="1"/>
  <c r="BD9" i="25" l="1"/>
  <c r="N60" i="18" l="1"/>
  <c r="G35" i="23" l="1"/>
  <c r="H35" i="23"/>
  <c r="G36" i="23"/>
  <c r="H36" i="23"/>
  <c r="E37" i="23"/>
  <c r="H38" i="23"/>
  <c r="E39" i="23"/>
  <c r="F39" i="23"/>
  <c r="I39" i="23"/>
  <c r="E40" i="23"/>
  <c r="F40" i="23"/>
  <c r="G40" i="23"/>
  <c r="H40" i="23"/>
  <c r="E41" i="23"/>
  <c r="H41" i="23"/>
  <c r="I41" i="23"/>
  <c r="E42" i="23"/>
  <c r="F42" i="23"/>
  <c r="H42" i="23"/>
  <c r="I42" i="23"/>
  <c r="E44" i="23"/>
  <c r="F44" i="23"/>
  <c r="G44" i="23"/>
  <c r="H44" i="23"/>
  <c r="I44" i="23"/>
  <c r="E46" i="23"/>
  <c r="F46" i="23"/>
  <c r="I46" i="23"/>
  <c r="E47" i="23"/>
  <c r="G47" i="23"/>
  <c r="H47" i="23"/>
  <c r="I47" i="23"/>
  <c r="E24" i="23"/>
  <c r="F24" i="23"/>
  <c r="G24" i="23"/>
  <c r="H24" i="23"/>
  <c r="I24" i="23"/>
  <c r="E25" i="23"/>
  <c r="F25" i="23"/>
  <c r="G25" i="23"/>
  <c r="H25" i="23"/>
  <c r="I25" i="23"/>
  <c r="L25" i="23"/>
  <c r="E26" i="23"/>
  <c r="F26" i="23"/>
  <c r="G26" i="23"/>
  <c r="H26" i="23"/>
  <c r="I26" i="23"/>
  <c r="E27" i="23"/>
  <c r="F27" i="23"/>
  <c r="G27" i="23"/>
  <c r="H27" i="23"/>
  <c r="I27" i="23"/>
  <c r="K25" i="23" l="1"/>
  <c r="K27" i="23"/>
  <c r="K24" i="23"/>
  <c r="K26" i="23"/>
  <c r="J44" i="23"/>
  <c r="M3" i="24" l="1"/>
  <c r="M7" i="24" s="1"/>
  <c r="L34" i="18"/>
  <c r="M34" i="18" s="1"/>
  <c r="V15" i="19"/>
  <c r="W15" i="19" s="1"/>
  <c r="W6" i="19"/>
  <c r="F17" i="23"/>
  <c r="G17" i="23"/>
  <c r="H17" i="23"/>
  <c r="I17" i="23"/>
  <c r="E17" i="23"/>
  <c r="E10" i="23"/>
  <c r="F10" i="23"/>
  <c r="G10" i="23"/>
  <c r="H10" i="23"/>
  <c r="I10" i="23"/>
  <c r="V16" i="19"/>
  <c r="W16" i="19" s="1"/>
  <c r="L10" i="23" s="1"/>
  <c r="V13" i="19"/>
  <c r="W13" i="19" s="1"/>
  <c r="W14" i="19"/>
  <c r="W19" i="19"/>
  <c r="L27" i="23" s="1"/>
  <c r="W20" i="19"/>
  <c r="L26" i="23" s="1"/>
  <c r="L7" i="23"/>
  <c r="W10" i="19"/>
  <c r="L11" i="23" s="1"/>
  <c r="W23" i="19"/>
  <c r="L16" i="23" s="1"/>
  <c r="V11" i="19"/>
  <c r="W22" i="19"/>
  <c r="L24" i="23" s="1"/>
  <c r="L19" i="23"/>
  <c r="L13" i="23"/>
  <c r="L21" i="23"/>
  <c r="L8" i="23"/>
  <c r="L20" i="23"/>
  <c r="L12" i="23"/>
  <c r="L18" i="23"/>
  <c r="L15" i="23"/>
  <c r="L9" i="23"/>
  <c r="F22" i="23"/>
  <c r="G22" i="23"/>
  <c r="H22" i="23"/>
  <c r="I22" i="23"/>
  <c r="F14" i="23"/>
  <c r="G14" i="23"/>
  <c r="H14" i="23"/>
  <c r="I14" i="23"/>
  <c r="F7" i="23"/>
  <c r="G7" i="23"/>
  <c r="H7" i="23"/>
  <c r="I7" i="23"/>
  <c r="F11" i="23"/>
  <c r="G11" i="23"/>
  <c r="H11" i="23"/>
  <c r="I11" i="23"/>
  <c r="F16" i="23"/>
  <c r="G16" i="23"/>
  <c r="H16" i="23"/>
  <c r="I16" i="23"/>
  <c r="F23" i="23"/>
  <c r="G23" i="23"/>
  <c r="H23" i="23"/>
  <c r="I23" i="23"/>
  <c r="F19" i="23"/>
  <c r="G19" i="23"/>
  <c r="H19" i="23"/>
  <c r="I19" i="23"/>
  <c r="F13" i="23"/>
  <c r="G13" i="23"/>
  <c r="H13" i="23"/>
  <c r="I13" i="23"/>
  <c r="F21" i="23"/>
  <c r="G21" i="23"/>
  <c r="H21" i="23"/>
  <c r="I21" i="23"/>
  <c r="F8" i="23"/>
  <c r="G8" i="23"/>
  <c r="H8" i="23"/>
  <c r="I8" i="23"/>
  <c r="F20" i="23"/>
  <c r="G20" i="23"/>
  <c r="H20" i="23"/>
  <c r="I20" i="23"/>
  <c r="F12" i="23"/>
  <c r="G12" i="23"/>
  <c r="H12" i="23"/>
  <c r="I12" i="23"/>
  <c r="F18" i="23"/>
  <c r="G18" i="23"/>
  <c r="H18" i="23"/>
  <c r="I18" i="23"/>
  <c r="F15" i="23"/>
  <c r="G15" i="23"/>
  <c r="H15" i="23"/>
  <c r="I15" i="23"/>
  <c r="F9" i="23"/>
  <c r="G9" i="23"/>
  <c r="H9" i="23"/>
  <c r="I9" i="23"/>
  <c r="E22" i="23"/>
  <c r="E14" i="23"/>
  <c r="E7" i="23"/>
  <c r="E11" i="23"/>
  <c r="E16" i="23"/>
  <c r="E23" i="23"/>
  <c r="E19" i="23"/>
  <c r="E13" i="23"/>
  <c r="E21" i="23"/>
  <c r="E8" i="23"/>
  <c r="E20" i="23"/>
  <c r="E12" i="23"/>
  <c r="E18" i="23"/>
  <c r="E15" i="23"/>
  <c r="E9" i="23"/>
  <c r="Q13" i="19"/>
  <c r="Q14" i="19"/>
  <c r="J26" i="24" s="1"/>
  <c r="Q16" i="19"/>
  <c r="Q17" i="19"/>
  <c r="Q18" i="19"/>
  <c r="J66" i="24" s="1"/>
  <c r="Q19" i="19"/>
  <c r="J88" i="24" s="1"/>
  <c r="Q20" i="19"/>
  <c r="Q22" i="19"/>
  <c r="E34" i="23"/>
  <c r="G34" i="23"/>
  <c r="V17" i="19"/>
  <c r="W17" i="19" s="1"/>
  <c r="V18" i="19"/>
  <c r="W18" i="19" s="1"/>
  <c r="L109" i="18"/>
  <c r="M109" i="18" s="1"/>
  <c r="L86" i="18"/>
  <c r="M86" i="18" s="1"/>
  <c r="L59" i="18"/>
  <c r="M59" i="18" s="1"/>
  <c r="L108" i="18"/>
  <c r="M108" i="18" s="1"/>
  <c r="L105" i="18"/>
  <c r="M105" i="18" s="1"/>
  <c r="L91" i="18"/>
  <c r="M91" i="18" s="1"/>
  <c r="L53" i="18"/>
  <c r="M53" i="18" s="1"/>
  <c r="L121" i="18"/>
  <c r="M121" i="18" s="1"/>
  <c r="L73" i="18"/>
  <c r="M73" i="18" s="1"/>
  <c r="L95" i="18"/>
  <c r="M95" i="18" s="1"/>
  <c r="L123" i="18"/>
  <c r="M123" i="18" s="1"/>
  <c r="L12" i="18"/>
  <c r="M12" i="18" s="1"/>
  <c r="L33" i="18"/>
  <c r="M33" i="18" s="1"/>
  <c r="L41" i="18"/>
  <c r="M41" i="18" s="1"/>
  <c r="L57" i="18"/>
  <c r="M57" i="18" s="1"/>
  <c r="L66" i="18"/>
  <c r="M66" i="18" s="1"/>
  <c r="L99" i="18"/>
  <c r="M99" i="18" s="1"/>
  <c r="L101" i="18"/>
  <c r="M101" i="18" s="1"/>
  <c r="L102" i="18"/>
  <c r="M102" i="18" s="1"/>
  <c r="L112" i="18"/>
  <c r="M112" i="18" s="1"/>
  <c r="L115" i="18"/>
  <c r="M115" i="18" s="1"/>
  <c r="L116" i="18"/>
  <c r="M116" i="18" s="1"/>
  <c r="L122" i="18"/>
  <c r="M122" i="18" s="1"/>
  <c r="L39" i="18"/>
  <c r="M39" i="18" s="1"/>
  <c r="L15" i="18"/>
  <c r="M15" i="18" s="1"/>
  <c r="L31" i="18"/>
  <c r="M31" i="18" s="1"/>
  <c r="L78" i="18"/>
  <c r="M78" i="18" s="1"/>
  <c r="L45" i="18"/>
  <c r="M45" i="18" s="1"/>
  <c r="L13" i="18"/>
  <c r="M13" i="18" s="1"/>
  <c r="L10" i="18"/>
  <c r="M10" i="18" s="1"/>
  <c r="L48" i="18"/>
  <c r="M48" i="18" s="1"/>
  <c r="L87" i="18"/>
  <c r="M87" i="18" s="1"/>
  <c r="L94" i="18"/>
  <c r="M94" i="18" s="1"/>
  <c r="L43" i="18"/>
  <c r="M43" i="18" s="1"/>
  <c r="L28" i="18"/>
  <c r="M28" i="18" s="1"/>
  <c r="L56" i="18"/>
  <c r="M56" i="18" s="1"/>
  <c r="L117" i="18"/>
  <c r="M117" i="18" s="1"/>
  <c r="L19" i="18"/>
  <c r="M19" i="18" s="1"/>
  <c r="L71" i="18"/>
  <c r="M71" i="18" s="1"/>
  <c r="L88" i="18"/>
  <c r="M88" i="18" s="1"/>
  <c r="L20" i="18"/>
  <c r="M20" i="18" s="1"/>
  <c r="L82" i="18"/>
  <c r="M82" i="18" s="1"/>
  <c r="L14" i="18"/>
  <c r="M14" i="18" s="1"/>
  <c r="L100" i="18"/>
  <c r="M100" i="18" s="1"/>
  <c r="L104" i="18"/>
  <c r="M104" i="18" s="1"/>
  <c r="L114" i="18"/>
  <c r="M114" i="18" s="1"/>
  <c r="L24" i="18"/>
  <c r="M24" i="18" s="1"/>
  <c r="L29" i="18"/>
  <c r="M29" i="18" s="1"/>
  <c r="L84" i="18"/>
  <c r="M84" i="18" s="1"/>
  <c r="L26" i="18"/>
  <c r="M26" i="18" s="1"/>
  <c r="L81" i="18"/>
  <c r="M81" i="18" s="1"/>
  <c r="L103" i="18"/>
  <c r="M103" i="18" s="1"/>
  <c r="L119" i="18"/>
  <c r="M119" i="18" s="1"/>
  <c r="L120" i="18"/>
  <c r="M120" i="18" s="1"/>
  <c r="L118" i="18"/>
  <c r="M118" i="18" s="1"/>
  <c r="L17" i="18"/>
  <c r="M17" i="18" s="1"/>
  <c r="L21" i="18"/>
  <c r="M21" i="18" s="1"/>
  <c r="L50" i="18"/>
  <c r="M50" i="18" s="1"/>
  <c r="L35" i="18"/>
  <c r="M35" i="18" s="1"/>
  <c r="L93" i="18"/>
  <c r="M93" i="18" s="1"/>
  <c r="L42" i="18"/>
  <c r="M42" i="18" s="1"/>
  <c r="L85" i="18"/>
  <c r="M85" i="18" s="1"/>
  <c r="L65" i="18"/>
  <c r="M65" i="18" s="1"/>
  <c r="L83" i="18"/>
  <c r="M83" i="18" s="1"/>
  <c r="L27" i="18"/>
  <c r="M27" i="18" s="1"/>
  <c r="L47" i="18"/>
  <c r="M47" i="18" s="1"/>
  <c r="L49" i="18"/>
  <c r="M49" i="18" s="1"/>
  <c r="L70" i="18"/>
  <c r="M70" i="18" s="1"/>
  <c r="L107" i="18"/>
  <c r="M107" i="18" s="1"/>
  <c r="L63" i="18"/>
  <c r="M63" i="18" s="1"/>
  <c r="L75" i="18"/>
  <c r="M75" i="18" s="1"/>
  <c r="L37" i="18"/>
  <c r="M37" i="18" s="1"/>
  <c r="L55" i="18"/>
  <c r="M55" i="18" s="1"/>
  <c r="L11" i="18"/>
  <c r="M11" i="18" s="1"/>
  <c r="L58" i="18"/>
  <c r="M58" i="18" s="1"/>
  <c r="L44" i="18"/>
  <c r="M44" i="18" s="1"/>
  <c r="L111" i="18"/>
  <c r="M111" i="18" s="1"/>
  <c r="L67" i="18"/>
  <c r="M67" i="18" s="1"/>
  <c r="L77" i="18"/>
  <c r="M77" i="18" s="1"/>
  <c r="L62" i="18"/>
  <c r="M62" i="18" s="1"/>
  <c r="L80" i="18"/>
  <c r="M80" i="18" s="1"/>
  <c r="L106" i="18"/>
  <c r="M106" i="18" s="1"/>
  <c r="L38" i="18"/>
  <c r="M38" i="18" s="1"/>
  <c r="L79" i="18"/>
  <c r="M79" i="18" s="1"/>
  <c r="L64" i="18"/>
  <c r="M64" i="18" s="1"/>
  <c r="L25" i="18"/>
  <c r="M25" i="18" s="1"/>
  <c r="L36" i="18"/>
  <c r="M36" i="18" s="1"/>
  <c r="L51" i="18"/>
  <c r="M51" i="18" s="1"/>
  <c r="L69" i="18"/>
  <c r="M69" i="18" s="1"/>
  <c r="L16" i="18"/>
  <c r="M16" i="18" s="1"/>
  <c r="L74" i="18"/>
  <c r="M74" i="18" s="1"/>
  <c r="L110" i="18"/>
  <c r="M110" i="18" s="1"/>
  <c r="L40" i="18"/>
  <c r="M40" i="18" s="1"/>
  <c r="L113" i="18"/>
  <c r="M113" i="18" s="1"/>
  <c r="L46" i="18"/>
  <c r="M46" i="18" s="1"/>
  <c r="L89" i="18"/>
  <c r="M89" i="18" s="1"/>
  <c r="L52" i="18"/>
  <c r="M52" i="18" s="1"/>
  <c r="L96" i="18"/>
  <c r="M96" i="18" s="1"/>
  <c r="L61" i="18"/>
  <c r="M61" i="18" s="1"/>
  <c r="L76" i="18"/>
  <c r="M76" i="18" s="1"/>
  <c r="L98" i="18"/>
  <c r="M98" i="18" s="1"/>
  <c r="L18" i="18"/>
  <c r="M18" i="18" s="1"/>
  <c r="L90" i="18"/>
  <c r="M90" i="18" s="1"/>
  <c r="L97" i="18"/>
  <c r="M97" i="18" s="1"/>
  <c r="L92" i="18"/>
  <c r="M92" i="18" s="1"/>
  <c r="L30" i="18"/>
  <c r="M30" i="18" s="1"/>
  <c r="L72" i="18"/>
  <c r="M72" i="18" s="1"/>
  <c r="L32" i="18"/>
  <c r="M32" i="18" s="1"/>
  <c r="L54" i="18"/>
  <c r="M54" i="18" s="1"/>
  <c r="L23" i="18"/>
  <c r="M23" i="18" s="1"/>
  <c r="Q15" i="19"/>
  <c r="S1" i="20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L3" i="20"/>
  <c r="L4" i="20"/>
  <c r="L5" i="20"/>
  <c r="L6" i="20"/>
  <c r="L7" i="20"/>
  <c r="L8" i="20"/>
  <c r="FV111" i="20"/>
  <c r="FU111" i="20"/>
  <c r="FO111" i="20"/>
  <c r="FN111" i="20"/>
  <c r="FH111" i="20"/>
  <c r="FG111" i="20"/>
  <c r="FA111" i="20"/>
  <c r="EZ111" i="20"/>
  <c r="ET111" i="20"/>
  <c r="ES111" i="20"/>
  <c r="EM111" i="20"/>
  <c r="EL111" i="20"/>
  <c r="EF111" i="20"/>
  <c r="EE111" i="20"/>
  <c r="DY111" i="20"/>
  <c r="DX111" i="20"/>
  <c r="DR111" i="20"/>
  <c r="DQ111" i="20"/>
  <c r="DK111" i="20"/>
  <c r="DJ111" i="20"/>
  <c r="DD111" i="20"/>
  <c r="DC111" i="20"/>
  <c r="CW111" i="20"/>
  <c r="CV111" i="20"/>
  <c r="CP111" i="20"/>
  <c r="CO111" i="20"/>
  <c r="CI111" i="20"/>
  <c r="CH111" i="20"/>
  <c r="CB111" i="20"/>
  <c r="CA111" i="20"/>
  <c r="BU111" i="20"/>
  <c r="BT111" i="20"/>
  <c r="BN111" i="20"/>
  <c r="BM111" i="20"/>
  <c r="BG111" i="20"/>
  <c r="BF111" i="20"/>
  <c r="AZ111" i="20"/>
  <c r="AY111" i="20"/>
  <c r="AS111" i="20"/>
  <c r="AR111" i="20"/>
  <c r="AM6" i="20"/>
  <c r="AM7" i="20"/>
  <c r="AM9" i="20"/>
  <c r="AM11" i="20"/>
  <c r="AM12" i="20"/>
  <c r="AM13" i="20"/>
  <c r="AM15" i="20"/>
  <c r="AM16" i="20"/>
  <c r="AM17" i="20"/>
  <c r="AM19" i="20"/>
  <c r="AM20" i="20"/>
  <c r="AM21" i="20"/>
  <c r="AM25" i="20"/>
  <c r="AM26" i="20"/>
  <c r="AM27" i="20"/>
  <c r="AM29" i="20"/>
  <c r="AM30" i="20"/>
  <c r="AM31" i="20"/>
  <c r="AM33" i="20"/>
  <c r="AM34" i="20"/>
  <c r="AM35" i="20"/>
  <c r="AM37" i="20"/>
  <c r="AM38" i="20"/>
  <c r="AM39" i="20"/>
  <c r="AM41" i="20"/>
  <c r="AM42" i="20"/>
  <c r="AM44" i="20"/>
  <c r="AM46" i="20"/>
  <c r="AM47" i="20"/>
  <c r="AM48" i="20"/>
  <c r="AM49" i="20"/>
  <c r="AM50" i="20"/>
  <c r="AM51" i="20"/>
  <c r="AM52" i="20"/>
  <c r="AM53" i="20"/>
  <c r="AM54" i="20"/>
  <c r="AM55" i="20"/>
  <c r="AM56" i="20"/>
  <c r="AM57" i="20"/>
  <c r="AM58" i="20"/>
  <c r="AM59" i="20"/>
  <c r="AM60" i="20"/>
  <c r="AM61" i="20"/>
  <c r="AM62" i="20"/>
  <c r="AM63" i="20"/>
  <c r="AM64" i="20"/>
  <c r="AM65" i="20"/>
  <c r="AM66" i="20"/>
  <c r="AM67" i="20"/>
  <c r="AM68" i="20"/>
  <c r="AM69" i="20"/>
  <c r="AM70" i="20"/>
  <c r="AM71" i="20"/>
  <c r="AM72" i="20"/>
  <c r="AM73" i="20"/>
  <c r="AM74" i="20"/>
  <c r="AM75" i="20"/>
  <c r="AM76" i="20"/>
  <c r="AM77" i="20"/>
  <c r="AM78" i="20"/>
  <c r="AM79" i="20"/>
  <c r="AM80" i="20"/>
  <c r="AM81" i="20"/>
  <c r="AM82" i="20"/>
  <c r="AM90" i="20"/>
  <c r="AM91" i="20"/>
  <c r="AM92" i="20"/>
  <c r="AM93" i="20"/>
  <c r="AM94" i="20"/>
  <c r="AM95" i="20"/>
  <c r="AM96" i="20"/>
  <c r="AM97" i="20"/>
  <c r="AM98" i="20"/>
  <c r="AM104" i="20"/>
  <c r="AM105" i="20"/>
  <c r="AM106" i="20"/>
  <c r="AM107" i="20"/>
  <c r="AL111" i="20"/>
  <c r="AK111" i="20"/>
  <c r="AJ6" i="20"/>
  <c r="AJ7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4" i="20"/>
  <c r="AJ25" i="20"/>
  <c r="AJ26" i="20"/>
  <c r="AJ27" i="20"/>
  <c r="AJ28" i="20"/>
  <c r="AJ29" i="20"/>
  <c r="AJ30" i="20"/>
  <c r="AJ31" i="20"/>
  <c r="AJ32" i="20"/>
  <c r="AJ33" i="20"/>
  <c r="AJ34" i="20"/>
  <c r="AJ35" i="20"/>
  <c r="AJ36" i="20"/>
  <c r="AJ37" i="20"/>
  <c r="AJ38" i="20"/>
  <c r="AJ39" i="20"/>
  <c r="AJ40" i="20"/>
  <c r="AJ41" i="20"/>
  <c r="AJ42" i="20"/>
  <c r="AJ44" i="20"/>
  <c r="AJ45" i="20"/>
  <c r="AJ46" i="20"/>
  <c r="AJ47" i="20"/>
  <c r="AJ48" i="20"/>
  <c r="AJ49" i="20"/>
  <c r="AJ50" i="20"/>
  <c r="AJ51" i="20"/>
  <c r="AJ52" i="20"/>
  <c r="AJ53" i="20"/>
  <c r="AJ54" i="20"/>
  <c r="AJ55" i="20"/>
  <c r="AJ56" i="20"/>
  <c r="AJ57" i="20"/>
  <c r="AJ58" i="20"/>
  <c r="AJ59" i="20"/>
  <c r="AJ60" i="20"/>
  <c r="AJ61" i="20"/>
  <c r="AJ62" i="20"/>
  <c r="AJ63" i="20"/>
  <c r="AJ64" i="20"/>
  <c r="AJ65" i="20"/>
  <c r="AJ66" i="20"/>
  <c r="AJ67" i="20"/>
  <c r="AJ68" i="20"/>
  <c r="AJ69" i="20"/>
  <c r="AJ70" i="20"/>
  <c r="AJ71" i="20"/>
  <c r="AJ72" i="20"/>
  <c r="AJ73" i="20"/>
  <c r="AJ74" i="20"/>
  <c r="AJ75" i="20"/>
  <c r="AJ76" i="20"/>
  <c r="AJ77" i="20"/>
  <c r="AJ78" i="20"/>
  <c r="AJ79" i="20"/>
  <c r="AJ80" i="20"/>
  <c r="AJ81" i="20"/>
  <c r="AJ82" i="20"/>
  <c r="AJ90" i="20"/>
  <c r="AJ91" i="20"/>
  <c r="AJ92" i="20"/>
  <c r="AJ93" i="20"/>
  <c r="AJ96" i="20"/>
  <c r="AI6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90" i="20"/>
  <c r="AI91" i="20"/>
  <c r="AI92" i="20"/>
  <c r="AI93" i="20"/>
  <c r="AI96" i="20"/>
  <c r="AH3" i="20"/>
  <c r="AH6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4" i="20"/>
  <c r="AH45" i="20"/>
  <c r="AH46" i="20"/>
  <c r="AH47" i="20"/>
  <c r="AH48" i="20"/>
  <c r="AH49" i="20"/>
  <c r="AH50" i="20"/>
  <c r="AH51" i="20"/>
  <c r="AH52" i="20"/>
  <c r="AH53" i="20"/>
  <c r="AH54" i="20"/>
  <c r="AH55" i="20"/>
  <c r="AH56" i="20"/>
  <c r="AH57" i="20"/>
  <c r="AH58" i="20"/>
  <c r="AH59" i="20"/>
  <c r="AH60" i="20"/>
  <c r="AH61" i="20"/>
  <c r="AH62" i="20"/>
  <c r="AH63" i="20"/>
  <c r="AH64" i="20"/>
  <c r="AH65" i="20"/>
  <c r="AH66" i="20"/>
  <c r="AH67" i="20"/>
  <c r="AH68" i="20"/>
  <c r="AH69" i="20"/>
  <c r="AH70" i="20"/>
  <c r="AH71" i="20"/>
  <c r="AH72" i="20"/>
  <c r="AH73" i="20"/>
  <c r="AH74" i="20"/>
  <c r="AH75" i="20"/>
  <c r="AH76" i="20"/>
  <c r="AH77" i="20"/>
  <c r="AH78" i="20"/>
  <c r="AH79" i="20"/>
  <c r="AH80" i="20"/>
  <c r="AH81" i="20"/>
  <c r="AH82" i="20"/>
  <c r="AH90" i="20"/>
  <c r="AH91" i="20"/>
  <c r="AH92" i="20"/>
  <c r="AH93" i="20"/>
  <c r="AH96" i="20"/>
  <c r="AG6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4" i="20"/>
  <c r="AG45" i="20"/>
  <c r="AG46" i="20"/>
  <c r="AG47" i="20"/>
  <c r="AG48" i="20"/>
  <c r="AG49" i="20"/>
  <c r="AG50" i="20"/>
  <c r="AG51" i="20"/>
  <c r="AG52" i="20"/>
  <c r="AG53" i="20"/>
  <c r="AG54" i="20"/>
  <c r="AG55" i="20"/>
  <c r="AG56" i="20"/>
  <c r="AG57" i="20"/>
  <c r="AG58" i="20"/>
  <c r="AG59" i="20"/>
  <c r="AG60" i="20"/>
  <c r="AG61" i="20"/>
  <c r="AG62" i="20"/>
  <c r="AG63" i="20"/>
  <c r="AG64" i="20"/>
  <c r="AG65" i="20"/>
  <c r="AG66" i="20"/>
  <c r="AG67" i="20"/>
  <c r="AG68" i="20"/>
  <c r="AG69" i="20"/>
  <c r="AG70" i="20"/>
  <c r="AG71" i="20"/>
  <c r="AG72" i="20"/>
  <c r="AG73" i="20"/>
  <c r="AG74" i="20"/>
  <c r="AG75" i="20"/>
  <c r="AG76" i="20"/>
  <c r="AG77" i="20"/>
  <c r="AG78" i="20"/>
  <c r="AG79" i="20"/>
  <c r="AG80" i="20"/>
  <c r="AG81" i="20"/>
  <c r="AG82" i="20"/>
  <c r="AG90" i="20"/>
  <c r="AG91" i="20"/>
  <c r="AG92" i="20"/>
  <c r="AG93" i="20"/>
  <c r="AG96" i="20"/>
  <c r="AF6" i="20"/>
  <c r="AF7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F42" i="20"/>
  <c r="AF44" i="20"/>
  <c r="AF45" i="20"/>
  <c r="AF46" i="20"/>
  <c r="AF47" i="20"/>
  <c r="AF48" i="20"/>
  <c r="AF49" i="20"/>
  <c r="AF50" i="20"/>
  <c r="AF51" i="20"/>
  <c r="AF52" i="20"/>
  <c r="AF53" i="20"/>
  <c r="AF54" i="20"/>
  <c r="AF55" i="20"/>
  <c r="AF56" i="20"/>
  <c r="AF57" i="20"/>
  <c r="AF58" i="20"/>
  <c r="AF59" i="20"/>
  <c r="AF60" i="20"/>
  <c r="AF61" i="20"/>
  <c r="AF62" i="20"/>
  <c r="AF63" i="20"/>
  <c r="AF64" i="20"/>
  <c r="AF65" i="20"/>
  <c r="AF66" i="20"/>
  <c r="AF67" i="20"/>
  <c r="AF68" i="20"/>
  <c r="AF69" i="20"/>
  <c r="AF70" i="20"/>
  <c r="AF71" i="20"/>
  <c r="AF72" i="20"/>
  <c r="AF73" i="20"/>
  <c r="AF74" i="20"/>
  <c r="AF75" i="20"/>
  <c r="AF76" i="20"/>
  <c r="AF77" i="20"/>
  <c r="AF78" i="20"/>
  <c r="AF79" i="20"/>
  <c r="AF80" i="20"/>
  <c r="AF81" i="20"/>
  <c r="AF82" i="20"/>
  <c r="AF90" i="20"/>
  <c r="AF91" i="20"/>
  <c r="AF92" i="20"/>
  <c r="AF93" i="20"/>
  <c r="AF96" i="20"/>
  <c r="AE111" i="20"/>
  <c r="AD111" i="20"/>
  <c r="AC5" i="20"/>
  <c r="AC6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4" i="20"/>
  <c r="AC45" i="20"/>
  <c r="AC46" i="20"/>
  <c r="AC47" i="20"/>
  <c r="AC48" i="20"/>
  <c r="AC49" i="20"/>
  <c r="AC50" i="20"/>
  <c r="AC51" i="20"/>
  <c r="AC52" i="20"/>
  <c r="AC53" i="20"/>
  <c r="AC54" i="20"/>
  <c r="AC55" i="20"/>
  <c r="AC56" i="20"/>
  <c r="AC57" i="20"/>
  <c r="AC58" i="20"/>
  <c r="AC59" i="20"/>
  <c r="AC60" i="20"/>
  <c r="AC61" i="20"/>
  <c r="AC62" i="20"/>
  <c r="AC63" i="20"/>
  <c r="AC64" i="20"/>
  <c r="AC65" i="20"/>
  <c r="AC66" i="20"/>
  <c r="AC67" i="20"/>
  <c r="AC68" i="20"/>
  <c r="AC69" i="20"/>
  <c r="AC70" i="20"/>
  <c r="AC71" i="20"/>
  <c r="AC72" i="20"/>
  <c r="AC73" i="20"/>
  <c r="AC74" i="20"/>
  <c r="AC75" i="20"/>
  <c r="AC76" i="20"/>
  <c r="AC77" i="20"/>
  <c r="AC78" i="20"/>
  <c r="AC79" i="20"/>
  <c r="AC80" i="20"/>
  <c r="AC81" i="20"/>
  <c r="AC82" i="20"/>
  <c r="AC90" i="20"/>
  <c r="AC91" i="20"/>
  <c r="AC92" i="20"/>
  <c r="AC93" i="20"/>
  <c r="AC96" i="20"/>
  <c r="AB6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4" i="20"/>
  <c r="AB45" i="20"/>
  <c r="AB46" i="20"/>
  <c r="AB47" i="20"/>
  <c r="AB48" i="20"/>
  <c r="AB49" i="20"/>
  <c r="AB50" i="20"/>
  <c r="AB51" i="20"/>
  <c r="AB52" i="20"/>
  <c r="AB53" i="20"/>
  <c r="AB54" i="20"/>
  <c r="AB55" i="20"/>
  <c r="AB56" i="20"/>
  <c r="AB57" i="20"/>
  <c r="AB58" i="20"/>
  <c r="AB59" i="20"/>
  <c r="AB60" i="20"/>
  <c r="AB61" i="20"/>
  <c r="AB62" i="20"/>
  <c r="AB63" i="20"/>
  <c r="AB64" i="20"/>
  <c r="AB65" i="20"/>
  <c r="AB66" i="20"/>
  <c r="AB67" i="20"/>
  <c r="AB68" i="20"/>
  <c r="AB69" i="20"/>
  <c r="AB70" i="20"/>
  <c r="AB71" i="20"/>
  <c r="AB72" i="20"/>
  <c r="AB73" i="20"/>
  <c r="AB74" i="20"/>
  <c r="AB75" i="20"/>
  <c r="AB76" i="20"/>
  <c r="AB77" i="20"/>
  <c r="AB78" i="20"/>
  <c r="AB79" i="20"/>
  <c r="AB80" i="20"/>
  <c r="AB81" i="20"/>
  <c r="AB82" i="20"/>
  <c r="AB90" i="20"/>
  <c r="AB91" i="20"/>
  <c r="AB92" i="20"/>
  <c r="AB93" i="20"/>
  <c r="AB96" i="20"/>
  <c r="AA5" i="20"/>
  <c r="AA6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4" i="20"/>
  <c r="AA45" i="20"/>
  <c r="AA46" i="20"/>
  <c r="AA47" i="20"/>
  <c r="AA48" i="20"/>
  <c r="AA49" i="20"/>
  <c r="AA50" i="20"/>
  <c r="AA51" i="20"/>
  <c r="AA52" i="20"/>
  <c r="AA53" i="20"/>
  <c r="AA54" i="20"/>
  <c r="AA55" i="20"/>
  <c r="AA56" i="20"/>
  <c r="AA57" i="20"/>
  <c r="AA58" i="20"/>
  <c r="AA59" i="20"/>
  <c r="AA60" i="20"/>
  <c r="AA61" i="20"/>
  <c r="AA62" i="20"/>
  <c r="AA63" i="20"/>
  <c r="AA64" i="20"/>
  <c r="AA65" i="20"/>
  <c r="AA66" i="20"/>
  <c r="AA67" i="20"/>
  <c r="AA68" i="20"/>
  <c r="AA69" i="20"/>
  <c r="AA70" i="20"/>
  <c r="AA71" i="20"/>
  <c r="AA72" i="20"/>
  <c r="AA73" i="20"/>
  <c r="AA74" i="20"/>
  <c r="AA75" i="20"/>
  <c r="AA76" i="20"/>
  <c r="AA77" i="20"/>
  <c r="AA78" i="20"/>
  <c r="AA79" i="20"/>
  <c r="AA80" i="20"/>
  <c r="AA81" i="20"/>
  <c r="AA82" i="20"/>
  <c r="AA90" i="20"/>
  <c r="AA91" i="20"/>
  <c r="AA92" i="20"/>
  <c r="AA93" i="20"/>
  <c r="AA96" i="20"/>
  <c r="Z3" i="20"/>
  <c r="Z6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90" i="20"/>
  <c r="Z91" i="20"/>
  <c r="Z92" i="20"/>
  <c r="Z93" i="20"/>
  <c r="Z96" i="20"/>
  <c r="Y5" i="20"/>
  <c r="Y6" i="20"/>
  <c r="Y7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Y80" i="20"/>
  <c r="Y81" i="20"/>
  <c r="Y82" i="20"/>
  <c r="Y90" i="20"/>
  <c r="Y91" i="20"/>
  <c r="Y92" i="20"/>
  <c r="Y93" i="20"/>
  <c r="Y96" i="20"/>
  <c r="V6" i="20"/>
  <c r="V9" i="20"/>
  <c r="V10" i="20"/>
  <c r="V11" i="20"/>
  <c r="V12" i="20"/>
  <c r="V13" i="20"/>
  <c r="V14" i="20"/>
  <c r="V15" i="20"/>
  <c r="V16" i="20"/>
  <c r="V17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4" i="20"/>
  <c r="V45" i="20"/>
  <c r="V46" i="20"/>
  <c r="V47" i="20"/>
  <c r="V48" i="20"/>
  <c r="V49" i="20"/>
  <c r="V51" i="20"/>
  <c r="V52" i="20"/>
  <c r="V53" i="20"/>
  <c r="V54" i="20"/>
  <c r="V55" i="20"/>
  <c r="V56" i="20"/>
  <c r="V57" i="20"/>
  <c r="V58" i="20"/>
  <c r="V61" i="20"/>
  <c r="V62" i="20"/>
  <c r="V63" i="20"/>
  <c r="V65" i="20"/>
  <c r="V66" i="20"/>
  <c r="V67" i="20"/>
  <c r="V68" i="20"/>
  <c r="V69" i="20"/>
  <c r="V71" i="20"/>
  <c r="V72" i="20"/>
  <c r="V73" i="20"/>
  <c r="V74" i="20"/>
  <c r="V75" i="20"/>
  <c r="V76" i="20"/>
  <c r="V77" i="20"/>
  <c r="V78" i="20"/>
  <c r="V79" i="20"/>
  <c r="V80" i="20"/>
  <c r="V81" i="20"/>
  <c r="V82" i="20"/>
  <c r="V90" i="20"/>
  <c r="V91" i="20"/>
  <c r="V92" i="20"/>
  <c r="V93" i="20"/>
  <c r="V96" i="20"/>
  <c r="U3" i="20"/>
  <c r="U5" i="20"/>
  <c r="U6" i="20"/>
  <c r="U9" i="20"/>
  <c r="U10" i="20"/>
  <c r="U11" i="20"/>
  <c r="U12" i="20"/>
  <c r="U13" i="20"/>
  <c r="U14" i="20"/>
  <c r="U15" i="20"/>
  <c r="U16" i="20"/>
  <c r="U17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4" i="20"/>
  <c r="U45" i="20"/>
  <c r="U46" i="20"/>
  <c r="U47" i="20"/>
  <c r="U48" i="20"/>
  <c r="U49" i="20"/>
  <c r="U51" i="20"/>
  <c r="U52" i="20"/>
  <c r="U53" i="20"/>
  <c r="U54" i="20"/>
  <c r="U55" i="20"/>
  <c r="U56" i="20"/>
  <c r="U57" i="20"/>
  <c r="U58" i="20"/>
  <c r="U61" i="20"/>
  <c r="U62" i="20"/>
  <c r="U63" i="20"/>
  <c r="U65" i="20"/>
  <c r="U66" i="20"/>
  <c r="U67" i="20"/>
  <c r="U68" i="20"/>
  <c r="U69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90" i="20"/>
  <c r="U91" i="20"/>
  <c r="U92" i="20"/>
  <c r="U93" i="20"/>
  <c r="U96" i="20"/>
  <c r="T6" i="20"/>
  <c r="T7" i="20"/>
  <c r="T9" i="20"/>
  <c r="T10" i="20"/>
  <c r="T11" i="20"/>
  <c r="T12" i="20"/>
  <c r="T13" i="20"/>
  <c r="T14" i="20"/>
  <c r="T15" i="20"/>
  <c r="T16" i="20"/>
  <c r="T17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4" i="20"/>
  <c r="T45" i="20"/>
  <c r="T46" i="20"/>
  <c r="T47" i="20"/>
  <c r="T48" i="20"/>
  <c r="T49" i="20"/>
  <c r="T51" i="20"/>
  <c r="T52" i="20"/>
  <c r="T53" i="20"/>
  <c r="T54" i="20"/>
  <c r="T55" i="20"/>
  <c r="T56" i="20"/>
  <c r="T57" i="20"/>
  <c r="T58" i="20"/>
  <c r="T61" i="20"/>
  <c r="T62" i="20"/>
  <c r="T63" i="20"/>
  <c r="T65" i="20"/>
  <c r="T66" i="20"/>
  <c r="T67" i="20"/>
  <c r="T68" i="20"/>
  <c r="T69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90" i="20"/>
  <c r="T91" i="20"/>
  <c r="T92" i="20"/>
  <c r="T93" i="20"/>
  <c r="T96" i="20"/>
  <c r="S5" i="20"/>
  <c r="S6" i="20"/>
  <c r="S9" i="20"/>
  <c r="S10" i="20"/>
  <c r="S11" i="20"/>
  <c r="S12" i="20"/>
  <c r="S13" i="20"/>
  <c r="S14" i="20"/>
  <c r="S15" i="20"/>
  <c r="S16" i="20"/>
  <c r="S17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4" i="20"/>
  <c r="S45" i="20"/>
  <c r="S46" i="20"/>
  <c r="S47" i="20"/>
  <c r="S48" i="20"/>
  <c r="S49" i="20"/>
  <c r="S51" i="20"/>
  <c r="S52" i="20"/>
  <c r="S53" i="20"/>
  <c r="S54" i="20"/>
  <c r="S55" i="20"/>
  <c r="S56" i="20"/>
  <c r="S57" i="20"/>
  <c r="S58" i="20"/>
  <c r="S61" i="20"/>
  <c r="S62" i="20"/>
  <c r="S63" i="20"/>
  <c r="S65" i="20"/>
  <c r="S66" i="20"/>
  <c r="S67" i="20"/>
  <c r="S68" i="20"/>
  <c r="S69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90" i="20"/>
  <c r="S91" i="20"/>
  <c r="S92" i="20"/>
  <c r="S93" i="20"/>
  <c r="S96" i="20"/>
  <c r="R5" i="20"/>
  <c r="R6" i="20"/>
  <c r="R7" i="20"/>
  <c r="R9" i="20"/>
  <c r="R10" i="20"/>
  <c r="R11" i="20"/>
  <c r="R12" i="20"/>
  <c r="R13" i="20"/>
  <c r="R14" i="20"/>
  <c r="R15" i="20"/>
  <c r="R16" i="20"/>
  <c r="R17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4" i="20"/>
  <c r="R45" i="20"/>
  <c r="R46" i="20"/>
  <c r="R47" i="20"/>
  <c r="R48" i="20"/>
  <c r="R49" i="20"/>
  <c r="R51" i="20"/>
  <c r="R52" i="20"/>
  <c r="R53" i="20"/>
  <c r="R54" i="20"/>
  <c r="R55" i="20"/>
  <c r="R56" i="20"/>
  <c r="R57" i="20"/>
  <c r="R58" i="20"/>
  <c r="R61" i="20"/>
  <c r="R62" i="20"/>
  <c r="R63" i="20"/>
  <c r="R65" i="20"/>
  <c r="R66" i="20"/>
  <c r="R67" i="20"/>
  <c r="R68" i="20"/>
  <c r="R69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90" i="20"/>
  <c r="R91" i="20"/>
  <c r="R92" i="20"/>
  <c r="R93" i="20"/>
  <c r="R96" i="20"/>
  <c r="Q111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J20" i="14"/>
  <c r="J19" i="14"/>
  <c r="J16" i="14"/>
  <c r="J14" i="14"/>
  <c r="J11" i="14"/>
  <c r="J10" i="14"/>
  <c r="J4" i="14"/>
  <c r="J5" i="14"/>
  <c r="J6" i="14"/>
  <c r="G47" i="14"/>
  <c r="F47" i="14"/>
  <c r="E47" i="14"/>
  <c r="D47" i="14"/>
  <c r="C47" i="14"/>
  <c r="G21" i="14"/>
  <c r="G22" i="14" s="1"/>
  <c r="F21" i="14"/>
  <c r="F22" i="14" s="1"/>
  <c r="E21" i="14"/>
  <c r="E22" i="14" s="1"/>
  <c r="D21" i="14"/>
  <c r="D22" i="14" s="1"/>
  <c r="C21" i="14"/>
  <c r="C22" i="14" s="1"/>
  <c r="B21" i="14"/>
  <c r="M5" i="24" l="1"/>
  <c r="M6" i="24"/>
  <c r="M103" i="24"/>
  <c r="M23" i="24"/>
  <c r="N26" i="18" s="1"/>
  <c r="AI7" i="20"/>
  <c r="AG3" i="20"/>
  <c r="T3" i="20"/>
  <c r="Z7" i="20"/>
  <c r="AA3" i="20"/>
  <c r="AC7" i="20"/>
  <c r="AF3" i="20"/>
  <c r="AH7" i="20"/>
  <c r="AJ3" i="20"/>
  <c r="AM3" i="20"/>
  <c r="AJ5" i="20"/>
  <c r="S7" i="20"/>
  <c r="R3" i="20"/>
  <c r="V7" i="20"/>
  <c r="Y3" i="20"/>
  <c r="AA7" i="20"/>
  <c r="AB3" i="20"/>
  <c r="AG7" i="20"/>
  <c r="AI3" i="20"/>
  <c r="S3" i="20"/>
  <c r="U7" i="20"/>
  <c r="V3" i="20"/>
  <c r="AB7" i="20"/>
  <c r="AC3" i="20"/>
  <c r="T5" i="20"/>
  <c r="V5" i="20"/>
  <c r="Z5" i="20"/>
  <c r="AB5" i="20"/>
  <c r="AF5" i="20"/>
  <c r="AG5" i="20"/>
  <c r="AH5" i="20"/>
  <c r="AI5" i="20"/>
  <c r="AN1" i="20"/>
  <c r="AN4" i="20" s="1"/>
  <c r="AM5" i="20"/>
  <c r="AM10" i="20"/>
  <c r="AM14" i="20"/>
  <c r="AM18" i="20"/>
  <c r="AM24" i="20"/>
  <c r="AM28" i="20"/>
  <c r="AM32" i="20"/>
  <c r="AM36" i="20"/>
  <c r="AM40" i="20"/>
  <c r="AM45" i="20"/>
  <c r="J106" i="24"/>
  <c r="M106" i="24" s="1"/>
  <c r="J105" i="24"/>
  <c r="M105" i="24" s="1"/>
  <c r="J28" i="24"/>
  <c r="M28" i="24" s="1"/>
  <c r="N68" i="18" s="1"/>
  <c r="J27" i="24"/>
  <c r="M27" i="24" s="1"/>
  <c r="M8" i="24"/>
  <c r="N109" i="18" s="1"/>
  <c r="M88" i="24"/>
  <c r="M21" i="24"/>
  <c r="M99" i="24"/>
  <c r="V53" i="19"/>
  <c r="R8" i="20"/>
  <c r="R4" i="20"/>
  <c r="S8" i="20"/>
  <c r="S4" i="20"/>
  <c r="T8" i="20"/>
  <c r="T4" i="20"/>
  <c r="U8" i="20"/>
  <c r="U4" i="20"/>
  <c r="V8" i="20"/>
  <c r="V4" i="20"/>
  <c r="Y8" i="20"/>
  <c r="Y4" i="20"/>
  <c r="Z8" i="20"/>
  <c r="Z4" i="20"/>
  <c r="AA8" i="20"/>
  <c r="AA4" i="20"/>
  <c r="AB8" i="20"/>
  <c r="AB4" i="20"/>
  <c r="AC8" i="20"/>
  <c r="AC4" i="20"/>
  <c r="AF8" i="20"/>
  <c r="AF4" i="20"/>
  <c r="AH8" i="20"/>
  <c r="AH111" i="20" s="1"/>
  <c r="AH4" i="20"/>
  <c r="AJ8" i="20"/>
  <c r="AJ4" i="20"/>
  <c r="AM8" i="20"/>
  <c r="AM4" i="20"/>
  <c r="AG8" i="20"/>
  <c r="AG4" i="20"/>
  <c r="AG111" i="20" s="1"/>
  <c r="AI8" i="20"/>
  <c r="AI111" i="20" s="1"/>
  <c r="AI4" i="20"/>
  <c r="AN8" i="20"/>
  <c r="M127" i="24"/>
  <c r="M128" i="24"/>
  <c r="M129" i="24"/>
  <c r="M104" i="24"/>
  <c r="M130" i="24"/>
  <c r="M126" i="24"/>
  <c r="M108" i="24"/>
  <c r="M109" i="24"/>
  <c r="M110" i="24"/>
  <c r="M111" i="24"/>
  <c r="N14" i="18" s="1"/>
  <c r="M112" i="24"/>
  <c r="N100" i="18" s="1"/>
  <c r="M113" i="24"/>
  <c r="N104" i="18" s="1"/>
  <c r="M114" i="24"/>
  <c r="N114" i="18" s="1"/>
  <c r="M115" i="24"/>
  <c r="N24" i="18" s="1"/>
  <c r="M116" i="24"/>
  <c r="M117" i="24"/>
  <c r="N84" i="18" s="1"/>
  <c r="M118" i="24"/>
  <c r="M119" i="24"/>
  <c r="N103" i="18" s="1"/>
  <c r="M120" i="24"/>
  <c r="M121" i="24"/>
  <c r="M122" i="24"/>
  <c r="N118" i="18" s="1"/>
  <c r="M123" i="24"/>
  <c r="N17" i="18" s="1"/>
  <c r="M124" i="24"/>
  <c r="M125" i="24"/>
  <c r="AB111" i="20"/>
  <c r="G23" i="14"/>
  <c r="K10" i="23"/>
  <c r="K9" i="23"/>
  <c r="K18" i="23"/>
  <c r="K20" i="23"/>
  <c r="K21" i="23"/>
  <c r="K19" i="23"/>
  <c r="K16" i="23"/>
  <c r="K7" i="23"/>
  <c r="K22" i="23"/>
  <c r="K17" i="23"/>
  <c r="K15" i="23"/>
  <c r="K12" i="23"/>
  <c r="K8" i="23"/>
  <c r="K13" i="23"/>
  <c r="K23" i="23"/>
  <c r="K11" i="23"/>
  <c r="K14" i="23"/>
  <c r="W11" i="19"/>
  <c r="M66" i="24"/>
  <c r="G42" i="23" s="1"/>
  <c r="J42" i="23" s="1"/>
  <c r="M67" i="24"/>
  <c r="M4" i="24"/>
  <c r="M63" i="24"/>
  <c r="N10" i="18" s="1"/>
  <c r="M62" i="24"/>
  <c r="N112" i="18" s="1"/>
  <c r="M61" i="24"/>
  <c r="M65" i="24"/>
  <c r="M64" i="24"/>
  <c r="M100" i="24"/>
  <c r="M34" i="24"/>
  <c r="N74" i="18" s="1"/>
  <c r="M40" i="24"/>
  <c r="N73" i="18" s="1"/>
  <c r="M76" i="24"/>
  <c r="N36" i="18" s="1"/>
  <c r="M81" i="24"/>
  <c r="N90" i="18" s="1"/>
  <c r="M55" i="24"/>
  <c r="N28" i="18" s="1"/>
  <c r="M46" i="24"/>
  <c r="N72" i="18" s="1"/>
  <c r="M11" i="24"/>
  <c r="N58" i="18" s="1"/>
  <c r="M86" i="24"/>
  <c r="N15" i="18" s="1"/>
  <c r="M50" i="24"/>
  <c r="M79" i="24"/>
  <c r="N61" i="18" s="1"/>
  <c r="M13" i="24"/>
  <c r="M47" i="24"/>
  <c r="N27" i="18" s="1"/>
  <c r="M22" i="24"/>
  <c r="M45" i="24"/>
  <c r="N88" i="18" s="1"/>
  <c r="M97" i="24"/>
  <c r="M48" i="24"/>
  <c r="N77" i="18" s="1"/>
  <c r="M31" i="24"/>
  <c r="N93" i="18" s="1"/>
  <c r="M18" i="24"/>
  <c r="M54" i="24"/>
  <c r="N94" i="18" s="1"/>
  <c r="M43" i="24"/>
  <c r="N13" i="18" s="1"/>
  <c r="M85" i="24"/>
  <c r="N39" i="18" s="1"/>
  <c r="M14" i="24"/>
  <c r="N102" i="18" s="1"/>
  <c r="M98" i="24"/>
  <c r="N41" i="18" s="1"/>
  <c r="M51" i="24"/>
  <c r="N121" i="18" s="1"/>
  <c r="M39" i="24"/>
  <c r="N23" i="18" s="1"/>
  <c r="M95" i="24"/>
  <c r="N30" i="18" s="1"/>
  <c r="M80" i="24"/>
  <c r="N18" i="18" s="1"/>
  <c r="M78" i="24"/>
  <c r="N96" i="18" s="1"/>
  <c r="M35" i="24"/>
  <c r="M92" i="24"/>
  <c r="N16" i="18" s="1"/>
  <c r="M75" i="24"/>
  <c r="N25" i="18" s="1"/>
  <c r="M91" i="24"/>
  <c r="N106" i="18" s="1"/>
  <c r="M71" i="24"/>
  <c r="M102" i="24"/>
  <c r="M19" i="24"/>
  <c r="M24" i="24"/>
  <c r="N3" i="24"/>
  <c r="M10" i="24"/>
  <c r="M59" i="24"/>
  <c r="M53" i="24"/>
  <c r="N87" i="18" s="1"/>
  <c r="M29" i="24"/>
  <c r="M15" i="24"/>
  <c r="N116" i="18" s="1"/>
  <c r="M52" i="24"/>
  <c r="N101" i="18" s="1"/>
  <c r="M25" i="24"/>
  <c r="M58" i="24"/>
  <c r="N53" i="18" s="1"/>
  <c r="M84" i="24"/>
  <c r="N108" i="18" s="1"/>
  <c r="M82" i="24"/>
  <c r="N54" i="18" s="1"/>
  <c r="M49" i="24"/>
  <c r="N92" i="18" s="1"/>
  <c r="M94" i="24"/>
  <c r="M57" i="24"/>
  <c r="M77" i="24"/>
  <c r="N69" i="18" s="1"/>
  <c r="M33" i="24"/>
  <c r="N64" i="18" s="1"/>
  <c r="M73" i="24"/>
  <c r="N80" i="18" s="1"/>
  <c r="M12" i="24"/>
  <c r="N111" i="18" s="1"/>
  <c r="M70" i="24"/>
  <c r="N75" i="18" s="1"/>
  <c r="M16" i="24"/>
  <c r="N49" i="18" s="1"/>
  <c r="M60" i="24"/>
  <c r="N85" i="18" s="1"/>
  <c r="M56" i="24"/>
  <c r="N20" i="18" s="1"/>
  <c r="M44" i="24"/>
  <c r="N117" i="18" s="1"/>
  <c r="M30" i="24"/>
  <c r="N48" i="18" s="1"/>
  <c r="M42" i="24"/>
  <c r="M101" i="24"/>
  <c r="N99" i="18" s="1"/>
  <c r="M41" i="24"/>
  <c r="N95" i="18" s="1"/>
  <c r="M26" i="24"/>
  <c r="M83" i="24"/>
  <c r="N59" i="18" s="1"/>
  <c r="M38" i="24"/>
  <c r="N32" i="18" s="1"/>
  <c r="M37" i="24"/>
  <c r="N97" i="18" s="1"/>
  <c r="M36" i="24"/>
  <c r="N76" i="18" s="1"/>
  <c r="M17" i="24"/>
  <c r="N89" i="18" s="1"/>
  <c r="M93" i="24"/>
  <c r="N110" i="18" s="1"/>
  <c r="M87" i="24"/>
  <c r="N51" i="18" s="1"/>
  <c r="M74" i="24"/>
  <c r="N79" i="18" s="1"/>
  <c r="M72" i="24"/>
  <c r="N62" i="18" s="1"/>
  <c r="M90" i="24"/>
  <c r="N44" i="18" s="1"/>
  <c r="M32" i="24"/>
  <c r="N63" i="18" s="1"/>
  <c r="M89" i="24"/>
  <c r="N47" i="18" s="1"/>
  <c r="M69" i="24"/>
  <c r="N42" i="18" s="1"/>
  <c r="H34" i="23"/>
  <c r="E38" i="23"/>
  <c r="E43" i="23"/>
  <c r="I35" i="23"/>
  <c r="E35" i="23"/>
  <c r="E36" i="23"/>
  <c r="H46" i="23"/>
  <c r="H43" i="23"/>
  <c r="H39" i="23"/>
  <c r="I43" i="23"/>
  <c r="I36" i="23"/>
  <c r="L17" i="23"/>
  <c r="I34" i="23"/>
  <c r="J49" i="23"/>
  <c r="I33" i="23"/>
  <c r="E28" i="23"/>
  <c r="L14" i="23"/>
  <c r="L22" i="23"/>
  <c r="G28" i="23"/>
  <c r="I28" i="23"/>
  <c r="F28" i="23"/>
  <c r="H28" i="23"/>
  <c r="N6" i="24" l="1"/>
  <c r="N7" i="24"/>
  <c r="N23" i="24"/>
  <c r="N5" i="24"/>
  <c r="N33" i="18"/>
  <c r="N67" i="18"/>
  <c r="N115" i="18"/>
  <c r="R111" i="20"/>
  <c r="Y111" i="20"/>
  <c r="Z111" i="20"/>
  <c r="T111" i="20"/>
  <c r="AJ111" i="20"/>
  <c r="N113" i="18"/>
  <c r="N107" i="18"/>
  <c r="N83" i="18"/>
  <c r="N10" i="24"/>
  <c r="N103" i="24"/>
  <c r="N46" i="18"/>
  <c r="N38" i="18"/>
  <c r="N52" i="18"/>
  <c r="F47" i="23"/>
  <c r="J47" i="23" s="1"/>
  <c r="N98" i="18"/>
  <c r="I37" i="23"/>
  <c r="N91" i="18"/>
  <c r="G38" i="23"/>
  <c r="N45" i="18"/>
  <c r="G33" i="23"/>
  <c r="N65" i="18"/>
  <c r="N86" i="18"/>
  <c r="N40" i="18"/>
  <c r="N57" i="18"/>
  <c r="N19" i="18"/>
  <c r="G45" i="23"/>
  <c r="AM111" i="20"/>
  <c r="AC111" i="20"/>
  <c r="AA111" i="20"/>
  <c r="U111" i="20"/>
  <c r="AF111" i="20"/>
  <c r="V111" i="20"/>
  <c r="AO1" i="20"/>
  <c r="AN5" i="20"/>
  <c r="AN10" i="20"/>
  <c r="AN14" i="20"/>
  <c r="AN18" i="20"/>
  <c r="AN24" i="20"/>
  <c r="AN28" i="20"/>
  <c r="AN32" i="20"/>
  <c r="AN36" i="20"/>
  <c r="AN40" i="20"/>
  <c r="AN45" i="20"/>
  <c r="AN49" i="20"/>
  <c r="AN53" i="20"/>
  <c r="AN57" i="20"/>
  <c r="AN61" i="20"/>
  <c r="AN65" i="20"/>
  <c r="AN69" i="20"/>
  <c r="AN73" i="20"/>
  <c r="AN77" i="20"/>
  <c r="AN81" i="20"/>
  <c r="AN92" i="20"/>
  <c r="AN96" i="20"/>
  <c r="AN105" i="20"/>
  <c r="AN7" i="20"/>
  <c r="AN13" i="20"/>
  <c r="AN19" i="20"/>
  <c r="AN26" i="20"/>
  <c r="AN31" i="20"/>
  <c r="AN37" i="20"/>
  <c r="AN42" i="20"/>
  <c r="AN48" i="20"/>
  <c r="AN54" i="20"/>
  <c r="AN59" i="20"/>
  <c r="AN64" i="20"/>
  <c r="AN70" i="20"/>
  <c r="AN75" i="20"/>
  <c r="AN80" i="20"/>
  <c r="AN93" i="20"/>
  <c r="AN98" i="20"/>
  <c r="AN9" i="20"/>
  <c r="AN15" i="20"/>
  <c r="AN20" i="20"/>
  <c r="AN27" i="20"/>
  <c r="AN33" i="20"/>
  <c r="AN38" i="20"/>
  <c r="AN44" i="20"/>
  <c r="AN50" i="20"/>
  <c r="AN55" i="20"/>
  <c r="AN60" i="20"/>
  <c r="AN66" i="20"/>
  <c r="AN71" i="20"/>
  <c r="AN76" i="20"/>
  <c r="AN82" i="20"/>
  <c r="AN94" i="20"/>
  <c r="AN104" i="20"/>
  <c r="AN2" i="20"/>
  <c r="AN3" i="20"/>
  <c r="AN11" i="20"/>
  <c r="AN16" i="20"/>
  <c r="AN21" i="20"/>
  <c r="AN29" i="20"/>
  <c r="AN34" i="20"/>
  <c r="AN39" i="20"/>
  <c r="AN46" i="20"/>
  <c r="AN51" i="20"/>
  <c r="AN56" i="20"/>
  <c r="AN62" i="20"/>
  <c r="AN67" i="20"/>
  <c r="AN72" i="20"/>
  <c r="AN78" i="20"/>
  <c r="AN90" i="20"/>
  <c r="AN95" i="20"/>
  <c r="AN106" i="20"/>
  <c r="AN6" i="20"/>
  <c r="AN12" i="20"/>
  <c r="AN17" i="20"/>
  <c r="AN25" i="20"/>
  <c r="AN30" i="20"/>
  <c r="AN35" i="20"/>
  <c r="AN41" i="20"/>
  <c r="AN47" i="20"/>
  <c r="AN52" i="20"/>
  <c r="AN58" i="20"/>
  <c r="AN63" i="20"/>
  <c r="AN68" i="20"/>
  <c r="AN74" i="20"/>
  <c r="AN79" i="20"/>
  <c r="AN91" i="20"/>
  <c r="AN97" i="20"/>
  <c r="AN107" i="20"/>
  <c r="N88" i="24"/>
  <c r="G41" i="23"/>
  <c r="F41" i="23"/>
  <c r="H37" i="23"/>
  <c r="F37" i="23"/>
  <c r="S111" i="20"/>
  <c r="N99" i="24"/>
  <c r="N21" i="24"/>
  <c r="L23" i="23"/>
  <c r="L28" i="23" s="1"/>
  <c r="W53" i="19"/>
  <c r="N127" i="24"/>
  <c r="N128" i="24"/>
  <c r="N129" i="24"/>
  <c r="N104" i="24"/>
  <c r="N50" i="18"/>
  <c r="N130" i="24"/>
  <c r="N21" i="18"/>
  <c r="N120" i="18"/>
  <c r="N119" i="18"/>
  <c r="N81" i="18"/>
  <c r="N29" i="18"/>
  <c r="N82" i="18"/>
  <c r="N126" i="24"/>
  <c r="N78" i="18"/>
  <c r="N31" i="18"/>
  <c r="N108" i="24"/>
  <c r="N109" i="24"/>
  <c r="N110" i="24"/>
  <c r="N111" i="24"/>
  <c r="N112" i="24"/>
  <c r="N113" i="24"/>
  <c r="N114" i="24"/>
  <c r="N116" i="24"/>
  <c r="N117" i="24"/>
  <c r="N118" i="24"/>
  <c r="N119" i="24"/>
  <c r="N120" i="24"/>
  <c r="N121" i="24"/>
  <c r="N115" i="24"/>
  <c r="N122" i="24"/>
  <c r="N123" i="24"/>
  <c r="N124" i="24"/>
  <c r="N125" i="24"/>
  <c r="N105" i="24"/>
  <c r="N106" i="24"/>
  <c r="N66" i="24"/>
  <c r="N67" i="24"/>
  <c r="I40" i="23"/>
  <c r="J40" i="23" s="1"/>
  <c r="N4" i="24"/>
  <c r="N63" i="24"/>
  <c r="N62" i="24"/>
  <c r="N61" i="24"/>
  <c r="N65" i="24"/>
  <c r="N64" i="24"/>
  <c r="F38" i="23"/>
  <c r="E45" i="23"/>
  <c r="G46" i="23"/>
  <c r="J46" i="23" s="1"/>
  <c r="E33" i="23"/>
  <c r="I45" i="23"/>
  <c r="N53" i="24"/>
  <c r="N55" i="24"/>
  <c r="G37" i="23"/>
  <c r="N18" i="24"/>
  <c r="N93" i="24"/>
  <c r="N33" i="24"/>
  <c r="N11" i="24"/>
  <c r="N70" i="24"/>
  <c r="F33" i="23"/>
  <c r="N91" i="24"/>
  <c r="N46" i="24"/>
  <c r="N92" i="24"/>
  <c r="N98" i="24"/>
  <c r="N13" i="24"/>
  <c r="N50" i="24"/>
  <c r="N8" i="24"/>
  <c r="N97" i="24"/>
  <c r="N60" i="24"/>
  <c r="N76" i="24"/>
  <c r="N29" i="24"/>
  <c r="N26" i="24"/>
  <c r="N102" i="24"/>
  <c r="N78" i="24"/>
  <c r="N85" i="24"/>
  <c r="N16" i="24"/>
  <c r="N34" i="24"/>
  <c r="N100" i="24"/>
  <c r="N32" i="24"/>
  <c r="N101" i="24"/>
  <c r="N74" i="24"/>
  <c r="N36" i="24"/>
  <c r="N38" i="24"/>
  <c r="N52" i="24"/>
  <c r="O3" i="24"/>
  <c r="O7" i="24" s="1"/>
  <c r="N95" i="24"/>
  <c r="N54" i="24"/>
  <c r="N79" i="24"/>
  <c r="N86" i="24"/>
  <c r="N48" i="24"/>
  <c r="N45" i="24"/>
  <c r="N15" i="24"/>
  <c r="F34" i="23"/>
  <c r="G39" i="23"/>
  <c r="J39" i="23" s="1"/>
  <c r="F45" i="23"/>
  <c r="I38" i="23"/>
  <c r="H45" i="23"/>
  <c r="F43" i="23"/>
  <c r="G43" i="23"/>
  <c r="F36" i="23"/>
  <c r="J36" i="23" s="1"/>
  <c r="N19" i="24"/>
  <c r="N71" i="24"/>
  <c r="N35" i="24"/>
  <c r="N39" i="24"/>
  <c r="N14" i="24"/>
  <c r="N27" i="24"/>
  <c r="N28" i="24"/>
  <c r="N24" i="24"/>
  <c r="N87" i="24"/>
  <c r="N37" i="24"/>
  <c r="N41" i="24"/>
  <c r="N30" i="24"/>
  <c r="N89" i="24"/>
  <c r="N77" i="24"/>
  <c r="N25" i="24"/>
  <c r="N31" i="24"/>
  <c r="N73" i="24"/>
  <c r="N94" i="24"/>
  <c r="N49" i="24"/>
  <c r="N47" i="24"/>
  <c r="N40" i="24"/>
  <c r="H33" i="23"/>
  <c r="N75" i="24"/>
  <c r="N80" i="24"/>
  <c r="N51" i="24"/>
  <c r="N43" i="24"/>
  <c r="N22" i="24"/>
  <c r="N69" i="24"/>
  <c r="N72" i="24"/>
  <c r="N17" i="24"/>
  <c r="N83" i="24"/>
  <c r="N42" i="24"/>
  <c r="N56" i="24"/>
  <c r="N12" i="24"/>
  <c r="N82" i="24"/>
  <c r="N59" i="24"/>
  <c r="N90" i="24"/>
  <c r="N57" i="24"/>
  <c r="N81" i="24"/>
  <c r="N44" i="24"/>
  <c r="N58" i="24"/>
  <c r="N84" i="24"/>
  <c r="K28" i="23"/>
  <c r="O5" i="24" l="1"/>
  <c r="O6" i="24"/>
  <c r="O103" i="24"/>
  <c r="O23" i="24"/>
  <c r="AN111" i="20"/>
  <c r="AP1" i="20"/>
  <c r="AO6" i="20"/>
  <c r="AO11" i="20"/>
  <c r="AO15" i="20"/>
  <c r="AO19" i="20"/>
  <c r="AO25" i="20"/>
  <c r="AO29" i="20"/>
  <c r="AO33" i="20"/>
  <c r="AO37" i="20"/>
  <c r="AO41" i="20"/>
  <c r="AO46" i="20"/>
  <c r="AO50" i="20"/>
  <c r="AO54" i="20"/>
  <c r="AO7" i="20"/>
  <c r="AO12" i="20"/>
  <c r="AO16" i="20"/>
  <c r="AO20" i="20"/>
  <c r="AO26" i="20"/>
  <c r="AO30" i="20"/>
  <c r="AO34" i="20"/>
  <c r="AO38" i="20"/>
  <c r="AO42" i="20"/>
  <c r="AO47" i="20"/>
  <c r="AO51" i="20"/>
  <c r="AO55" i="20"/>
  <c r="AO59" i="20"/>
  <c r="AO63" i="20"/>
  <c r="AO67" i="20"/>
  <c r="AO71" i="20"/>
  <c r="AO75" i="20"/>
  <c r="AO79" i="20"/>
  <c r="AO90" i="20"/>
  <c r="AO94" i="20"/>
  <c r="AO98" i="20"/>
  <c r="AO103" i="20"/>
  <c r="AO107" i="20"/>
  <c r="AO5" i="20"/>
  <c r="AO14" i="20"/>
  <c r="AO24" i="20"/>
  <c r="AO32" i="20"/>
  <c r="AO40" i="20"/>
  <c r="AO49" i="20"/>
  <c r="AO57" i="20"/>
  <c r="AO62" i="20"/>
  <c r="AO68" i="20"/>
  <c r="AO73" i="20"/>
  <c r="AO78" i="20"/>
  <c r="AO91" i="20"/>
  <c r="AO96" i="20"/>
  <c r="AO101" i="20"/>
  <c r="AO108" i="20"/>
  <c r="AO9" i="20"/>
  <c r="AO17" i="20"/>
  <c r="AO27" i="20"/>
  <c r="AO35" i="20"/>
  <c r="AO44" i="20"/>
  <c r="AO52" i="20"/>
  <c r="AO58" i="20"/>
  <c r="AO64" i="20"/>
  <c r="AO69" i="20"/>
  <c r="AO74" i="20"/>
  <c r="AO80" i="20"/>
  <c r="AO92" i="20"/>
  <c r="AO97" i="20"/>
  <c r="AO104" i="20"/>
  <c r="AO110" i="20"/>
  <c r="AO2" i="20"/>
  <c r="AO10" i="20"/>
  <c r="AO18" i="20"/>
  <c r="AO28" i="20"/>
  <c r="AO36" i="20"/>
  <c r="AO45" i="20"/>
  <c r="AO53" i="20"/>
  <c r="AO60" i="20"/>
  <c r="AO65" i="20"/>
  <c r="AO70" i="20"/>
  <c r="AO76" i="20"/>
  <c r="AO81" i="20"/>
  <c r="AO93" i="20"/>
  <c r="AO99" i="20"/>
  <c r="AO105" i="20"/>
  <c r="AO3" i="20"/>
  <c r="AO13" i="20"/>
  <c r="AO21" i="20"/>
  <c r="AO31" i="20"/>
  <c r="AO39" i="20"/>
  <c r="AO48" i="20"/>
  <c r="AO56" i="20"/>
  <c r="AO61" i="20"/>
  <c r="AO66" i="20"/>
  <c r="AO72" i="20"/>
  <c r="AO77" i="20"/>
  <c r="AO82" i="20"/>
  <c r="AO95" i="20"/>
  <c r="AO100" i="20"/>
  <c r="AO106" i="20"/>
  <c r="AO4" i="20"/>
  <c r="AO8" i="20"/>
  <c r="O88" i="24"/>
  <c r="C88" i="24" s="1"/>
  <c r="J37" i="23"/>
  <c r="J41" i="23"/>
  <c r="O99" i="24"/>
  <c r="O21" i="24"/>
  <c r="O127" i="24"/>
  <c r="O128" i="24"/>
  <c r="O129" i="24"/>
  <c r="O104" i="24"/>
  <c r="H48" i="23"/>
  <c r="O130" i="24"/>
  <c r="O126" i="24"/>
  <c r="O108" i="24"/>
  <c r="O109" i="24"/>
  <c r="O110" i="24"/>
  <c r="O111" i="24"/>
  <c r="O112" i="24"/>
  <c r="O113" i="24"/>
  <c r="O114" i="24"/>
  <c r="O116" i="24"/>
  <c r="O117" i="24"/>
  <c r="O118" i="24"/>
  <c r="O119" i="24"/>
  <c r="O120" i="24"/>
  <c r="O121" i="24"/>
  <c r="O115" i="24"/>
  <c r="O122" i="24"/>
  <c r="O123" i="24"/>
  <c r="O124" i="24"/>
  <c r="O125" i="24"/>
  <c r="O105" i="24"/>
  <c r="O106" i="24"/>
  <c r="O66" i="24"/>
  <c r="O67" i="24"/>
  <c r="O4" i="24"/>
  <c r="O63" i="24"/>
  <c r="O62" i="24"/>
  <c r="C62" i="24" s="1"/>
  <c r="O61" i="24"/>
  <c r="O65" i="24"/>
  <c r="O64" i="24"/>
  <c r="E48" i="23"/>
  <c r="O16" i="24"/>
  <c r="O43" i="24"/>
  <c r="J45" i="23"/>
  <c r="O15" i="24"/>
  <c r="O40" i="24"/>
  <c r="O75" i="24"/>
  <c r="I48" i="23"/>
  <c r="O78" i="24"/>
  <c r="O17" i="24"/>
  <c r="O98" i="24"/>
  <c r="O100" i="24"/>
  <c r="O58" i="24"/>
  <c r="C58" i="24" s="1"/>
  <c r="J33" i="23"/>
  <c r="O83" i="24"/>
  <c r="O25" i="24"/>
  <c r="O69" i="24"/>
  <c r="O87" i="24"/>
  <c r="O50" i="24"/>
  <c r="O12" i="24"/>
  <c r="O32" i="24"/>
  <c r="O30" i="24"/>
  <c r="O76" i="24"/>
  <c r="O89" i="24"/>
  <c r="J43" i="23"/>
  <c r="O22" i="24"/>
  <c r="O72" i="24"/>
  <c r="O94" i="24"/>
  <c r="O44" i="24"/>
  <c r="O24" i="24"/>
  <c r="O34" i="24"/>
  <c r="O37" i="24"/>
  <c r="O31" i="24"/>
  <c r="O45" i="24"/>
  <c r="O27" i="24"/>
  <c r="O80" i="24"/>
  <c r="O82" i="24"/>
  <c r="O77" i="24"/>
  <c r="O85" i="24"/>
  <c r="O8" i="24"/>
  <c r="O13" i="24"/>
  <c r="O91" i="24"/>
  <c r="P3" i="24"/>
  <c r="P7" i="24" s="1"/>
  <c r="O81" i="24"/>
  <c r="O48" i="24"/>
  <c r="O71" i="24"/>
  <c r="O95" i="24"/>
  <c r="G48" i="23"/>
  <c r="O56" i="24"/>
  <c r="O36" i="24"/>
  <c r="O84" i="24"/>
  <c r="O73" i="24"/>
  <c r="O33" i="24"/>
  <c r="O41" i="24"/>
  <c r="O90" i="24"/>
  <c r="O55" i="24"/>
  <c r="O46" i="24"/>
  <c r="O11" i="24"/>
  <c r="O18" i="24"/>
  <c r="O102" i="24"/>
  <c r="O54" i="24"/>
  <c r="O14" i="24"/>
  <c r="O93" i="24"/>
  <c r="O42" i="24"/>
  <c r="O97" i="24"/>
  <c r="O60" i="24"/>
  <c r="J34" i="23"/>
  <c r="O52" i="24"/>
  <c r="O57" i="24"/>
  <c r="O92" i="24"/>
  <c r="O53" i="24"/>
  <c r="O49" i="24"/>
  <c r="O70" i="24"/>
  <c r="O29" i="24"/>
  <c r="O38" i="24"/>
  <c r="O19" i="24"/>
  <c r="O86" i="24"/>
  <c r="O79" i="24"/>
  <c r="O47" i="24"/>
  <c r="O101" i="24"/>
  <c r="O51" i="24"/>
  <c r="O26" i="24"/>
  <c r="O35" i="24"/>
  <c r="O10" i="24"/>
  <c r="O39" i="24"/>
  <c r="O74" i="24"/>
  <c r="O28" i="24"/>
  <c r="O59" i="24"/>
  <c r="J38" i="23"/>
  <c r="P5" i="24" l="1"/>
  <c r="P6" i="24"/>
  <c r="P103" i="24"/>
  <c r="P23" i="24"/>
  <c r="AO111" i="20"/>
  <c r="AQ1" i="20"/>
  <c r="AP3" i="20"/>
  <c r="AP9" i="20"/>
  <c r="AP13" i="20"/>
  <c r="AP17" i="20"/>
  <c r="AP21" i="20"/>
  <c r="AP27" i="20"/>
  <c r="AP31" i="20"/>
  <c r="AP35" i="20"/>
  <c r="AP39" i="20"/>
  <c r="AP44" i="20"/>
  <c r="AP48" i="20"/>
  <c r="AP52" i="20"/>
  <c r="AP56" i="20"/>
  <c r="AP60" i="20"/>
  <c r="AP64" i="20"/>
  <c r="AP68" i="20"/>
  <c r="AP72" i="20"/>
  <c r="AP76" i="20"/>
  <c r="AP80" i="20"/>
  <c r="AP91" i="20"/>
  <c r="AP95" i="20"/>
  <c r="AP99" i="20"/>
  <c r="AP104" i="20"/>
  <c r="AP108" i="20"/>
  <c r="AP5" i="20"/>
  <c r="AP10" i="20"/>
  <c r="AP14" i="20"/>
  <c r="AP18" i="20"/>
  <c r="AP24" i="20"/>
  <c r="AP28" i="20"/>
  <c r="AP32" i="20"/>
  <c r="AP36" i="20"/>
  <c r="AP40" i="20"/>
  <c r="AP45" i="20"/>
  <c r="AP49" i="20"/>
  <c r="AP53" i="20"/>
  <c r="AP57" i="20"/>
  <c r="AP61" i="20"/>
  <c r="AP65" i="20"/>
  <c r="AP69" i="20"/>
  <c r="AP73" i="20"/>
  <c r="AP77" i="20"/>
  <c r="AP81" i="20"/>
  <c r="AP92" i="20"/>
  <c r="AP96" i="20"/>
  <c r="AP100" i="20"/>
  <c r="AP105" i="20"/>
  <c r="AP110" i="20"/>
  <c r="AP12" i="20"/>
  <c r="AP20" i="20"/>
  <c r="AP30" i="20"/>
  <c r="AP38" i="20"/>
  <c r="AP47" i="20"/>
  <c r="AP55" i="20"/>
  <c r="AP63" i="20"/>
  <c r="AP71" i="20"/>
  <c r="AP79" i="20"/>
  <c r="AP94" i="20"/>
  <c r="AP103" i="20"/>
  <c r="AP6" i="20"/>
  <c r="AP15" i="20"/>
  <c r="AP25" i="20"/>
  <c r="AP33" i="20"/>
  <c r="AP41" i="20"/>
  <c r="AP50" i="20"/>
  <c r="AP58" i="20"/>
  <c r="AP66" i="20"/>
  <c r="AP74" i="20"/>
  <c r="AP82" i="20"/>
  <c r="AP97" i="20"/>
  <c r="AP106" i="20"/>
  <c r="AP7" i="20"/>
  <c r="AP16" i="20"/>
  <c r="AP26" i="20"/>
  <c r="AP34" i="20"/>
  <c r="AP42" i="20"/>
  <c r="AP51" i="20"/>
  <c r="AP59" i="20"/>
  <c r="AP67" i="20"/>
  <c r="AP75" i="20"/>
  <c r="AP90" i="20"/>
  <c r="AP98" i="20"/>
  <c r="AP107" i="20"/>
  <c r="AP2" i="20"/>
  <c r="AP11" i="20"/>
  <c r="AP19" i="20"/>
  <c r="AP29" i="20"/>
  <c r="AP37" i="20"/>
  <c r="AP46" i="20"/>
  <c r="AP54" i="20"/>
  <c r="AP62" i="20"/>
  <c r="AP70" i="20"/>
  <c r="AP78" i="20"/>
  <c r="AP93" i="20"/>
  <c r="AP101" i="20"/>
  <c r="AP8" i="20"/>
  <c r="AP4" i="20"/>
  <c r="P88" i="24"/>
  <c r="P99" i="24"/>
  <c r="P21" i="24"/>
  <c r="P127" i="24"/>
  <c r="P128" i="24"/>
  <c r="P129" i="24"/>
  <c r="P104" i="24"/>
  <c r="P130" i="24"/>
  <c r="P126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05" i="24"/>
  <c r="P106" i="24"/>
  <c r="P67" i="24"/>
  <c r="P66" i="24"/>
  <c r="P53" i="24"/>
  <c r="P4" i="24"/>
  <c r="P63" i="24"/>
  <c r="P62" i="24"/>
  <c r="P61" i="24"/>
  <c r="P65" i="24"/>
  <c r="P64" i="24"/>
  <c r="P56" i="24"/>
  <c r="P59" i="24"/>
  <c r="P92" i="24"/>
  <c r="P81" i="24"/>
  <c r="P24" i="24"/>
  <c r="P55" i="24"/>
  <c r="P52" i="24"/>
  <c r="P15" i="24"/>
  <c r="P16" i="24"/>
  <c r="P70" i="24"/>
  <c r="P58" i="24"/>
  <c r="P42" i="24"/>
  <c r="P38" i="24"/>
  <c r="P85" i="24"/>
  <c r="P26" i="24"/>
  <c r="P11" i="24"/>
  <c r="P100" i="24"/>
  <c r="P57" i="24"/>
  <c r="P10" i="24"/>
  <c r="P89" i="24"/>
  <c r="P73" i="24"/>
  <c r="P83" i="24"/>
  <c r="P80" i="24"/>
  <c r="P34" i="24"/>
  <c r="P50" i="24"/>
  <c r="P94" i="24"/>
  <c r="P36" i="24"/>
  <c r="P93" i="24"/>
  <c r="P17" i="24"/>
  <c r="P75" i="24"/>
  <c r="Q3" i="24"/>
  <c r="Q7" i="24" s="1"/>
  <c r="P76" i="24"/>
  <c r="P41" i="24"/>
  <c r="P31" i="24"/>
  <c r="P98" i="24"/>
  <c r="P87" i="24"/>
  <c r="P43" i="24"/>
  <c r="P40" i="24"/>
  <c r="P101" i="24"/>
  <c r="P69" i="24"/>
  <c r="P71" i="24"/>
  <c r="P35" i="24"/>
  <c r="P95" i="24"/>
  <c r="P60" i="24"/>
  <c r="P48" i="24"/>
  <c r="P46" i="24"/>
  <c r="P45" i="24"/>
  <c r="P12" i="24"/>
  <c r="P49" i="24"/>
  <c r="P29" i="24"/>
  <c r="P22" i="24"/>
  <c r="P37" i="24"/>
  <c r="P44" i="24"/>
  <c r="P72" i="24"/>
  <c r="P25" i="24"/>
  <c r="P28" i="24"/>
  <c r="P51" i="24"/>
  <c r="P30" i="24"/>
  <c r="P19" i="24"/>
  <c r="P91" i="24"/>
  <c r="P78" i="24"/>
  <c r="P39" i="24"/>
  <c r="P47" i="24"/>
  <c r="P13" i="24"/>
  <c r="P79" i="24"/>
  <c r="P97" i="24"/>
  <c r="P86" i="24"/>
  <c r="P8" i="24"/>
  <c r="P33" i="24"/>
  <c r="P84" i="24"/>
  <c r="P54" i="24"/>
  <c r="P90" i="24"/>
  <c r="P18" i="24"/>
  <c r="P77" i="24"/>
  <c r="P14" i="24"/>
  <c r="P32" i="24"/>
  <c r="P82" i="24"/>
  <c r="P27" i="24"/>
  <c r="P74" i="24"/>
  <c r="P102" i="24"/>
  <c r="Q5" i="24" l="1"/>
  <c r="Q6" i="24"/>
  <c r="Q103" i="24"/>
  <c r="Q23" i="24"/>
  <c r="AP111" i="20"/>
  <c r="AQ14" i="20"/>
  <c r="AQ42" i="20"/>
  <c r="AQ69" i="20"/>
  <c r="AQ93" i="20"/>
  <c r="AQ97" i="20"/>
  <c r="AQ101" i="20"/>
  <c r="AQ106" i="20"/>
  <c r="AQ51" i="20"/>
  <c r="AQ74" i="20"/>
  <c r="AQ94" i="20"/>
  <c r="AQ98" i="20"/>
  <c r="AQ103" i="20"/>
  <c r="AQ107" i="20"/>
  <c r="AQ28" i="20"/>
  <c r="AQ82" i="20"/>
  <c r="AQ100" i="20"/>
  <c r="AQ110" i="20"/>
  <c r="AQ58" i="20"/>
  <c r="AQ95" i="20"/>
  <c r="AQ104" i="20"/>
  <c r="AQ2" i="20"/>
  <c r="AQ63" i="20"/>
  <c r="AQ96" i="20"/>
  <c r="AQ105" i="20"/>
  <c r="AQ10" i="20"/>
  <c r="AQ78" i="20"/>
  <c r="AQ99" i="20"/>
  <c r="AQ108" i="20"/>
  <c r="AQ77" i="20"/>
  <c r="AQ57" i="20"/>
  <c r="AQ5" i="20"/>
  <c r="AQ71" i="20"/>
  <c r="AQ47" i="20"/>
  <c r="AQ79" i="20"/>
  <c r="AQ59" i="20"/>
  <c r="AR1" i="20"/>
  <c r="AQ19" i="20"/>
  <c r="AQ37" i="20"/>
  <c r="AQ54" i="20"/>
  <c r="AQ20" i="20"/>
  <c r="AQ38" i="20"/>
  <c r="AQ17" i="20"/>
  <c r="AQ35" i="20"/>
  <c r="AQ52" i="20"/>
  <c r="AQ68" i="20"/>
  <c r="AQ73" i="20"/>
  <c r="AQ49" i="20"/>
  <c r="AQ91" i="20"/>
  <c r="AQ66" i="20"/>
  <c r="AQ36" i="20"/>
  <c r="AQ75" i="20"/>
  <c r="AQ53" i="20"/>
  <c r="AQ6" i="20"/>
  <c r="AQ25" i="20"/>
  <c r="AQ41" i="20"/>
  <c r="AQ7" i="20"/>
  <c r="AQ26" i="20"/>
  <c r="AQ3" i="20"/>
  <c r="AQ21" i="20"/>
  <c r="AQ39" i="20"/>
  <c r="AQ56" i="20"/>
  <c r="AQ72" i="20"/>
  <c r="AQ92" i="20"/>
  <c r="AQ67" i="20"/>
  <c r="AQ40" i="20"/>
  <c r="AQ80" i="20"/>
  <c r="AQ61" i="20"/>
  <c r="AQ18" i="20"/>
  <c r="AQ70" i="20"/>
  <c r="AQ45" i="20"/>
  <c r="AQ11" i="20"/>
  <c r="AQ29" i="20"/>
  <c r="AQ46" i="20"/>
  <c r="AQ12" i="20"/>
  <c r="AQ30" i="20"/>
  <c r="AQ9" i="20"/>
  <c r="AQ27" i="20"/>
  <c r="AQ44" i="20"/>
  <c r="AQ60" i="20"/>
  <c r="AQ4" i="20"/>
  <c r="AQ8" i="20"/>
  <c r="AQ81" i="20"/>
  <c r="AQ62" i="20"/>
  <c r="AQ24" i="20"/>
  <c r="AQ76" i="20"/>
  <c r="AQ55" i="20"/>
  <c r="AQ90" i="20"/>
  <c r="AQ65" i="20"/>
  <c r="AQ32" i="20"/>
  <c r="AQ15" i="20"/>
  <c r="AQ33" i="20"/>
  <c r="AQ50" i="20"/>
  <c r="AQ16" i="20"/>
  <c r="AQ34" i="20"/>
  <c r="AQ13" i="20"/>
  <c r="AQ31" i="20"/>
  <c r="AQ48" i="20"/>
  <c r="AQ64" i="20"/>
  <c r="Q88" i="24"/>
  <c r="Q99" i="24"/>
  <c r="Q21" i="24"/>
  <c r="Q127" i="24"/>
  <c r="Q128" i="24"/>
  <c r="Q129" i="24"/>
  <c r="Q104" i="24"/>
  <c r="Q130" i="24"/>
  <c r="Q126" i="24"/>
  <c r="Q108" i="24"/>
  <c r="Q109" i="24"/>
  <c r="Q110" i="24"/>
  <c r="Q111" i="24"/>
  <c r="Q112" i="24"/>
  <c r="Q113" i="24"/>
  <c r="Q114" i="24"/>
  <c r="Q115" i="24"/>
  <c r="Q116" i="24"/>
  <c r="Q117" i="24"/>
  <c r="Q118" i="24"/>
  <c r="Q119" i="24"/>
  <c r="Q120" i="24"/>
  <c r="Q121" i="24"/>
  <c r="Q122" i="24"/>
  <c r="Q123" i="24"/>
  <c r="Q124" i="24"/>
  <c r="Q125" i="24"/>
  <c r="Q105" i="24"/>
  <c r="Q106" i="24"/>
  <c r="Q66" i="24"/>
  <c r="Q67" i="24"/>
  <c r="Q32" i="24"/>
  <c r="Q63" i="24"/>
  <c r="Q62" i="24"/>
  <c r="Q61" i="24"/>
  <c r="Q65" i="24"/>
  <c r="Q64" i="24"/>
  <c r="Q18" i="24"/>
  <c r="Q38" i="24"/>
  <c r="Q81" i="24"/>
  <c r="Q31" i="24"/>
  <c r="Q101" i="24"/>
  <c r="Q12" i="24"/>
  <c r="Q60" i="24"/>
  <c r="Q43" i="24"/>
  <c r="Q24" i="24"/>
  <c r="Q95" i="24"/>
  <c r="Q22" i="24"/>
  <c r="Q56" i="24"/>
  <c r="Q69" i="24"/>
  <c r="Q33" i="24"/>
  <c r="Q37" i="24"/>
  <c r="Q79" i="24"/>
  <c r="Q50" i="24"/>
  <c r="Q30" i="24"/>
  <c r="Q57" i="24"/>
  <c r="Q29" i="24"/>
  <c r="Q70" i="24"/>
  <c r="Q17" i="24"/>
  <c r="Q77" i="24"/>
  <c r="Q72" i="24"/>
  <c r="Q15" i="24"/>
  <c r="Q75" i="24"/>
  <c r="Q98" i="24"/>
  <c r="Q84" i="24"/>
  <c r="Q49" i="24"/>
  <c r="Q28" i="24"/>
  <c r="Q74" i="24"/>
  <c r="Q80" i="24"/>
  <c r="Q25" i="24"/>
  <c r="Q45" i="24"/>
  <c r="Q76" i="24"/>
  <c r="Q59" i="24"/>
  <c r="Q71" i="24"/>
  <c r="Q36" i="24"/>
  <c r="Q58" i="24"/>
  <c r="Q44" i="24"/>
  <c r="Q94" i="24"/>
  <c r="Q53" i="24"/>
  <c r="Q10" i="24"/>
  <c r="Q54" i="24"/>
  <c r="Q14" i="24"/>
  <c r="Q85" i="24"/>
  <c r="Q87" i="24"/>
  <c r="Q34" i="24"/>
  <c r="Q86" i="24"/>
  <c r="Q47" i="24"/>
  <c r="Q52" i="24"/>
  <c r="Q73" i="24"/>
  <c r="Q97" i="24"/>
  <c r="Q42" i="24"/>
  <c r="Q19" i="24"/>
  <c r="Q40" i="24"/>
  <c r="Q16" i="24"/>
  <c r="Q35" i="24"/>
  <c r="Q78" i="24"/>
  <c r="Q102" i="24"/>
  <c r="Q4" i="24"/>
  <c r="Q41" i="24"/>
  <c r="Q48" i="24"/>
  <c r="Q39" i="24"/>
  <c r="Q100" i="24"/>
  <c r="Q55" i="24"/>
  <c r="Q91" i="24"/>
  <c r="Q92" i="24"/>
  <c r="R3" i="24"/>
  <c r="R7" i="24" s="1"/>
  <c r="Q11" i="24"/>
  <c r="Q93" i="24"/>
  <c r="Q46" i="24"/>
  <c r="Q26" i="24"/>
  <c r="Q90" i="24"/>
  <c r="Q83" i="24"/>
  <c r="Q51" i="24"/>
  <c r="Q82" i="24"/>
  <c r="Q13" i="24"/>
  <c r="Q27" i="24"/>
  <c r="Q89" i="24"/>
  <c r="Q8" i="24"/>
  <c r="R5" i="24" l="1"/>
  <c r="R6" i="24"/>
  <c r="R103" i="24"/>
  <c r="R23" i="24"/>
  <c r="AQ111" i="20"/>
  <c r="AS1" i="20"/>
  <c r="AR2" i="20"/>
  <c r="R88" i="24"/>
  <c r="R99" i="24"/>
  <c r="R21" i="24"/>
  <c r="R127" i="24"/>
  <c r="R128" i="24"/>
  <c r="R129" i="24"/>
  <c r="R104" i="24"/>
  <c r="R130" i="24"/>
  <c r="R126" i="24"/>
  <c r="R108" i="24"/>
  <c r="R109" i="24"/>
  <c r="R110" i="24"/>
  <c r="R111" i="24"/>
  <c r="R112" i="24"/>
  <c r="R113" i="24"/>
  <c r="R114" i="24"/>
  <c r="R116" i="24"/>
  <c r="R117" i="24"/>
  <c r="R118" i="24"/>
  <c r="R119" i="24"/>
  <c r="R120" i="24"/>
  <c r="R121" i="24"/>
  <c r="R115" i="24"/>
  <c r="R122" i="24"/>
  <c r="R123" i="24"/>
  <c r="R124" i="24"/>
  <c r="R125" i="24"/>
  <c r="R105" i="24"/>
  <c r="R106" i="24"/>
  <c r="R66" i="24"/>
  <c r="R67" i="24"/>
  <c r="R4" i="24"/>
  <c r="R63" i="24"/>
  <c r="R62" i="24"/>
  <c r="R61" i="24"/>
  <c r="R65" i="24"/>
  <c r="R64" i="24"/>
  <c r="R75" i="24"/>
  <c r="R41" i="24"/>
  <c r="R60" i="24"/>
  <c r="R46" i="24"/>
  <c r="R29" i="24"/>
  <c r="R95" i="24"/>
  <c r="R42" i="24"/>
  <c r="R52" i="24"/>
  <c r="R22" i="24"/>
  <c r="R38" i="24"/>
  <c r="R76" i="24"/>
  <c r="R93" i="24"/>
  <c r="R18" i="24"/>
  <c r="R87" i="24"/>
  <c r="R17" i="24"/>
  <c r="R98" i="24"/>
  <c r="R83" i="24"/>
  <c r="R37" i="24"/>
  <c r="R26" i="24"/>
  <c r="R71" i="24"/>
  <c r="R89" i="24"/>
  <c r="R39" i="24"/>
  <c r="R86" i="24"/>
  <c r="R47" i="24"/>
  <c r="R97" i="24"/>
  <c r="R59" i="24"/>
  <c r="R43" i="24"/>
  <c r="R92" i="24"/>
  <c r="R13" i="24"/>
  <c r="R73" i="24"/>
  <c r="R27" i="24"/>
  <c r="R74" i="24"/>
  <c r="R34" i="24"/>
  <c r="R45" i="24"/>
  <c r="R79" i="24"/>
  <c r="R12" i="24"/>
  <c r="R33" i="24"/>
  <c r="R77" i="24"/>
  <c r="R36" i="24"/>
  <c r="S3" i="24"/>
  <c r="S7" i="24" s="1"/>
  <c r="R70" i="24"/>
  <c r="R32" i="24"/>
  <c r="R94" i="24"/>
  <c r="R8" i="24"/>
  <c r="R10" i="24"/>
  <c r="R16" i="24"/>
  <c r="R90" i="24"/>
  <c r="R50" i="24"/>
  <c r="R35" i="24"/>
  <c r="R30" i="24"/>
  <c r="R102" i="24"/>
  <c r="R82" i="24"/>
  <c r="R85" i="24"/>
  <c r="R25" i="24"/>
  <c r="R31" i="24"/>
  <c r="R84" i="24"/>
  <c r="R56" i="24"/>
  <c r="R14" i="24"/>
  <c r="R15" i="24"/>
  <c r="R57" i="24"/>
  <c r="R44" i="24"/>
  <c r="R24" i="24"/>
  <c r="R80" i="24"/>
  <c r="R51" i="24"/>
  <c r="R100" i="24"/>
  <c r="R54" i="24"/>
  <c r="R28" i="24"/>
  <c r="R48" i="24"/>
  <c r="R81" i="24"/>
  <c r="R40" i="24"/>
  <c r="R101" i="24"/>
  <c r="R55" i="24"/>
  <c r="R72" i="24"/>
  <c r="R58" i="24"/>
  <c r="R53" i="24"/>
  <c r="R91" i="24"/>
  <c r="R78" i="24"/>
  <c r="R69" i="24"/>
  <c r="R19" i="24"/>
  <c r="R11" i="24"/>
  <c r="R49" i="24"/>
  <c r="S5" i="24" l="1"/>
  <c r="S6" i="24"/>
  <c r="S103" i="24"/>
  <c r="S23" i="24"/>
  <c r="AS2" i="20"/>
  <c r="AT1" i="20"/>
  <c r="S88" i="24"/>
  <c r="S99" i="24"/>
  <c r="S21" i="24"/>
  <c r="S127" i="24"/>
  <c r="S128" i="24"/>
  <c r="S129" i="24"/>
  <c r="S104" i="24"/>
  <c r="S130" i="24"/>
  <c r="S126" i="24"/>
  <c r="S108" i="24"/>
  <c r="S109" i="24"/>
  <c r="S110" i="24"/>
  <c r="S111" i="24"/>
  <c r="S112" i="24"/>
  <c r="S113" i="24"/>
  <c r="S114" i="24"/>
  <c r="S116" i="24"/>
  <c r="S117" i="24"/>
  <c r="S118" i="24"/>
  <c r="S119" i="24"/>
  <c r="S120" i="24"/>
  <c r="S121" i="24"/>
  <c r="S115" i="24"/>
  <c r="S122" i="24"/>
  <c r="S123" i="24"/>
  <c r="S124" i="24"/>
  <c r="S125" i="24"/>
  <c r="S105" i="24"/>
  <c r="S106" i="24"/>
  <c r="S66" i="24"/>
  <c r="S67" i="24"/>
  <c r="S4" i="24"/>
  <c r="S63" i="24"/>
  <c r="S62" i="24"/>
  <c r="S61" i="24"/>
  <c r="S65" i="24"/>
  <c r="S64" i="24"/>
  <c r="S87" i="24"/>
  <c r="S17" i="24"/>
  <c r="S77" i="24"/>
  <c r="S69" i="24"/>
  <c r="S30" i="24"/>
  <c r="S70" i="24"/>
  <c r="S98" i="24"/>
  <c r="S94" i="24"/>
  <c r="S19" i="24"/>
  <c r="S74" i="24"/>
  <c r="S52" i="24"/>
  <c r="S47" i="24"/>
  <c r="S86" i="24"/>
  <c r="S13" i="24"/>
  <c r="S102" i="24"/>
  <c r="S85" i="24"/>
  <c r="S22" i="24"/>
  <c r="S14" i="24"/>
  <c r="S89" i="24"/>
  <c r="S78" i="24"/>
  <c r="S46" i="24"/>
  <c r="S55" i="24"/>
  <c r="S72" i="24"/>
  <c r="S84" i="24"/>
  <c r="S91" i="24"/>
  <c r="S101" i="24"/>
  <c r="S56" i="24"/>
  <c r="S71" i="24"/>
  <c r="S97" i="24"/>
  <c r="S45" i="24"/>
  <c r="S34" i="24"/>
  <c r="S58" i="24"/>
  <c r="S60" i="24"/>
  <c r="S42" i="24"/>
  <c r="S33" i="24"/>
  <c r="S35" i="24"/>
  <c r="S27" i="24"/>
  <c r="S80" i="24"/>
  <c r="S10" i="24"/>
  <c r="S24" i="24"/>
  <c r="S75" i="24"/>
  <c r="S92" i="24"/>
  <c r="S50" i="24"/>
  <c r="S15" i="24"/>
  <c r="S43" i="24"/>
  <c r="S49" i="24"/>
  <c r="S25" i="24"/>
  <c r="S53" i="24"/>
  <c r="S32" i="24"/>
  <c r="S95" i="24"/>
  <c r="S54" i="24"/>
  <c r="S11" i="24"/>
  <c r="S38" i="24"/>
  <c r="S44" i="24"/>
  <c r="S37" i="24"/>
  <c r="S36" i="24"/>
  <c r="S12" i="24"/>
  <c r="S48" i="24"/>
  <c r="S51" i="24"/>
  <c r="S93" i="24"/>
  <c r="S28" i="24"/>
  <c r="S16" i="24"/>
  <c r="S57" i="24"/>
  <c r="S81" i="24"/>
  <c r="S40" i="24"/>
  <c r="S29" i="24"/>
  <c r="T3" i="24"/>
  <c r="T7" i="24" s="1"/>
  <c r="S90" i="24"/>
  <c r="S79" i="24"/>
  <c r="S82" i="24"/>
  <c r="S100" i="24"/>
  <c r="S59" i="24"/>
  <c r="S73" i="24"/>
  <c r="S18" i="24"/>
  <c r="S76" i="24"/>
  <c r="S26" i="24"/>
  <c r="S8" i="24"/>
  <c r="S41" i="24"/>
  <c r="S39" i="24"/>
  <c r="S31" i="24"/>
  <c r="S83" i="24"/>
  <c r="T5" i="24" l="1"/>
  <c r="T6" i="24"/>
  <c r="T103" i="24"/>
  <c r="T23" i="24"/>
  <c r="AT15" i="20"/>
  <c r="AT33" i="20"/>
  <c r="AT50" i="20"/>
  <c r="AT66" i="20"/>
  <c r="AT82" i="20"/>
  <c r="AT106" i="20"/>
  <c r="AT20" i="20"/>
  <c r="AT38" i="20"/>
  <c r="AT55" i="20"/>
  <c r="AT71" i="20"/>
  <c r="AT94" i="20"/>
  <c r="AT3" i="20"/>
  <c r="AT21" i="20"/>
  <c r="AT39" i="20"/>
  <c r="AT56" i="20"/>
  <c r="AT72" i="20"/>
  <c r="AT95" i="20"/>
  <c r="AT18" i="20"/>
  <c r="AT92" i="20"/>
  <c r="AT40" i="20"/>
  <c r="AT10" i="20"/>
  <c r="AT77" i="20"/>
  <c r="AT49" i="20"/>
  <c r="AT2" i="20"/>
  <c r="AU1" i="20"/>
  <c r="AT19" i="20"/>
  <c r="AT37" i="20"/>
  <c r="AT54" i="20"/>
  <c r="AT70" i="20"/>
  <c r="AT93" i="20"/>
  <c r="AT7" i="20"/>
  <c r="AT26" i="20"/>
  <c r="AT42" i="20"/>
  <c r="AT59" i="20"/>
  <c r="AT75" i="20"/>
  <c r="AT98" i="20"/>
  <c r="AT9" i="20"/>
  <c r="AT27" i="20"/>
  <c r="AT44" i="20"/>
  <c r="AT60" i="20"/>
  <c r="AT76" i="20"/>
  <c r="AT99" i="20"/>
  <c r="AT36" i="20"/>
  <c r="AT110" i="20"/>
  <c r="AT57" i="20"/>
  <c r="AT28" i="20"/>
  <c r="AT100" i="20"/>
  <c r="AT65" i="20"/>
  <c r="AT8" i="20"/>
  <c r="AT6" i="20"/>
  <c r="AT25" i="20"/>
  <c r="AT41" i="20"/>
  <c r="AT58" i="20"/>
  <c r="AT74" i="20"/>
  <c r="AT97" i="20"/>
  <c r="AT12" i="20"/>
  <c r="AT30" i="20"/>
  <c r="AT47" i="20"/>
  <c r="AT63" i="20"/>
  <c r="AT79" i="20"/>
  <c r="AT103" i="20"/>
  <c r="AT13" i="20"/>
  <c r="AT31" i="20"/>
  <c r="AT48" i="20"/>
  <c r="AT64" i="20"/>
  <c r="AT80" i="20"/>
  <c r="AT104" i="20"/>
  <c r="AT53" i="20"/>
  <c r="AT5" i="20"/>
  <c r="AT73" i="20"/>
  <c r="AT45" i="20"/>
  <c r="AT14" i="20"/>
  <c r="AT81" i="20"/>
  <c r="AT4" i="20"/>
  <c r="AT11" i="20"/>
  <c r="AT29" i="20"/>
  <c r="AT46" i="20"/>
  <c r="AT62" i="20"/>
  <c r="AT78" i="20"/>
  <c r="AT101" i="20"/>
  <c r="AT16" i="20"/>
  <c r="AT34" i="20"/>
  <c r="AT51" i="20"/>
  <c r="AT67" i="20"/>
  <c r="AT90" i="20"/>
  <c r="AT107" i="20"/>
  <c r="AT17" i="20"/>
  <c r="AT35" i="20"/>
  <c r="AT52" i="20"/>
  <c r="AT68" i="20"/>
  <c r="AT91" i="20"/>
  <c r="AT108" i="20"/>
  <c r="AT69" i="20"/>
  <c r="AT24" i="20"/>
  <c r="AT96" i="20"/>
  <c r="AT61" i="20"/>
  <c r="AT32" i="20"/>
  <c r="AT105" i="20"/>
  <c r="T88" i="24"/>
  <c r="T99" i="24"/>
  <c r="T21" i="24"/>
  <c r="T127" i="24"/>
  <c r="T128" i="24"/>
  <c r="T129" i="24"/>
  <c r="T104" i="24"/>
  <c r="T130" i="24"/>
  <c r="T126" i="24"/>
  <c r="T108" i="24"/>
  <c r="T109" i="24"/>
  <c r="T110" i="24"/>
  <c r="T111" i="24"/>
  <c r="T112" i="24"/>
  <c r="T113" i="24"/>
  <c r="T114" i="24"/>
  <c r="T116" i="24"/>
  <c r="T117" i="24"/>
  <c r="T118" i="24"/>
  <c r="T119" i="24"/>
  <c r="T120" i="24"/>
  <c r="T121" i="24"/>
  <c r="T115" i="24"/>
  <c r="T122" i="24"/>
  <c r="T123" i="24"/>
  <c r="T124" i="24"/>
  <c r="T125" i="24"/>
  <c r="T105" i="24"/>
  <c r="T106" i="24"/>
  <c r="T66" i="24"/>
  <c r="T67" i="24"/>
  <c r="T4" i="24"/>
  <c r="T63" i="24"/>
  <c r="T62" i="24"/>
  <c r="T61" i="24"/>
  <c r="T65" i="24"/>
  <c r="T64" i="24"/>
  <c r="T74" i="24"/>
  <c r="T82" i="24"/>
  <c r="T91" i="24"/>
  <c r="T13" i="24"/>
  <c r="T16" i="24"/>
  <c r="T29" i="24"/>
  <c r="T40" i="24"/>
  <c r="T95" i="24"/>
  <c r="T86" i="24"/>
  <c r="T87" i="24"/>
  <c r="T12" i="24"/>
  <c r="T59" i="24"/>
  <c r="T51" i="24"/>
  <c r="T8" i="24"/>
  <c r="T41" i="24"/>
  <c r="U3" i="24"/>
  <c r="U7" i="24" s="1"/>
  <c r="T47" i="24"/>
  <c r="T56" i="24"/>
  <c r="T90" i="24"/>
  <c r="T33" i="24"/>
  <c r="T58" i="24"/>
  <c r="T39" i="24"/>
  <c r="T76" i="24"/>
  <c r="T92" i="24"/>
  <c r="T43" i="24"/>
  <c r="T79" i="24"/>
  <c r="T72" i="24"/>
  <c r="T26" i="24"/>
  <c r="T93" i="24"/>
  <c r="T31" i="24"/>
  <c r="T57" i="24"/>
  <c r="T52" i="24"/>
  <c r="T85" i="24"/>
  <c r="T81" i="24"/>
  <c r="T19" i="24"/>
  <c r="T78" i="24"/>
  <c r="T18" i="24"/>
  <c r="T50" i="24"/>
  <c r="T83" i="24"/>
  <c r="T10" i="24"/>
  <c r="T28" i="24"/>
  <c r="T70" i="24"/>
  <c r="T77" i="24"/>
  <c r="T49" i="24"/>
  <c r="T25" i="24"/>
  <c r="T53" i="24"/>
  <c r="T98" i="24"/>
  <c r="T60" i="24"/>
  <c r="T69" i="24"/>
  <c r="T71" i="24"/>
  <c r="T35" i="24"/>
  <c r="T54" i="24"/>
  <c r="T11" i="24"/>
  <c r="T46" i="24"/>
  <c r="T55" i="24"/>
  <c r="T17" i="24"/>
  <c r="T89" i="24"/>
  <c r="T37" i="24"/>
  <c r="T38" i="24"/>
  <c r="T44" i="24"/>
  <c r="T22" i="24"/>
  <c r="T73" i="24"/>
  <c r="T94" i="24"/>
  <c r="T84" i="24"/>
  <c r="T15" i="24"/>
  <c r="T27" i="24"/>
  <c r="T48" i="24"/>
  <c r="T97" i="24"/>
  <c r="T45" i="24"/>
  <c r="T75" i="24"/>
  <c r="T80" i="24"/>
  <c r="T14" i="24"/>
  <c r="T24" i="24"/>
  <c r="T34" i="24"/>
  <c r="T100" i="24"/>
  <c r="T102" i="24"/>
  <c r="T42" i="24"/>
  <c r="T36" i="24"/>
  <c r="T32" i="24"/>
  <c r="T30" i="24"/>
  <c r="T101" i="24"/>
  <c r="U5" i="24" l="1"/>
  <c r="U6" i="24"/>
  <c r="U103" i="24"/>
  <c r="U23" i="24"/>
  <c r="AT111" i="20"/>
  <c r="AU9" i="20"/>
  <c r="AU27" i="20"/>
  <c r="AU44" i="20"/>
  <c r="AU60" i="20"/>
  <c r="AU76" i="20"/>
  <c r="AU99" i="20"/>
  <c r="AU10" i="20"/>
  <c r="AU28" i="20"/>
  <c r="AU45" i="20"/>
  <c r="AU61" i="20"/>
  <c r="AU77" i="20"/>
  <c r="AU100" i="20"/>
  <c r="AU11" i="20"/>
  <c r="AU29" i="20"/>
  <c r="AU46" i="20"/>
  <c r="AU62" i="20"/>
  <c r="AU78" i="20"/>
  <c r="AU101" i="20"/>
  <c r="AU51" i="20"/>
  <c r="AU20" i="20"/>
  <c r="AU94" i="20"/>
  <c r="AU59" i="20"/>
  <c r="AU12" i="20"/>
  <c r="AU79" i="20"/>
  <c r="AU13" i="20"/>
  <c r="AU31" i="20"/>
  <c r="AU48" i="20"/>
  <c r="AU64" i="20"/>
  <c r="AU80" i="20"/>
  <c r="AU104" i="20"/>
  <c r="AU14" i="20"/>
  <c r="AU32" i="20"/>
  <c r="AU49" i="20"/>
  <c r="AU65" i="20"/>
  <c r="AU81" i="20"/>
  <c r="AU105" i="20"/>
  <c r="AU15" i="20"/>
  <c r="AU33" i="20"/>
  <c r="AU50" i="20"/>
  <c r="AU66" i="20"/>
  <c r="AU82" i="20"/>
  <c r="AU106" i="20"/>
  <c r="AU67" i="20"/>
  <c r="AU38" i="20"/>
  <c r="AU7" i="20"/>
  <c r="AU75" i="20"/>
  <c r="AU30" i="20"/>
  <c r="AU103" i="20"/>
  <c r="AV1" i="20"/>
  <c r="AU17" i="20"/>
  <c r="AU35" i="20"/>
  <c r="AU52" i="20"/>
  <c r="AU68" i="20"/>
  <c r="AU91" i="20"/>
  <c r="AU108" i="20"/>
  <c r="AU18" i="20"/>
  <c r="AU36" i="20"/>
  <c r="AU53" i="20"/>
  <c r="AU69" i="20"/>
  <c r="AU92" i="20"/>
  <c r="AU110" i="20"/>
  <c r="AU19" i="20"/>
  <c r="AU37" i="20"/>
  <c r="AU54" i="20"/>
  <c r="AU70" i="20"/>
  <c r="AU93" i="20"/>
  <c r="AU16" i="20"/>
  <c r="AU90" i="20"/>
  <c r="AU55" i="20"/>
  <c r="AU26" i="20"/>
  <c r="AU98" i="20"/>
  <c r="AU47" i="20"/>
  <c r="AU8" i="20"/>
  <c r="AU3" i="20"/>
  <c r="AU21" i="20"/>
  <c r="AU39" i="20"/>
  <c r="AU56" i="20"/>
  <c r="AU72" i="20"/>
  <c r="AU95" i="20"/>
  <c r="AU5" i="20"/>
  <c r="AU24" i="20"/>
  <c r="AU40" i="20"/>
  <c r="AU57" i="20"/>
  <c r="AU73" i="20"/>
  <c r="AU96" i="20"/>
  <c r="AU6" i="20"/>
  <c r="AU25" i="20"/>
  <c r="AU41" i="20"/>
  <c r="AU58" i="20"/>
  <c r="AU74" i="20"/>
  <c r="AU97" i="20"/>
  <c r="AU34" i="20"/>
  <c r="AU107" i="20"/>
  <c r="AU71" i="20"/>
  <c r="AU42" i="20"/>
  <c r="AU2" i="20"/>
  <c r="AU63" i="20"/>
  <c r="AU4" i="20"/>
  <c r="U88" i="24"/>
  <c r="U99" i="24"/>
  <c r="U21" i="24"/>
  <c r="U127" i="24"/>
  <c r="U128" i="24"/>
  <c r="U129" i="24"/>
  <c r="U104" i="24"/>
  <c r="U130" i="24"/>
  <c r="U126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05" i="24"/>
  <c r="U106" i="24"/>
  <c r="U66" i="24"/>
  <c r="U67" i="24"/>
  <c r="U4" i="24"/>
  <c r="U63" i="24"/>
  <c r="U62" i="24"/>
  <c r="U61" i="24"/>
  <c r="U65" i="24"/>
  <c r="U64" i="24"/>
  <c r="U58" i="24"/>
  <c r="U93" i="24"/>
  <c r="U71" i="24"/>
  <c r="U73" i="24"/>
  <c r="U45" i="24"/>
  <c r="U16" i="24"/>
  <c r="U78" i="24"/>
  <c r="U89" i="24"/>
  <c r="U29" i="24"/>
  <c r="U38" i="24"/>
  <c r="U50" i="24"/>
  <c r="U48" i="24"/>
  <c r="U10" i="24"/>
  <c r="U98" i="24"/>
  <c r="U100" i="24"/>
  <c r="U31" i="24"/>
  <c r="U42" i="24"/>
  <c r="U81" i="24"/>
  <c r="U11" i="24"/>
  <c r="U53" i="24"/>
  <c r="U94" i="24"/>
  <c r="V3" i="24"/>
  <c r="V7" i="24" s="1"/>
  <c r="U92" i="24"/>
  <c r="U95" i="24"/>
  <c r="U41" i="24"/>
  <c r="U22" i="24"/>
  <c r="U91" i="24"/>
  <c r="U97" i="24"/>
  <c r="U52" i="24"/>
  <c r="U44" i="24"/>
  <c r="U60" i="24"/>
  <c r="U74" i="24"/>
  <c r="U36" i="24"/>
  <c r="U77" i="24"/>
  <c r="U85" i="24"/>
  <c r="U40" i="24"/>
  <c r="U57" i="24"/>
  <c r="U69" i="24"/>
  <c r="U33" i="24"/>
  <c r="U28" i="24"/>
  <c r="U70" i="24"/>
  <c r="U75" i="24"/>
  <c r="U80" i="24"/>
  <c r="U26" i="24"/>
  <c r="U24" i="24"/>
  <c r="U34" i="24"/>
  <c r="U46" i="24"/>
  <c r="U25" i="24"/>
  <c r="U43" i="24"/>
  <c r="U19" i="24"/>
  <c r="U17" i="24"/>
  <c r="U83" i="24"/>
  <c r="U14" i="24"/>
  <c r="U59" i="24"/>
  <c r="U49" i="24"/>
  <c r="U90" i="24"/>
  <c r="U54" i="24"/>
  <c r="U84" i="24"/>
  <c r="U86" i="24"/>
  <c r="U12" i="24"/>
  <c r="U35" i="24"/>
  <c r="U39" i="24"/>
  <c r="U101" i="24"/>
  <c r="U55" i="24"/>
  <c r="U102" i="24"/>
  <c r="U13" i="24"/>
  <c r="U79" i="24"/>
  <c r="U76" i="24"/>
  <c r="U15" i="24"/>
  <c r="U56" i="24"/>
  <c r="U32" i="24"/>
  <c r="U87" i="24"/>
  <c r="U37" i="24"/>
  <c r="U51" i="24"/>
  <c r="U30" i="24"/>
  <c r="U47" i="24"/>
  <c r="U8" i="24"/>
  <c r="U82" i="24"/>
  <c r="U72" i="24"/>
  <c r="U27" i="24"/>
  <c r="U18" i="24"/>
  <c r="V5" i="24" l="1"/>
  <c r="V6" i="24"/>
  <c r="V103" i="24"/>
  <c r="V23" i="24"/>
  <c r="AU111" i="20"/>
  <c r="AV15" i="20"/>
  <c r="AV38" i="20"/>
  <c r="AV58" i="20"/>
  <c r="AV74" i="20"/>
  <c r="AV97" i="20"/>
  <c r="AV11" i="20"/>
  <c r="AV34" i="20"/>
  <c r="AV55" i="20"/>
  <c r="AV71" i="20"/>
  <c r="AV94" i="20"/>
  <c r="AV6" i="20"/>
  <c r="AV30" i="20"/>
  <c r="AV52" i="20"/>
  <c r="AV68" i="20"/>
  <c r="AV91" i="20"/>
  <c r="AV108" i="20"/>
  <c r="AV81" i="20"/>
  <c r="AV53" i="20"/>
  <c r="AV2" i="20"/>
  <c r="AV73" i="20"/>
  <c r="AV61" i="20"/>
  <c r="AW1" i="20"/>
  <c r="AV21" i="20"/>
  <c r="AV44" i="20"/>
  <c r="AV20" i="20"/>
  <c r="AV45" i="20"/>
  <c r="AV62" i="20"/>
  <c r="AV78" i="20"/>
  <c r="AV101" i="20"/>
  <c r="AV16" i="20"/>
  <c r="AV40" i="20"/>
  <c r="AV59" i="20"/>
  <c r="AV75" i="20"/>
  <c r="AV98" i="20"/>
  <c r="AV12" i="20"/>
  <c r="AV36" i="20"/>
  <c r="AV56" i="20"/>
  <c r="AV72" i="20"/>
  <c r="AV95" i="20"/>
  <c r="AV26" i="20"/>
  <c r="AV105" i="20"/>
  <c r="AV69" i="20"/>
  <c r="AV14" i="20"/>
  <c r="AV96" i="20"/>
  <c r="AV77" i="20"/>
  <c r="AV17" i="20"/>
  <c r="AV39" i="20"/>
  <c r="AV13" i="20"/>
  <c r="AV3" i="20"/>
  <c r="AV28" i="20"/>
  <c r="AV50" i="20"/>
  <c r="AV66" i="20"/>
  <c r="AV82" i="20"/>
  <c r="AV106" i="20"/>
  <c r="AV24" i="20"/>
  <c r="AV46" i="20"/>
  <c r="AV63" i="20"/>
  <c r="AV79" i="20"/>
  <c r="AV103" i="20"/>
  <c r="AV18" i="20"/>
  <c r="AV41" i="20"/>
  <c r="AV60" i="20"/>
  <c r="AV76" i="20"/>
  <c r="AV99" i="20"/>
  <c r="AV49" i="20"/>
  <c r="AV7" i="20"/>
  <c r="AV92" i="20"/>
  <c r="AV37" i="20"/>
  <c r="AV19" i="20"/>
  <c r="AV100" i="20"/>
  <c r="AV35" i="20"/>
  <c r="AV9" i="20"/>
  <c r="AV31" i="20"/>
  <c r="AV10" i="20"/>
  <c r="AV33" i="20"/>
  <c r="AV54" i="20"/>
  <c r="AV70" i="20"/>
  <c r="AV93" i="20"/>
  <c r="AV4" i="20"/>
  <c r="AV29" i="20"/>
  <c r="AV51" i="20"/>
  <c r="AV67" i="20"/>
  <c r="AV90" i="20"/>
  <c r="AV107" i="20"/>
  <c r="AV25" i="20"/>
  <c r="AV47" i="20"/>
  <c r="AV64" i="20"/>
  <c r="AV80" i="20"/>
  <c r="AV104" i="20"/>
  <c r="AV65" i="20"/>
  <c r="AV32" i="20"/>
  <c r="AV110" i="20"/>
  <c r="AV57" i="20"/>
  <c r="AV42" i="20"/>
  <c r="AV8" i="20"/>
  <c r="AV5" i="20"/>
  <c r="AV27" i="20"/>
  <c r="AV48" i="20"/>
  <c r="V88" i="24"/>
  <c r="V99" i="24"/>
  <c r="V21" i="24"/>
  <c r="V127" i="24"/>
  <c r="V128" i="24"/>
  <c r="V129" i="24"/>
  <c r="V104" i="24"/>
  <c r="V130" i="24"/>
  <c r="V126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3" i="24"/>
  <c r="V124" i="24"/>
  <c r="V125" i="24"/>
  <c r="V105" i="24"/>
  <c r="V106" i="24"/>
  <c r="V66" i="24"/>
  <c r="V67" i="24"/>
  <c r="V4" i="24"/>
  <c r="V63" i="24"/>
  <c r="V62" i="24"/>
  <c r="V61" i="24"/>
  <c r="V65" i="24"/>
  <c r="V64" i="24"/>
  <c r="W3" i="24"/>
  <c r="W7" i="24" s="1"/>
  <c r="V86" i="24"/>
  <c r="V78" i="24"/>
  <c r="V95" i="24"/>
  <c r="V55" i="24"/>
  <c r="V34" i="24"/>
  <c r="V48" i="24"/>
  <c r="V77" i="24"/>
  <c r="V25" i="24"/>
  <c r="V51" i="24"/>
  <c r="V28" i="24"/>
  <c r="V94" i="24"/>
  <c r="V15" i="24"/>
  <c r="V38" i="24"/>
  <c r="V10" i="24"/>
  <c r="V79" i="24"/>
  <c r="V59" i="24"/>
  <c r="V80" i="24"/>
  <c r="V46" i="24"/>
  <c r="V49" i="24"/>
  <c r="V43" i="24"/>
  <c r="V40" i="24"/>
  <c r="V92" i="24"/>
  <c r="V102" i="24"/>
  <c r="V39" i="24"/>
  <c r="V22" i="24"/>
  <c r="V89" i="24"/>
  <c r="V45" i="24"/>
  <c r="V19" i="24"/>
  <c r="V71" i="24"/>
  <c r="V91" i="24"/>
  <c r="V73" i="24"/>
  <c r="V84" i="24"/>
  <c r="V56" i="24"/>
  <c r="V87" i="24"/>
  <c r="V85" i="24"/>
  <c r="V97" i="24"/>
  <c r="V41" i="24"/>
  <c r="V33" i="24"/>
  <c r="V12" i="24"/>
  <c r="V76" i="24"/>
  <c r="V70" i="24"/>
  <c r="V75" i="24"/>
  <c r="V58" i="24"/>
  <c r="V29" i="24"/>
  <c r="V16" i="24"/>
  <c r="V32" i="24"/>
  <c r="V93" i="24"/>
  <c r="V8" i="24"/>
  <c r="V98" i="24"/>
  <c r="V60" i="24"/>
  <c r="V74" i="24"/>
  <c r="V37" i="24"/>
  <c r="V14" i="24"/>
  <c r="V18" i="24"/>
  <c r="V36" i="24"/>
  <c r="V53" i="24"/>
  <c r="V17" i="24"/>
  <c r="V100" i="24"/>
  <c r="V42" i="24"/>
  <c r="V83" i="24"/>
  <c r="V69" i="24"/>
  <c r="V47" i="24"/>
  <c r="V57" i="24"/>
  <c r="V82" i="24"/>
  <c r="V52" i="24"/>
  <c r="V44" i="24"/>
  <c r="V31" i="24"/>
  <c r="V13" i="24"/>
  <c r="V81" i="24"/>
  <c r="V101" i="24"/>
  <c r="V27" i="24"/>
  <c r="V90" i="24"/>
  <c r="V35" i="24"/>
  <c r="V50" i="24"/>
  <c r="V11" i="24"/>
  <c r="V26" i="24"/>
  <c r="V24" i="24"/>
  <c r="V54" i="24"/>
  <c r="V72" i="24"/>
  <c r="V30" i="24"/>
  <c r="W5" i="24" l="1"/>
  <c r="W6" i="24"/>
  <c r="W103" i="24"/>
  <c r="W23" i="24"/>
  <c r="AX1" i="20"/>
  <c r="AW68" i="20"/>
  <c r="AW45" i="20"/>
  <c r="AW42" i="20"/>
  <c r="AW59" i="20"/>
  <c r="AW90" i="20"/>
  <c r="AW98" i="20"/>
  <c r="AW56" i="20"/>
  <c r="AW28" i="20"/>
  <c r="AW19" i="20"/>
  <c r="AW37" i="20"/>
  <c r="AW62" i="20"/>
  <c r="AW70" i="20"/>
  <c r="AW44" i="20"/>
  <c r="AW10" i="20"/>
  <c r="AW106" i="20"/>
  <c r="AW14" i="20"/>
  <c r="AW40" i="20"/>
  <c r="AW49" i="20"/>
  <c r="AW48" i="20"/>
  <c r="AW15" i="20"/>
  <c r="AW6" i="20"/>
  <c r="AW24" i="20"/>
  <c r="AW47" i="20"/>
  <c r="AW57" i="20"/>
  <c r="AW17" i="20"/>
  <c r="AW91" i="20"/>
  <c r="AW66" i="20"/>
  <c r="AW73" i="20"/>
  <c r="AW96" i="20"/>
  <c r="AW3" i="20"/>
  <c r="AW5" i="20"/>
  <c r="AW72" i="20"/>
  <c r="AW50" i="20"/>
  <c r="AW51" i="20"/>
  <c r="AW67" i="20"/>
  <c r="AW97" i="20"/>
  <c r="AW107" i="20"/>
  <c r="AW60" i="20"/>
  <c r="AW33" i="20"/>
  <c r="AW29" i="20"/>
  <c r="AW46" i="20"/>
  <c r="AW69" i="20"/>
  <c r="AW78" i="20"/>
  <c r="AW64" i="20"/>
  <c r="AW38" i="20"/>
  <c r="AW36" i="20"/>
  <c r="AW53" i="20"/>
  <c r="AW75" i="20"/>
  <c r="AW92" i="20"/>
  <c r="AW35" i="20"/>
  <c r="AW108" i="20"/>
  <c r="AW94" i="20"/>
  <c r="AW110" i="20"/>
  <c r="AW25" i="20"/>
  <c r="AW34" i="20"/>
  <c r="AW21" i="20"/>
  <c r="AW95" i="20"/>
  <c r="AW71" i="20"/>
  <c r="AW79" i="20"/>
  <c r="AW103" i="20"/>
  <c r="AW11" i="20"/>
  <c r="AW9" i="20"/>
  <c r="AW76" i="20"/>
  <c r="AW55" i="20"/>
  <c r="AW58" i="20"/>
  <c r="AW74" i="20"/>
  <c r="AW105" i="20"/>
  <c r="AW13" i="20"/>
  <c r="AW80" i="20"/>
  <c r="AW61" i="20"/>
  <c r="AW65" i="20"/>
  <c r="AW81" i="20"/>
  <c r="AW2" i="20"/>
  <c r="AW52" i="20"/>
  <c r="AW20" i="20"/>
  <c r="AW12" i="20"/>
  <c r="AW30" i="20"/>
  <c r="AW54" i="20"/>
  <c r="AW63" i="20"/>
  <c r="AW39" i="20"/>
  <c r="AW4" i="20"/>
  <c r="AW100" i="20"/>
  <c r="AW7" i="20"/>
  <c r="AW32" i="20"/>
  <c r="AW41" i="20"/>
  <c r="AW27" i="20"/>
  <c r="AW99" i="20"/>
  <c r="AW77" i="20"/>
  <c r="AW93" i="20"/>
  <c r="AW8" i="20"/>
  <c r="AW18" i="20"/>
  <c r="AW31" i="20"/>
  <c r="AW104" i="20"/>
  <c r="AW82" i="20"/>
  <c r="AW101" i="20"/>
  <c r="AW16" i="20"/>
  <c r="AW26" i="20"/>
  <c r="AV111" i="20"/>
  <c r="W88" i="24"/>
  <c r="W99" i="24"/>
  <c r="W21" i="24"/>
  <c r="W127" i="24"/>
  <c r="W128" i="24"/>
  <c r="W129" i="24"/>
  <c r="W104" i="24"/>
  <c r="W130" i="24"/>
  <c r="W126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05" i="24"/>
  <c r="W106" i="24"/>
  <c r="W66" i="24"/>
  <c r="W67" i="24"/>
  <c r="W4" i="24"/>
  <c r="W63" i="24"/>
  <c r="W62" i="24"/>
  <c r="W61" i="24"/>
  <c r="W65" i="24"/>
  <c r="W64" i="24"/>
  <c r="W25" i="24"/>
  <c r="W101" i="24"/>
  <c r="W38" i="24"/>
  <c r="W73" i="24"/>
  <c r="X3" i="24"/>
  <c r="X7" i="24" s="1"/>
  <c r="W100" i="24"/>
  <c r="W18" i="24"/>
  <c r="W47" i="24"/>
  <c r="W15" i="24"/>
  <c r="W102" i="24"/>
  <c r="W71" i="24"/>
  <c r="W59" i="24"/>
  <c r="W91" i="24"/>
  <c r="W30" i="24"/>
  <c r="W50" i="24"/>
  <c r="W78" i="24"/>
  <c r="W79" i="24"/>
  <c r="W87" i="24"/>
  <c r="W46" i="24"/>
  <c r="W43" i="24"/>
  <c r="W69" i="24"/>
  <c r="W70" i="24"/>
  <c r="W33" i="24"/>
  <c r="W83" i="24"/>
  <c r="W42" i="24"/>
  <c r="W11" i="24"/>
  <c r="W76" i="24"/>
  <c r="W27" i="24"/>
  <c r="W93" i="24"/>
  <c r="W80" i="24"/>
  <c r="W51" i="24"/>
  <c r="W29" i="24"/>
  <c r="W28" i="24"/>
  <c r="W98" i="24"/>
  <c r="W97" i="24"/>
  <c r="W89" i="24"/>
  <c r="W85" i="24"/>
  <c r="W57" i="24"/>
  <c r="W16" i="24"/>
  <c r="W92" i="24"/>
  <c r="W26" i="24"/>
  <c r="W86" i="24"/>
  <c r="W82" i="24"/>
  <c r="W22" i="24"/>
  <c r="W48" i="24"/>
  <c r="W49" i="24"/>
  <c r="W90" i="24"/>
  <c r="W17" i="24"/>
  <c r="W95" i="24"/>
  <c r="W75" i="24"/>
  <c r="W55" i="24"/>
  <c r="W12" i="24"/>
  <c r="W44" i="24"/>
  <c r="W14" i="24"/>
  <c r="W13" i="24"/>
  <c r="W8" i="24"/>
  <c r="W81" i="24"/>
  <c r="W74" i="24"/>
  <c r="W10" i="24"/>
  <c r="W35" i="24"/>
  <c r="W37" i="24"/>
  <c r="W41" i="24"/>
  <c r="W53" i="24"/>
  <c r="W34" i="24"/>
  <c r="W58" i="24"/>
  <c r="W54" i="24"/>
  <c r="W60" i="24"/>
  <c r="W32" i="24"/>
  <c r="W84" i="24"/>
  <c r="W19" i="24"/>
  <c r="W72" i="24"/>
  <c r="W36" i="24"/>
  <c r="W39" i="24"/>
  <c r="W52" i="24"/>
  <c r="W45" i="24"/>
  <c r="W94" i="24"/>
  <c r="W31" i="24"/>
  <c r="W56" i="24"/>
  <c r="W77" i="24"/>
  <c r="W24" i="24"/>
  <c r="W40" i="24"/>
  <c r="X5" i="24" l="1"/>
  <c r="X6" i="24"/>
  <c r="X103" i="24"/>
  <c r="X23" i="24"/>
  <c r="AW111" i="20"/>
  <c r="AX10" i="20"/>
  <c r="AX77" i="20"/>
  <c r="AX56" i="20"/>
  <c r="AX55" i="20"/>
  <c r="AX71" i="20"/>
  <c r="AX80" i="20"/>
  <c r="AX14" i="20"/>
  <c r="AX81" i="20"/>
  <c r="AX62" i="20"/>
  <c r="AX63" i="20"/>
  <c r="AX79" i="20"/>
  <c r="AX94" i="20"/>
  <c r="AY1" i="20"/>
  <c r="AX69" i="20"/>
  <c r="AX46" i="20"/>
  <c r="AX41" i="20"/>
  <c r="AX58" i="20"/>
  <c r="AX66" i="20"/>
  <c r="AX97" i="20"/>
  <c r="AX57" i="20"/>
  <c r="AX29" i="20"/>
  <c r="AX17" i="20"/>
  <c r="AX35" i="20"/>
  <c r="AX44" i="20"/>
  <c r="AX68" i="20"/>
  <c r="AX65" i="20"/>
  <c r="AX59" i="20"/>
  <c r="AX53" i="20"/>
  <c r="AX21" i="20"/>
  <c r="AX9" i="20"/>
  <c r="AX37" i="20"/>
  <c r="AX60" i="20"/>
  <c r="AX5" i="20"/>
  <c r="AX101" i="20"/>
  <c r="AX13" i="20"/>
  <c r="AX28" i="20"/>
  <c r="AX100" i="20"/>
  <c r="AX78" i="20"/>
  <c r="AX91" i="20"/>
  <c r="AX108" i="20"/>
  <c r="AX15" i="20"/>
  <c r="AX32" i="20"/>
  <c r="AX105" i="20"/>
  <c r="AX90" i="20"/>
  <c r="AX98" i="20"/>
  <c r="AX2" i="20"/>
  <c r="AX25" i="20"/>
  <c r="AX18" i="20"/>
  <c r="AX92" i="20"/>
  <c r="AX67" i="20"/>
  <c r="AX70" i="20"/>
  <c r="AX93" i="20"/>
  <c r="AX103" i="20"/>
  <c r="AX6" i="20"/>
  <c r="AX73" i="20"/>
  <c r="AX51" i="20"/>
  <c r="AX48" i="20"/>
  <c r="AX64" i="20"/>
  <c r="AX74" i="20"/>
  <c r="AX104" i="20"/>
  <c r="AX50" i="20"/>
  <c r="AX27" i="20"/>
  <c r="AX40" i="20"/>
  <c r="AX3" i="20"/>
  <c r="AX38" i="20"/>
  <c r="AX45" i="20"/>
  <c r="AX11" i="20"/>
  <c r="AX107" i="20"/>
  <c r="AX12" i="20"/>
  <c r="AX20" i="20"/>
  <c r="AX47" i="20"/>
  <c r="AX49" i="20"/>
  <c r="AX16" i="20"/>
  <c r="AX7" i="20"/>
  <c r="AX19" i="20"/>
  <c r="AX30" i="20"/>
  <c r="AX54" i="20"/>
  <c r="AX36" i="20"/>
  <c r="AX110" i="20"/>
  <c r="AX95" i="20"/>
  <c r="AX106" i="20"/>
  <c r="AX4" i="20"/>
  <c r="AX31" i="20"/>
  <c r="AX24" i="20"/>
  <c r="AX96" i="20"/>
  <c r="AX72" i="20"/>
  <c r="AX76" i="20"/>
  <c r="AX99" i="20"/>
  <c r="AX8" i="20"/>
  <c r="AX61" i="20"/>
  <c r="AX34" i="20"/>
  <c r="AX26" i="20"/>
  <c r="AX42" i="20"/>
  <c r="AX52" i="20"/>
  <c r="AX75" i="20"/>
  <c r="AX39" i="20"/>
  <c r="AX33" i="20"/>
  <c r="AX82" i="20"/>
  <c r="X88" i="24"/>
  <c r="X99" i="24"/>
  <c r="X21" i="24"/>
  <c r="X127" i="24"/>
  <c r="X128" i="24"/>
  <c r="X129" i="24"/>
  <c r="X104" i="24"/>
  <c r="X130" i="24"/>
  <c r="X126" i="24"/>
  <c r="X108" i="24"/>
  <c r="X109" i="24"/>
  <c r="X110" i="24"/>
  <c r="X111" i="24"/>
  <c r="X112" i="24"/>
  <c r="X113" i="24"/>
  <c r="X114" i="24"/>
  <c r="X115" i="24"/>
  <c r="X116" i="24"/>
  <c r="X117" i="24"/>
  <c r="X118" i="24"/>
  <c r="X119" i="24"/>
  <c r="X120" i="24"/>
  <c r="X121" i="24"/>
  <c r="X122" i="24"/>
  <c r="X123" i="24"/>
  <c r="X124" i="24"/>
  <c r="X125" i="24"/>
  <c r="X105" i="24"/>
  <c r="X106" i="24"/>
  <c r="X67" i="24"/>
  <c r="X66" i="24"/>
  <c r="X81" i="24"/>
  <c r="X4" i="24"/>
  <c r="X63" i="24"/>
  <c r="X62" i="24"/>
  <c r="X61" i="24"/>
  <c r="X65" i="24"/>
  <c r="X64" i="24"/>
  <c r="X27" i="24"/>
  <c r="X28" i="24"/>
  <c r="X94" i="24"/>
  <c r="X48" i="24"/>
  <c r="X98" i="24"/>
  <c r="Y3" i="24"/>
  <c r="Y7" i="24" s="1"/>
  <c r="X84" i="24"/>
  <c r="X24" i="24"/>
  <c r="X36" i="24"/>
  <c r="X45" i="24"/>
  <c r="X34" i="24"/>
  <c r="X17" i="24"/>
  <c r="X22" i="24"/>
  <c r="X15" i="24"/>
  <c r="X75" i="24"/>
  <c r="X73" i="24"/>
  <c r="X80" i="24"/>
  <c r="X100" i="24"/>
  <c r="X87" i="24"/>
  <c r="X41" i="24"/>
  <c r="X16" i="24"/>
  <c r="X58" i="24"/>
  <c r="X92" i="24"/>
  <c r="X85" i="24"/>
  <c r="X86" i="24"/>
  <c r="X38" i="24"/>
  <c r="X37" i="24"/>
  <c r="X60" i="24"/>
  <c r="X70" i="24"/>
  <c r="X77" i="24"/>
  <c r="X49" i="24"/>
  <c r="X40" i="24"/>
  <c r="X14" i="24"/>
  <c r="X69" i="24"/>
  <c r="X71" i="24"/>
  <c r="X35" i="24"/>
  <c r="X39" i="24"/>
  <c r="X54" i="24"/>
  <c r="X11" i="24"/>
  <c r="X46" i="24"/>
  <c r="X55" i="24"/>
  <c r="X74" i="24"/>
  <c r="X26" i="24"/>
  <c r="X89" i="24"/>
  <c r="X25" i="24"/>
  <c r="X97" i="24"/>
  <c r="X102" i="24"/>
  <c r="X42" i="24"/>
  <c r="X10" i="24"/>
  <c r="X33" i="24"/>
  <c r="X29" i="24"/>
  <c r="X51" i="24"/>
  <c r="X95" i="24"/>
  <c r="X47" i="24"/>
  <c r="X79" i="24"/>
  <c r="X90" i="24"/>
  <c r="X44" i="24"/>
  <c r="X83" i="24"/>
  <c r="X53" i="24"/>
  <c r="X31" i="24"/>
  <c r="X12" i="24"/>
  <c r="X57" i="24"/>
  <c r="X82" i="24"/>
  <c r="X52" i="24"/>
  <c r="X59" i="24"/>
  <c r="X43" i="24"/>
  <c r="X19" i="24"/>
  <c r="X91" i="24"/>
  <c r="X78" i="24"/>
  <c r="X18" i="24"/>
  <c r="X13" i="24"/>
  <c r="X50" i="24"/>
  <c r="X8" i="24"/>
  <c r="X93" i="24"/>
  <c r="X101" i="24"/>
  <c r="X32" i="24"/>
  <c r="X30" i="24"/>
  <c r="X72" i="24"/>
  <c r="X56" i="24"/>
  <c r="X76" i="24"/>
  <c r="Y5" i="24" l="1"/>
  <c r="Y6" i="24"/>
  <c r="Y103" i="24"/>
  <c r="Y23" i="24"/>
  <c r="AZ1" i="20"/>
  <c r="AY2" i="20"/>
  <c r="AX111" i="20"/>
  <c r="Y88" i="24"/>
  <c r="Y99" i="24"/>
  <c r="Y21" i="24"/>
  <c r="Y127" i="24"/>
  <c r="Y128" i="24"/>
  <c r="Y129" i="24"/>
  <c r="Y104" i="24"/>
  <c r="Y130" i="24"/>
  <c r="Y126" i="24"/>
  <c r="Y108" i="24"/>
  <c r="Y109" i="24"/>
  <c r="Y110" i="24"/>
  <c r="Y111" i="24"/>
  <c r="Y112" i="24"/>
  <c r="Y113" i="24"/>
  <c r="Y114" i="24"/>
  <c r="Y115" i="24"/>
  <c r="Y116" i="24"/>
  <c r="Y117" i="24"/>
  <c r="Y118" i="24"/>
  <c r="Y119" i="24"/>
  <c r="Y120" i="24"/>
  <c r="Y121" i="24"/>
  <c r="Y122" i="24"/>
  <c r="Y123" i="24"/>
  <c r="Y124" i="24"/>
  <c r="Y125" i="24"/>
  <c r="Y105" i="24"/>
  <c r="Y106" i="24"/>
  <c r="Y66" i="24"/>
  <c r="Y67" i="24"/>
  <c r="Y4" i="24"/>
  <c r="Y63" i="24"/>
  <c r="Y62" i="24"/>
  <c r="Y61" i="24"/>
  <c r="Y65" i="24"/>
  <c r="Y64" i="24"/>
  <c r="Y31" i="24"/>
  <c r="Y29" i="24"/>
  <c r="Y92" i="24"/>
  <c r="Y35" i="24"/>
  <c r="Y34" i="24"/>
  <c r="Y100" i="24"/>
  <c r="Y56" i="24"/>
  <c r="Y32" i="24"/>
  <c r="Y80" i="24"/>
  <c r="Y86" i="24"/>
  <c r="Y91" i="24"/>
  <c r="Z3" i="24"/>
  <c r="Z7" i="24" s="1"/>
  <c r="Y46" i="24"/>
  <c r="Y47" i="24"/>
  <c r="Y54" i="24"/>
  <c r="Y49" i="24"/>
  <c r="Y36" i="24"/>
  <c r="Y89" i="24"/>
  <c r="Y39" i="24"/>
  <c r="Y55" i="24"/>
  <c r="Y37" i="24"/>
  <c r="Y69" i="24"/>
  <c r="Y51" i="24"/>
  <c r="Y94" i="24"/>
  <c r="Y75" i="24"/>
  <c r="Y50" i="24"/>
  <c r="Y30" i="24"/>
  <c r="Y58" i="24"/>
  <c r="Y11" i="24"/>
  <c r="Y43" i="24"/>
  <c r="Y15" i="24"/>
  <c r="Y85" i="24"/>
  <c r="Y28" i="24"/>
  <c r="Y77" i="24"/>
  <c r="Y95" i="24"/>
  <c r="Y25" i="24"/>
  <c r="Y8" i="24"/>
  <c r="Y19" i="24"/>
  <c r="Y17" i="24"/>
  <c r="Y52" i="24"/>
  <c r="Y22" i="24"/>
  <c r="Y70" i="24"/>
  <c r="Y97" i="24"/>
  <c r="Y101" i="24"/>
  <c r="Y44" i="24"/>
  <c r="Y90" i="24"/>
  <c r="Y38" i="24"/>
  <c r="Y53" i="24"/>
  <c r="Y57" i="24"/>
  <c r="Y18" i="24"/>
  <c r="Y84" i="24"/>
  <c r="Y16" i="24"/>
  <c r="Y41" i="24"/>
  <c r="Y82" i="24"/>
  <c r="Y13" i="24"/>
  <c r="Y79" i="24"/>
  <c r="Y72" i="24"/>
  <c r="Y42" i="24"/>
  <c r="Y74" i="24"/>
  <c r="Y76" i="24"/>
  <c r="Y60" i="24"/>
  <c r="Y14" i="24"/>
  <c r="Y33" i="24"/>
  <c r="Y102" i="24"/>
  <c r="Y71" i="24"/>
  <c r="Y78" i="24"/>
  <c r="Y45" i="24"/>
  <c r="Y48" i="24"/>
  <c r="Y83" i="24"/>
  <c r="Y59" i="24"/>
  <c r="Y12" i="24"/>
  <c r="Y81" i="24"/>
  <c r="Y26" i="24"/>
  <c r="Y24" i="24"/>
  <c r="Y93" i="24"/>
  <c r="Y40" i="24"/>
  <c r="Y10" i="24"/>
  <c r="Y98" i="24"/>
  <c r="Y73" i="24"/>
  <c r="Y27" i="24"/>
  <c r="Y87" i="24"/>
  <c r="Z5" i="24" l="1"/>
  <c r="Z6" i="24"/>
  <c r="Z103" i="24"/>
  <c r="Z23" i="24"/>
  <c r="BA1" i="20"/>
  <c r="AZ2" i="20"/>
  <c r="Z88" i="24"/>
  <c r="Z99" i="24"/>
  <c r="Z21" i="24"/>
  <c r="Z127" i="24"/>
  <c r="Z128" i="24"/>
  <c r="Z129" i="24"/>
  <c r="Z104" i="24"/>
  <c r="Z130" i="24"/>
  <c r="Z126" i="24"/>
  <c r="Z108" i="24"/>
  <c r="Z109" i="24"/>
  <c r="Z110" i="24"/>
  <c r="Z111" i="24"/>
  <c r="Z112" i="24"/>
  <c r="Z113" i="24"/>
  <c r="Z114" i="24"/>
  <c r="Z116" i="24"/>
  <c r="Z117" i="24"/>
  <c r="Z118" i="24"/>
  <c r="Z119" i="24"/>
  <c r="Z120" i="24"/>
  <c r="Z121" i="24"/>
  <c r="Z115" i="24"/>
  <c r="Z122" i="24"/>
  <c r="Z123" i="24"/>
  <c r="Z124" i="24"/>
  <c r="Z125" i="24"/>
  <c r="Z105" i="24"/>
  <c r="Z106" i="24"/>
  <c r="Z66" i="24"/>
  <c r="Z67" i="24"/>
  <c r="Z14" i="24"/>
  <c r="Z4" i="24"/>
  <c r="Z63" i="24"/>
  <c r="Z62" i="24"/>
  <c r="Z61" i="24"/>
  <c r="Z65" i="24"/>
  <c r="Z64" i="24"/>
  <c r="Z84" i="24"/>
  <c r="Z8" i="24"/>
  <c r="Z38" i="24"/>
  <c r="Z32" i="24"/>
  <c r="AA3" i="24"/>
  <c r="AA7" i="24" s="1"/>
  <c r="Z36" i="24"/>
  <c r="Z92" i="24"/>
  <c r="Z102" i="24"/>
  <c r="Z78" i="24"/>
  <c r="Z97" i="24"/>
  <c r="Z28" i="24"/>
  <c r="Z59" i="24"/>
  <c r="Z12" i="24"/>
  <c r="Z10" i="24"/>
  <c r="Z57" i="24"/>
  <c r="Z85" i="24"/>
  <c r="Z40" i="24"/>
  <c r="Z72" i="24"/>
  <c r="Z24" i="24"/>
  <c r="Z58" i="24"/>
  <c r="Z31" i="24"/>
  <c r="Z51" i="24"/>
  <c r="Z91" i="24"/>
  <c r="Z13" i="24"/>
  <c r="Z48" i="24"/>
  <c r="Z41" i="24"/>
  <c r="Z22" i="24"/>
  <c r="Z11" i="24"/>
  <c r="Z49" i="24"/>
  <c r="Z25" i="24"/>
  <c r="Z27" i="24"/>
  <c r="Z19" i="24"/>
  <c r="Z71" i="24"/>
  <c r="Z95" i="24"/>
  <c r="Z35" i="24"/>
  <c r="Z42" i="24"/>
  <c r="Z45" i="24"/>
  <c r="Z74" i="24"/>
  <c r="Z34" i="24"/>
  <c r="Z81" i="24"/>
  <c r="Z30" i="24"/>
  <c r="Z87" i="24"/>
  <c r="Z15" i="24"/>
  <c r="Z73" i="24"/>
  <c r="Z94" i="24"/>
  <c r="Z60" i="24"/>
  <c r="Z37" i="24"/>
  <c r="Z16" i="24"/>
  <c r="Z100" i="24"/>
  <c r="Z54" i="24"/>
  <c r="Z90" i="24"/>
  <c r="Z80" i="24"/>
  <c r="Z101" i="24"/>
  <c r="Z55" i="24"/>
  <c r="Z26" i="24"/>
  <c r="Z53" i="24"/>
  <c r="Z52" i="24"/>
  <c r="Z17" i="24"/>
  <c r="Z47" i="24"/>
  <c r="Z93" i="24"/>
  <c r="Z76" i="24"/>
  <c r="Z89" i="24"/>
  <c r="Z33" i="24"/>
  <c r="Z82" i="24"/>
  <c r="Z86" i="24"/>
  <c r="Z18" i="24"/>
  <c r="Z70" i="24"/>
  <c r="Z75" i="24"/>
  <c r="Z39" i="24"/>
  <c r="Z79" i="24"/>
  <c r="Z77" i="24"/>
  <c r="Z98" i="24"/>
  <c r="Z69" i="24"/>
  <c r="Z83" i="24"/>
  <c r="Z56" i="24"/>
  <c r="Z46" i="24"/>
  <c r="Z44" i="24"/>
  <c r="Z29" i="24"/>
  <c r="Z50" i="24"/>
  <c r="Z43" i="24"/>
  <c r="AA5" i="24" l="1"/>
  <c r="AA6" i="24"/>
  <c r="AA103" i="24"/>
  <c r="AA23" i="24"/>
  <c r="BA63" i="20"/>
  <c r="BA37" i="20"/>
  <c r="BA28" i="20"/>
  <c r="BA31" i="20"/>
  <c r="BA13" i="20"/>
  <c r="BA73" i="20"/>
  <c r="BA51" i="20"/>
  <c r="BA19" i="20"/>
  <c r="BA10" i="20"/>
  <c r="BA106" i="20"/>
  <c r="BA78" i="20"/>
  <c r="BA40" i="20"/>
  <c r="BA38" i="20"/>
  <c r="BA3" i="20"/>
  <c r="BA99" i="20"/>
  <c r="BA82" i="20"/>
  <c r="BA46" i="20"/>
  <c r="BA6" i="20"/>
  <c r="BA26" i="20"/>
  <c r="BA98" i="20"/>
  <c r="BA76" i="20"/>
  <c r="BA66" i="20"/>
  <c r="BA11" i="20"/>
  <c r="BA97" i="20"/>
  <c r="BA42" i="20"/>
  <c r="BA9" i="20"/>
  <c r="BA105" i="20"/>
  <c r="BA95" i="20"/>
  <c r="BA57" i="20"/>
  <c r="BA17" i="20"/>
  <c r="BA12" i="20"/>
  <c r="BA79" i="20"/>
  <c r="BA60" i="20"/>
  <c r="BA50" i="20"/>
  <c r="BA74" i="20"/>
  <c r="BA58" i="20"/>
  <c r="BB1" i="20"/>
  <c r="BA67" i="20"/>
  <c r="BA44" i="20"/>
  <c r="BA33" i="20"/>
  <c r="BA41" i="20"/>
  <c r="BA25" i="20"/>
  <c r="BA91" i="20"/>
  <c r="BA55" i="20"/>
  <c r="BA27" i="20"/>
  <c r="BA15" i="20"/>
  <c r="BA7" i="20"/>
  <c r="BA96" i="20"/>
  <c r="BA52" i="20"/>
  <c r="BA30" i="20"/>
  <c r="BA103" i="20"/>
  <c r="BA81" i="20"/>
  <c r="BA72" i="20"/>
  <c r="BA24" i="20"/>
  <c r="BA110" i="20"/>
  <c r="BA16" i="20"/>
  <c r="BA90" i="20"/>
  <c r="BA65" i="20"/>
  <c r="BA56" i="20"/>
  <c r="BA92" i="20"/>
  <c r="BA69" i="20"/>
  <c r="BA4" i="20"/>
  <c r="BA71" i="20"/>
  <c r="BA49" i="20"/>
  <c r="BA39" i="20"/>
  <c r="BA53" i="20"/>
  <c r="BA36" i="20"/>
  <c r="BA101" i="20"/>
  <c r="BA59" i="20"/>
  <c r="BA32" i="20"/>
  <c r="BA21" i="20"/>
  <c r="BA18" i="20"/>
  <c r="BA108" i="20"/>
  <c r="BA62" i="20"/>
  <c r="BA47" i="20"/>
  <c r="BA14" i="20"/>
  <c r="BA5" i="20"/>
  <c r="BA100" i="20"/>
  <c r="BA68" i="20"/>
  <c r="BA29" i="20"/>
  <c r="BA34" i="20"/>
  <c r="BA107" i="20"/>
  <c r="BA93" i="20"/>
  <c r="BA77" i="20"/>
  <c r="BA35" i="20"/>
  <c r="BA2" i="20"/>
  <c r="BA20" i="20"/>
  <c r="BA94" i="20"/>
  <c r="BA70" i="20"/>
  <c r="BA61" i="20"/>
  <c r="BA104" i="20"/>
  <c r="BA80" i="20"/>
  <c r="BA8" i="20"/>
  <c r="BA75" i="20"/>
  <c r="BA54" i="20"/>
  <c r="BA45" i="20"/>
  <c r="BA64" i="20"/>
  <c r="BA48" i="20"/>
  <c r="AA88" i="24"/>
  <c r="AA99" i="24"/>
  <c r="AA21" i="24"/>
  <c r="AA127" i="24"/>
  <c r="AA128" i="24"/>
  <c r="AA129" i="24"/>
  <c r="AA104" i="24"/>
  <c r="AA130" i="24"/>
  <c r="AA126" i="24"/>
  <c r="AA108" i="24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05" i="24"/>
  <c r="AA106" i="24"/>
  <c r="AA66" i="24"/>
  <c r="AA67" i="24"/>
  <c r="AA4" i="24"/>
  <c r="AA63" i="24"/>
  <c r="AA62" i="24"/>
  <c r="AA61" i="24"/>
  <c r="AA65" i="24"/>
  <c r="AA64" i="24"/>
  <c r="AA74" i="24"/>
  <c r="AA19" i="24"/>
  <c r="AA43" i="24"/>
  <c r="AA35" i="24"/>
  <c r="AA95" i="24"/>
  <c r="AA26" i="24"/>
  <c r="AA33" i="24"/>
  <c r="AA8" i="24"/>
  <c r="AA53" i="24"/>
  <c r="AA58" i="24"/>
  <c r="AA11" i="24"/>
  <c r="AA28" i="24"/>
  <c r="AA77" i="24"/>
  <c r="AA73" i="24"/>
  <c r="AA89" i="24"/>
  <c r="AA57" i="24"/>
  <c r="AA102" i="24"/>
  <c r="AA40" i="24"/>
  <c r="AA10" i="24"/>
  <c r="AA93" i="24"/>
  <c r="AA49" i="24"/>
  <c r="AA92" i="24"/>
  <c r="AA54" i="24"/>
  <c r="AA52" i="24"/>
  <c r="AA24" i="24"/>
  <c r="AA48" i="24"/>
  <c r="AA94" i="24"/>
  <c r="AA39" i="24"/>
  <c r="AA15" i="24"/>
  <c r="AA100" i="24"/>
  <c r="AA22" i="24"/>
  <c r="AA78" i="24"/>
  <c r="AA14" i="24"/>
  <c r="AA70" i="24"/>
  <c r="AA13" i="24"/>
  <c r="AA98" i="24"/>
  <c r="AA44" i="24"/>
  <c r="AB3" i="24"/>
  <c r="AB7" i="24" s="1"/>
  <c r="AA71" i="24"/>
  <c r="AA17" i="24"/>
  <c r="AA82" i="24"/>
  <c r="AA101" i="24"/>
  <c r="AA27" i="24"/>
  <c r="AA55" i="24"/>
  <c r="AA69" i="24"/>
  <c r="AA91" i="24"/>
  <c r="AA75" i="24"/>
  <c r="AA29" i="24"/>
  <c r="AA47" i="24"/>
  <c r="AA87" i="24"/>
  <c r="AA86" i="24"/>
  <c r="AA81" i="24"/>
  <c r="AA25" i="24"/>
  <c r="AA79" i="24"/>
  <c r="AA34" i="24"/>
  <c r="AA50" i="24"/>
  <c r="AA90" i="24"/>
  <c r="AA37" i="24"/>
  <c r="AA31" i="24"/>
  <c r="AA32" i="24"/>
  <c r="AA36" i="24"/>
  <c r="AA84" i="24"/>
  <c r="AA42" i="24"/>
  <c r="AA18" i="24"/>
  <c r="AA30" i="24"/>
  <c r="AA16" i="24"/>
  <c r="AA76" i="24"/>
  <c r="AA80" i="24"/>
  <c r="AA51" i="24"/>
  <c r="AA45" i="24"/>
  <c r="AA12" i="24"/>
  <c r="AA38" i="24"/>
  <c r="AA59" i="24"/>
  <c r="AA72" i="24"/>
  <c r="AA97" i="24"/>
  <c r="AA56" i="24"/>
  <c r="AA83" i="24"/>
  <c r="AA60" i="24"/>
  <c r="AA85" i="24"/>
  <c r="AA41" i="24"/>
  <c r="AA46" i="24"/>
  <c r="AB5" i="24" l="1"/>
  <c r="AB6" i="24"/>
  <c r="AB103" i="24"/>
  <c r="AB23" i="24"/>
  <c r="BA111" i="20"/>
  <c r="BB44" i="20"/>
  <c r="BB10" i="20"/>
  <c r="BB106" i="20"/>
  <c r="BB96" i="20"/>
  <c r="BB79" i="20"/>
  <c r="BB14" i="20"/>
  <c r="BB48" i="20"/>
  <c r="BB15" i="20"/>
  <c r="BB6" i="20"/>
  <c r="BB101" i="20"/>
  <c r="BB92" i="20"/>
  <c r="BB37" i="20"/>
  <c r="BB35" i="20"/>
  <c r="BB108" i="20"/>
  <c r="BB94" i="20"/>
  <c r="BB78" i="20"/>
  <c r="BB69" i="20"/>
  <c r="BB105" i="20"/>
  <c r="BB21" i="20"/>
  <c r="BB95" i="20"/>
  <c r="BB71" i="20"/>
  <c r="BB62" i="20"/>
  <c r="BB53" i="20"/>
  <c r="BB32" i="20"/>
  <c r="BB60" i="20"/>
  <c r="BB33" i="20"/>
  <c r="BB24" i="20"/>
  <c r="BB12" i="20"/>
  <c r="BB110" i="20"/>
  <c r="BB19" i="20"/>
  <c r="BB64" i="20"/>
  <c r="BB38" i="20"/>
  <c r="BB29" i="20"/>
  <c r="BB18" i="20"/>
  <c r="BB3" i="20"/>
  <c r="BB42" i="20"/>
  <c r="BB52" i="20"/>
  <c r="BB20" i="20"/>
  <c r="BB11" i="20"/>
  <c r="BB107" i="20"/>
  <c r="BB97" i="20"/>
  <c r="BB59" i="20"/>
  <c r="BB39" i="20"/>
  <c r="BB4" i="20"/>
  <c r="BB100" i="20"/>
  <c r="BB90" i="20"/>
  <c r="BB74" i="20"/>
  <c r="BB2" i="20"/>
  <c r="BB9" i="20"/>
  <c r="BB76" i="20"/>
  <c r="BB55" i="20"/>
  <c r="BB46" i="20"/>
  <c r="BB36" i="20"/>
  <c r="BB70" i="20"/>
  <c r="BB13" i="20"/>
  <c r="BB80" i="20"/>
  <c r="BB61" i="20"/>
  <c r="BB51" i="20"/>
  <c r="BB41" i="20"/>
  <c r="BB98" i="20"/>
  <c r="BC1" i="20"/>
  <c r="BB68" i="20"/>
  <c r="BB45" i="20"/>
  <c r="BB34" i="20"/>
  <c r="BB25" i="20"/>
  <c r="BB26" i="20"/>
  <c r="BB65" i="20"/>
  <c r="BB56" i="20"/>
  <c r="BB28" i="20"/>
  <c r="BB16" i="20"/>
  <c r="BB7" i="20"/>
  <c r="BB103" i="20"/>
  <c r="BB81" i="20"/>
  <c r="BB27" i="20"/>
  <c r="BB99" i="20"/>
  <c r="BB77" i="20"/>
  <c r="BB67" i="20"/>
  <c r="BB58" i="20"/>
  <c r="BB54" i="20"/>
  <c r="BB31" i="20"/>
  <c r="BB104" i="20"/>
  <c r="BB82" i="20"/>
  <c r="BB73" i="20"/>
  <c r="BB63" i="20"/>
  <c r="BB75" i="20"/>
  <c r="BB17" i="20"/>
  <c r="BB91" i="20"/>
  <c r="BB66" i="20"/>
  <c r="BB57" i="20"/>
  <c r="BB47" i="20"/>
  <c r="BB8" i="20"/>
  <c r="BB5" i="20"/>
  <c r="BB72" i="20"/>
  <c r="BB50" i="20"/>
  <c r="BB40" i="20"/>
  <c r="BB30" i="20"/>
  <c r="BB49" i="20"/>
  <c r="BB93" i="20"/>
  <c r="AB88" i="24"/>
  <c r="AB99" i="24"/>
  <c r="AB21" i="24"/>
  <c r="AB127" i="24"/>
  <c r="AB128" i="24"/>
  <c r="AB129" i="24"/>
  <c r="AB104" i="24"/>
  <c r="AB130" i="24"/>
  <c r="AB126" i="24"/>
  <c r="AB108" i="24"/>
  <c r="AB109" i="24"/>
  <c r="AB110" i="24"/>
  <c r="AB111" i="24"/>
  <c r="AB112" i="24"/>
  <c r="AB113" i="24"/>
  <c r="AB114" i="24"/>
  <c r="AB115" i="24"/>
  <c r="AB116" i="24"/>
  <c r="AB117" i="24"/>
  <c r="AB118" i="24"/>
  <c r="AB119" i="24"/>
  <c r="AB120" i="24"/>
  <c r="AB121" i="24"/>
  <c r="AB122" i="24"/>
  <c r="AB123" i="24"/>
  <c r="AB124" i="24"/>
  <c r="AB125" i="24"/>
  <c r="AB105" i="24"/>
  <c r="AB106" i="24"/>
  <c r="AB66" i="24"/>
  <c r="AB67" i="24"/>
  <c r="AB4" i="24"/>
  <c r="AB63" i="24"/>
  <c r="AB62" i="24"/>
  <c r="AB61" i="24"/>
  <c r="AB65" i="24"/>
  <c r="AB64" i="24"/>
  <c r="AB94" i="24"/>
  <c r="AB39" i="24"/>
  <c r="AB34" i="24"/>
  <c r="AB12" i="24"/>
  <c r="AB102" i="24"/>
  <c r="AB24" i="24"/>
  <c r="AB46" i="24"/>
  <c r="AB48" i="24"/>
  <c r="AB54" i="24"/>
  <c r="AB53" i="24"/>
  <c r="AB14" i="24"/>
  <c r="AB25" i="24"/>
  <c r="AB60" i="24"/>
  <c r="AB52" i="24"/>
  <c r="AB22" i="24"/>
  <c r="AB27" i="24"/>
  <c r="AB57" i="24"/>
  <c r="AB43" i="24"/>
  <c r="AB56" i="24"/>
  <c r="AB76" i="24"/>
  <c r="AB45" i="24"/>
  <c r="AB80" i="24"/>
  <c r="AB91" i="24"/>
  <c r="AB70" i="24"/>
  <c r="AB58" i="24"/>
  <c r="AB15" i="24"/>
  <c r="AB69" i="24"/>
  <c r="AB35" i="24"/>
  <c r="AB101" i="24"/>
  <c r="AB18" i="24"/>
  <c r="AB82" i="24"/>
  <c r="AB50" i="24"/>
  <c r="AB93" i="24"/>
  <c r="AB33" i="24"/>
  <c r="AB17" i="24"/>
  <c r="AB38" i="24"/>
  <c r="AB72" i="24"/>
  <c r="AB81" i="24"/>
  <c r="AB40" i="24"/>
  <c r="AB11" i="24"/>
  <c r="AB78" i="24"/>
  <c r="AB42" i="24"/>
  <c r="AB86" i="24"/>
  <c r="AB84" i="24"/>
  <c r="AB37" i="24"/>
  <c r="AB49" i="24"/>
  <c r="AB19" i="24"/>
  <c r="AC3" i="24"/>
  <c r="AC7" i="24" s="1"/>
  <c r="AB90" i="24"/>
  <c r="AB41" i="24"/>
  <c r="AB55" i="24"/>
  <c r="AB89" i="24"/>
  <c r="AB92" i="24"/>
  <c r="AB95" i="24"/>
  <c r="AB47" i="24"/>
  <c r="AB28" i="24"/>
  <c r="AB36" i="24"/>
  <c r="AB44" i="24"/>
  <c r="AB71" i="24"/>
  <c r="AB51" i="24"/>
  <c r="AB98" i="24"/>
  <c r="AB16" i="24"/>
  <c r="AB13" i="24"/>
  <c r="AB79" i="24"/>
  <c r="AB97" i="24"/>
  <c r="AB29" i="24"/>
  <c r="AB8" i="24"/>
  <c r="AB32" i="24"/>
  <c r="AB75" i="24"/>
  <c r="AB26" i="24"/>
  <c r="AB30" i="24"/>
  <c r="AB10" i="24"/>
  <c r="AB77" i="24"/>
  <c r="AB100" i="24"/>
  <c r="AB74" i="24"/>
  <c r="AB83" i="24"/>
  <c r="AB31" i="24"/>
  <c r="AB59" i="24"/>
  <c r="AB85" i="24"/>
  <c r="AB73" i="24"/>
  <c r="AB87" i="24"/>
  <c r="AC5" i="24" l="1"/>
  <c r="AC6" i="24"/>
  <c r="AC103" i="24"/>
  <c r="AC23" i="24"/>
  <c r="BB111" i="20"/>
  <c r="BC59" i="20"/>
  <c r="BC35" i="20"/>
  <c r="BC32" i="20"/>
  <c r="BC49" i="20"/>
  <c r="BC65" i="20"/>
  <c r="BC7" i="20"/>
  <c r="BC63" i="20"/>
  <c r="BC40" i="20"/>
  <c r="BC39" i="20"/>
  <c r="BC56" i="20"/>
  <c r="BC72" i="20"/>
  <c r="BC37" i="20"/>
  <c r="BC51" i="20"/>
  <c r="BC24" i="20"/>
  <c r="BC15" i="20"/>
  <c r="BC33" i="20"/>
  <c r="BC50" i="20"/>
  <c r="BC60" i="20"/>
  <c r="BC38" i="20"/>
  <c r="BC6" i="20"/>
  <c r="BC101" i="20"/>
  <c r="BC10" i="20"/>
  <c r="BC28" i="20"/>
  <c r="BC81" i="20"/>
  <c r="BC8" i="20"/>
  <c r="BC75" i="20"/>
  <c r="BC57" i="20"/>
  <c r="BC61" i="20"/>
  <c r="BC77" i="20"/>
  <c r="BC100" i="20"/>
  <c r="BC12" i="20"/>
  <c r="BC79" i="20"/>
  <c r="BC62" i="20"/>
  <c r="BC69" i="20"/>
  <c r="BC92" i="20"/>
  <c r="BC110" i="20"/>
  <c r="BD1" i="20"/>
  <c r="BC67" i="20"/>
  <c r="BC46" i="20"/>
  <c r="BC48" i="20"/>
  <c r="BC64" i="20"/>
  <c r="BC80" i="20"/>
  <c r="BC66" i="20"/>
  <c r="BC55" i="20"/>
  <c r="BC29" i="20"/>
  <c r="BC25" i="20"/>
  <c r="BC41" i="20"/>
  <c r="BC58" i="20"/>
  <c r="BC95" i="20"/>
  <c r="BC26" i="20"/>
  <c r="BC98" i="20"/>
  <c r="BC78" i="20"/>
  <c r="BC97" i="20"/>
  <c r="BC5" i="20"/>
  <c r="BC74" i="20"/>
  <c r="BC30" i="20"/>
  <c r="BC103" i="20"/>
  <c r="BC91" i="20"/>
  <c r="BC105" i="20"/>
  <c r="BC13" i="20"/>
  <c r="BC21" i="20"/>
  <c r="BC16" i="20"/>
  <c r="BC90" i="20"/>
  <c r="BC68" i="20"/>
  <c r="BC76" i="20"/>
  <c r="BC99" i="20"/>
  <c r="BC14" i="20"/>
  <c r="BC4" i="20"/>
  <c r="BC71" i="20"/>
  <c r="BC52" i="20"/>
  <c r="BC54" i="20"/>
  <c r="BC70" i="20"/>
  <c r="BC93" i="20"/>
  <c r="BC104" i="20"/>
  <c r="BC42" i="20"/>
  <c r="BC11" i="20"/>
  <c r="BC108" i="20"/>
  <c r="BC18" i="20"/>
  <c r="BC36" i="20"/>
  <c r="BC2" i="20"/>
  <c r="BC47" i="20"/>
  <c r="BC17" i="20"/>
  <c r="BC9" i="20"/>
  <c r="BC27" i="20"/>
  <c r="BC44" i="20"/>
  <c r="BC31" i="20"/>
  <c r="BC34" i="20"/>
  <c r="BC107" i="20"/>
  <c r="BC96" i="20"/>
  <c r="BC3" i="20"/>
  <c r="BC19" i="20"/>
  <c r="BC53" i="20"/>
  <c r="BC20" i="20"/>
  <c r="BC94" i="20"/>
  <c r="BC73" i="20"/>
  <c r="BC82" i="20"/>
  <c r="BC106" i="20"/>
  <c r="BC45" i="20"/>
  <c r="AC88" i="24"/>
  <c r="AC99" i="24"/>
  <c r="AC21" i="24"/>
  <c r="AC127" i="24"/>
  <c r="AC128" i="24"/>
  <c r="AC129" i="24"/>
  <c r="AC104" i="24"/>
  <c r="AC130" i="24"/>
  <c r="AC126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2" i="24"/>
  <c r="AC123" i="24"/>
  <c r="AC124" i="24"/>
  <c r="AC125" i="24"/>
  <c r="AC121" i="24"/>
  <c r="AC105" i="24"/>
  <c r="AC106" i="24"/>
  <c r="AC66" i="24"/>
  <c r="AC67" i="24"/>
  <c r="AC4" i="24"/>
  <c r="AC63" i="24"/>
  <c r="AC62" i="24"/>
  <c r="AC61" i="24"/>
  <c r="AC65" i="24"/>
  <c r="AC64" i="24"/>
  <c r="AC84" i="24"/>
  <c r="AC75" i="24"/>
  <c r="AC17" i="24"/>
  <c r="AC57" i="24"/>
  <c r="AC26" i="24"/>
  <c r="AC49" i="24"/>
  <c r="AC53" i="24"/>
  <c r="AC33" i="24"/>
  <c r="AC79" i="24"/>
  <c r="AC93" i="24"/>
  <c r="AC69" i="24"/>
  <c r="AC83" i="24"/>
  <c r="AC13" i="24"/>
  <c r="AC85" i="24"/>
  <c r="AC30" i="24"/>
  <c r="AC12" i="24"/>
  <c r="AC70" i="24"/>
  <c r="AC77" i="24"/>
  <c r="AC27" i="24"/>
  <c r="AC56" i="24"/>
  <c r="AC39" i="24"/>
  <c r="AC95" i="24"/>
  <c r="AC19" i="24"/>
  <c r="AC102" i="24"/>
  <c r="AC94" i="24"/>
  <c r="AC52" i="24"/>
  <c r="AC92" i="24"/>
  <c r="AC51" i="24"/>
  <c r="AC18" i="24"/>
  <c r="AC46" i="24"/>
  <c r="AC32" i="24"/>
  <c r="AC101" i="24"/>
  <c r="AC100" i="24"/>
  <c r="AC50" i="24"/>
  <c r="AC11" i="24"/>
  <c r="AC38" i="24"/>
  <c r="AC15" i="24"/>
  <c r="AC16" i="24"/>
  <c r="AC14" i="24"/>
  <c r="AC22" i="24"/>
  <c r="AC25" i="24"/>
  <c r="AC91" i="24"/>
  <c r="AC44" i="24"/>
  <c r="AC74" i="24"/>
  <c r="AC86" i="24"/>
  <c r="AC28" i="24"/>
  <c r="AD3" i="24"/>
  <c r="AD7" i="24" s="1"/>
  <c r="AC72" i="24"/>
  <c r="AC73" i="24"/>
  <c r="AC41" i="24"/>
  <c r="AC59" i="24"/>
  <c r="AC78" i="24"/>
  <c r="AC76" i="24"/>
  <c r="AC43" i="24"/>
  <c r="AC36" i="24"/>
  <c r="AC97" i="24"/>
  <c r="AC10" i="24"/>
  <c r="AC55" i="24"/>
  <c r="AC80" i="24"/>
  <c r="AC40" i="24"/>
  <c r="AC34" i="24"/>
  <c r="AC47" i="24"/>
  <c r="AC87" i="24"/>
  <c r="AC37" i="24"/>
  <c r="AC58" i="24"/>
  <c r="AC29" i="24"/>
  <c r="AC24" i="24"/>
  <c r="AC90" i="24"/>
  <c r="AC35" i="24"/>
  <c r="AC82" i="24"/>
  <c r="AC98" i="24"/>
  <c r="AC54" i="24"/>
  <c r="AC60" i="24"/>
  <c r="AC71" i="24"/>
  <c r="AC42" i="24"/>
  <c r="AC89" i="24"/>
  <c r="AC81" i="24"/>
  <c r="AC31" i="24"/>
  <c r="AC48" i="24"/>
  <c r="AC8" i="24"/>
  <c r="AC45" i="24"/>
  <c r="AD5" i="24" l="1"/>
  <c r="AD6" i="24"/>
  <c r="AD103" i="24"/>
  <c r="AD23" i="24"/>
  <c r="BC111" i="20"/>
  <c r="BD59" i="20"/>
  <c r="BD35" i="20"/>
  <c r="BD13" i="20"/>
  <c r="BD31" i="20"/>
  <c r="BD54" i="20"/>
  <c r="BD106" i="20"/>
  <c r="BD63" i="20"/>
  <c r="BD40" i="20"/>
  <c r="BD19" i="20"/>
  <c r="BD37" i="20"/>
  <c r="BD61" i="20"/>
  <c r="BD18" i="20"/>
  <c r="BD51" i="20"/>
  <c r="BD24" i="20"/>
  <c r="BD10" i="20"/>
  <c r="BD14" i="20"/>
  <c r="BD39" i="20"/>
  <c r="BD41" i="20"/>
  <c r="BD38" i="20"/>
  <c r="BD6" i="20"/>
  <c r="BD101" i="20"/>
  <c r="BD100" i="20"/>
  <c r="BD15" i="20"/>
  <c r="BD64" i="20"/>
  <c r="BD8" i="20"/>
  <c r="BD75" i="20"/>
  <c r="BD57" i="20"/>
  <c r="BD44" i="20"/>
  <c r="BD60" i="20"/>
  <c r="BD82" i="20"/>
  <c r="BD12" i="20"/>
  <c r="BD79" i="20"/>
  <c r="BD62" i="20"/>
  <c r="BD50" i="20"/>
  <c r="BD66" i="20"/>
  <c r="BD97" i="20"/>
  <c r="BE1" i="20"/>
  <c r="BD67" i="20"/>
  <c r="BD46" i="20"/>
  <c r="BD28" i="20"/>
  <c r="BD45" i="20"/>
  <c r="BD69" i="20"/>
  <c r="BD49" i="20"/>
  <c r="BD55" i="20"/>
  <c r="BD29" i="20"/>
  <c r="BD5" i="20"/>
  <c r="BD21" i="20"/>
  <c r="BD48" i="20"/>
  <c r="BD70" i="20"/>
  <c r="BD26" i="20"/>
  <c r="BD98" i="20"/>
  <c r="BD78" i="20"/>
  <c r="BD72" i="20"/>
  <c r="BD95" i="20"/>
  <c r="BD56" i="20"/>
  <c r="BD30" i="20"/>
  <c r="BD103" i="20"/>
  <c r="BD91" i="20"/>
  <c r="BD80" i="20"/>
  <c r="BD104" i="20"/>
  <c r="BD92" i="20"/>
  <c r="BD16" i="20"/>
  <c r="BD90" i="20"/>
  <c r="BD68" i="20"/>
  <c r="BD58" i="20"/>
  <c r="BD74" i="20"/>
  <c r="BD105" i="20"/>
  <c r="BD4" i="20"/>
  <c r="BD71" i="20"/>
  <c r="BD52" i="20"/>
  <c r="BD36" i="20"/>
  <c r="BD53" i="20"/>
  <c r="BD76" i="20"/>
  <c r="BD77" i="20"/>
  <c r="BD42" i="20"/>
  <c r="BD11" i="20"/>
  <c r="BD108" i="20"/>
  <c r="BD110" i="20"/>
  <c r="BD25" i="20"/>
  <c r="BD99" i="20"/>
  <c r="BD47" i="20"/>
  <c r="BD17" i="20"/>
  <c r="BD3" i="20"/>
  <c r="BD7" i="20"/>
  <c r="BD32" i="20"/>
  <c r="BD2" i="20"/>
  <c r="BD34" i="20"/>
  <c r="BD107" i="20"/>
  <c r="BD96" i="20"/>
  <c r="BD93" i="20"/>
  <c r="BD9" i="20"/>
  <c r="BD33" i="20"/>
  <c r="BD20" i="20"/>
  <c r="BD94" i="20"/>
  <c r="BD73" i="20"/>
  <c r="BD65" i="20"/>
  <c r="BD81" i="20"/>
  <c r="BD27" i="20"/>
  <c r="AD88" i="24"/>
  <c r="AD99" i="24"/>
  <c r="AD21" i="24"/>
  <c r="AD127" i="24"/>
  <c r="AD128" i="24"/>
  <c r="AD129" i="24"/>
  <c r="AD104" i="24"/>
  <c r="AD130" i="24"/>
  <c r="AD126" i="24"/>
  <c r="AD108" i="24"/>
  <c r="AD109" i="24"/>
  <c r="AD110" i="24"/>
  <c r="AD111" i="24"/>
  <c r="AD112" i="24"/>
  <c r="AD113" i="24"/>
  <c r="AD114" i="24"/>
  <c r="AD116" i="24"/>
  <c r="AD117" i="24"/>
  <c r="AD118" i="24"/>
  <c r="AD119" i="24"/>
  <c r="AD120" i="24"/>
  <c r="AD121" i="24"/>
  <c r="AD115" i="24"/>
  <c r="AD125" i="24"/>
  <c r="AD122" i="24"/>
  <c r="AD123" i="24"/>
  <c r="AD124" i="24"/>
  <c r="AD105" i="24"/>
  <c r="AD106" i="24"/>
  <c r="AD66" i="24"/>
  <c r="AD67" i="24"/>
  <c r="AD4" i="24"/>
  <c r="AD63" i="24"/>
  <c r="AD62" i="24"/>
  <c r="AD61" i="24"/>
  <c r="AD65" i="24"/>
  <c r="AD64" i="24"/>
  <c r="AD71" i="24"/>
  <c r="AD8" i="24"/>
  <c r="AD37" i="24"/>
  <c r="AD13" i="24"/>
  <c r="AD43" i="24"/>
  <c r="AD49" i="24"/>
  <c r="AD72" i="24"/>
  <c r="AD56" i="24"/>
  <c r="AD50" i="24"/>
  <c r="AE3" i="24"/>
  <c r="AE7" i="24" s="1"/>
  <c r="AD41" i="24"/>
  <c r="AD11" i="24"/>
  <c r="AD69" i="24"/>
  <c r="AD15" i="24"/>
  <c r="AD35" i="24"/>
  <c r="AD77" i="24"/>
  <c r="AD10" i="24"/>
  <c r="AD25" i="24"/>
  <c r="AD57" i="24"/>
  <c r="AD46" i="24"/>
  <c r="AD24" i="24"/>
  <c r="AD12" i="24"/>
  <c r="AD34" i="24"/>
  <c r="AD38" i="24"/>
  <c r="AD100" i="24"/>
  <c r="AD54" i="24"/>
  <c r="AD31" i="24"/>
  <c r="AD90" i="24"/>
  <c r="AD93" i="24"/>
  <c r="AD82" i="24"/>
  <c r="AD101" i="24"/>
  <c r="AD55" i="24"/>
  <c r="AD22" i="24"/>
  <c r="AD75" i="24"/>
  <c r="AD94" i="24"/>
  <c r="AD51" i="24"/>
  <c r="AD29" i="24"/>
  <c r="AD98" i="24"/>
  <c r="AD97" i="24"/>
  <c r="AD102" i="24"/>
  <c r="AD85" i="24"/>
  <c r="AD28" i="24"/>
  <c r="AD74" i="24"/>
  <c r="AD83" i="24"/>
  <c r="AD27" i="24"/>
  <c r="AD19" i="24"/>
  <c r="AD33" i="24"/>
  <c r="AD17" i="24"/>
  <c r="AD84" i="24"/>
  <c r="AD42" i="24"/>
  <c r="AD45" i="24"/>
  <c r="AD16" i="24"/>
  <c r="AD48" i="24"/>
  <c r="AD80" i="24"/>
  <c r="AD36" i="24"/>
  <c r="AD30" i="24"/>
  <c r="AD70" i="24"/>
  <c r="AD53" i="24"/>
  <c r="AD14" i="24"/>
  <c r="AD76" i="24"/>
  <c r="AD81" i="24"/>
  <c r="AD39" i="24"/>
  <c r="AD87" i="24"/>
  <c r="AD79" i="24"/>
  <c r="AD26" i="24"/>
  <c r="AD86" i="24"/>
  <c r="AD18" i="24"/>
  <c r="AD32" i="24"/>
  <c r="AD47" i="24"/>
  <c r="AD58" i="24"/>
  <c r="AD73" i="24"/>
  <c r="AD91" i="24"/>
  <c r="AD95" i="24"/>
  <c r="AD52" i="24"/>
  <c r="AD44" i="24"/>
  <c r="AD92" i="24"/>
  <c r="AD60" i="24"/>
  <c r="AD59" i="24"/>
  <c r="AD78" i="24"/>
  <c r="AD89" i="24"/>
  <c r="AD40" i="24"/>
  <c r="AE5" i="24" l="1"/>
  <c r="AE6" i="24"/>
  <c r="AE103" i="24"/>
  <c r="AE23" i="24"/>
  <c r="BD111" i="20"/>
  <c r="BE51" i="20"/>
  <c r="BE24" i="20"/>
  <c r="BE14" i="20"/>
  <c r="BE39" i="20"/>
  <c r="BE56" i="20"/>
  <c r="BE72" i="20"/>
  <c r="BE38" i="20"/>
  <c r="BE6" i="20"/>
  <c r="BE101" i="20"/>
  <c r="BE15" i="20"/>
  <c r="BE33" i="20"/>
  <c r="BE50" i="20"/>
  <c r="BE26" i="20"/>
  <c r="BE98" i="20"/>
  <c r="BE78" i="20"/>
  <c r="BE95" i="20"/>
  <c r="BE10" i="20"/>
  <c r="BE28" i="20"/>
  <c r="BE30" i="20"/>
  <c r="BE103" i="20"/>
  <c r="BE91" i="20"/>
  <c r="BE104" i="20"/>
  <c r="BE18" i="20"/>
  <c r="BE36" i="20"/>
  <c r="BF1" i="20"/>
  <c r="BE67" i="20"/>
  <c r="BE46" i="20"/>
  <c r="BE45" i="20"/>
  <c r="BE69" i="20"/>
  <c r="BE92" i="20"/>
  <c r="BE110" i="20"/>
  <c r="BE55" i="20"/>
  <c r="BE29" i="20"/>
  <c r="BE21" i="20"/>
  <c r="BE48" i="20"/>
  <c r="BE64" i="20"/>
  <c r="BE80" i="20"/>
  <c r="BE42" i="20"/>
  <c r="BE11" i="20"/>
  <c r="BE108" i="20"/>
  <c r="BE25" i="20"/>
  <c r="BE41" i="20"/>
  <c r="BE58" i="20"/>
  <c r="BE47" i="20"/>
  <c r="BE17" i="20"/>
  <c r="BE7" i="20"/>
  <c r="BE32" i="20"/>
  <c r="BE49" i="20"/>
  <c r="BE65" i="20"/>
  <c r="BE16" i="20"/>
  <c r="BE90" i="20"/>
  <c r="BE68" i="20"/>
  <c r="BE74" i="20"/>
  <c r="BE105" i="20"/>
  <c r="BE13" i="20"/>
  <c r="BE4" i="20"/>
  <c r="BE71" i="20"/>
  <c r="BE52" i="20"/>
  <c r="BE53" i="20"/>
  <c r="BE76" i="20"/>
  <c r="BE99" i="20"/>
  <c r="BE2" i="20"/>
  <c r="BE59" i="20"/>
  <c r="BE35" i="20"/>
  <c r="BE31" i="20"/>
  <c r="BE54" i="20"/>
  <c r="BE70" i="20"/>
  <c r="BE93" i="20"/>
  <c r="BE63" i="20"/>
  <c r="BE40" i="20"/>
  <c r="BE37" i="20"/>
  <c r="BE61" i="20"/>
  <c r="BE77" i="20"/>
  <c r="BE100" i="20"/>
  <c r="BE34" i="20"/>
  <c r="BE107" i="20"/>
  <c r="BE96" i="20"/>
  <c r="BE9" i="20"/>
  <c r="BE27" i="20"/>
  <c r="BE44" i="20"/>
  <c r="BE20" i="20"/>
  <c r="BE94" i="20"/>
  <c r="BE73" i="20"/>
  <c r="BE81" i="20"/>
  <c r="BE3" i="20"/>
  <c r="BE19" i="20"/>
  <c r="BE8" i="20"/>
  <c r="BE75" i="20"/>
  <c r="BE57" i="20"/>
  <c r="BE60" i="20"/>
  <c r="BE82" i="20"/>
  <c r="BE106" i="20"/>
  <c r="BE12" i="20"/>
  <c r="BE79" i="20"/>
  <c r="BE62" i="20"/>
  <c r="BE66" i="20"/>
  <c r="BE97" i="20"/>
  <c r="BE5" i="20"/>
  <c r="AE88" i="24"/>
  <c r="AE99" i="24"/>
  <c r="AE21" i="24"/>
  <c r="AE127" i="24"/>
  <c r="AE128" i="24"/>
  <c r="AE129" i="24"/>
  <c r="AE104" i="24"/>
  <c r="AE130" i="24"/>
  <c r="AE126" i="24"/>
  <c r="AE108" i="24"/>
  <c r="AE109" i="24"/>
  <c r="AE110" i="24"/>
  <c r="AE111" i="24"/>
  <c r="AE112" i="24"/>
  <c r="AE113" i="24"/>
  <c r="AE114" i="24"/>
  <c r="AE116" i="24"/>
  <c r="AE117" i="24"/>
  <c r="AE118" i="24"/>
  <c r="AE119" i="24"/>
  <c r="AE120" i="24"/>
  <c r="AE115" i="24"/>
  <c r="AE121" i="24"/>
  <c r="AE122" i="24"/>
  <c r="AE123" i="24"/>
  <c r="AE124" i="24"/>
  <c r="AE125" i="24"/>
  <c r="AE105" i="24"/>
  <c r="AE106" i="24"/>
  <c r="AE66" i="24"/>
  <c r="AE67" i="24"/>
  <c r="AE4" i="24"/>
  <c r="AE63" i="24"/>
  <c r="AE62" i="24"/>
  <c r="AE61" i="24"/>
  <c r="AE65" i="24"/>
  <c r="AE64" i="24"/>
  <c r="AE89" i="24"/>
  <c r="AE70" i="24"/>
  <c r="AE81" i="24"/>
  <c r="AE97" i="24"/>
  <c r="AE76" i="24"/>
  <c r="AE43" i="24"/>
  <c r="AE87" i="24"/>
  <c r="AE55" i="24"/>
  <c r="AE80" i="24"/>
  <c r="AE24" i="24"/>
  <c r="AE36" i="24"/>
  <c r="AE73" i="24"/>
  <c r="AE47" i="24"/>
  <c r="AE86" i="24"/>
  <c r="AE49" i="24"/>
  <c r="AE39" i="24"/>
  <c r="AE94" i="24"/>
  <c r="AE95" i="24"/>
  <c r="AE19" i="24"/>
  <c r="AE72" i="24"/>
  <c r="AE83" i="24"/>
  <c r="AE18" i="24"/>
  <c r="AE34" i="24"/>
  <c r="AE58" i="24"/>
  <c r="AE28" i="24"/>
  <c r="AE53" i="24"/>
  <c r="AE50" i="24"/>
  <c r="AE56" i="24"/>
  <c r="AE91" i="24"/>
  <c r="AE69" i="24"/>
  <c r="AE33" i="24"/>
  <c r="AE26" i="24"/>
  <c r="AE8" i="24"/>
  <c r="AE77" i="24"/>
  <c r="AE48" i="24"/>
  <c r="AE98" i="24"/>
  <c r="AE31" i="24"/>
  <c r="AE16" i="24"/>
  <c r="AE102" i="24"/>
  <c r="AE35" i="24"/>
  <c r="AE37" i="24"/>
  <c r="AE41" i="24"/>
  <c r="AE54" i="24"/>
  <c r="AE12" i="24"/>
  <c r="AE79" i="24"/>
  <c r="AE82" i="24"/>
  <c r="AE101" i="24"/>
  <c r="AE45" i="24"/>
  <c r="AE71" i="24"/>
  <c r="AE30" i="24"/>
  <c r="AE57" i="24"/>
  <c r="AE40" i="24"/>
  <c r="AE60" i="24"/>
  <c r="AE74" i="24"/>
  <c r="AE85" i="24"/>
  <c r="AE51" i="24"/>
  <c r="AE75" i="24"/>
  <c r="AE44" i="24"/>
  <c r="AE17" i="24"/>
  <c r="AE10" i="24"/>
  <c r="AE90" i="24"/>
  <c r="AE78" i="24"/>
  <c r="AE38" i="24"/>
  <c r="AE100" i="24"/>
  <c r="AE27" i="24"/>
  <c r="AE22" i="24"/>
  <c r="AE32" i="24"/>
  <c r="AE92" i="24"/>
  <c r="AE84" i="24"/>
  <c r="AE42" i="24"/>
  <c r="AE29" i="24"/>
  <c r="AE93" i="24"/>
  <c r="AF3" i="24"/>
  <c r="AF7" i="24" s="1"/>
  <c r="AE13" i="24"/>
  <c r="AE14" i="24"/>
  <c r="AE11" i="24"/>
  <c r="AE46" i="24"/>
  <c r="AE59" i="24"/>
  <c r="AE52" i="24"/>
  <c r="AE15" i="24"/>
  <c r="AE25" i="24"/>
  <c r="AF5" i="24" l="1"/>
  <c r="AF6" i="24"/>
  <c r="AF103" i="24"/>
  <c r="AF23" i="24"/>
  <c r="BE111" i="20"/>
  <c r="BG1" i="20"/>
  <c r="BF2" i="20"/>
  <c r="AF88" i="24"/>
  <c r="AF99" i="24"/>
  <c r="AF21" i="24"/>
  <c r="AF127" i="24"/>
  <c r="AF128" i="24"/>
  <c r="AF129" i="24"/>
  <c r="AF104" i="24"/>
  <c r="AF130" i="24"/>
  <c r="AF126" i="24"/>
  <c r="AF108" i="24"/>
  <c r="AF109" i="24"/>
  <c r="AF110" i="24"/>
  <c r="AF111" i="24"/>
  <c r="AF112" i="24"/>
  <c r="AF113" i="24"/>
  <c r="AF114" i="24"/>
  <c r="AF115" i="24"/>
  <c r="AF116" i="24"/>
  <c r="AF117" i="24"/>
  <c r="AF118" i="24"/>
  <c r="AF119" i="24"/>
  <c r="AF120" i="24"/>
  <c r="AF121" i="24"/>
  <c r="AF122" i="24"/>
  <c r="AF123" i="24"/>
  <c r="AF124" i="24"/>
  <c r="AF125" i="24"/>
  <c r="AF105" i="24"/>
  <c r="AF106" i="24"/>
  <c r="AF66" i="24"/>
  <c r="AF67" i="24"/>
  <c r="AF76" i="24"/>
  <c r="AF63" i="24"/>
  <c r="AF62" i="24"/>
  <c r="AF61" i="24"/>
  <c r="AF65" i="24"/>
  <c r="AF64" i="24"/>
  <c r="AF98" i="24"/>
  <c r="AF60" i="24"/>
  <c r="AF40" i="24"/>
  <c r="AF74" i="24"/>
  <c r="AF54" i="24"/>
  <c r="AF73" i="24"/>
  <c r="AF15" i="24"/>
  <c r="AF37" i="24"/>
  <c r="AF49" i="24"/>
  <c r="AF26" i="24"/>
  <c r="AF35" i="24"/>
  <c r="AF45" i="24"/>
  <c r="AF89" i="24"/>
  <c r="AF93" i="24"/>
  <c r="AF82" i="24"/>
  <c r="AF29" i="24"/>
  <c r="AF102" i="24"/>
  <c r="AF33" i="24"/>
  <c r="AF80" i="24"/>
  <c r="AF85" i="24"/>
  <c r="AF71" i="24"/>
  <c r="AF58" i="24"/>
  <c r="AF100" i="24"/>
  <c r="AF27" i="24"/>
  <c r="AF69" i="24"/>
  <c r="AF47" i="24"/>
  <c r="AF30" i="24"/>
  <c r="AF17" i="24"/>
  <c r="AF44" i="24"/>
  <c r="AF77" i="24"/>
  <c r="AF43" i="24"/>
  <c r="AF75" i="24"/>
  <c r="AF24" i="24"/>
  <c r="AF79" i="24"/>
  <c r="AF41" i="24"/>
  <c r="AF90" i="24"/>
  <c r="AF84" i="24"/>
  <c r="AF16" i="24"/>
  <c r="AF39" i="24"/>
  <c r="AF31" i="24"/>
  <c r="AF81" i="24"/>
  <c r="AF48" i="24"/>
  <c r="AF28" i="24"/>
  <c r="AF72" i="24"/>
  <c r="AF50" i="24"/>
  <c r="AF52" i="24"/>
  <c r="AF56" i="24"/>
  <c r="AF70" i="24"/>
  <c r="AF94" i="24"/>
  <c r="AF53" i="24"/>
  <c r="AF92" i="24"/>
  <c r="AF46" i="24"/>
  <c r="AF34" i="24"/>
  <c r="AF10" i="24"/>
  <c r="AF32" i="24"/>
  <c r="AF87" i="24"/>
  <c r="AF25" i="24"/>
  <c r="AF51" i="24"/>
  <c r="AF22" i="24"/>
  <c r="AF12" i="24"/>
  <c r="AF57" i="24"/>
  <c r="AF95" i="24"/>
  <c r="AF14" i="24"/>
  <c r="AF59" i="24"/>
  <c r="AF19" i="24"/>
  <c r="AF91" i="24"/>
  <c r="AF78" i="24"/>
  <c r="AF97" i="24"/>
  <c r="AF86" i="24"/>
  <c r="AF18" i="24"/>
  <c r="AF101" i="24"/>
  <c r="AF42" i="24"/>
  <c r="AF83" i="24"/>
  <c r="AF4" i="24"/>
  <c r="AG3" i="24"/>
  <c r="AG7" i="24" s="1"/>
  <c r="AF11" i="24"/>
  <c r="AF55" i="24"/>
  <c r="AF38" i="24"/>
  <c r="AF13" i="24"/>
  <c r="AF8" i="24"/>
  <c r="AF36" i="24"/>
  <c r="AG5" i="24" l="1"/>
  <c r="AG6" i="24"/>
  <c r="AG103" i="24"/>
  <c r="AG23" i="24"/>
  <c r="BH1" i="20"/>
  <c r="BG2" i="20"/>
  <c r="AG88" i="24"/>
  <c r="AG99" i="24"/>
  <c r="AG21" i="24"/>
  <c r="AG127" i="24"/>
  <c r="AG128" i="24"/>
  <c r="AG129" i="24"/>
  <c r="AG104" i="24"/>
  <c r="AG130" i="24"/>
  <c r="AG126" i="24"/>
  <c r="AG108" i="24"/>
  <c r="AG109" i="24"/>
  <c r="AG110" i="24"/>
  <c r="AG111" i="24"/>
  <c r="AG112" i="24"/>
  <c r="AG113" i="24"/>
  <c r="AG114" i="24"/>
  <c r="AG115" i="24"/>
  <c r="AG116" i="24"/>
  <c r="AG117" i="24"/>
  <c r="AG118" i="24"/>
  <c r="AG119" i="24"/>
  <c r="AG120" i="24"/>
  <c r="AG122" i="24"/>
  <c r="AG123" i="24"/>
  <c r="AG124" i="24"/>
  <c r="AG125" i="24"/>
  <c r="AG121" i="24"/>
  <c r="AG105" i="24"/>
  <c r="AG106" i="24"/>
  <c r="AG66" i="24"/>
  <c r="AG67" i="24"/>
  <c r="AG63" i="24"/>
  <c r="AG62" i="24"/>
  <c r="AG61" i="24"/>
  <c r="AG65" i="24"/>
  <c r="AG64" i="24"/>
  <c r="AG4" i="24"/>
  <c r="AG24" i="24"/>
  <c r="AG69" i="24"/>
  <c r="AG16" i="24"/>
  <c r="AG11" i="24"/>
  <c r="AG71" i="24"/>
  <c r="AG33" i="24"/>
  <c r="AG77" i="24"/>
  <c r="AG93" i="24"/>
  <c r="AG17" i="24"/>
  <c r="AG76" i="24"/>
  <c r="AG81" i="24"/>
  <c r="AG46" i="24"/>
  <c r="AG97" i="24"/>
  <c r="AG92" i="24"/>
  <c r="AG40" i="24"/>
  <c r="AG98" i="24"/>
  <c r="AG14" i="24"/>
  <c r="AG85" i="24"/>
  <c r="AG8" i="24"/>
  <c r="AG54" i="24"/>
  <c r="AG27" i="24"/>
  <c r="AG18" i="24"/>
  <c r="AG10" i="24"/>
  <c r="AG32" i="24"/>
  <c r="AG91" i="24"/>
  <c r="AG75" i="24"/>
  <c r="AG57" i="24"/>
  <c r="AG36" i="24"/>
  <c r="AG37" i="24"/>
  <c r="AG83" i="24"/>
  <c r="AG41" i="24"/>
  <c r="AG86" i="24"/>
  <c r="AG55" i="24"/>
  <c r="AG43" i="24"/>
  <c r="AG28" i="24"/>
  <c r="AG60" i="24"/>
  <c r="AG90" i="24"/>
  <c r="AG72" i="24"/>
  <c r="AG94" i="24"/>
  <c r="AG38" i="24"/>
  <c r="AG50" i="24"/>
  <c r="AG100" i="24"/>
  <c r="AG30" i="24"/>
  <c r="AG45" i="24"/>
  <c r="AG59" i="24"/>
  <c r="AG22" i="24"/>
  <c r="AG31" i="24"/>
  <c r="AG102" i="24"/>
  <c r="AG70" i="24"/>
  <c r="AG48" i="24"/>
  <c r="AG13" i="24"/>
  <c r="AG12" i="24"/>
  <c r="AG87" i="24"/>
  <c r="AG35" i="24"/>
  <c r="AG78" i="24"/>
  <c r="AG49" i="24"/>
  <c r="AG82" i="24"/>
  <c r="AG84" i="24"/>
  <c r="AG51" i="24"/>
  <c r="AG58" i="24"/>
  <c r="AG101" i="24"/>
  <c r="AG42" i="24"/>
  <c r="AG44" i="24"/>
  <c r="AG56" i="24"/>
  <c r="AG95" i="24"/>
  <c r="AG26" i="24"/>
  <c r="AG52" i="24"/>
  <c r="AG29" i="24"/>
  <c r="AH3" i="24"/>
  <c r="AH7" i="24" s="1"/>
  <c r="AG19" i="24"/>
  <c r="AG47" i="24"/>
  <c r="AG89" i="24"/>
  <c r="AG74" i="24"/>
  <c r="AG73" i="24"/>
  <c r="AG34" i="24"/>
  <c r="AG79" i="24"/>
  <c r="AG80" i="24"/>
  <c r="AG39" i="24"/>
  <c r="AG25" i="24"/>
  <c r="AG15" i="24"/>
  <c r="AG53" i="24"/>
  <c r="AH5" i="24" l="1"/>
  <c r="AH6" i="24"/>
  <c r="AH103" i="24"/>
  <c r="AH23" i="24"/>
  <c r="BH26" i="20"/>
  <c r="BH51" i="20"/>
  <c r="BH94" i="20"/>
  <c r="BH74" i="20"/>
  <c r="BH4" i="20"/>
  <c r="BH31" i="20"/>
  <c r="BH110" i="20"/>
  <c r="BH6" i="20"/>
  <c r="BH42" i="20"/>
  <c r="BH91" i="20"/>
  <c r="BH56" i="20"/>
  <c r="BH41" i="20"/>
  <c r="BH77" i="20"/>
  <c r="BH63" i="20"/>
  <c r="BH105" i="20"/>
  <c r="BH35" i="20"/>
  <c r="BH106" i="20"/>
  <c r="BH76" i="20"/>
  <c r="BH53" i="20"/>
  <c r="BH16" i="20"/>
  <c r="BH55" i="20"/>
  <c r="BH78" i="20"/>
  <c r="BH50" i="20"/>
  <c r="BH27" i="20"/>
  <c r="BH28" i="20"/>
  <c r="BH71" i="20"/>
  <c r="BH8" i="20"/>
  <c r="BH29" i="20"/>
  <c r="BI1" i="20"/>
  <c r="BH70" i="20"/>
  <c r="BH3" i="20"/>
  <c r="BH38" i="20"/>
  <c r="BH65" i="20"/>
  <c r="BH107" i="20"/>
  <c r="BH13" i="20"/>
  <c r="BH19" i="20"/>
  <c r="BH64" i="20"/>
  <c r="BH5" i="20"/>
  <c r="BH20" i="20"/>
  <c r="BH57" i="20"/>
  <c r="BH108" i="20"/>
  <c r="BH72" i="20"/>
  <c r="BH58" i="20"/>
  <c r="BH92" i="20"/>
  <c r="BH75" i="20"/>
  <c r="BH12" i="20"/>
  <c r="BH52" i="20"/>
  <c r="BH21" i="20"/>
  <c r="BH99" i="20"/>
  <c r="BH61" i="20"/>
  <c r="BH32" i="20"/>
  <c r="BH67" i="20"/>
  <c r="BH101" i="20"/>
  <c r="BH66" i="20"/>
  <c r="BH44" i="20"/>
  <c r="BH36" i="20"/>
  <c r="BH81" i="20"/>
  <c r="BH24" i="20"/>
  <c r="BH46" i="20"/>
  <c r="BH15" i="20"/>
  <c r="BH93" i="20"/>
  <c r="BH10" i="20"/>
  <c r="BH49" i="20"/>
  <c r="BH79" i="20"/>
  <c r="BH2" i="20"/>
  <c r="BH48" i="20"/>
  <c r="BH37" i="20"/>
  <c r="BH104" i="20"/>
  <c r="BH14" i="20"/>
  <c r="BH34" i="20"/>
  <c r="BH73" i="20"/>
  <c r="BH7" i="20"/>
  <c r="BH95" i="20"/>
  <c r="BH97" i="20"/>
  <c r="BH33" i="20"/>
  <c r="BH100" i="20"/>
  <c r="BH96" i="20"/>
  <c r="BH30" i="20"/>
  <c r="BH68" i="20"/>
  <c r="BH39" i="20"/>
  <c r="BH25" i="20"/>
  <c r="BH69" i="20"/>
  <c r="BH47" i="20"/>
  <c r="BH90" i="20"/>
  <c r="BH17" i="20"/>
  <c r="BH82" i="20"/>
  <c r="BH60" i="20"/>
  <c r="BH45" i="20"/>
  <c r="BH98" i="20"/>
  <c r="BH40" i="20"/>
  <c r="BH62" i="20"/>
  <c r="BH9" i="20"/>
  <c r="BH18" i="20"/>
  <c r="BH59" i="20"/>
  <c r="BH103" i="20"/>
  <c r="BH11" i="20"/>
  <c r="BH80" i="20"/>
  <c r="BH54" i="20"/>
  <c r="AH88" i="24"/>
  <c r="AH99" i="24"/>
  <c r="AH21" i="24"/>
  <c r="AH127" i="24"/>
  <c r="AH128" i="24"/>
  <c r="AH129" i="24"/>
  <c r="AH104" i="24"/>
  <c r="AH130" i="24"/>
  <c r="AH126" i="24"/>
  <c r="AH108" i="24"/>
  <c r="AH109" i="24"/>
  <c r="AH110" i="24"/>
  <c r="AH111" i="24"/>
  <c r="AH112" i="24"/>
  <c r="AH113" i="24"/>
  <c r="AH114" i="24"/>
  <c r="AH116" i="24"/>
  <c r="AH117" i="24"/>
  <c r="AH118" i="24"/>
  <c r="AH119" i="24"/>
  <c r="AH120" i="24"/>
  <c r="AH121" i="24"/>
  <c r="AH115" i="24"/>
  <c r="AH122" i="24"/>
  <c r="AH123" i="24"/>
  <c r="AH124" i="24"/>
  <c r="AH125" i="24"/>
  <c r="AH105" i="24"/>
  <c r="AH106" i="24"/>
  <c r="AH66" i="24"/>
  <c r="AH67" i="24"/>
  <c r="AH63" i="24"/>
  <c r="AH62" i="24"/>
  <c r="AH61" i="24"/>
  <c r="AH65" i="24"/>
  <c r="AH64" i="24"/>
  <c r="AH4" i="24"/>
  <c r="AH69" i="24"/>
  <c r="AH89" i="24"/>
  <c r="AH48" i="24"/>
  <c r="AH71" i="24"/>
  <c r="AH33" i="24"/>
  <c r="AH90" i="24"/>
  <c r="AH77" i="24"/>
  <c r="AH81" i="24"/>
  <c r="AH46" i="24"/>
  <c r="AH97" i="24"/>
  <c r="AH50" i="24"/>
  <c r="AH40" i="24"/>
  <c r="AH35" i="24"/>
  <c r="AH79" i="24"/>
  <c r="AH98" i="24"/>
  <c r="AH14" i="24"/>
  <c r="AH85" i="24"/>
  <c r="AH43" i="24"/>
  <c r="AH53" i="24"/>
  <c r="AH59" i="24"/>
  <c r="AI3" i="24"/>
  <c r="AI7" i="24" s="1"/>
  <c r="AH24" i="24"/>
  <c r="AH60" i="24"/>
  <c r="AH47" i="24"/>
  <c r="AH11" i="24"/>
  <c r="AH16" i="24"/>
  <c r="AH91" i="24"/>
  <c r="AH75" i="24"/>
  <c r="AH73" i="24"/>
  <c r="AH36" i="24"/>
  <c r="AH37" i="24"/>
  <c r="AH38" i="24"/>
  <c r="AH83" i="24"/>
  <c r="AH26" i="24"/>
  <c r="AH41" i="24"/>
  <c r="AH78" i="24"/>
  <c r="AH93" i="24"/>
  <c r="AH100" i="24"/>
  <c r="AH86" i="24"/>
  <c r="AH8" i="24"/>
  <c r="AH54" i="24"/>
  <c r="AH27" i="24"/>
  <c r="AH18" i="24"/>
  <c r="AH10" i="24"/>
  <c r="AH28" i="24"/>
  <c r="AH19" i="24"/>
  <c r="AH72" i="24"/>
  <c r="AH32" i="24"/>
  <c r="AH13" i="24"/>
  <c r="AH76" i="24"/>
  <c r="AH92" i="24"/>
  <c r="AH49" i="24"/>
  <c r="AH82" i="24"/>
  <c r="AH84" i="24"/>
  <c r="AH58" i="24"/>
  <c r="AH57" i="24"/>
  <c r="AH34" i="24"/>
  <c r="AH17" i="24"/>
  <c r="AH101" i="24"/>
  <c r="AH42" i="24"/>
  <c r="AH55" i="24"/>
  <c r="AH31" i="24"/>
  <c r="AH22" i="24"/>
  <c r="AH102" i="24"/>
  <c r="AH70" i="24"/>
  <c r="AH74" i="24"/>
  <c r="AH87" i="24"/>
  <c r="AH12" i="24"/>
  <c r="AH80" i="24"/>
  <c r="AH95" i="24"/>
  <c r="AH39" i="24"/>
  <c r="AH51" i="24"/>
  <c r="AH94" i="24"/>
  <c r="AH25" i="24"/>
  <c r="AH52" i="24"/>
  <c r="AH15" i="24"/>
  <c r="AH29" i="24"/>
  <c r="AH44" i="24"/>
  <c r="AH56" i="24"/>
  <c r="AH30" i="24"/>
  <c r="AH45" i="24"/>
  <c r="AI5" i="24" l="1"/>
  <c r="AI6" i="24"/>
  <c r="AI103" i="24"/>
  <c r="AI23" i="24"/>
  <c r="BH111" i="20"/>
  <c r="BI79" i="20"/>
  <c r="BI24" i="20"/>
  <c r="BI107" i="20"/>
  <c r="BI42" i="20"/>
  <c r="BI27" i="20"/>
  <c r="BI98" i="20"/>
  <c r="BI64" i="20"/>
  <c r="BI109" i="20"/>
  <c r="BI45" i="20"/>
  <c r="BI103" i="20"/>
  <c r="BI72" i="20"/>
  <c r="BI67" i="20"/>
  <c r="BI44" i="20"/>
  <c r="BI8" i="20"/>
  <c r="BI81" i="20"/>
  <c r="BI99" i="20"/>
  <c r="BI68" i="20"/>
  <c r="BI59" i="20"/>
  <c r="BI58" i="20"/>
  <c r="BI13" i="20"/>
  <c r="BI29" i="20"/>
  <c r="BI69" i="20"/>
  <c r="BI96" i="20"/>
  <c r="BI3" i="20"/>
  <c r="BI54" i="20"/>
  <c r="BI49" i="20"/>
  <c r="BI71" i="20"/>
  <c r="BI20" i="20"/>
  <c r="BI12" i="20"/>
  <c r="BI15" i="20"/>
  <c r="BI70" i="20"/>
  <c r="BI56" i="20"/>
  <c r="BI62" i="20"/>
  <c r="BI52" i="20"/>
  <c r="BI26" i="20"/>
  <c r="BI41" i="20"/>
  <c r="BI100" i="20"/>
  <c r="BI11" i="20"/>
  <c r="BI36" i="20"/>
  <c r="BI108" i="20"/>
  <c r="BI73" i="20"/>
  <c r="BI37" i="20"/>
  <c r="BI92" i="20"/>
  <c r="BI38" i="20"/>
  <c r="BI82" i="20"/>
  <c r="BI101" i="20"/>
  <c r="BI80" i="20"/>
  <c r="BI25" i="20"/>
  <c r="BI77" i="20"/>
  <c r="BI30" i="20"/>
  <c r="BI39" i="20"/>
  <c r="BI105" i="20"/>
  <c r="BI9" i="20"/>
  <c r="BI40" i="20"/>
  <c r="BI55" i="20"/>
  <c r="BI63" i="20"/>
  <c r="BI97" i="20"/>
  <c r="BI47" i="20"/>
  <c r="BI93" i="20"/>
  <c r="BI5" i="20"/>
  <c r="BI32" i="20"/>
  <c r="BI16" i="20"/>
  <c r="BI66" i="20"/>
  <c r="BI104" i="20"/>
  <c r="BJ1" i="20"/>
  <c r="BI95" i="20"/>
  <c r="BI60" i="20"/>
  <c r="BI51" i="20"/>
  <c r="BI91" i="20"/>
  <c r="BI74" i="20"/>
  <c r="BI46" i="20"/>
  <c r="BI35" i="20"/>
  <c r="BI94" i="20"/>
  <c r="BI14" i="20"/>
  <c r="BI19" i="20"/>
  <c r="BI53" i="20"/>
  <c r="BI4" i="20"/>
  <c r="BI50" i="20"/>
  <c r="BI78" i="20"/>
  <c r="BI48" i="20"/>
  <c r="BI2" i="20"/>
  <c r="BI33" i="20"/>
  <c r="BI110" i="20"/>
  <c r="BI21" i="20"/>
  <c r="BI65" i="20"/>
  <c r="BI90" i="20"/>
  <c r="BI6" i="20"/>
  <c r="BI106" i="20"/>
  <c r="BI61" i="20"/>
  <c r="BI17" i="20"/>
  <c r="BI57" i="20"/>
  <c r="BI7" i="20"/>
  <c r="BI28" i="20"/>
  <c r="BI76" i="20"/>
  <c r="BI75" i="20"/>
  <c r="BI10" i="20"/>
  <c r="BI18" i="20"/>
  <c r="BI34" i="20"/>
  <c r="BI31" i="20"/>
  <c r="AI88" i="24"/>
  <c r="AI99" i="24"/>
  <c r="AI21" i="24"/>
  <c r="AI127" i="24"/>
  <c r="AI128" i="24"/>
  <c r="AI129" i="24"/>
  <c r="AI104" i="24"/>
  <c r="AI130" i="24"/>
  <c r="AI126" i="24"/>
  <c r="AI108" i="24"/>
  <c r="AI109" i="24"/>
  <c r="AI110" i="24"/>
  <c r="AI111" i="24"/>
  <c r="AI112" i="24"/>
  <c r="AI113" i="24"/>
  <c r="AI114" i="24"/>
  <c r="AI116" i="24"/>
  <c r="AI117" i="24"/>
  <c r="AI118" i="24"/>
  <c r="AI119" i="24"/>
  <c r="AI120" i="24"/>
  <c r="AI115" i="24"/>
  <c r="AI122" i="24"/>
  <c r="AI123" i="24"/>
  <c r="AI124" i="24"/>
  <c r="AI125" i="24"/>
  <c r="AI121" i="24"/>
  <c r="AI105" i="24"/>
  <c r="AI106" i="24"/>
  <c r="AI66" i="24"/>
  <c r="AI67" i="24"/>
  <c r="AI63" i="24"/>
  <c r="AI62" i="24"/>
  <c r="AI61" i="24"/>
  <c r="AI65" i="24"/>
  <c r="AI64" i="24"/>
  <c r="AI4" i="24"/>
  <c r="AI10" i="24"/>
  <c r="AJ3" i="24"/>
  <c r="AJ7" i="24" s="1"/>
  <c r="AI60" i="24"/>
  <c r="AI47" i="24"/>
  <c r="AI11" i="24"/>
  <c r="AI48" i="24"/>
  <c r="AI75" i="24"/>
  <c r="AI57" i="24"/>
  <c r="AI94" i="24"/>
  <c r="AI77" i="24"/>
  <c r="AI36" i="24"/>
  <c r="AI37" i="24"/>
  <c r="AI38" i="24"/>
  <c r="AI83" i="24"/>
  <c r="AI26" i="24"/>
  <c r="AI41" i="24"/>
  <c r="AI100" i="24"/>
  <c r="AI86" i="24"/>
  <c r="AI27" i="24"/>
  <c r="AI30" i="24"/>
  <c r="AI19" i="24"/>
  <c r="AI24" i="24"/>
  <c r="AI89" i="24"/>
  <c r="AI32" i="24"/>
  <c r="AI90" i="24"/>
  <c r="AI72" i="24"/>
  <c r="AI76" i="24"/>
  <c r="AI35" i="24"/>
  <c r="AI78" i="24"/>
  <c r="AI33" i="24"/>
  <c r="AI49" i="24"/>
  <c r="AI82" i="24"/>
  <c r="AI84" i="24"/>
  <c r="AI58" i="24"/>
  <c r="AI87" i="24"/>
  <c r="AI101" i="24"/>
  <c r="AI42" i="24"/>
  <c r="AI55" i="24"/>
  <c r="AI45" i="24"/>
  <c r="AI43" i="24"/>
  <c r="AI52" i="24"/>
  <c r="AI56" i="24"/>
  <c r="AI31" i="24"/>
  <c r="AI22" i="24"/>
  <c r="AI16" i="24"/>
  <c r="AI70" i="24"/>
  <c r="AI12" i="24"/>
  <c r="AI73" i="24"/>
  <c r="AI34" i="24"/>
  <c r="AI79" i="24"/>
  <c r="AI13" i="24"/>
  <c r="AI80" i="24"/>
  <c r="AI95" i="24"/>
  <c r="AI39" i="24"/>
  <c r="AI51" i="24"/>
  <c r="AI25" i="24"/>
  <c r="AI15" i="24"/>
  <c r="AI44" i="24"/>
  <c r="AI29" i="24"/>
  <c r="AI28" i="24"/>
  <c r="AI69" i="24"/>
  <c r="AI102" i="24"/>
  <c r="AI71" i="24"/>
  <c r="AI91" i="24"/>
  <c r="AI93" i="24"/>
  <c r="AI17" i="24"/>
  <c r="AI74" i="24"/>
  <c r="AI92" i="24"/>
  <c r="AI81" i="24"/>
  <c r="AI46" i="24"/>
  <c r="AI97" i="24"/>
  <c r="AI50" i="24"/>
  <c r="AI40" i="24"/>
  <c r="AI98" i="24"/>
  <c r="AI14" i="24"/>
  <c r="AI85" i="24"/>
  <c r="AI53" i="24"/>
  <c r="AI59" i="24"/>
  <c r="AI8" i="24"/>
  <c r="AI54" i="24"/>
  <c r="AI18" i="24"/>
  <c r="AJ5" i="24" l="1"/>
  <c r="AJ6" i="24"/>
  <c r="AJ103" i="24"/>
  <c r="AJ23" i="24"/>
  <c r="BJ16" i="20"/>
  <c r="BJ24" i="20"/>
  <c r="BJ63" i="20"/>
  <c r="BJ3" i="20"/>
  <c r="BJ32" i="20"/>
  <c r="BJ73" i="20"/>
  <c r="BJ44" i="20"/>
  <c r="BJ2" i="20"/>
  <c r="BJ41" i="20"/>
  <c r="BJ12" i="20"/>
  <c r="BJ110" i="20"/>
  <c r="BJ20" i="20"/>
  <c r="BJ76" i="20"/>
  <c r="BJ39" i="20"/>
  <c r="BJ58" i="20"/>
  <c r="BJ35" i="20"/>
  <c r="BJ94" i="20"/>
  <c r="BJ60" i="20"/>
  <c r="BJ66" i="20"/>
  <c r="BJ97" i="20"/>
  <c r="BJ25" i="20"/>
  <c r="BJ17" i="20"/>
  <c r="BJ55" i="20"/>
  <c r="BJ81" i="20"/>
  <c r="BJ62" i="20"/>
  <c r="BJ45" i="20"/>
  <c r="BJ98" i="20"/>
  <c r="BJ82" i="20"/>
  <c r="BJ19" i="20"/>
  <c r="BJ67" i="20"/>
  <c r="BJ30" i="20"/>
  <c r="BJ14" i="20"/>
  <c r="BJ48" i="20"/>
  <c r="BJ40" i="20"/>
  <c r="BJ56" i="20"/>
  <c r="BJ68" i="20"/>
  <c r="BJ74" i="20"/>
  <c r="BJ10" i="20"/>
  <c r="BJ69" i="20"/>
  <c r="BJ8" i="20"/>
  <c r="BJ108" i="20"/>
  <c r="BJ95" i="20"/>
  <c r="BJ49" i="20"/>
  <c r="BJ64" i="20"/>
  <c r="BJ42" i="20"/>
  <c r="BJ6" i="20"/>
  <c r="BJ91" i="20"/>
  <c r="BJ21" i="20"/>
  <c r="BJ38" i="20"/>
  <c r="BJ27" i="20"/>
  <c r="BJ71" i="20"/>
  <c r="BJ79" i="20"/>
  <c r="BJ18" i="20"/>
  <c r="BJ93" i="20"/>
  <c r="BJ100" i="20"/>
  <c r="BJ11" i="20"/>
  <c r="BJ51" i="20"/>
  <c r="BJ57" i="20"/>
  <c r="BJ15" i="20"/>
  <c r="BJ109" i="20"/>
  <c r="BJ65" i="20"/>
  <c r="BJ75" i="20"/>
  <c r="BJ106" i="20"/>
  <c r="BJ50" i="20"/>
  <c r="BK1" i="20"/>
  <c r="BJ34" i="20"/>
  <c r="BJ29" i="20"/>
  <c r="BJ90" i="20"/>
  <c r="BJ26" i="20"/>
  <c r="BJ33" i="20"/>
  <c r="BJ103" i="20"/>
  <c r="BJ105" i="20"/>
  <c r="BJ36" i="20"/>
  <c r="BJ104" i="20"/>
  <c r="BJ99" i="20"/>
  <c r="BJ13" i="20"/>
  <c r="BJ72" i="20"/>
  <c r="BJ5" i="20"/>
  <c r="BJ52" i="20"/>
  <c r="BJ7" i="20"/>
  <c r="BJ78" i="20"/>
  <c r="BJ77" i="20"/>
  <c r="BJ53" i="20"/>
  <c r="BJ31" i="20"/>
  <c r="BJ37" i="20"/>
  <c r="BJ107" i="20"/>
  <c r="BJ46" i="20"/>
  <c r="BJ59" i="20"/>
  <c r="BJ96" i="20"/>
  <c r="BJ70" i="20"/>
  <c r="BJ61" i="20"/>
  <c r="BJ101" i="20"/>
  <c r="BJ4" i="20"/>
  <c r="BJ92" i="20"/>
  <c r="BJ80" i="20"/>
  <c r="BJ54" i="20"/>
  <c r="BJ28" i="20"/>
  <c r="BJ9" i="20"/>
  <c r="BJ47" i="20"/>
  <c r="BI111" i="20"/>
  <c r="AJ88" i="24"/>
  <c r="AJ99" i="24"/>
  <c r="AJ21" i="24"/>
  <c r="AJ127" i="24"/>
  <c r="AJ128" i="24"/>
  <c r="AJ129" i="24"/>
  <c r="AJ104" i="24"/>
  <c r="AJ130" i="24"/>
  <c r="AJ126" i="24"/>
  <c r="AJ108" i="24"/>
  <c r="AJ109" i="24"/>
  <c r="AJ110" i="24"/>
  <c r="AJ111" i="24"/>
  <c r="AJ112" i="24"/>
  <c r="AJ113" i="24"/>
  <c r="AJ114" i="24"/>
  <c r="AJ116" i="24"/>
  <c r="AJ117" i="24"/>
  <c r="AJ118" i="24"/>
  <c r="AJ119" i="24"/>
  <c r="AJ120" i="24"/>
  <c r="AJ115" i="24"/>
  <c r="AJ121" i="24"/>
  <c r="AJ122" i="24"/>
  <c r="AJ123" i="24"/>
  <c r="AJ124" i="24"/>
  <c r="AJ125" i="24"/>
  <c r="AJ105" i="24"/>
  <c r="AJ106" i="24"/>
  <c r="AJ66" i="24"/>
  <c r="AJ67" i="24"/>
  <c r="AJ63" i="24"/>
  <c r="AJ62" i="24"/>
  <c r="AJ61" i="24"/>
  <c r="AJ65" i="24"/>
  <c r="AJ64" i="24"/>
  <c r="AJ4" i="24"/>
  <c r="AJ31" i="24"/>
  <c r="AJ19" i="24"/>
  <c r="AJ71" i="24"/>
  <c r="AJ91" i="24"/>
  <c r="AJ75" i="24"/>
  <c r="AJ92" i="24"/>
  <c r="AJ35" i="24"/>
  <c r="AJ78" i="24"/>
  <c r="AJ80" i="24"/>
  <c r="AJ95" i="24"/>
  <c r="AJ39" i="24"/>
  <c r="AJ51" i="24"/>
  <c r="AJ98" i="24"/>
  <c r="AJ14" i="24"/>
  <c r="AJ85" i="24"/>
  <c r="AJ43" i="24"/>
  <c r="AJ54" i="24"/>
  <c r="AJ27" i="24"/>
  <c r="AJ18" i="24"/>
  <c r="AK3" i="24"/>
  <c r="AK7" i="24" s="1"/>
  <c r="AJ24" i="24"/>
  <c r="AJ69" i="24"/>
  <c r="AJ47" i="24"/>
  <c r="AJ11" i="24"/>
  <c r="AJ48" i="24"/>
  <c r="AJ13" i="24"/>
  <c r="AJ76" i="24"/>
  <c r="AJ34" i="24"/>
  <c r="AJ79" i="24"/>
  <c r="AJ81" i="24"/>
  <c r="AJ46" i="24"/>
  <c r="AJ97" i="24"/>
  <c r="AJ50" i="24"/>
  <c r="AJ40" i="24"/>
  <c r="AJ100" i="24"/>
  <c r="AJ86" i="24"/>
  <c r="AJ55" i="24"/>
  <c r="AJ45" i="24"/>
  <c r="AJ8" i="24"/>
  <c r="AJ10" i="24"/>
  <c r="AJ28" i="24"/>
  <c r="AJ60" i="24"/>
  <c r="AJ89" i="24"/>
  <c r="AJ32" i="24"/>
  <c r="AJ90" i="24"/>
  <c r="AJ72" i="24"/>
  <c r="AJ74" i="24"/>
  <c r="AJ87" i="24"/>
  <c r="AJ93" i="24"/>
  <c r="AJ17" i="24"/>
  <c r="AJ36" i="24"/>
  <c r="AJ37" i="24"/>
  <c r="AJ38" i="24"/>
  <c r="AJ83" i="24"/>
  <c r="AJ26" i="24"/>
  <c r="AJ41" i="24"/>
  <c r="AJ101" i="24"/>
  <c r="AJ42" i="24"/>
  <c r="AJ30" i="24"/>
  <c r="AJ44" i="24"/>
  <c r="AJ56" i="24"/>
  <c r="AJ22" i="24"/>
  <c r="AJ102" i="24"/>
  <c r="AJ16" i="24"/>
  <c r="AJ70" i="24"/>
  <c r="AJ12" i="24"/>
  <c r="AJ73" i="24"/>
  <c r="AJ33" i="24"/>
  <c r="AJ77" i="24"/>
  <c r="AJ57" i="24"/>
  <c r="AJ94" i="24"/>
  <c r="AJ49" i="24"/>
  <c r="AJ82" i="24"/>
  <c r="AJ84" i="24"/>
  <c r="AJ58" i="24"/>
  <c r="AJ25" i="24"/>
  <c r="AJ52" i="24"/>
  <c r="AJ15" i="24"/>
  <c r="AJ29" i="24"/>
  <c r="AJ53" i="24"/>
  <c r="AJ59" i="24"/>
  <c r="AK5" i="24" l="1"/>
  <c r="AK6" i="24"/>
  <c r="AK103" i="24"/>
  <c r="AK23" i="24"/>
  <c r="BJ111" i="20"/>
  <c r="BK7" i="20"/>
  <c r="BK32" i="20"/>
  <c r="BK19" i="20"/>
  <c r="BK51" i="20"/>
  <c r="BK33" i="20"/>
  <c r="BK81" i="20"/>
  <c r="BK56" i="20"/>
  <c r="BK30" i="20"/>
  <c r="BK2" i="20"/>
  <c r="BK62" i="20"/>
  <c r="BK80" i="20"/>
  <c r="BK79" i="20"/>
  <c r="BK103" i="20"/>
  <c r="BK101" i="20"/>
  <c r="BK15" i="20"/>
  <c r="BK49" i="20"/>
  <c r="BK72" i="20"/>
  <c r="BK63" i="20"/>
  <c r="BL1" i="20"/>
  <c r="BK78" i="20"/>
  <c r="BK104" i="20"/>
  <c r="BK14" i="20"/>
  <c r="BK21" i="20"/>
  <c r="BK16" i="20"/>
  <c r="BK35" i="20"/>
  <c r="BK74" i="20"/>
  <c r="BK90" i="20"/>
  <c r="BK9" i="20"/>
  <c r="BK37" i="20"/>
  <c r="BK106" i="20"/>
  <c r="BK67" i="20"/>
  <c r="BK25" i="20"/>
  <c r="BK65" i="20"/>
  <c r="BK110" i="20"/>
  <c r="BK77" i="20"/>
  <c r="BK50" i="20"/>
  <c r="BK91" i="20"/>
  <c r="BK4" i="20"/>
  <c r="BK68" i="20"/>
  <c r="BK82" i="20"/>
  <c r="BK34" i="20"/>
  <c r="BK41" i="20"/>
  <c r="BK105" i="20"/>
  <c r="BK61" i="20"/>
  <c r="BK17" i="20"/>
  <c r="BK66" i="20"/>
  <c r="BK54" i="20"/>
  <c r="BK58" i="20"/>
  <c r="BK40" i="20"/>
  <c r="BK55" i="20"/>
  <c r="BK75" i="20"/>
  <c r="BK38" i="20"/>
  <c r="BK76" i="20"/>
  <c r="BK57" i="20"/>
  <c r="BK18" i="20"/>
  <c r="BK108" i="20"/>
  <c r="BK97" i="20"/>
  <c r="BK10" i="20"/>
  <c r="BK27" i="20"/>
  <c r="BK70" i="20"/>
  <c r="BK26" i="20"/>
  <c r="BK100" i="20"/>
  <c r="BK52" i="20"/>
  <c r="BK20" i="20"/>
  <c r="BK98" i="20"/>
  <c r="BK93" i="20"/>
  <c r="BK8" i="20"/>
  <c r="BK45" i="20"/>
  <c r="BK44" i="20"/>
  <c r="BK107" i="20"/>
  <c r="BK59" i="20"/>
  <c r="BK24" i="20"/>
  <c r="BK42" i="20"/>
  <c r="BK94" i="20"/>
  <c r="BK39" i="20"/>
  <c r="BK109" i="20"/>
  <c r="BK73" i="20"/>
  <c r="BK46" i="20"/>
  <c r="BK64" i="20"/>
  <c r="BK47" i="20"/>
  <c r="BK96" i="20"/>
  <c r="BK3" i="20"/>
  <c r="BK71" i="20"/>
  <c r="BK99" i="20"/>
  <c r="BK13" i="20"/>
  <c r="BK53" i="20"/>
  <c r="BK95" i="20"/>
  <c r="BK60" i="20"/>
  <c r="BK48" i="20"/>
  <c r="BK12" i="20"/>
  <c r="BK5" i="20"/>
  <c r="BK36" i="20"/>
  <c r="BK6" i="20"/>
  <c r="BK11" i="20"/>
  <c r="BK31" i="20"/>
  <c r="BK92" i="20"/>
  <c r="BK28" i="20"/>
  <c r="BK69" i="20"/>
  <c r="BK29" i="20"/>
  <c r="AK88" i="24"/>
  <c r="AK99" i="24"/>
  <c r="AK21" i="24"/>
  <c r="AK127" i="24"/>
  <c r="AK128" i="24"/>
  <c r="AK129" i="24"/>
  <c r="AK104" i="24"/>
  <c r="AK130" i="24"/>
  <c r="AK126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2" i="24"/>
  <c r="AK123" i="24"/>
  <c r="AK124" i="24"/>
  <c r="AK125" i="24"/>
  <c r="AK121" i="24"/>
  <c r="AK105" i="24"/>
  <c r="AK106" i="24"/>
  <c r="AK66" i="24"/>
  <c r="AK67" i="24"/>
  <c r="AK63" i="24"/>
  <c r="AK62" i="24"/>
  <c r="AK61" i="24"/>
  <c r="AK65" i="24"/>
  <c r="AK64" i="24"/>
  <c r="AK4" i="24"/>
  <c r="AL3" i="24"/>
  <c r="AL7" i="24" s="1"/>
  <c r="AK102" i="24"/>
  <c r="AK60" i="24"/>
  <c r="AK72" i="24"/>
  <c r="AK74" i="24"/>
  <c r="AK71" i="24"/>
  <c r="AK34" i="24"/>
  <c r="AK79" i="24"/>
  <c r="AK81" i="24"/>
  <c r="AK46" i="24"/>
  <c r="AK97" i="24"/>
  <c r="AK77" i="24"/>
  <c r="AK58" i="24"/>
  <c r="AK25" i="24"/>
  <c r="AK29" i="24"/>
  <c r="AK44" i="24"/>
  <c r="AK24" i="24"/>
  <c r="AK19" i="24"/>
  <c r="AK16" i="24"/>
  <c r="AK47" i="24"/>
  <c r="AK11" i="24"/>
  <c r="AK73" i="24"/>
  <c r="AK33" i="24"/>
  <c r="AK87" i="24"/>
  <c r="AK93" i="24"/>
  <c r="AK17" i="24"/>
  <c r="AK36" i="24"/>
  <c r="AK37" i="24"/>
  <c r="AK38" i="24"/>
  <c r="AK83" i="24"/>
  <c r="AK51" i="24"/>
  <c r="AK98" i="24"/>
  <c r="AK14" i="24"/>
  <c r="AK85" i="24"/>
  <c r="AK30" i="24"/>
  <c r="AK53" i="24"/>
  <c r="AK59" i="24"/>
  <c r="AK8" i="24"/>
  <c r="AK27" i="24"/>
  <c r="AK28" i="24"/>
  <c r="AK10" i="24"/>
  <c r="AK69" i="24"/>
  <c r="AK89" i="24"/>
  <c r="AK90" i="24"/>
  <c r="AK91" i="24"/>
  <c r="AK75" i="24"/>
  <c r="AK57" i="24"/>
  <c r="AK94" i="24"/>
  <c r="AK49" i="24"/>
  <c r="AK82" i="24"/>
  <c r="AK84" i="24"/>
  <c r="AK50" i="24"/>
  <c r="AK40" i="24"/>
  <c r="AK100" i="24"/>
  <c r="AK86" i="24"/>
  <c r="AK54" i="24"/>
  <c r="AK18" i="24"/>
  <c r="AK22" i="24"/>
  <c r="AK31" i="24"/>
  <c r="AK32" i="24"/>
  <c r="AK70" i="24"/>
  <c r="AK12" i="24"/>
  <c r="AK13" i="24"/>
  <c r="AK48" i="24"/>
  <c r="AK92" i="24"/>
  <c r="AK35" i="24"/>
  <c r="AK78" i="24"/>
  <c r="AK80" i="24"/>
  <c r="AK95" i="24"/>
  <c r="AK39" i="24"/>
  <c r="AK76" i="24"/>
  <c r="AK26" i="24"/>
  <c r="AK41" i="24"/>
  <c r="AK101" i="24"/>
  <c r="AK42" i="24"/>
  <c r="AK55" i="24"/>
  <c r="AK45" i="24"/>
  <c r="AK52" i="24"/>
  <c r="AK15" i="24"/>
  <c r="AK43" i="24"/>
  <c r="AK56" i="24"/>
  <c r="AL5" i="24" l="1"/>
  <c r="AL6" i="24"/>
  <c r="AL103" i="24"/>
  <c r="AL23" i="24"/>
  <c r="BL48" i="20"/>
  <c r="BL79" i="20"/>
  <c r="BL11" i="20"/>
  <c r="BL110" i="20"/>
  <c r="BL21" i="20"/>
  <c r="BL101" i="20"/>
  <c r="BL24" i="20"/>
  <c r="BL69" i="20"/>
  <c r="BL49" i="20"/>
  <c r="BL50" i="20"/>
  <c r="BL105" i="20"/>
  <c r="BL9" i="20"/>
  <c r="BL14" i="20"/>
  <c r="BL76" i="20"/>
  <c r="BL3" i="20"/>
  <c r="BL52" i="20"/>
  <c r="BL94" i="20"/>
  <c r="BL32" i="20"/>
  <c r="BL78" i="20"/>
  <c r="BL12" i="20"/>
  <c r="BL39" i="20"/>
  <c r="BM1" i="20"/>
  <c r="BL77" i="20"/>
  <c r="BL108" i="20"/>
  <c r="BL27" i="20"/>
  <c r="BL66" i="20"/>
  <c r="BL34" i="20"/>
  <c r="BL59" i="20"/>
  <c r="BL80" i="20"/>
  <c r="BL97" i="20"/>
  <c r="BL71" i="20"/>
  <c r="BL64" i="20"/>
  <c r="BL8" i="20"/>
  <c r="BL98" i="20"/>
  <c r="BL18" i="20"/>
  <c r="BL56" i="20"/>
  <c r="BL53" i="20"/>
  <c r="BL13" i="20"/>
  <c r="BL109" i="20"/>
  <c r="BL16" i="20"/>
  <c r="BL70" i="20"/>
  <c r="BL46" i="20"/>
  <c r="BL44" i="20"/>
  <c r="BL29" i="20"/>
  <c r="BL99" i="20"/>
  <c r="BL47" i="20"/>
  <c r="BL4" i="20"/>
  <c r="BL19" i="20"/>
  <c r="BL73" i="20"/>
  <c r="BL7" i="20"/>
  <c r="BL36" i="20"/>
  <c r="BL10" i="20"/>
  <c r="BL17" i="20"/>
  <c r="BL6" i="20"/>
  <c r="BL92" i="20"/>
  <c r="BL38" i="20"/>
  <c r="BL82" i="20"/>
  <c r="BL75" i="20"/>
  <c r="BL42" i="20"/>
  <c r="BL104" i="20"/>
  <c r="BL25" i="20"/>
  <c r="BL81" i="20"/>
  <c r="BL20" i="20"/>
  <c r="BL54" i="20"/>
  <c r="BL60" i="20"/>
  <c r="BL41" i="20"/>
  <c r="BL33" i="20"/>
  <c r="BL95" i="20"/>
  <c r="BL31" i="20"/>
  <c r="BL40" i="20"/>
  <c r="BL103" i="20"/>
  <c r="BL93" i="20"/>
  <c r="BL90" i="20"/>
  <c r="BL15" i="20"/>
  <c r="BL2" i="20"/>
  <c r="BL26" i="20"/>
  <c r="BL91" i="20"/>
  <c r="BL28" i="20"/>
  <c r="BL65" i="20"/>
  <c r="BL57" i="20"/>
  <c r="BL72" i="20"/>
  <c r="BL58" i="20"/>
  <c r="BL74" i="20"/>
  <c r="BL35" i="20"/>
  <c r="BL51" i="20"/>
  <c r="BL62" i="20"/>
  <c r="BL61" i="20"/>
  <c r="BL106" i="20"/>
  <c r="BL5" i="20"/>
  <c r="BL107" i="20"/>
  <c r="BL37" i="20"/>
  <c r="BL68" i="20"/>
  <c r="BL67" i="20"/>
  <c r="BL45" i="20"/>
  <c r="BL96" i="20"/>
  <c r="BL30" i="20"/>
  <c r="BL63" i="20"/>
  <c r="BL55" i="20"/>
  <c r="BL100" i="20"/>
  <c r="BK111" i="20"/>
  <c r="AL88" i="24"/>
  <c r="AL99" i="24"/>
  <c r="AL21" i="24"/>
  <c r="AL127" i="24"/>
  <c r="AL128" i="24"/>
  <c r="AL129" i="24"/>
  <c r="AL104" i="24"/>
  <c r="AL130" i="24"/>
  <c r="AL126" i="24"/>
  <c r="AL108" i="24"/>
  <c r="AL109" i="24"/>
  <c r="AL110" i="24"/>
  <c r="AL111" i="24"/>
  <c r="AL112" i="24"/>
  <c r="AL113" i="24"/>
  <c r="AL115" i="24"/>
  <c r="AL116" i="24"/>
  <c r="AL117" i="24"/>
  <c r="AL118" i="24"/>
  <c r="AL119" i="24"/>
  <c r="AL120" i="24"/>
  <c r="AL121" i="24"/>
  <c r="AL114" i="24"/>
  <c r="AL125" i="24"/>
  <c r="AL122" i="24"/>
  <c r="AL123" i="24"/>
  <c r="AL124" i="24"/>
  <c r="AL105" i="24"/>
  <c r="AL106" i="24"/>
  <c r="AL66" i="24"/>
  <c r="AL67" i="24"/>
  <c r="AL63" i="24"/>
  <c r="AL62" i="24"/>
  <c r="AL61" i="24"/>
  <c r="AL65" i="24"/>
  <c r="AL64" i="24"/>
  <c r="AL4" i="24"/>
  <c r="AL69" i="24"/>
  <c r="AL28" i="24"/>
  <c r="AL32" i="24"/>
  <c r="AL90" i="24"/>
  <c r="AL13" i="24"/>
  <c r="AL76" i="24"/>
  <c r="AL48" i="24"/>
  <c r="AL35" i="24"/>
  <c r="AL78" i="24"/>
  <c r="AL80" i="24"/>
  <c r="AL95" i="24"/>
  <c r="AL39" i="24"/>
  <c r="AL51" i="24"/>
  <c r="AL25" i="24"/>
  <c r="AL52" i="24"/>
  <c r="AL15" i="24"/>
  <c r="AL29" i="24"/>
  <c r="AL43" i="24"/>
  <c r="AL44" i="24"/>
  <c r="AL56" i="24"/>
  <c r="AL60" i="24"/>
  <c r="AL102" i="24"/>
  <c r="AL71" i="24"/>
  <c r="AL72" i="24"/>
  <c r="AL74" i="24"/>
  <c r="AL87" i="24"/>
  <c r="AL34" i="24"/>
  <c r="AL79" i="24"/>
  <c r="AL81" i="24"/>
  <c r="AL46" i="24"/>
  <c r="AL97" i="24"/>
  <c r="AL50" i="24"/>
  <c r="AL40" i="24"/>
  <c r="AL98" i="24"/>
  <c r="AL14" i="24"/>
  <c r="AL85" i="24"/>
  <c r="AL30" i="24"/>
  <c r="AL53" i="24"/>
  <c r="AL59" i="24"/>
  <c r="AM3" i="24"/>
  <c r="AM7" i="24" s="1"/>
  <c r="AL24" i="24"/>
  <c r="AL22" i="24"/>
  <c r="AL16" i="24"/>
  <c r="AL47" i="24"/>
  <c r="AL11" i="24"/>
  <c r="AL73" i="24"/>
  <c r="AL33" i="24"/>
  <c r="AL77" i="24"/>
  <c r="AL93" i="24"/>
  <c r="AL17" i="24"/>
  <c r="AL36" i="24"/>
  <c r="AL37" i="24"/>
  <c r="AL38" i="24"/>
  <c r="AL83" i="24"/>
  <c r="AL26" i="24"/>
  <c r="AL41" i="24"/>
  <c r="AL100" i="24"/>
  <c r="AL86" i="24"/>
  <c r="AL8" i="24"/>
  <c r="AL54" i="24"/>
  <c r="AL27" i="24"/>
  <c r="AL10" i="24"/>
  <c r="AL31" i="24"/>
  <c r="AL19" i="24"/>
  <c r="AL89" i="24"/>
  <c r="AL12" i="24"/>
  <c r="AL91" i="24"/>
  <c r="AL75" i="24"/>
  <c r="AL70" i="24"/>
  <c r="AL57" i="24"/>
  <c r="AL94" i="24"/>
  <c r="AL49" i="24"/>
  <c r="AL82" i="24"/>
  <c r="AL84" i="24"/>
  <c r="AL58" i="24"/>
  <c r="AL92" i="24"/>
  <c r="AL101" i="24"/>
  <c r="AL42" i="24"/>
  <c r="AL55" i="24"/>
  <c r="AL45" i="24"/>
  <c r="AL18" i="24"/>
  <c r="AM5" i="24" l="1"/>
  <c r="AM6" i="24"/>
  <c r="AM103" i="24"/>
  <c r="AM23" i="24"/>
  <c r="BL111" i="20"/>
  <c r="BN1" i="20"/>
  <c r="BM2" i="20"/>
  <c r="AM88" i="24"/>
  <c r="AM99" i="24"/>
  <c r="AM21" i="24"/>
  <c r="AM127" i="24"/>
  <c r="AM128" i="24"/>
  <c r="AM129" i="24"/>
  <c r="AM104" i="24"/>
  <c r="AM130" i="24"/>
  <c r="AM126" i="24"/>
  <c r="AM108" i="24"/>
  <c r="AM109" i="24"/>
  <c r="AM110" i="24"/>
  <c r="AM111" i="24"/>
  <c r="AM112" i="24"/>
  <c r="AM113" i="24"/>
  <c r="AM114" i="24"/>
  <c r="AM115" i="24"/>
  <c r="AM116" i="24"/>
  <c r="AM117" i="24"/>
  <c r="AM118" i="24"/>
  <c r="AM119" i="24"/>
  <c r="AM120" i="24"/>
  <c r="AM121" i="24"/>
  <c r="AM122" i="24"/>
  <c r="AM123" i="24"/>
  <c r="AM124" i="24"/>
  <c r="AM125" i="24"/>
  <c r="AM105" i="24"/>
  <c r="AM106" i="24"/>
  <c r="AM66" i="24"/>
  <c r="AM67" i="24"/>
  <c r="AM63" i="24"/>
  <c r="AM62" i="24"/>
  <c r="AM61" i="24"/>
  <c r="AM65" i="24"/>
  <c r="AM64" i="24"/>
  <c r="AM4" i="24"/>
  <c r="AM19" i="24"/>
  <c r="AM24" i="24"/>
  <c r="AM71" i="24"/>
  <c r="AM13" i="24"/>
  <c r="AM57" i="24"/>
  <c r="AM94" i="24"/>
  <c r="AM76" i="24"/>
  <c r="AM75" i="24"/>
  <c r="AM80" i="24"/>
  <c r="AM95" i="24"/>
  <c r="AM39" i="24"/>
  <c r="AM51" i="24"/>
  <c r="AM52" i="24"/>
  <c r="AM44" i="24"/>
  <c r="AM28" i="24"/>
  <c r="AM31" i="24"/>
  <c r="AM47" i="24"/>
  <c r="AM11" i="24"/>
  <c r="AM48" i="24"/>
  <c r="AM92" i="24"/>
  <c r="AM35" i="24"/>
  <c r="AM78" i="24"/>
  <c r="AM87" i="24"/>
  <c r="AM77" i="24"/>
  <c r="AM81" i="24"/>
  <c r="AM46" i="24"/>
  <c r="AM97" i="24"/>
  <c r="AM50" i="24"/>
  <c r="AM40" i="24"/>
  <c r="AM98" i="24"/>
  <c r="AM14" i="24"/>
  <c r="AM85" i="24"/>
  <c r="AM53" i="24"/>
  <c r="AM59" i="24"/>
  <c r="AM29" i="24"/>
  <c r="AM26" i="24"/>
  <c r="AM54" i="24"/>
  <c r="AM18" i="24"/>
  <c r="AM10" i="24"/>
  <c r="AN3" i="24"/>
  <c r="AN7" i="24" s="1"/>
  <c r="AM69" i="24"/>
  <c r="AM89" i="24"/>
  <c r="AM102" i="24"/>
  <c r="AM90" i="24"/>
  <c r="AM72" i="24"/>
  <c r="AM34" i="24"/>
  <c r="AM79" i="24"/>
  <c r="AM73" i="24"/>
  <c r="AM36" i="24"/>
  <c r="AM37" i="24"/>
  <c r="AM38" i="24"/>
  <c r="AM83" i="24"/>
  <c r="AM41" i="24"/>
  <c r="AM100" i="24"/>
  <c r="AM86" i="24"/>
  <c r="AM27" i="24"/>
  <c r="AM22" i="24"/>
  <c r="AM60" i="24"/>
  <c r="AM16" i="24"/>
  <c r="AM70" i="24"/>
  <c r="AM12" i="24"/>
  <c r="AM32" i="24"/>
  <c r="AM93" i="24"/>
  <c r="AM17" i="24"/>
  <c r="AM33" i="24"/>
  <c r="AM91" i="24"/>
  <c r="AM49" i="24"/>
  <c r="AM82" i="24"/>
  <c r="AM84" i="24"/>
  <c r="AM58" i="24"/>
  <c r="AM74" i="24"/>
  <c r="AM101" i="24"/>
  <c r="AM42" i="24"/>
  <c r="AM55" i="24"/>
  <c r="AM45" i="24"/>
  <c r="AM30" i="24"/>
  <c r="AM25" i="24"/>
  <c r="AM15" i="24"/>
  <c r="AM43" i="24"/>
  <c r="AM56" i="24"/>
  <c r="AM8" i="24"/>
  <c r="AN5" i="24" l="1"/>
  <c r="AN6" i="24"/>
  <c r="AN103" i="24"/>
  <c r="AN23" i="24"/>
  <c r="BO1" i="20"/>
  <c r="BN2" i="20"/>
  <c r="AN88" i="24"/>
  <c r="AN99" i="24"/>
  <c r="AN21" i="24"/>
  <c r="AN127" i="24"/>
  <c r="AN128" i="24"/>
  <c r="AN129" i="24"/>
  <c r="AN104" i="24"/>
  <c r="AN130" i="24"/>
  <c r="AN126" i="24"/>
  <c r="AN108" i="24"/>
  <c r="AN109" i="24"/>
  <c r="AN110" i="24"/>
  <c r="AN111" i="24"/>
  <c r="AN112" i="24"/>
  <c r="AN113" i="24"/>
  <c r="AN115" i="24"/>
  <c r="AN116" i="24"/>
  <c r="AN117" i="24"/>
  <c r="AN118" i="24"/>
  <c r="AN119" i="24"/>
  <c r="AN120" i="24"/>
  <c r="AN114" i="24"/>
  <c r="AN121" i="24"/>
  <c r="AN122" i="24"/>
  <c r="AN123" i="24"/>
  <c r="AN124" i="24"/>
  <c r="AN125" i="24"/>
  <c r="AN105" i="24"/>
  <c r="AN106" i="24"/>
  <c r="AN66" i="24"/>
  <c r="AN67" i="24"/>
  <c r="AN63" i="24"/>
  <c r="AN62" i="24"/>
  <c r="AN61" i="24"/>
  <c r="AN65" i="24"/>
  <c r="AN64" i="24"/>
  <c r="AN4" i="24"/>
  <c r="AN10" i="24"/>
  <c r="AN28" i="24"/>
  <c r="AN60" i="24"/>
  <c r="AN89" i="24"/>
  <c r="AN32" i="24"/>
  <c r="AN90" i="24"/>
  <c r="AN72" i="24"/>
  <c r="AN74" i="24"/>
  <c r="AN87" i="24"/>
  <c r="AN93" i="24"/>
  <c r="AN17" i="24"/>
  <c r="AN36" i="24"/>
  <c r="AN37" i="24"/>
  <c r="AN38" i="24"/>
  <c r="AN83" i="24"/>
  <c r="AN26" i="24"/>
  <c r="AN25" i="24"/>
  <c r="AN52" i="24"/>
  <c r="AN15" i="24"/>
  <c r="AN29" i="24"/>
  <c r="AN40" i="24"/>
  <c r="AN44" i="24"/>
  <c r="AN56" i="24"/>
  <c r="AN82" i="24"/>
  <c r="AN58" i="24"/>
  <c r="AN14" i="24"/>
  <c r="AN85" i="24"/>
  <c r="AN43" i="24"/>
  <c r="AN59" i="24"/>
  <c r="AN19" i="24"/>
  <c r="AN24" i="24"/>
  <c r="AN76" i="24"/>
  <c r="AN81" i="24"/>
  <c r="AN97" i="24"/>
  <c r="AN42" i="24"/>
  <c r="AN55" i="24"/>
  <c r="AN8" i="24"/>
  <c r="AN22" i="24"/>
  <c r="AN102" i="24"/>
  <c r="AN16" i="24"/>
  <c r="AN70" i="24"/>
  <c r="AN12" i="24"/>
  <c r="AN73" i="24"/>
  <c r="AN33" i="24"/>
  <c r="AN77" i="24"/>
  <c r="AN57" i="24"/>
  <c r="AN94" i="24"/>
  <c r="AN49" i="24"/>
  <c r="AN84" i="24"/>
  <c r="AN98" i="24"/>
  <c r="AN53" i="24"/>
  <c r="AN31" i="24"/>
  <c r="AN71" i="24"/>
  <c r="AN91" i="24"/>
  <c r="AN75" i="24"/>
  <c r="AN92" i="24"/>
  <c r="AN35" i="24"/>
  <c r="AN78" i="24"/>
  <c r="AN80" i="24"/>
  <c r="AN95" i="24"/>
  <c r="AN39" i="24"/>
  <c r="AN41" i="24"/>
  <c r="AN100" i="24"/>
  <c r="AN86" i="24"/>
  <c r="AN54" i="24"/>
  <c r="AN27" i="24"/>
  <c r="AN18" i="24"/>
  <c r="AN69" i="24"/>
  <c r="AN48" i="24"/>
  <c r="AN51" i="24"/>
  <c r="AO3" i="24"/>
  <c r="AO7" i="24" s="1"/>
  <c r="AN47" i="24"/>
  <c r="AN11" i="24"/>
  <c r="AN13" i="24"/>
  <c r="AN34" i="24"/>
  <c r="AN79" i="24"/>
  <c r="AN46" i="24"/>
  <c r="AN50" i="24"/>
  <c r="AN101" i="24"/>
  <c r="AN30" i="24"/>
  <c r="AN45" i="24"/>
  <c r="AO5" i="24" l="1"/>
  <c r="AO6" i="24"/>
  <c r="AO103" i="24"/>
  <c r="AO23" i="24"/>
  <c r="BO94" i="20"/>
  <c r="BO61" i="20"/>
  <c r="BO100" i="20"/>
  <c r="BO31" i="20"/>
  <c r="BO33" i="20"/>
  <c r="BO65" i="20"/>
  <c r="BO20" i="20"/>
  <c r="BO42" i="20"/>
  <c r="BO28" i="20"/>
  <c r="BO54" i="20"/>
  <c r="BO76" i="20"/>
  <c r="BO29" i="20"/>
  <c r="BO68" i="20"/>
  <c r="BO6" i="20"/>
  <c r="BO72" i="20"/>
  <c r="BO16" i="20"/>
  <c r="BO27" i="20"/>
  <c r="BO107" i="20"/>
  <c r="BO78" i="20"/>
  <c r="BO62" i="20"/>
  <c r="BO92" i="20"/>
  <c r="BO91" i="20"/>
  <c r="BO80" i="20"/>
  <c r="BO13" i="20"/>
  <c r="BO38" i="20"/>
  <c r="BO74" i="20"/>
  <c r="BO40" i="20"/>
  <c r="BO79" i="20"/>
  <c r="BO82" i="20"/>
  <c r="BO18" i="20"/>
  <c r="BO3" i="20"/>
  <c r="BO7" i="20"/>
  <c r="BO25" i="20"/>
  <c r="BO12" i="20"/>
  <c r="BO48" i="20"/>
  <c r="BO55" i="20"/>
  <c r="BO2" i="20"/>
  <c r="BO45" i="20"/>
  <c r="BO93" i="20"/>
  <c r="BO50" i="20"/>
  <c r="BO105" i="20"/>
  <c r="BO99" i="20"/>
  <c r="BO73" i="20"/>
  <c r="BO67" i="20"/>
  <c r="BO15" i="20"/>
  <c r="BO19" i="20"/>
  <c r="BO66" i="20"/>
  <c r="BO21" i="20"/>
  <c r="BO59" i="20"/>
  <c r="BO35" i="20"/>
  <c r="BO26" i="20"/>
  <c r="BO39" i="20"/>
  <c r="BO37" i="20"/>
  <c r="BO90" i="20"/>
  <c r="BO11" i="20"/>
  <c r="BO32" i="20"/>
  <c r="BO103" i="20"/>
  <c r="BO75" i="20"/>
  <c r="BO109" i="20"/>
  <c r="BO47" i="20"/>
  <c r="BO41" i="20"/>
  <c r="BO97" i="20"/>
  <c r="BO30" i="20"/>
  <c r="BO69" i="20"/>
  <c r="BO36" i="20"/>
  <c r="BO104" i="20"/>
  <c r="BO77" i="20"/>
  <c r="BO64" i="20"/>
  <c r="BO95" i="20"/>
  <c r="BO44" i="20"/>
  <c r="BO110" i="20"/>
  <c r="BO53" i="20"/>
  <c r="BO71" i="20"/>
  <c r="BO106" i="20"/>
  <c r="BO108" i="20"/>
  <c r="BO101" i="20"/>
  <c r="BO4" i="20"/>
  <c r="BO8" i="20"/>
  <c r="BO60" i="20"/>
  <c r="BO98" i="20"/>
  <c r="BO52" i="20"/>
  <c r="BO70" i="20"/>
  <c r="BO56" i="20"/>
  <c r="BO81" i="20"/>
  <c r="BO9" i="20"/>
  <c r="BO57" i="20"/>
  <c r="BP1" i="20"/>
  <c r="BO34" i="20"/>
  <c r="BO5" i="20"/>
  <c r="BO46" i="20"/>
  <c r="BO24" i="20"/>
  <c r="BO63" i="20"/>
  <c r="BO14" i="20"/>
  <c r="BO58" i="20"/>
  <c r="BO10" i="20"/>
  <c r="BO17" i="20"/>
  <c r="BO51" i="20"/>
  <c r="BO96" i="20"/>
  <c r="BO49" i="20"/>
  <c r="AO88" i="24"/>
  <c r="AO99" i="24"/>
  <c r="AO21" i="24"/>
  <c r="AO127" i="24"/>
  <c r="AO128" i="24"/>
  <c r="AO129" i="24"/>
  <c r="AO104" i="24"/>
  <c r="AO130" i="24"/>
  <c r="AO126" i="24"/>
  <c r="AO108" i="24"/>
  <c r="AO109" i="24"/>
  <c r="AO110" i="24"/>
  <c r="AO111" i="24"/>
  <c r="AO112" i="24"/>
  <c r="AO113" i="24"/>
  <c r="AO114" i="24"/>
  <c r="AO115" i="24"/>
  <c r="AO116" i="24"/>
  <c r="AO117" i="24"/>
  <c r="AO118" i="24"/>
  <c r="AO119" i="24"/>
  <c r="AO120" i="24"/>
  <c r="AO121" i="24"/>
  <c r="AO122" i="24"/>
  <c r="AO123" i="24"/>
  <c r="AO124" i="24"/>
  <c r="AO125" i="24"/>
  <c r="AO105" i="24"/>
  <c r="AO106" i="24"/>
  <c r="AO66" i="24"/>
  <c r="AO67" i="24"/>
  <c r="AO63" i="24"/>
  <c r="AO62" i="24"/>
  <c r="AO61" i="24"/>
  <c r="AO65" i="24"/>
  <c r="AO64" i="24"/>
  <c r="AO4" i="24"/>
  <c r="AO22" i="24"/>
  <c r="AO70" i="24"/>
  <c r="AO48" i="24"/>
  <c r="AO13" i="24"/>
  <c r="AO89" i="24"/>
  <c r="AO34" i="24"/>
  <c r="AO79" i="24"/>
  <c r="AO80" i="24"/>
  <c r="AO95" i="24"/>
  <c r="AO39" i="24"/>
  <c r="AO72" i="24"/>
  <c r="AO40" i="24"/>
  <c r="AO58" i="24"/>
  <c r="AO101" i="24"/>
  <c r="AO42" i="24"/>
  <c r="AO43" i="24"/>
  <c r="AO44" i="24"/>
  <c r="AO56" i="24"/>
  <c r="AP3" i="24"/>
  <c r="AP7" i="24" s="1"/>
  <c r="AO19" i="24"/>
  <c r="AO69" i="24"/>
  <c r="AO32" i="24"/>
  <c r="AO73" i="24"/>
  <c r="AO74" i="24"/>
  <c r="AO12" i="24"/>
  <c r="AO93" i="24"/>
  <c r="AO17" i="24"/>
  <c r="AO92" i="24"/>
  <c r="AO81" i="24"/>
  <c r="AO46" i="24"/>
  <c r="AO97" i="24"/>
  <c r="AO76" i="24"/>
  <c r="AO41" i="24"/>
  <c r="AO25" i="24"/>
  <c r="AO52" i="24"/>
  <c r="AO15" i="24"/>
  <c r="AO29" i="24"/>
  <c r="AO53" i="24"/>
  <c r="AO59" i="24"/>
  <c r="AO24" i="24"/>
  <c r="AO60" i="24"/>
  <c r="AO31" i="24"/>
  <c r="AO11" i="24"/>
  <c r="AO71" i="24"/>
  <c r="AO33" i="24"/>
  <c r="AO87" i="24"/>
  <c r="AO57" i="24"/>
  <c r="AO94" i="24"/>
  <c r="AO36" i="24"/>
  <c r="AO37" i="24"/>
  <c r="AO38" i="24"/>
  <c r="AO83" i="24"/>
  <c r="AO26" i="24"/>
  <c r="AO98" i="24"/>
  <c r="AO14" i="24"/>
  <c r="AO85" i="24"/>
  <c r="AO54" i="24"/>
  <c r="AO27" i="24"/>
  <c r="AO18" i="24"/>
  <c r="AO28" i="24"/>
  <c r="AO10" i="24"/>
  <c r="AO102" i="24"/>
  <c r="AO47" i="24"/>
  <c r="AO16" i="24"/>
  <c r="AO90" i="24"/>
  <c r="AO91" i="24"/>
  <c r="AO75" i="24"/>
  <c r="AO77" i="24"/>
  <c r="AO35" i="24"/>
  <c r="AO78" i="24"/>
  <c r="AO49" i="24"/>
  <c r="AO82" i="24"/>
  <c r="AO84" i="24"/>
  <c r="AO50" i="24"/>
  <c r="AO100" i="24"/>
  <c r="AO55" i="24"/>
  <c r="AO45" i="24"/>
  <c r="AO86" i="24"/>
  <c r="AO30" i="24"/>
  <c r="AO51" i="24"/>
  <c r="AO8" i="24"/>
  <c r="AP5" i="24" l="1"/>
  <c r="AP6" i="24"/>
  <c r="AP103" i="24"/>
  <c r="AP23" i="24"/>
  <c r="BP27" i="20"/>
  <c r="BP42" i="20"/>
  <c r="BP69" i="20"/>
  <c r="BP15" i="20"/>
  <c r="BP6" i="20"/>
  <c r="BP68" i="20"/>
  <c r="BP103" i="20"/>
  <c r="BP79" i="20"/>
  <c r="BP40" i="20"/>
  <c r="BP59" i="20"/>
  <c r="BP7" i="20"/>
  <c r="BP110" i="20"/>
  <c r="BP77" i="20"/>
  <c r="BP58" i="20"/>
  <c r="BP70" i="20"/>
  <c r="BP13" i="20"/>
  <c r="BP108" i="20"/>
  <c r="BP3" i="20"/>
  <c r="BP71" i="20"/>
  <c r="BP41" i="20"/>
  <c r="BP24" i="20"/>
  <c r="BP74" i="20"/>
  <c r="BP18" i="20"/>
  <c r="BP100" i="20"/>
  <c r="BP47" i="20"/>
  <c r="BP11" i="20"/>
  <c r="BP32" i="20"/>
  <c r="BP16" i="20"/>
  <c r="BP82" i="20"/>
  <c r="BP49" i="20"/>
  <c r="BP53" i="20"/>
  <c r="BP99" i="20"/>
  <c r="BP64" i="20"/>
  <c r="BP98" i="20"/>
  <c r="BP33" i="20"/>
  <c r="BP73" i="20"/>
  <c r="BP96" i="20"/>
  <c r="BP9" i="20"/>
  <c r="BP66" i="20"/>
  <c r="BP31" i="20"/>
  <c r="BP45" i="20"/>
  <c r="BP92" i="20"/>
  <c r="BP38" i="20"/>
  <c r="BP50" i="20"/>
  <c r="BP36" i="20"/>
  <c r="BP8" i="20"/>
  <c r="BP80" i="20"/>
  <c r="BP105" i="20"/>
  <c r="BP63" i="20"/>
  <c r="BP20" i="20"/>
  <c r="BP78" i="20"/>
  <c r="BP90" i="20"/>
  <c r="BP2" i="20"/>
  <c r="BP91" i="20"/>
  <c r="BP19" i="20"/>
  <c r="BP44" i="20"/>
  <c r="BP29" i="20"/>
  <c r="BP55" i="20"/>
  <c r="BP109" i="20"/>
  <c r="BP106" i="20"/>
  <c r="BP61" i="20"/>
  <c r="BP75" i="20"/>
  <c r="BP10" i="20"/>
  <c r="BP81" i="20"/>
  <c r="BP39" i="20"/>
  <c r="BP46" i="20"/>
  <c r="BP76" i="20"/>
  <c r="BP95" i="20"/>
  <c r="BP17" i="20"/>
  <c r="BP5" i="20"/>
  <c r="BP104" i="20"/>
  <c r="BP62" i="20"/>
  <c r="BP26" i="20"/>
  <c r="BP97" i="20"/>
  <c r="BP30" i="20"/>
  <c r="BP57" i="20"/>
  <c r="BP107" i="20"/>
  <c r="BP52" i="20"/>
  <c r="BP51" i="20"/>
  <c r="BP93" i="20"/>
  <c r="BP21" i="20"/>
  <c r="BP101" i="20"/>
  <c r="BP67" i="20"/>
  <c r="BP72" i="20"/>
  <c r="BP48" i="20"/>
  <c r="BP37" i="20"/>
  <c r="BP65" i="20"/>
  <c r="BP60" i="20"/>
  <c r="BP4" i="20"/>
  <c r="BP25" i="20"/>
  <c r="BP12" i="20"/>
  <c r="BP28" i="20"/>
  <c r="BP56" i="20"/>
  <c r="BP14" i="20"/>
  <c r="BP54" i="20"/>
  <c r="BP94" i="20"/>
  <c r="BP35" i="20"/>
  <c r="BP34" i="20"/>
  <c r="BQ1" i="20"/>
  <c r="BO111" i="20"/>
  <c r="AP88" i="24"/>
  <c r="AP99" i="24"/>
  <c r="AP21" i="24"/>
  <c r="AP127" i="24"/>
  <c r="AP128" i="24"/>
  <c r="AP129" i="24"/>
  <c r="AP104" i="24"/>
  <c r="AP130" i="24"/>
  <c r="AP126" i="24"/>
  <c r="AP108" i="24"/>
  <c r="AP109" i="24"/>
  <c r="AP110" i="24"/>
  <c r="AP111" i="24"/>
  <c r="AP112" i="24"/>
  <c r="AP113" i="24"/>
  <c r="AP114" i="24"/>
  <c r="AP115" i="24"/>
  <c r="AP116" i="24"/>
  <c r="AP117" i="24"/>
  <c r="AP118" i="24"/>
  <c r="AP119" i="24"/>
  <c r="AP120" i="24"/>
  <c r="AP121" i="24"/>
  <c r="AP122" i="24"/>
  <c r="AP123" i="24"/>
  <c r="AP124" i="24"/>
  <c r="AP125" i="24"/>
  <c r="AP105" i="24"/>
  <c r="AP106" i="24"/>
  <c r="AP66" i="24"/>
  <c r="AP67" i="24"/>
  <c r="AP63" i="24"/>
  <c r="AP62" i="24"/>
  <c r="AP61" i="24"/>
  <c r="AP65" i="24"/>
  <c r="AP64" i="24"/>
  <c r="AP4" i="24"/>
  <c r="AQ3" i="24"/>
  <c r="AQ7" i="24" s="1"/>
  <c r="AP24" i="24"/>
  <c r="AP19" i="24"/>
  <c r="AP89" i="24"/>
  <c r="AP48" i="24"/>
  <c r="AP91" i="24"/>
  <c r="AP75" i="24"/>
  <c r="AP12" i="24"/>
  <c r="AP49" i="24"/>
  <c r="AP82" i="24"/>
  <c r="AP84" i="24"/>
  <c r="AP58" i="24"/>
  <c r="AP93" i="24"/>
  <c r="AP77" i="24"/>
  <c r="AP100" i="24"/>
  <c r="AP86" i="24"/>
  <c r="AP54" i="24"/>
  <c r="AP27" i="24"/>
  <c r="AP18" i="24"/>
  <c r="AP10" i="24"/>
  <c r="AP31" i="24"/>
  <c r="AP28" i="24"/>
  <c r="AP47" i="24"/>
  <c r="AP70" i="24"/>
  <c r="AP73" i="24"/>
  <c r="AP13" i="24"/>
  <c r="AP76" i="24"/>
  <c r="AP16" i="24"/>
  <c r="AP80" i="24"/>
  <c r="AP95" i="24"/>
  <c r="AP39" i="24"/>
  <c r="AP51" i="24"/>
  <c r="AP17" i="24"/>
  <c r="AP35" i="24"/>
  <c r="AP79" i="24"/>
  <c r="AP101" i="24"/>
  <c r="AP42" i="24"/>
  <c r="AP8" i="24"/>
  <c r="AP55" i="24"/>
  <c r="AP45" i="24"/>
  <c r="AP69" i="24"/>
  <c r="AP22" i="24"/>
  <c r="AP72" i="24"/>
  <c r="AP11" i="24"/>
  <c r="AP74" i="24"/>
  <c r="AP87" i="24"/>
  <c r="AP92" i="24"/>
  <c r="AP81" i="24"/>
  <c r="AP46" i="24"/>
  <c r="AP97" i="24"/>
  <c r="AP50" i="24"/>
  <c r="AP40" i="24"/>
  <c r="AP57" i="24"/>
  <c r="AP78" i="24"/>
  <c r="AP25" i="24"/>
  <c r="AP52" i="24"/>
  <c r="AP15" i="24"/>
  <c r="AP29" i="24"/>
  <c r="AP43" i="24"/>
  <c r="AP44" i="24"/>
  <c r="AP56" i="24"/>
  <c r="AP60" i="24"/>
  <c r="AP102" i="24"/>
  <c r="AP32" i="24"/>
  <c r="AP90" i="24"/>
  <c r="AP71" i="24"/>
  <c r="AP33" i="24"/>
  <c r="AP36" i="24"/>
  <c r="AP37" i="24"/>
  <c r="AP38" i="24"/>
  <c r="AP83" i="24"/>
  <c r="AP26" i="24"/>
  <c r="AP41" i="24"/>
  <c r="AP94" i="24"/>
  <c r="AP34" i="24"/>
  <c r="AP98" i="24"/>
  <c r="AP14" i="24"/>
  <c r="AP85" i="24"/>
  <c r="AP30" i="24"/>
  <c r="AP53" i="24"/>
  <c r="AP59" i="24"/>
  <c r="AQ5" i="24" l="1"/>
  <c r="AQ6" i="24"/>
  <c r="AQ103" i="24"/>
  <c r="AQ23" i="24"/>
  <c r="BQ20" i="20"/>
  <c r="BQ31" i="20"/>
  <c r="BQ62" i="20"/>
  <c r="BQ10" i="20"/>
  <c r="BQ21" i="20"/>
  <c r="BQ51" i="20"/>
  <c r="BQ110" i="20"/>
  <c r="BQ80" i="20"/>
  <c r="BQ98" i="20"/>
  <c r="BQ38" i="20"/>
  <c r="BQ59" i="20"/>
  <c r="BQ97" i="20"/>
  <c r="BQ100" i="20"/>
  <c r="BQ49" i="20"/>
  <c r="BQ47" i="20"/>
  <c r="BQ82" i="20"/>
  <c r="BQ65" i="20"/>
  <c r="BQ79" i="20"/>
  <c r="BQ27" i="20"/>
  <c r="BQ57" i="20"/>
  <c r="BQ42" i="20"/>
  <c r="BQ17" i="20"/>
  <c r="BQ46" i="20"/>
  <c r="BQ32" i="20"/>
  <c r="BQ92" i="20"/>
  <c r="BQ11" i="20"/>
  <c r="BQ104" i="20"/>
  <c r="BQ58" i="20"/>
  <c r="BQ106" i="20"/>
  <c r="BQ95" i="20"/>
  <c r="BQ12" i="20"/>
  <c r="BQ94" i="20"/>
  <c r="BQ50" i="20"/>
  <c r="BQ67" i="20"/>
  <c r="BQ53" i="20"/>
  <c r="BQ45" i="20"/>
  <c r="BQ48" i="20"/>
  <c r="BQ90" i="20"/>
  <c r="BQ33" i="20"/>
  <c r="BQ39" i="20"/>
  <c r="BQ73" i="20"/>
  <c r="BQ40" i="20"/>
  <c r="BQ54" i="20"/>
  <c r="BQ99" i="20"/>
  <c r="BQ36" i="20"/>
  <c r="BQ28" i="20"/>
  <c r="BQ91" i="20"/>
  <c r="BQ2" i="20"/>
  <c r="BQ15" i="20"/>
  <c r="BQ60" i="20"/>
  <c r="BQ107" i="20"/>
  <c r="BQ93" i="20"/>
  <c r="BQ52" i="20"/>
  <c r="BQ96" i="20"/>
  <c r="BQ75" i="20"/>
  <c r="BQ44" i="20"/>
  <c r="BQ18" i="20"/>
  <c r="BQ103" i="20"/>
  <c r="BQ5" i="20"/>
  <c r="BQ9" i="20"/>
  <c r="BQ34" i="20"/>
  <c r="BQ19" i="20"/>
  <c r="BR1" i="20"/>
  <c r="BQ24" i="20"/>
  <c r="BQ8" i="20"/>
  <c r="BQ109" i="20"/>
  <c r="BQ108" i="20"/>
  <c r="BQ29" i="20"/>
  <c r="BQ81" i="20"/>
  <c r="BQ41" i="20"/>
  <c r="BQ16" i="20"/>
  <c r="BQ70" i="20"/>
  <c r="BQ25" i="20"/>
  <c r="BQ6" i="20"/>
  <c r="BQ37" i="20"/>
  <c r="BQ3" i="20"/>
  <c r="BQ71" i="20"/>
  <c r="BQ26" i="20"/>
  <c r="BQ63" i="20"/>
  <c r="BQ61" i="20"/>
  <c r="BQ14" i="20"/>
  <c r="BQ13" i="20"/>
  <c r="BQ35" i="20"/>
  <c r="BQ72" i="20"/>
  <c r="BQ76" i="20"/>
  <c r="BQ74" i="20"/>
  <c r="BQ4" i="20"/>
  <c r="BQ68" i="20"/>
  <c r="BQ30" i="20"/>
  <c r="BQ105" i="20"/>
  <c r="BQ78" i="20"/>
  <c r="BQ77" i="20"/>
  <c r="BQ69" i="20"/>
  <c r="BQ66" i="20"/>
  <c r="BQ64" i="20"/>
  <c r="BQ7" i="20"/>
  <c r="BQ55" i="20"/>
  <c r="BQ56" i="20"/>
  <c r="BQ101" i="20"/>
  <c r="BP111" i="20"/>
  <c r="AQ88" i="24"/>
  <c r="AQ99" i="24"/>
  <c r="AQ21" i="24"/>
  <c r="AQ127" i="24"/>
  <c r="AQ128" i="24"/>
  <c r="AQ129" i="24"/>
  <c r="AQ104" i="24"/>
  <c r="AQ130" i="24"/>
  <c r="AQ126" i="24"/>
  <c r="AQ108" i="24"/>
  <c r="AQ109" i="24"/>
  <c r="AQ110" i="24"/>
  <c r="AQ111" i="24"/>
  <c r="AQ112" i="24"/>
  <c r="AQ113" i="24"/>
  <c r="AQ114" i="24"/>
  <c r="AQ115" i="24"/>
  <c r="AQ116" i="24"/>
  <c r="AQ117" i="24"/>
  <c r="AQ118" i="24"/>
  <c r="AQ119" i="24"/>
  <c r="AQ120" i="24"/>
  <c r="AQ121" i="24"/>
  <c r="AQ122" i="24"/>
  <c r="AQ123" i="24"/>
  <c r="AQ124" i="24"/>
  <c r="AQ125" i="24"/>
  <c r="AQ105" i="24"/>
  <c r="AQ106" i="24"/>
  <c r="AQ66" i="24"/>
  <c r="AQ67" i="24"/>
  <c r="AQ63" i="24"/>
  <c r="AQ62" i="24"/>
  <c r="AQ61" i="24"/>
  <c r="AQ65" i="24"/>
  <c r="AQ64" i="24"/>
  <c r="AQ4" i="24"/>
  <c r="AQ28" i="24"/>
  <c r="AQ31" i="24"/>
  <c r="AQ47" i="24"/>
  <c r="AQ90" i="24"/>
  <c r="AQ72" i="24"/>
  <c r="AQ74" i="24"/>
  <c r="AQ93" i="24"/>
  <c r="AQ17" i="24"/>
  <c r="AQ91" i="24"/>
  <c r="AQ92" i="24"/>
  <c r="AQ81" i="24"/>
  <c r="AQ46" i="24"/>
  <c r="AQ97" i="24"/>
  <c r="AQ50" i="24"/>
  <c r="AQ40" i="24"/>
  <c r="AQ98" i="24"/>
  <c r="AQ14" i="24"/>
  <c r="AQ85" i="24"/>
  <c r="AQ53" i="24"/>
  <c r="AQ59" i="24"/>
  <c r="AQ8" i="24"/>
  <c r="AQ10" i="24"/>
  <c r="AR3" i="24"/>
  <c r="AR7" i="24" s="1"/>
  <c r="AQ69" i="24"/>
  <c r="AQ89" i="24"/>
  <c r="AQ70" i="24"/>
  <c r="AQ12" i="24"/>
  <c r="AQ102" i="24"/>
  <c r="AQ76" i="24"/>
  <c r="AQ57" i="24"/>
  <c r="AQ94" i="24"/>
  <c r="AQ75" i="24"/>
  <c r="AQ36" i="24"/>
  <c r="AQ37" i="24"/>
  <c r="AQ38" i="24"/>
  <c r="AQ83" i="24"/>
  <c r="AQ26" i="24"/>
  <c r="AQ41" i="24"/>
  <c r="AQ100" i="24"/>
  <c r="AQ86" i="24"/>
  <c r="AQ54" i="24"/>
  <c r="AQ27" i="24"/>
  <c r="AQ18" i="24"/>
  <c r="AQ43" i="24"/>
  <c r="AQ24" i="24"/>
  <c r="AQ60" i="24"/>
  <c r="AQ16" i="24"/>
  <c r="AQ71" i="24"/>
  <c r="AQ32" i="24"/>
  <c r="AQ77" i="24"/>
  <c r="AQ35" i="24"/>
  <c r="AQ78" i="24"/>
  <c r="AQ33" i="24"/>
  <c r="AQ49" i="24"/>
  <c r="AQ82" i="24"/>
  <c r="AQ84" i="24"/>
  <c r="AQ58" i="24"/>
  <c r="AQ13" i="24"/>
  <c r="AQ101" i="24"/>
  <c r="AQ42" i="24"/>
  <c r="AQ55" i="24"/>
  <c r="AQ45" i="24"/>
  <c r="AQ30" i="24"/>
  <c r="AQ19" i="24"/>
  <c r="AQ22" i="24"/>
  <c r="AQ11" i="24"/>
  <c r="AQ48" i="24"/>
  <c r="AQ73" i="24"/>
  <c r="AQ34" i="24"/>
  <c r="AQ79" i="24"/>
  <c r="AQ87" i="24"/>
  <c r="AQ80" i="24"/>
  <c r="AQ95" i="24"/>
  <c r="AQ39" i="24"/>
  <c r="AQ51" i="24"/>
  <c r="AQ25" i="24"/>
  <c r="AQ52" i="24"/>
  <c r="AQ15" i="24"/>
  <c r="AQ29" i="24"/>
  <c r="AQ44" i="24"/>
  <c r="AQ56" i="24"/>
  <c r="AR5" i="24" l="1"/>
  <c r="AR6" i="24"/>
  <c r="AR103" i="24"/>
  <c r="AR23" i="24"/>
  <c r="BQ111" i="20"/>
  <c r="BR8" i="20"/>
  <c r="BR73" i="20"/>
  <c r="BR44" i="20"/>
  <c r="BR69" i="20"/>
  <c r="BR79" i="20"/>
  <c r="BR26" i="20"/>
  <c r="BR47" i="20"/>
  <c r="BR90" i="20"/>
  <c r="BR100" i="20"/>
  <c r="BR72" i="20"/>
  <c r="BR12" i="20"/>
  <c r="BR28" i="20"/>
  <c r="BR77" i="20"/>
  <c r="BR106" i="20"/>
  <c r="BR58" i="20"/>
  <c r="BR109" i="20"/>
  <c r="BR45" i="20"/>
  <c r="BR60" i="20"/>
  <c r="BR10" i="20"/>
  <c r="BR32" i="20"/>
  <c r="BR55" i="20"/>
  <c r="BR16" i="20"/>
  <c r="BR93" i="20"/>
  <c r="BR4" i="20"/>
  <c r="BR62" i="20"/>
  <c r="BR104" i="20"/>
  <c r="BR80" i="20"/>
  <c r="BR50" i="20"/>
  <c r="BR37" i="20"/>
  <c r="BR64" i="20"/>
  <c r="BR11" i="20"/>
  <c r="BR31" i="20"/>
  <c r="BR13" i="20"/>
  <c r="BR9" i="20"/>
  <c r="BR105" i="20"/>
  <c r="BR108" i="20"/>
  <c r="BR98" i="20"/>
  <c r="BR68" i="20"/>
  <c r="BR30" i="20"/>
  <c r="BR91" i="20"/>
  <c r="BR40" i="20"/>
  <c r="BR35" i="20"/>
  <c r="BR17" i="20"/>
  <c r="BR107" i="20"/>
  <c r="BR39" i="20"/>
  <c r="BR97" i="20"/>
  <c r="BR25" i="20"/>
  <c r="BR67" i="20"/>
  <c r="BR41" i="20"/>
  <c r="BR34" i="20"/>
  <c r="BR14" i="20"/>
  <c r="BR38" i="20"/>
  <c r="BR6" i="20"/>
  <c r="BR110" i="20"/>
  <c r="BR99" i="20"/>
  <c r="BR78" i="20"/>
  <c r="BR65" i="20"/>
  <c r="BR94" i="20"/>
  <c r="BR66" i="20"/>
  <c r="BR54" i="20"/>
  <c r="BR92" i="20"/>
  <c r="BR29" i="20"/>
  <c r="BR53" i="20"/>
  <c r="BR36" i="20"/>
  <c r="BR15" i="20"/>
  <c r="BS1" i="20"/>
  <c r="BR18" i="20"/>
  <c r="BR27" i="20"/>
  <c r="BR96" i="20"/>
  <c r="BR52" i="20"/>
  <c r="BR48" i="20"/>
  <c r="BR3" i="20"/>
  <c r="BR57" i="20"/>
  <c r="BR63" i="20"/>
  <c r="BR24" i="20"/>
  <c r="BR61" i="20"/>
  <c r="BR51" i="20"/>
  <c r="BR5" i="20"/>
  <c r="BR95" i="20"/>
  <c r="BR74" i="20"/>
  <c r="BR56" i="20"/>
  <c r="BR2" i="20"/>
  <c r="BR7" i="20"/>
  <c r="BR103" i="20"/>
  <c r="BR21" i="20"/>
  <c r="BR76" i="20"/>
  <c r="BR101" i="20"/>
  <c r="BR49" i="20"/>
  <c r="BR71" i="20"/>
  <c r="BR82" i="20"/>
  <c r="BR70" i="20"/>
  <c r="BR20" i="20"/>
  <c r="BR46" i="20"/>
  <c r="BR75" i="20"/>
  <c r="BR59" i="20"/>
  <c r="BR33" i="20"/>
  <c r="BR19" i="20"/>
  <c r="BR42" i="20"/>
  <c r="BR81" i="20"/>
  <c r="AR88" i="24"/>
  <c r="AR99" i="24"/>
  <c r="AR21" i="24"/>
  <c r="AR127" i="24"/>
  <c r="AR128" i="24"/>
  <c r="AR129" i="24"/>
  <c r="AR104" i="24"/>
  <c r="AR130" i="24"/>
  <c r="AR126" i="24"/>
  <c r="AR108" i="24"/>
  <c r="AR109" i="24"/>
  <c r="AR110" i="24"/>
  <c r="AR111" i="24"/>
  <c r="AR112" i="24"/>
  <c r="AR113" i="24"/>
  <c r="AR114" i="24"/>
  <c r="AR115" i="24"/>
  <c r="AR116" i="24"/>
  <c r="AR117" i="24"/>
  <c r="AR118" i="24"/>
  <c r="AR119" i="24"/>
  <c r="AR120" i="24"/>
  <c r="AR121" i="24"/>
  <c r="AR122" i="24"/>
  <c r="AR123" i="24"/>
  <c r="AR124" i="24"/>
  <c r="AR125" i="24"/>
  <c r="AR105" i="24"/>
  <c r="AR106" i="24"/>
  <c r="AR66" i="24"/>
  <c r="AR67" i="24"/>
  <c r="AR63" i="24"/>
  <c r="AR62" i="24"/>
  <c r="AR61" i="24"/>
  <c r="AR65" i="24"/>
  <c r="AR64" i="24"/>
  <c r="AR4" i="24"/>
  <c r="AR22" i="24"/>
  <c r="AR102" i="24"/>
  <c r="AR71" i="24"/>
  <c r="AR91" i="24"/>
  <c r="AR75" i="24"/>
  <c r="AR92" i="24"/>
  <c r="AR57" i="24"/>
  <c r="AR94" i="24"/>
  <c r="AR50" i="24"/>
  <c r="AR49" i="24"/>
  <c r="AR82" i="24"/>
  <c r="AR84" i="24"/>
  <c r="AR98" i="24"/>
  <c r="AR14" i="24"/>
  <c r="AR85" i="24"/>
  <c r="AR43" i="24"/>
  <c r="AR53" i="24"/>
  <c r="AR59" i="24"/>
  <c r="AR47" i="24"/>
  <c r="AR11" i="24"/>
  <c r="AR48" i="24"/>
  <c r="AR13" i="24"/>
  <c r="AR76" i="24"/>
  <c r="AR19" i="24"/>
  <c r="AR35" i="24"/>
  <c r="AR78" i="24"/>
  <c r="AR26" i="24"/>
  <c r="AR80" i="24"/>
  <c r="AR95" i="24"/>
  <c r="AR39" i="24"/>
  <c r="AR40" i="24"/>
  <c r="AR100" i="24"/>
  <c r="AR86" i="24"/>
  <c r="AR54" i="24"/>
  <c r="AR27" i="24"/>
  <c r="AR18" i="24"/>
  <c r="AR24" i="24"/>
  <c r="AR69" i="24"/>
  <c r="AR32" i="24"/>
  <c r="AR72" i="24"/>
  <c r="AR74" i="24"/>
  <c r="AR34" i="24"/>
  <c r="AR79" i="24"/>
  <c r="AR81" i="24"/>
  <c r="AR97" i="24"/>
  <c r="AR41" i="24"/>
  <c r="AR42" i="24"/>
  <c r="AR30" i="24"/>
  <c r="AR45" i="24"/>
  <c r="AR8" i="24"/>
  <c r="AR10" i="24"/>
  <c r="AR28" i="24"/>
  <c r="AR16" i="24"/>
  <c r="AR70" i="24"/>
  <c r="AR12" i="24"/>
  <c r="AR73" i="24"/>
  <c r="AR33" i="24"/>
  <c r="AR93" i="24"/>
  <c r="AR37" i="24"/>
  <c r="AR83" i="24"/>
  <c r="AR52" i="24"/>
  <c r="AR15" i="24"/>
  <c r="AR51" i="24"/>
  <c r="AR56" i="24"/>
  <c r="AR31" i="24"/>
  <c r="AS3" i="24"/>
  <c r="AS7" i="24" s="1"/>
  <c r="AR89" i="24"/>
  <c r="AR90" i="24"/>
  <c r="AR87" i="24"/>
  <c r="AR58" i="24"/>
  <c r="AR46" i="24"/>
  <c r="AR101" i="24"/>
  <c r="AR55" i="24"/>
  <c r="AR60" i="24"/>
  <c r="AR77" i="24"/>
  <c r="AR17" i="24"/>
  <c r="AR36" i="24"/>
  <c r="AR38" i="24"/>
  <c r="AR25" i="24"/>
  <c r="AR29" i="24"/>
  <c r="AR44" i="24"/>
  <c r="AS5" i="24" l="1"/>
  <c r="AS6" i="24"/>
  <c r="AS103" i="24"/>
  <c r="AS23" i="24"/>
  <c r="BS19" i="20"/>
  <c r="BS104" i="20"/>
  <c r="BS62" i="20"/>
  <c r="BS53" i="20"/>
  <c r="BS48" i="20"/>
  <c r="BS77" i="20"/>
  <c r="BS41" i="20"/>
  <c r="BS21" i="20"/>
  <c r="BS45" i="20"/>
  <c r="BS99" i="20"/>
  <c r="BS40" i="20"/>
  <c r="BS10" i="20"/>
  <c r="BS91" i="20"/>
  <c r="BS107" i="20"/>
  <c r="BS81" i="20"/>
  <c r="BS18" i="20"/>
  <c r="BS93" i="20"/>
  <c r="BS58" i="20"/>
  <c r="BS90" i="20"/>
  <c r="BS75" i="20"/>
  <c r="BS25" i="20"/>
  <c r="BS6" i="20"/>
  <c r="BS105" i="20"/>
  <c r="BS47" i="20"/>
  <c r="BS101" i="20"/>
  <c r="BS4" i="20"/>
  <c r="BS79" i="20"/>
  <c r="BS73" i="20"/>
  <c r="BS42" i="20"/>
  <c r="BS12" i="20"/>
  <c r="BS67" i="20"/>
  <c r="BS32" i="20"/>
  <c r="BS95" i="20"/>
  <c r="BS16" i="20"/>
  <c r="BS74" i="20"/>
  <c r="BS64" i="20"/>
  <c r="BS106" i="20"/>
  <c r="BS63" i="20"/>
  <c r="BS39" i="20"/>
  <c r="BS66" i="20"/>
  <c r="BS44" i="20"/>
  <c r="BS71" i="20"/>
  <c r="BS49" i="20"/>
  <c r="BS35" i="20"/>
  <c r="BS61" i="20"/>
  <c r="BS14" i="20"/>
  <c r="BS2" i="20"/>
  <c r="BS82" i="20"/>
  <c r="BS37" i="20"/>
  <c r="BS60" i="20"/>
  <c r="BS100" i="20"/>
  <c r="BS70" i="20"/>
  <c r="BS9" i="20"/>
  <c r="BS28" i="20"/>
  <c r="BS109" i="20"/>
  <c r="BT1" i="20"/>
  <c r="BS15" i="20"/>
  <c r="BS69" i="20"/>
  <c r="BS46" i="20"/>
  <c r="BS65" i="20"/>
  <c r="BS36" i="20"/>
  <c r="BS51" i="20"/>
  <c r="BS54" i="20"/>
  <c r="BS3" i="20"/>
  <c r="BS24" i="20"/>
  <c r="BS7" i="20"/>
  <c r="BS13" i="20"/>
  <c r="BS33" i="20"/>
  <c r="BS108" i="20"/>
  <c r="BS96" i="20"/>
  <c r="BS110" i="20"/>
  <c r="BS52" i="20"/>
  <c r="BS5" i="20"/>
  <c r="BS20" i="20"/>
  <c r="BS30" i="20"/>
  <c r="BS31" i="20"/>
  <c r="BS55" i="20"/>
  <c r="BS76" i="20"/>
  <c r="BS57" i="20"/>
  <c r="BS98" i="20"/>
  <c r="BS68" i="20"/>
  <c r="BS11" i="20"/>
  <c r="BS59" i="20"/>
  <c r="BS27" i="20"/>
  <c r="BS50" i="20"/>
  <c r="BS26" i="20"/>
  <c r="BS17" i="20"/>
  <c r="BS38" i="20"/>
  <c r="BS97" i="20"/>
  <c r="BS29" i="20"/>
  <c r="BS103" i="20"/>
  <c r="BS80" i="20"/>
  <c r="BS78" i="20"/>
  <c r="BS92" i="20"/>
  <c r="BS56" i="20"/>
  <c r="BS94" i="20"/>
  <c r="BS8" i="20"/>
  <c r="BS72" i="20"/>
  <c r="BS34" i="20"/>
  <c r="BR111" i="20"/>
  <c r="AS88" i="24"/>
  <c r="AS99" i="24"/>
  <c r="AS21" i="24"/>
  <c r="AS127" i="24"/>
  <c r="AS128" i="24"/>
  <c r="AS129" i="24"/>
  <c r="AS104" i="24"/>
  <c r="AS130" i="24"/>
  <c r="AS126" i="24"/>
  <c r="AS108" i="24"/>
  <c r="AS109" i="24"/>
  <c r="AS110" i="24"/>
  <c r="AS111" i="24"/>
  <c r="AS112" i="24"/>
  <c r="AS113" i="24"/>
  <c r="AS114" i="24"/>
  <c r="AS115" i="24"/>
  <c r="AS116" i="24"/>
  <c r="AS117" i="24"/>
  <c r="AS118" i="24"/>
  <c r="AS119" i="24"/>
  <c r="AS120" i="24"/>
  <c r="AS121" i="24"/>
  <c r="AS122" i="24"/>
  <c r="AS123" i="24"/>
  <c r="AS124" i="24"/>
  <c r="AS125" i="24"/>
  <c r="AS105" i="24"/>
  <c r="AS106" i="24"/>
  <c r="AS66" i="24"/>
  <c r="AS67" i="24"/>
  <c r="AS63" i="24"/>
  <c r="AS62" i="24"/>
  <c r="AS61" i="24"/>
  <c r="AS65" i="24"/>
  <c r="AS64" i="24"/>
  <c r="AS4" i="24"/>
  <c r="AT3" i="24"/>
  <c r="AT7" i="24" s="1"/>
  <c r="AS16" i="24"/>
  <c r="AS47" i="24"/>
  <c r="AS11" i="24"/>
  <c r="AS12" i="24"/>
  <c r="AS74" i="24"/>
  <c r="AS87" i="24"/>
  <c r="AS93" i="24"/>
  <c r="AS17" i="24"/>
  <c r="AS77" i="24"/>
  <c r="AS81" i="24"/>
  <c r="AS46" i="24"/>
  <c r="AS97" i="24"/>
  <c r="AS76" i="24"/>
  <c r="AS58" i="24"/>
  <c r="AS25" i="24"/>
  <c r="AS52" i="24"/>
  <c r="AS15" i="24"/>
  <c r="AS29" i="24"/>
  <c r="AS53" i="24"/>
  <c r="AS59" i="24"/>
  <c r="AS24" i="24"/>
  <c r="AS19" i="24"/>
  <c r="AS89" i="24"/>
  <c r="AS90" i="24"/>
  <c r="AS72" i="24"/>
  <c r="AS33" i="24"/>
  <c r="AS92" i="24"/>
  <c r="AS57" i="24"/>
  <c r="AS94" i="24"/>
  <c r="AS36" i="24"/>
  <c r="AS37" i="24"/>
  <c r="AS38" i="24"/>
  <c r="AS83" i="24"/>
  <c r="AS51" i="24"/>
  <c r="AS98" i="24"/>
  <c r="AS14" i="24"/>
  <c r="AS85" i="24"/>
  <c r="AS43" i="24"/>
  <c r="AS54" i="24"/>
  <c r="AS27" i="24"/>
  <c r="AS18" i="24"/>
  <c r="AS28" i="24"/>
  <c r="AS10" i="24"/>
  <c r="AS31" i="24"/>
  <c r="AS69" i="24"/>
  <c r="AS70" i="24"/>
  <c r="AS91" i="24"/>
  <c r="AS75" i="24"/>
  <c r="AS73" i="24"/>
  <c r="AS35" i="24"/>
  <c r="AS78" i="24"/>
  <c r="AS49" i="24"/>
  <c r="AS82" i="24"/>
  <c r="AS84" i="24"/>
  <c r="AS50" i="24"/>
  <c r="AS40" i="24"/>
  <c r="AS100" i="24"/>
  <c r="AS86" i="24"/>
  <c r="AS8" i="24"/>
  <c r="AS55" i="24"/>
  <c r="AS45" i="24"/>
  <c r="AS22" i="24"/>
  <c r="AS60" i="24"/>
  <c r="AS102" i="24"/>
  <c r="AS32" i="24"/>
  <c r="AS13" i="24"/>
  <c r="AS48" i="24"/>
  <c r="AS34" i="24"/>
  <c r="AS79" i="24"/>
  <c r="AS80" i="24"/>
  <c r="AS95" i="24"/>
  <c r="AS39" i="24"/>
  <c r="AS71" i="24"/>
  <c r="AS26" i="24"/>
  <c r="AS41" i="24"/>
  <c r="AS101" i="24"/>
  <c r="AS42" i="24"/>
  <c r="AS30" i="24"/>
  <c r="AS44" i="24"/>
  <c r="AS56" i="24"/>
  <c r="AT5" i="24" l="1"/>
  <c r="AT6" i="24"/>
  <c r="AT103" i="24"/>
  <c r="AT23" i="24"/>
  <c r="BS111" i="20"/>
  <c r="BT2" i="20"/>
  <c r="BU1" i="20"/>
  <c r="AT88" i="24"/>
  <c r="AT99" i="24"/>
  <c r="AT21" i="24"/>
  <c r="AT127" i="24"/>
  <c r="AT128" i="24"/>
  <c r="AT129" i="24"/>
  <c r="AT104" i="24"/>
  <c r="AT130" i="24"/>
  <c r="AT126" i="24"/>
  <c r="AT108" i="24"/>
  <c r="AT109" i="24"/>
  <c r="AT110" i="24"/>
  <c r="AT111" i="24"/>
  <c r="AT112" i="24"/>
  <c r="AT113" i="24"/>
  <c r="AT115" i="24"/>
  <c r="AT116" i="24"/>
  <c r="AT117" i="24"/>
  <c r="AT118" i="24"/>
  <c r="AT119" i="24"/>
  <c r="AT120" i="24"/>
  <c r="AT114" i="24"/>
  <c r="AT125" i="24"/>
  <c r="AT121" i="24"/>
  <c r="AT122" i="24"/>
  <c r="AT123" i="24"/>
  <c r="AT124" i="24"/>
  <c r="AT105" i="24"/>
  <c r="AT106" i="24"/>
  <c r="AT66" i="24"/>
  <c r="AT67" i="24"/>
  <c r="AT63" i="24"/>
  <c r="AT62" i="24"/>
  <c r="AT61" i="24"/>
  <c r="AT65" i="24"/>
  <c r="AT64" i="24"/>
  <c r="AT4" i="24"/>
  <c r="AT69" i="24"/>
  <c r="AT19" i="24"/>
  <c r="AT16" i="24"/>
  <c r="AT73" i="24"/>
  <c r="AT12" i="24"/>
  <c r="AT13" i="24"/>
  <c r="AT76" i="24"/>
  <c r="AT77" i="24"/>
  <c r="AT35" i="24"/>
  <c r="AT78" i="24"/>
  <c r="AT80" i="24"/>
  <c r="AT95" i="24"/>
  <c r="AT39" i="24"/>
  <c r="AT51" i="24"/>
  <c r="AT25" i="24"/>
  <c r="AT52" i="24"/>
  <c r="AT15" i="24"/>
  <c r="AT29" i="24"/>
  <c r="AT30" i="24"/>
  <c r="AT44" i="24"/>
  <c r="AT56" i="24"/>
  <c r="AT60" i="24"/>
  <c r="AT102" i="24"/>
  <c r="AT89" i="24"/>
  <c r="AT47" i="24"/>
  <c r="AT90" i="24"/>
  <c r="AT74" i="24"/>
  <c r="AT87" i="24"/>
  <c r="AT34" i="24"/>
  <c r="AT79" i="24"/>
  <c r="AT81" i="24"/>
  <c r="AT46" i="24"/>
  <c r="AT97" i="24"/>
  <c r="AT50" i="24"/>
  <c r="AT40" i="24"/>
  <c r="AT98" i="24"/>
  <c r="AT14" i="24"/>
  <c r="AT85" i="24"/>
  <c r="AT53" i="24"/>
  <c r="AT59" i="24"/>
  <c r="AU3" i="24"/>
  <c r="AU7" i="24" s="1"/>
  <c r="AT24" i="24"/>
  <c r="AT28" i="24"/>
  <c r="AT72" i="24"/>
  <c r="AT33" i="24"/>
  <c r="AT11" i="24"/>
  <c r="AT93" i="24"/>
  <c r="AT17" i="24"/>
  <c r="AT36" i="24"/>
  <c r="AT37" i="24"/>
  <c r="AT38" i="24"/>
  <c r="AT83" i="24"/>
  <c r="AT26" i="24"/>
  <c r="AT41" i="24"/>
  <c r="AT100" i="24"/>
  <c r="AT86" i="24"/>
  <c r="AT43" i="24"/>
  <c r="AT54" i="24"/>
  <c r="AT27" i="24"/>
  <c r="AT18" i="24"/>
  <c r="AT10" i="24"/>
  <c r="AT31" i="24"/>
  <c r="AT22" i="24"/>
  <c r="AT32" i="24"/>
  <c r="AT71" i="24"/>
  <c r="AT70" i="24"/>
  <c r="AT91" i="24"/>
  <c r="AT75" i="24"/>
  <c r="AT48" i="24"/>
  <c r="AT57" i="24"/>
  <c r="AT94" i="24"/>
  <c r="AT49" i="24"/>
  <c r="AT82" i="24"/>
  <c r="AT84" i="24"/>
  <c r="AT58" i="24"/>
  <c r="AT92" i="24"/>
  <c r="AT101" i="24"/>
  <c r="AT42" i="24"/>
  <c r="AT8" i="24"/>
  <c r="AT55" i="24"/>
  <c r="AT45" i="24"/>
  <c r="AU5" i="24" l="1"/>
  <c r="AU6" i="24"/>
  <c r="AU103" i="24"/>
  <c r="AU23" i="24"/>
  <c r="BU2" i="20"/>
  <c r="BV1" i="20"/>
  <c r="AU88" i="24"/>
  <c r="AU99" i="24"/>
  <c r="AU21" i="24"/>
  <c r="AU127" i="24"/>
  <c r="AU128" i="24"/>
  <c r="AU129" i="24"/>
  <c r="AU104" i="24"/>
  <c r="AU130" i="24"/>
  <c r="AU126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05" i="24"/>
  <c r="AU106" i="24"/>
  <c r="AU66" i="24"/>
  <c r="AU67" i="24"/>
  <c r="AU63" i="24"/>
  <c r="AU62" i="24"/>
  <c r="AU61" i="24"/>
  <c r="AU65" i="24"/>
  <c r="AU64" i="24"/>
  <c r="AU4" i="24"/>
  <c r="AU10" i="24"/>
  <c r="AV3" i="24"/>
  <c r="AV7" i="24" s="1"/>
  <c r="AU31" i="24"/>
  <c r="AU16" i="24"/>
  <c r="AU70" i="24"/>
  <c r="AU12" i="24"/>
  <c r="AU32" i="24"/>
  <c r="AU34" i="24"/>
  <c r="AU79" i="24"/>
  <c r="AU74" i="24"/>
  <c r="AU87" i="24"/>
  <c r="AU81" i="24"/>
  <c r="AU46" i="24"/>
  <c r="AU97" i="24"/>
  <c r="AU50" i="24"/>
  <c r="AU40" i="24"/>
  <c r="AU100" i="24"/>
  <c r="AU86" i="24"/>
  <c r="AU54" i="24"/>
  <c r="AU27" i="24"/>
  <c r="AU18" i="24"/>
  <c r="AU8" i="24"/>
  <c r="AU22" i="24"/>
  <c r="AU69" i="24"/>
  <c r="AU71" i="24"/>
  <c r="AU60" i="24"/>
  <c r="AU93" i="24"/>
  <c r="AU17" i="24"/>
  <c r="AU13" i="24"/>
  <c r="AU77" i="24"/>
  <c r="AU36" i="24"/>
  <c r="AU37" i="24"/>
  <c r="AU38" i="24"/>
  <c r="AU83" i="24"/>
  <c r="AU26" i="24"/>
  <c r="AU41" i="24"/>
  <c r="AU101" i="24"/>
  <c r="AU42" i="24"/>
  <c r="AU55" i="24"/>
  <c r="AU45" i="24"/>
  <c r="AU29" i="24"/>
  <c r="AU19" i="24"/>
  <c r="AU11" i="24"/>
  <c r="AU57" i="24"/>
  <c r="AU76" i="24"/>
  <c r="AU82" i="24"/>
  <c r="AU58" i="24"/>
  <c r="AU15" i="24"/>
  <c r="AU44" i="24"/>
  <c r="AU89" i="24"/>
  <c r="AU72" i="24"/>
  <c r="AU35" i="24"/>
  <c r="AU92" i="24"/>
  <c r="AU80" i="24"/>
  <c r="AU39" i="24"/>
  <c r="AU51" i="24"/>
  <c r="AU14" i="24"/>
  <c r="AU53" i="24"/>
  <c r="AU47" i="24"/>
  <c r="AU48" i="24"/>
  <c r="AU73" i="24"/>
  <c r="AU94" i="24"/>
  <c r="AU91" i="24"/>
  <c r="AU49" i="24"/>
  <c r="AU84" i="24"/>
  <c r="AU25" i="24"/>
  <c r="AU52" i="24"/>
  <c r="AU30" i="24"/>
  <c r="AU56" i="24"/>
  <c r="AU28" i="24"/>
  <c r="AU24" i="24"/>
  <c r="AU102" i="24"/>
  <c r="AU90" i="24"/>
  <c r="AU33" i="24"/>
  <c r="AU78" i="24"/>
  <c r="AU75" i="24"/>
  <c r="AU95" i="24"/>
  <c r="AU98" i="24"/>
  <c r="AU85" i="24"/>
  <c r="AU59" i="24"/>
  <c r="AU43" i="24"/>
  <c r="AV5" i="24" l="1"/>
  <c r="AV6" i="24"/>
  <c r="AV103" i="24"/>
  <c r="AV23" i="24"/>
  <c r="BV76" i="20"/>
  <c r="BV57" i="20"/>
  <c r="BV26" i="20"/>
  <c r="BV41" i="20"/>
  <c r="BV18" i="20"/>
  <c r="BV82" i="20"/>
  <c r="BV60" i="20"/>
  <c r="BV12" i="20"/>
  <c r="BV35" i="20"/>
  <c r="BV21" i="20"/>
  <c r="BV74" i="20"/>
  <c r="BV13" i="20"/>
  <c r="BV33" i="20"/>
  <c r="BV90" i="20"/>
  <c r="BV95" i="20"/>
  <c r="BV66" i="20"/>
  <c r="BV91" i="20"/>
  <c r="BV7" i="20"/>
  <c r="BV46" i="20"/>
  <c r="BV70" i="20"/>
  <c r="BV75" i="20"/>
  <c r="BV54" i="20"/>
  <c r="BV25" i="20"/>
  <c r="BV109" i="20"/>
  <c r="BV14" i="20"/>
  <c r="BV53" i="20"/>
  <c r="BV2" i="20"/>
  <c r="BV10" i="20"/>
  <c r="BV11" i="20"/>
  <c r="BV107" i="20"/>
  <c r="BV81" i="20"/>
  <c r="BV30" i="20"/>
  <c r="BV98" i="20"/>
  <c r="BV110" i="20"/>
  <c r="BV20" i="20"/>
  <c r="BV65" i="20"/>
  <c r="BV80" i="20"/>
  <c r="BV78" i="20"/>
  <c r="BV56" i="20"/>
  <c r="BW1" i="20"/>
  <c r="BV100" i="20"/>
  <c r="BV72" i="20"/>
  <c r="BV103" i="20"/>
  <c r="BV31" i="20"/>
  <c r="BV55" i="20"/>
  <c r="BV73" i="20"/>
  <c r="BV97" i="20"/>
  <c r="BV16" i="20"/>
  <c r="BV108" i="20"/>
  <c r="BV37" i="20"/>
  <c r="BV42" i="20"/>
  <c r="BV64" i="20"/>
  <c r="BV106" i="20"/>
  <c r="BV39" i="20"/>
  <c r="BV94" i="20"/>
  <c r="BV47" i="20"/>
  <c r="BV4" i="20"/>
  <c r="BV67" i="20"/>
  <c r="BV61" i="20"/>
  <c r="BV27" i="20"/>
  <c r="BV50" i="20"/>
  <c r="BV58" i="20"/>
  <c r="BV17" i="20"/>
  <c r="BV45" i="20"/>
  <c r="BV32" i="20"/>
  <c r="BV77" i="20"/>
  <c r="BV34" i="20"/>
  <c r="BV93" i="20"/>
  <c r="BV104" i="20"/>
  <c r="BV62" i="20"/>
  <c r="BV3" i="20"/>
  <c r="BV52" i="20"/>
  <c r="BV19" i="20"/>
  <c r="BV5" i="20"/>
  <c r="BV9" i="20"/>
  <c r="BV28" i="20"/>
  <c r="BV36" i="20"/>
  <c r="BV51" i="20"/>
  <c r="BV59" i="20"/>
  <c r="BV63" i="20"/>
  <c r="BV101" i="20"/>
  <c r="BV29" i="20"/>
  <c r="BV38" i="20"/>
  <c r="BV6" i="20"/>
  <c r="BV99" i="20"/>
  <c r="BV40" i="20"/>
  <c r="BV49" i="20"/>
  <c r="BV8" i="20"/>
  <c r="BV92" i="20"/>
  <c r="BV96" i="20"/>
  <c r="BV69" i="20"/>
  <c r="BV44" i="20"/>
  <c r="BV71" i="20"/>
  <c r="BV79" i="20"/>
  <c r="BV68" i="20"/>
  <c r="BV24" i="20"/>
  <c r="BV105" i="20"/>
  <c r="BV48" i="20"/>
  <c r="BV15" i="20"/>
  <c r="AV88" i="24"/>
  <c r="AV99" i="24"/>
  <c r="AV21" i="24"/>
  <c r="AV127" i="24"/>
  <c r="AV128" i="24"/>
  <c r="AV129" i="24"/>
  <c r="AV104" i="24"/>
  <c r="AV130" i="24"/>
  <c r="AV126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05" i="24"/>
  <c r="AV106" i="24"/>
  <c r="AV67" i="24"/>
  <c r="AV66" i="24"/>
  <c r="AV63" i="24"/>
  <c r="AV62" i="24"/>
  <c r="AV61" i="24"/>
  <c r="AV65" i="24"/>
  <c r="AV64" i="24"/>
  <c r="AV4" i="24"/>
  <c r="AV10" i="24"/>
  <c r="AV28" i="24"/>
  <c r="AV60" i="24"/>
  <c r="AV89" i="24"/>
  <c r="AV32" i="24"/>
  <c r="AV90" i="24"/>
  <c r="AV72" i="24"/>
  <c r="AV74" i="24"/>
  <c r="AV87" i="24"/>
  <c r="AV93" i="24"/>
  <c r="AV17" i="24"/>
  <c r="AV36" i="24"/>
  <c r="AV37" i="24"/>
  <c r="AV38" i="24"/>
  <c r="AV83" i="24"/>
  <c r="AV40" i="24"/>
  <c r="AV101" i="24"/>
  <c r="AV42" i="24"/>
  <c r="AV30" i="24"/>
  <c r="AV44" i="24"/>
  <c r="AV56" i="24"/>
  <c r="AV22" i="24"/>
  <c r="AV102" i="24"/>
  <c r="AV70" i="24"/>
  <c r="AV12" i="24"/>
  <c r="AV33" i="24"/>
  <c r="AV77" i="24"/>
  <c r="AV94" i="24"/>
  <c r="AV50" i="24"/>
  <c r="AV49" i="24"/>
  <c r="AV84" i="24"/>
  <c r="AV25" i="24"/>
  <c r="AV15" i="24"/>
  <c r="AV29" i="24"/>
  <c r="AV59" i="24"/>
  <c r="AV19" i="24"/>
  <c r="AV71" i="24"/>
  <c r="AV75" i="24"/>
  <c r="AV35" i="24"/>
  <c r="AV26" i="24"/>
  <c r="AV95" i="24"/>
  <c r="AV51" i="24"/>
  <c r="AV14" i="24"/>
  <c r="AV43" i="24"/>
  <c r="AV18" i="24"/>
  <c r="AW3" i="24"/>
  <c r="AW7" i="24" s="1"/>
  <c r="AV69" i="24"/>
  <c r="AV48" i="24"/>
  <c r="AV76" i="24"/>
  <c r="AV79" i="24"/>
  <c r="AV81" i="24"/>
  <c r="AV97" i="24"/>
  <c r="AV100" i="24"/>
  <c r="AV86" i="24"/>
  <c r="AV55" i="24"/>
  <c r="AV16" i="24"/>
  <c r="AV73" i="24"/>
  <c r="AV57" i="24"/>
  <c r="AV82" i="24"/>
  <c r="AV52" i="24"/>
  <c r="AV53" i="24"/>
  <c r="AV31" i="24"/>
  <c r="AV91" i="24"/>
  <c r="AV92" i="24"/>
  <c r="AV78" i="24"/>
  <c r="AV80" i="24"/>
  <c r="AV39" i="24"/>
  <c r="AV98" i="24"/>
  <c r="AV85" i="24"/>
  <c r="AV54" i="24"/>
  <c r="AV27" i="24"/>
  <c r="AV24" i="24"/>
  <c r="AV47" i="24"/>
  <c r="AV11" i="24"/>
  <c r="AV13" i="24"/>
  <c r="AV34" i="24"/>
  <c r="AV58" i="24"/>
  <c r="AV46" i="24"/>
  <c r="AV41" i="24"/>
  <c r="AV45" i="24"/>
  <c r="AV8" i="24"/>
  <c r="AW5" i="24" l="1"/>
  <c r="AW6" i="24"/>
  <c r="AW103" i="24"/>
  <c r="AW23" i="24"/>
  <c r="BW17" i="20"/>
  <c r="BW28" i="20"/>
  <c r="BW3" i="20"/>
  <c r="BW95" i="20"/>
  <c r="BW49" i="20"/>
  <c r="BW68" i="20"/>
  <c r="BW71" i="20"/>
  <c r="BW106" i="20"/>
  <c r="BW97" i="20"/>
  <c r="BW65" i="20"/>
  <c r="BX1" i="20"/>
  <c r="BW90" i="20"/>
  <c r="BW74" i="20"/>
  <c r="BW50" i="20"/>
  <c r="BW75" i="20"/>
  <c r="BW93" i="20"/>
  <c r="BW2" i="20"/>
  <c r="BW105" i="20"/>
  <c r="BW25" i="20"/>
  <c r="BW53" i="20"/>
  <c r="BW73" i="20"/>
  <c r="BW37" i="20"/>
  <c r="BW98" i="20"/>
  <c r="BW35" i="20"/>
  <c r="BW26" i="20"/>
  <c r="BW30" i="20"/>
  <c r="BW41" i="20"/>
  <c r="BW15" i="20"/>
  <c r="BW103" i="20"/>
  <c r="BW62" i="20"/>
  <c r="BW59" i="20"/>
  <c r="BW63" i="20"/>
  <c r="BW4" i="20"/>
  <c r="BW34" i="20"/>
  <c r="BW72" i="20"/>
  <c r="BW11" i="20"/>
  <c r="BW96" i="20"/>
  <c r="BW99" i="20"/>
  <c r="BW27" i="20"/>
  <c r="BW20" i="20"/>
  <c r="BW94" i="20"/>
  <c r="BW14" i="20"/>
  <c r="BW5" i="20"/>
  <c r="BW9" i="20"/>
  <c r="BW66" i="20"/>
  <c r="BW80" i="20"/>
  <c r="BW110" i="20"/>
  <c r="BW77" i="20"/>
  <c r="BW47" i="20"/>
  <c r="BW32" i="20"/>
  <c r="BW39" i="20"/>
  <c r="BW44" i="20"/>
  <c r="BW82" i="20"/>
  <c r="BW92" i="20"/>
  <c r="BW52" i="20"/>
  <c r="BW45" i="20"/>
  <c r="BW18" i="20"/>
  <c r="BW13" i="20"/>
  <c r="BW57" i="20"/>
  <c r="BW79" i="20"/>
  <c r="BW78" i="20"/>
  <c r="BW64" i="20"/>
  <c r="BW91" i="20"/>
  <c r="BW38" i="20"/>
  <c r="BW6" i="20"/>
  <c r="BW100" i="20"/>
  <c r="BW29" i="20"/>
  <c r="BW42" i="20"/>
  <c r="BW55" i="20"/>
  <c r="BW60" i="20"/>
  <c r="BW31" i="20"/>
  <c r="BW12" i="20"/>
  <c r="BW40" i="20"/>
  <c r="BW56" i="20"/>
  <c r="BW46" i="20"/>
  <c r="BW51" i="20"/>
  <c r="BW107" i="20"/>
  <c r="BW81" i="20"/>
  <c r="BW8" i="20"/>
  <c r="BW61" i="20"/>
  <c r="BW58" i="20"/>
  <c r="BW33" i="20"/>
  <c r="BW69" i="20"/>
  <c r="BW70" i="20"/>
  <c r="BW109" i="20"/>
  <c r="BW76" i="20"/>
  <c r="BW7" i="20"/>
  <c r="BW36" i="20"/>
  <c r="BW48" i="20"/>
  <c r="BW19" i="20"/>
  <c r="BW108" i="20"/>
  <c r="BW101" i="20"/>
  <c r="BW10" i="20"/>
  <c r="BW16" i="20"/>
  <c r="BW67" i="20"/>
  <c r="BW24" i="20"/>
  <c r="BW21" i="20"/>
  <c r="BW54" i="20"/>
  <c r="BW104" i="20"/>
  <c r="BV111" i="20"/>
  <c r="AW88" i="24"/>
  <c r="AW99" i="24"/>
  <c r="AW21" i="24"/>
  <c r="AW127" i="24"/>
  <c r="AW128" i="24"/>
  <c r="AW129" i="24"/>
  <c r="AW104" i="24"/>
  <c r="AW130" i="24"/>
  <c r="AW126" i="24"/>
  <c r="AW108" i="24"/>
  <c r="AW109" i="24"/>
  <c r="AW110" i="24"/>
  <c r="AW111" i="24"/>
  <c r="AW112" i="24"/>
  <c r="AW113" i="24"/>
  <c r="AW114" i="24"/>
  <c r="AW115" i="24"/>
  <c r="AW116" i="24"/>
  <c r="AW117" i="24"/>
  <c r="AW118" i="24"/>
  <c r="AW119" i="24"/>
  <c r="AW120" i="24"/>
  <c r="AW121" i="24"/>
  <c r="AW122" i="24"/>
  <c r="AW123" i="24"/>
  <c r="AW124" i="24"/>
  <c r="AW125" i="24"/>
  <c r="AW105" i="24"/>
  <c r="AW106" i="24"/>
  <c r="AW66" i="24"/>
  <c r="AW67" i="24"/>
  <c r="AW63" i="24"/>
  <c r="AW62" i="24"/>
  <c r="AW61" i="24"/>
  <c r="AW65" i="24"/>
  <c r="AW64" i="24"/>
  <c r="AW4" i="24"/>
  <c r="AW28" i="24"/>
  <c r="AW10" i="24"/>
  <c r="AW69" i="24"/>
  <c r="AW70" i="24"/>
  <c r="AW48" i="24"/>
  <c r="AW13" i="24"/>
  <c r="AW12" i="24"/>
  <c r="AW89" i="24"/>
  <c r="AW57" i="24"/>
  <c r="AW94" i="24"/>
  <c r="AW36" i="24"/>
  <c r="AW37" i="24"/>
  <c r="AW38" i="24"/>
  <c r="AW83" i="24"/>
  <c r="AW50" i="24"/>
  <c r="AW26" i="24"/>
  <c r="AW100" i="24"/>
  <c r="AW86" i="24"/>
  <c r="AW30" i="24"/>
  <c r="AW55" i="24"/>
  <c r="AW45" i="24"/>
  <c r="AW43" i="24"/>
  <c r="AW22" i="24"/>
  <c r="AW102" i="24"/>
  <c r="AW74" i="24"/>
  <c r="AW73" i="24"/>
  <c r="AW35" i="24"/>
  <c r="AW78" i="24"/>
  <c r="AW82" i="24"/>
  <c r="AW84" i="24"/>
  <c r="AW40" i="24"/>
  <c r="AW101" i="24"/>
  <c r="AW56" i="24"/>
  <c r="AW19" i="24"/>
  <c r="AW71" i="24"/>
  <c r="AW34" i="24"/>
  <c r="AW79" i="24"/>
  <c r="AW95" i="24"/>
  <c r="AW92" i="24"/>
  <c r="AW25" i="24"/>
  <c r="AW15" i="24"/>
  <c r="AW53" i="24"/>
  <c r="AW24" i="24"/>
  <c r="AW47" i="24"/>
  <c r="AW32" i="24"/>
  <c r="AW91" i="24"/>
  <c r="AW77" i="24"/>
  <c r="AW17" i="24"/>
  <c r="AW81" i="24"/>
  <c r="AW97" i="24"/>
  <c r="AW41" i="24"/>
  <c r="AW14" i="24"/>
  <c r="AW8" i="24"/>
  <c r="AW18" i="24"/>
  <c r="AW31" i="24"/>
  <c r="AW87" i="24"/>
  <c r="AW49" i="24"/>
  <c r="AW58" i="24"/>
  <c r="AW42" i="24"/>
  <c r="AW44" i="24"/>
  <c r="AX3" i="24"/>
  <c r="AX7" i="24" s="1"/>
  <c r="AW60" i="24"/>
  <c r="AW16" i="24"/>
  <c r="AW11" i="24"/>
  <c r="AW33" i="24"/>
  <c r="AW72" i="24"/>
  <c r="AW80" i="24"/>
  <c r="AW39" i="24"/>
  <c r="AW51" i="24"/>
  <c r="AW52" i="24"/>
  <c r="AW29" i="24"/>
  <c r="AW59" i="24"/>
  <c r="AW90" i="24"/>
  <c r="AW75" i="24"/>
  <c r="AW93" i="24"/>
  <c r="AW76" i="24"/>
  <c r="AW46" i="24"/>
  <c r="AW98" i="24"/>
  <c r="AW85" i="24"/>
  <c r="AW54" i="24"/>
  <c r="AW27" i="24"/>
  <c r="AX5" i="24" l="1"/>
  <c r="AX6" i="24"/>
  <c r="AX103" i="24"/>
  <c r="AX23" i="24"/>
  <c r="BX70" i="20"/>
  <c r="BX58" i="20"/>
  <c r="BX78" i="20"/>
  <c r="BX98" i="20"/>
  <c r="BX92" i="20"/>
  <c r="BX13" i="20"/>
  <c r="BX91" i="20"/>
  <c r="BX48" i="20"/>
  <c r="BX95" i="20"/>
  <c r="BX42" i="20"/>
  <c r="BX15" i="20"/>
  <c r="BX57" i="20"/>
  <c r="BX47" i="20"/>
  <c r="BX35" i="20"/>
  <c r="BX36" i="20"/>
  <c r="BX39" i="20"/>
  <c r="BX69" i="20"/>
  <c r="BX14" i="20"/>
  <c r="BX12" i="20"/>
  <c r="BX90" i="20"/>
  <c r="BX30" i="20"/>
  <c r="BX56" i="20"/>
  <c r="BX8" i="20"/>
  <c r="BX45" i="20"/>
  <c r="BX34" i="20"/>
  <c r="BX105" i="20"/>
  <c r="BX38" i="20"/>
  <c r="BX7" i="20"/>
  <c r="BX60" i="20"/>
  <c r="BX31" i="20"/>
  <c r="BX3" i="20"/>
  <c r="BX110" i="20"/>
  <c r="BX77" i="20"/>
  <c r="BX6" i="20"/>
  <c r="BX9" i="20"/>
  <c r="BX100" i="20"/>
  <c r="BX64" i="20"/>
  <c r="BX63" i="20"/>
  <c r="BX108" i="20"/>
  <c r="BX29" i="20"/>
  <c r="BX11" i="20"/>
  <c r="BX59" i="20"/>
  <c r="BX50" i="20"/>
  <c r="BX97" i="20"/>
  <c r="BX52" i="20"/>
  <c r="BX24" i="20"/>
  <c r="BX46" i="20"/>
  <c r="BX75" i="20"/>
  <c r="BX25" i="20"/>
  <c r="BX107" i="20"/>
  <c r="BX18" i="20"/>
  <c r="BX5" i="20"/>
  <c r="BX53" i="20"/>
  <c r="BX54" i="20"/>
  <c r="BX2" i="20"/>
  <c r="BX51" i="20"/>
  <c r="BX33" i="20"/>
  <c r="BX55" i="20"/>
  <c r="BX41" i="20"/>
  <c r="BX76" i="20"/>
  <c r="BX104" i="20"/>
  <c r="BX106" i="20"/>
  <c r="BY1" i="20"/>
  <c r="BX32" i="20"/>
  <c r="BX4" i="20"/>
  <c r="BX40" i="20"/>
  <c r="BX27" i="20"/>
  <c r="BX109" i="20"/>
  <c r="BX62" i="20"/>
  <c r="BX37" i="20"/>
  <c r="BX20" i="20"/>
  <c r="BX73" i="20"/>
  <c r="BX44" i="20"/>
  <c r="BX103" i="20"/>
  <c r="BX68" i="20"/>
  <c r="BX79" i="20"/>
  <c r="BX72" i="20"/>
  <c r="BX26" i="20"/>
  <c r="BX81" i="20"/>
  <c r="BX80" i="20"/>
  <c r="BX17" i="20"/>
  <c r="BX28" i="20"/>
  <c r="BX21" i="20"/>
  <c r="BX61" i="20"/>
  <c r="BX93" i="20"/>
  <c r="BX82" i="20"/>
  <c r="BX19" i="20"/>
  <c r="BX67" i="20"/>
  <c r="BX66" i="20"/>
  <c r="BX71" i="20"/>
  <c r="BX74" i="20"/>
  <c r="BX99" i="20"/>
  <c r="BX101" i="20"/>
  <c r="BX16" i="20"/>
  <c r="BX65" i="20"/>
  <c r="BX94" i="20"/>
  <c r="BX10" i="20"/>
  <c r="BX49" i="20"/>
  <c r="BX96" i="20"/>
  <c r="BW111" i="20"/>
  <c r="AX88" i="24"/>
  <c r="AX99" i="24"/>
  <c r="AX21" i="24"/>
  <c r="AX127" i="24"/>
  <c r="AX128" i="24"/>
  <c r="AX129" i="24"/>
  <c r="AX104" i="24"/>
  <c r="AX130" i="24"/>
  <c r="AX126" i="24"/>
  <c r="AX108" i="24"/>
  <c r="AX109" i="24"/>
  <c r="AX110" i="24"/>
  <c r="AX111" i="24"/>
  <c r="AX112" i="24"/>
  <c r="AX113" i="24"/>
  <c r="AX115" i="24"/>
  <c r="AX116" i="24"/>
  <c r="AX117" i="24"/>
  <c r="AX118" i="24"/>
  <c r="AX119" i="24"/>
  <c r="AX120" i="24"/>
  <c r="AX114" i="24"/>
  <c r="AX121" i="24"/>
  <c r="AX122" i="24"/>
  <c r="AX123" i="24"/>
  <c r="AX124" i="24"/>
  <c r="AX125" i="24"/>
  <c r="AX105" i="24"/>
  <c r="AX106" i="24"/>
  <c r="AX66" i="24"/>
  <c r="AX67" i="24"/>
  <c r="AX63" i="24"/>
  <c r="AX62" i="24"/>
  <c r="AX61" i="24"/>
  <c r="AX65" i="24"/>
  <c r="AX64" i="24"/>
  <c r="AX4" i="24"/>
  <c r="AX69" i="24"/>
  <c r="AX102" i="24"/>
  <c r="AX32" i="24"/>
  <c r="AX71" i="24"/>
  <c r="AX33" i="24"/>
  <c r="AX92" i="24"/>
  <c r="AX49" i="24"/>
  <c r="AX82" i="24"/>
  <c r="AX84" i="24"/>
  <c r="AX58" i="24"/>
  <c r="AX73" i="24"/>
  <c r="AX79" i="24"/>
  <c r="AX94" i="24"/>
  <c r="AX98" i="24"/>
  <c r="AX14" i="24"/>
  <c r="AX85" i="24"/>
  <c r="AX43" i="24"/>
  <c r="AX53" i="24"/>
  <c r="AX59" i="24"/>
  <c r="AY3" i="24"/>
  <c r="AY7" i="24" s="1"/>
  <c r="AX24" i="24"/>
  <c r="AX60" i="24"/>
  <c r="AX89" i="24"/>
  <c r="AX16" i="24"/>
  <c r="AX91" i="24"/>
  <c r="AX90" i="24"/>
  <c r="AX80" i="24"/>
  <c r="AX95" i="24"/>
  <c r="AX39" i="24"/>
  <c r="AX51" i="24"/>
  <c r="AX77" i="24"/>
  <c r="AX93" i="24"/>
  <c r="AX35" i="24"/>
  <c r="AX100" i="24"/>
  <c r="AX86" i="24"/>
  <c r="AX8" i="24"/>
  <c r="AX54" i="24"/>
  <c r="AX27" i="24"/>
  <c r="AX28" i="24"/>
  <c r="AX11" i="24"/>
  <c r="AX13" i="24"/>
  <c r="AX81" i="24"/>
  <c r="AX97" i="24"/>
  <c r="AX40" i="24"/>
  <c r="AX17" i="24"/>
  <c r="AX42" i="24"/>
  <c r="AX30" i="24"/>
  <c r="AX31" i="24"/>
  <c r="AX72" i="24"/>
  <c r="AX74" i="24"/>
  <c r="AX36" i="24"/>
  <c r="AX38" i="24"/>
  <c r="AX26" i="24"/>
  <c r="AX57" i="24"/>
  <c r="AX52" i="24"/>
  <c r="AX29" i="24"/>
  <c r="AX44" i="24"/>
  <c r="AX75" i="24"/>
  <c r="AX18" i="24"/>
  <c r="AX10" i="24"/>
  <c r="AX19" i="24"/>
  <c r="AX47" i="24"/>
  <c r="AX48" i="24"/>
  <c r="AX76" i="24"/>
  <c r="AX12" i="24"/>
  <c r="AX46" i="24"/>
  <c r="AX50" i="24"/>
  <c r="AX34" i="24"/>
  <c r="AX78" i="24"/>
  <c r="AX101" i="24"/>
  <c r="AX55" i="24"/>
  <c r="AX45" i="24"/>
  <c r="AX22" i="24"/>
  <c r="AX70" i="24"/>
  <c r="AX87" i="24"/>
  <c r="AX37" i="24"/>
  <c r="AX83" i="24"/>
  <c r="AX41" i="24"/>
  <c r="AX25" i="24"/>
  <c r="AX15" i="24"/>
  <c r="AX56" i="24"/>
  <c r="AY5" i="24" l="1"/>
  <c r="AY6" i="24"/>
  <c r="AY103" i="24"/>
  <c r="AY23" i="24"/>
  <c r="BY8" i="20"/>
  <c r="BY11" i="20"/>
  <c r="BY55" i="20"/>
  <c r="BY53" i="20"/>
  <c r="BY35" i="20"/>
  <c r="BY5" i="20"/>
  <c r="BY94" i="20"/>
  <c r="BY61" i="20"/>
  <c r="BY52" i="20"/>
  <c r="BY3" i="20"/>
  <c r="BY34" i="20"/>
  <c r="BY41" i="20"/>
  <c r="BY106" i="20"/>
  <c r="BY10" i="20"/>
  <c r="BY51" i="20"/>
  <c r="BY82" i="20"/>
  <c r="BY31" i="20"/>
  <c r="BY96" i="20"/>
  <c r="BY71" i="20"/>
  <c r="BY26" i="20"/>
  <c r="BY48" i="20"/>
  <c r="BY99" i="20"/>
  <c r="BY70" i="20"/>
  <c r="BY24" i="20"/>
  <c r="BY12" i="20"/>
  <c r="BY105" i="20"/>
  <c r="BY78" i="20"/>
  <c r="BY50" i="20"/>
  <c r="BY19" i="20"/>
  <c r="BY30" i="20"/>
  <c r="BY75" i="20"/>
  <c r="BY76" i="20"/>
  <c r="BY29" i="20"/>
  <c r="BY103" i="20"/>
  <c r="BY69" i="20"/>
  <c r="BY68" i="20"/>
  <c r="BY39" i="20"/>
  <c r="BY57" i="20"/>
  <c r="BY77" i="20"/>
  <c r="BY91" i="20"/>
  <c r="BY18" i="20"/>
  <c r="BY67" i="20"/>
  <c r="BY74" i="20"/>
  <c r="BY95" i="20"/>
  <c r="BY28" i="20"/>
  <c r="BY90" i="20"/>
  <c r="BY59" i="20"/>
  <c r="BY64" i="20"/>
  <c r="BY7" i="20"/>
  <c r="BY65" i="20"/>
  <c r="BY60" i="20"/>
  <c r="BY80" i="20"/>
  <c r="BY32" i="20"/>
  <c r="BY93" i="20"/>
  <c r="BY40" i="20"/>
  <c r="BY20" i="20"/>
  <c r="BY66" i="20"/>
  <c r="BY101" i="20"/>
  <c r="BY21" i="20"/>
  <c r="BY37" i="20"/>
  <c r="BY38" i="20"/>
  <c r="BY9" i="20"/>
  <c r="BZ1" i="20"/>
  <c r="BY46" i="20"/>
  <c r="BY14" i="20"/>
  <c r="BY92" i="20"/>
  <c r="BY108" i="20"/>
  <c r="BY72" i="20"/>
  <c r="BY58" i="20"/>
  <c r="BY100" i="20"/>
  <c r="BY47" i="20"/>
  <c r="BY36" i="20"/>
  <c r="BY107" i="20"/>
  <c r="BY97" i="20"/>
  <c r="BY27" i="20"/>
  <c r="BY45" i="20"/>
  <c r="BY17" i="20"/>
  <c r="BY79" i="20"/>
  <c r="BY104" i="20"/>
  <c r="BY25" i="20"/>
  <c r="BY33" i="20"/>
  <c r="BY4" i="20"/>
  <c r="BY16" i="20"/>
  <c r="BY15" i="20"/>
  <c r="BY110" i="20"/>
  <c r="BY73" i="20"/>
  <c r="BY63" i="20"/>
  <c r="BY56" i="20"/>
  <c r="BY13" i="20"/>
  <c r="BY98" i="20"/>
  <c r="BY54" i="20"/>
  <c r="BY6" i="20"/>
  <c r="BY44" i="20"/>
  <c r="BY49" i="20"/>
  <c r="BY62" i="20"/>
  <c r="BY81" i="20"/>
  <c r="BY109" i="20"/>
  <c r="BY2" i="20"/>
  <c r="BY42" i="20"/>
  <c r="BX111" i="20"/>
  <c r="AY88" i="24"/>
  <c r="AY99" i="24"/>
  <c r="AY21" i="24"/>
  <c r="AY127" i="24"/>
  <c r="AY128" i="24"/>
  <c r="AY129" i="24"/>
  <c r="AY104" i="24"/>
  <c r="AY130" i="24"/>
  <c r="AY126" i="24"/>
  <c r="AY108" i="24"/>
  <c r="AY109" i="24"/>
  <c r="AY110" i="24"/>
  <c r="AY111" i="24"/>
  <c r="AY112" i="24"/>
  <c r="AY113" i="24"/>
  <c r="AY115" i="24"/>
  <c r="AY116" i="24"/>
  <c r="AY117" i="24"/>
  <c r="AY118" i="24"/>
  <c r="AY119" i="24"/>
  <c r="AY120" i="24"/>
  <c r="AY114" i="24"/>
  <c r="AY121" i="24"/>
  <c r="AY122" i="24"/>
  <c r="AY123" i="24"/>
  <c r="AY124" i="24"/>
  <c r="AY125" i="24"/>
  <c r="AY105" i="24"/>
  <c r="AY106" i="24"/>
  <c r="AY66" i="24"/>
  <c r="AY67" i="24"/>
  <c r="AY63" i="24"/>
  <c r="AY62" i="24"/>
  <c r="AY61" i="24"/>
  <c r="AY65" i="24"/>
  <c r="AY64" i="24"/>
  <c r="AY4" i="24"/>
  <c r="AY31" i="24"/>
  <c r="AY60" i="24"/>
  <c r="AY16" i="24"/>
  <c r="AY70" i="24"/>
  <c r="AY12" i="24"/>
  <c r="AY73" i="24"/>
  <c r="AY34" i="24"/>
  <c r="AY79" i="24"/>
  <c r="AY92" i="24"/>
  <c r="AY80" i="24"/>
  <c r="AY95" i="24"/>
  <c r="AY39" i="24"/>
  <c r="AY51" i="24"/>
  <c r="AY25" i="24"/>
  <c r="AY52" i="24"/>
  <c r="AY15" i="24"/>
  <c r="AY44" i="24"/>
  <c r="AY56" i="24"/>
  <c r="AY29" i="24"/>
  <c r="AY69" i="24"/>
  <c r="AY102" i="24"/>
  <c r="AY71" i="24"/>
  <c r="AY91" i="24"/>
  <c r="AY93" i="24"/>
  <c r="AY74" i="24"/>
  <c r="AY33" i="24"/>
  <c r="AY81" i="24"/>
  <c r="AY46" i="24"/>
  <c r="AY50" i="24"/>
  <c r="AY40" i="24"/>
  <c r="AY98" i="24"/>
  <c r="AY85" i="24"/>
  <c r="AY53" i="24"/>
  <c r="AY8" i="24"/>
  <c r="AY10" i="24"/>
  <c r="AZ3" i="24"/>
  <c r="AZ7" i="24" s="1"/>
  <c r="AY24" i="24"/>
  <c r="AY47" i="24"/>
  <c r="AY11" i="24"/>
  <c r="AY48" i="24"/>
  <c r="AY75" i="24"/>
  <c r="AY94" i="24"/>
  <c r="AY77" i="24"/>
  <c r="AY36" i="24"/>
  <c r="AY37" i="24"/>
  <c r="AY38" i="24"/>
  <c r="AY83" i="24"/>
  <c r="AY26" i="24"/>
  <c r="AY41" i="24"/>
  <c r="AY100" i="24"/>
  <c r="AY86" i="24"/>
  <c r="AY54" i="24"/>
  <c r="AY27" i="24"/>
  <c r="AY30" i="24"/>
  <c r="AY19" i="24"/>
  <c r="AY32" i="24"/>
  <c r="AY76" i="24"/>
  <c r="AY78" i="24"/>
  <c r="AY82" i="24"/>
  <c r="AY58" i="24"/>
  <c r="AY101" i="24"/>
  <c r="AY45" i="24"/>
  <c r="AY28" i="24"/>
  <c r="AY17" i="24"/>
  <c r="AY97" i="24"/>
  <c r="AY14" i="24"/>
  <c r="AY59" i="24"/>
  <c r="AY57" i="24"/>
  <c r="AY18" i="24"/>
  <c r="AY22" i="24"/>
  <c r="AY89" i="24"/>
  <c r="AY90" i="24"/>
  <c r="AY72" i="24"/>
  <c r="AY35" i="24"/>
  <c r="AY13" i="24"/>
  <c r="AY49" i="24"/>
  <c r="AY84" i="24"/>
  <c r="AY87" i="24"/>
  <c r="AY42" i="24"/>
  <c r="AY55" i="24"/>
  <c r="AY43" i="24"/>
  <c r="AZ5" i="24" l="1"/>
  <c r="AZ6" i="24"/>
  <c r="AZ103" i="24"/>
  <c r="AZ23" i="24"/>
  <c r="BZ107" i="20"/>
  <c r="BZ4" i="20"/>
  <c r="BZ19" i="20"/>
  <c r="BZ9" i="20"/>
  <c r="BZ11" i="20"/>
  <c r="BZ109" i="20"/>
  <c r="BZ51" i="20"/>
  <c r="BZ101" i="20"/>
  <c r="BZ24" i="20"/>
  <c r="BZ59" i="20"/>
  <c r="BZ45" i="20"/>
  <c r="BZ82" i="20"/>
  <c r="BZ50" i="20"/>
  <c r="BZ77" i="20"/>
  <c r="BZ106" i="20"/>
  <c r="BZ8" i="20"/>
  <c r="BZ100" i="20"/>
  <c r="BZ58" i="20"/>
  <c r="BZ72" i="20"/>
  <c r="BZ7" i="20"/>
  <c r="BZ74" i="20"/>
  <c r="BZ13" i="20"/>
  <c r="BZ46" i="20"/>
  <c r="BZ68" i="20"/>
  <c r="BZ5" i="20"/>
  <c r="BZ39" i="20"/>
  <c r="BZ76" i="20"/>
  <c r="BZ47" i="20"/>
  <c r="BZ2" i="20"/>
  <c r="BZ17" i="20"/>
  <c r="BZ38" i="20"/>
  <c r="BZ37" i="20"/>
  <c r="BZ27" i="20"/>
  <c r="BZ29" i="20"/>
  <c r="BZ93" i="20"/>
  <c r="BZ67" i="20"/>
  <c r="BZ57" i="20"/>
  <c r="BZ96" i="20"/>
  <c r="BZ75" i="20"/>
  <c r="BZ10" i="20"/>
  <c r="BZ18" i="20"/>
  <c r="BZ16" i="20"/>
  <c r="BZ6" i="20"/>
  <c r="BZ53" i="20"/>
  <c r="BZ26" i="20"/>
  <c r="BZ40" i="20"/>
  <c r="BZ104" i="20"/>
  <c r="BZ15" i="20"/>
  <c r="BZ97" i="20"/>
  <c r="BZ95" i="20"/>
  <c r="BZ25" i="20"/>
  <c r="BZ3" i="20"/>
  <c r="BZ31" i="20"/>
  <c r="BZ63" i="20"/>
  <c r="BZ91" i="20"/>
  <c r="BZ21" i="20"/>
  <c r="BZ66" i="20"/>
  <c r="BZ99" i="20"/>
  <c r="BZ79" i="20"/>
  <c r="BZ70" i="20"/>
  <c r="BZ35" i="20"/>
  <c r="BZ55" i="20"/>
  <c r="BZ20" i="20"/>
  <c r="BZ44" i="20"/>
  <c r="BZ12" i="20"/>
  <c r="BZ81" i="20"/>
  <c r="BZ90" i="20"/>
  <c r="BZ105" i="20"/>
  <c r="CA1" i="20"/>
  <c r="BZ98" i="20"/>
  <c r="BZ73" i="20"/>
  <c r="BZ69" i="20"/>
  <c r="BZ64" i="20"/>
  <c r="BZ80" i="20"/>
  <c r="BZ34" i="20"/>
  <c r="BZ62" i="20"/>
  <c r="BZ92" i="20"/>
  <c r="BZ42" i="20"/>
  <c r="BZ78" i="20"/>
  <c r="BZ49" i="20"/>
  <c r="BZ33" i="20"/>
  <c r="BZ36" i="20"/>
  <c r="BZ14" i="20"/>
  <c r="BZ41" i="20"/>
  <c r="BZ61" i="20"/>
  <c r="BZ48" i="20"/>
  <c r="BZ108" i="20"/>
  <c r="BZ56" i="20"/>
  <c r="BZ110" i="20"/>
  <c r="BZ32" i="20"/>
  <c r="BZ103" i="20"/>
  <c r="BZ28" i="20"/>
  <c r="BZ52" i="20"/>
  <c r="BZ94" i="20"/>
  <c r="BZ71" i="20"/>
  <c r="BZ60" i="20"/>
  <c r="BZ30" i="20"/>
  <c r="BZ65" i="20"/>
  <c r="BZ54" i="20"/>
  <c r="BY111" i="20"/>
  <c r="AZ88" i="24"/>
  <c r="AZ99" i="24"/>
  <c r="AZ21" i="24"/>
  <c r="AZ127" i="24"/>
  <c r="AZ128" i="24"/>
  <c r="AZ129" i="24"/>
  <c r="AZ104" i="24"/>
  <c r="AZ130" i="24"/>
  <c r="AZ126" i="24"/>
  <c r="AZ108" i="24"/>
  <c r="AZ109" i="24"/>
  <c r="AZ110" i="24"/>
  <c r="AZ111" i="24"/>
  <c r="AZ112" i="24"/>
  <c r="AZ113" i="24"/>
  <c r="AZ114" i="24"/>
  <c r="AZ115" i="24"/>
  <c r="AZ116" i="24"/>
  <c r="AZ117" i="24"/>
  <c r="AZ118" i="24"/>
  <c r="AZ119" i="24"/>
  <c r="AZ120" i="24"/>
  <c r="AZ121" i="24"/>
  <c r="AZ122" i="24"/>
  <c r="AZ123" i="24"/>
  <c r="AZ124" i="24"/>
  <c r="AZ125" i="24"/>
  <c r="AZ105" i="24"/>
  <c r="AZ106" i="24"/>
  <c r="AZ66" i="24"/>
  <c r="AZ67" i="24"/>
  <c r="AZ63" i="24"/>
  <c r="AZ62" i="24"/>
  <c r="AZ61" i="24"/>
  <c r="AZ65" i="24"/>
  <c r="AZ64" i="24"/>
  <c r="AZ4" i="24"/>
  <c r="AZ10" i="24"/>
  <c r="AZ28" i="24"/>
  <c r="AZ60" i="24"/>
  <c r="AZ89" i="24"/>
  <c r="AZ32" i="24"/>
  <c r="AZ90" i="24"/>
  <c r="AZ72" i="24"/>
  <c r="AZ74" i="24"/>
  <c r="AZ87" i="24"/>
  <c r="AZ93" i="24"/>
  <c r="AZ17" i="24"/>
  <c r="AZ36" i="24"/>
  <c r="AZ37" i="24"/>
  <c r="AZ38" i="24"/>
  <c r="AZ83" i="24"/>
  <c r="AZ26" i="24"/>
  <c r="AZ41" i="24"/>
  <c r="AZ101" i="24"/>
  <c r="AZ42" i="24"/>
  <c r="AZ30" i="24"/>
  <c r="AZ44" i="24"/>
  <c r="AZ56" i="24"/>
  <c r="AZ22" i="24"/>
  <c r="AZ102" i="24"/>
  <c r="AZ70" i="24"/>
  <c r="AZ12" i="24"/>
  <c r="AZ73" i="24"/>
  <c r="AZ33" i="24"/>
  <c r="AZ77" i="24"/>
  <c r="AZ57" i="24"/>
  <c r="AZ94" i="24"/>
  <c r="AZ49" i="24"/>
  <c r="AZ82" i="24"/>
  <c r="AZ84" i="24"/>
  <c r="AZ58" i="24"/>
  <c r="AZ52" i="24"/>
  <c r="AZ15" i="24"/>
  <c r="AZ29" i="24"/>
  <c r="AZ53" i="24"/>
  <c r="AZ59" i="24"/>
  <c r="AZ31" i="24"/>
  <c r="AZ91" i="24"/>
  <c r="AZ92" i="24"/>
  <c r="AZ78" i="24"/>
  <c r="AZ95" i="24"/>
  <c r="AZ98" i="24"/>
  <c r="AZ85" i="24"/>
  <c r="AZ54" i="24"/>
  <c r="AZ24" i="24"/>
  <c r="AZ47" i="24"/>
  <c r="AZ11" i="24"/>
  <c r="AZ13" i="24"/>
  <c r="AZ34" i="24"/>
  <c r="AZ81" i="24"/>
  <c r="AZ97" i="24"/>
  <c r="AZ51" i="24"/>
  <c r="AZ55" i="24"/>
  <c r="AZ8" i="24"/>
  <c r="AZ16" i="24"/>
  <c r="AZ25" i="24"/>
  <c r="AZ19" i="24"/>
  <c r="AZ71" i="24"/>
  <c r="AZ75" i="24"/>
  <c r="AZ35" i="24"/>
  <c r="AZ80" i="24"/>
  <c r="AZ39" i="24"/>
  <c r="AZ40" i="24"/>
  <c r="AZ14" i="24"/>
  <c r="AZ43" i="24"/>
  <c r="AZ27" i="24"/>
  <c r="AZ18" i="24"/>
  <c r="BA3" i="24"/>
  <c r="BA7" i="24" s="1"/>
  <c r="AZ69" i="24"/>
  <c r="AZ48" i="24"/>
  <c r="AZ76" i="24"/>
  <c r="AZ79" i="24"/>
  <c r="AZ46" i="24"/>
  <c r="AZ50" i="24"/>
  <c r="AZ100" i="24"/>
  <c r="AZ86" i="24"/>
  <c r="AZ45" i="24"/>
  <c r="BA5" i="24" l="1"/>
  <c r="BA6" i="24"/>
  <c r="BA103" i="24"/>
  <c r="BA23" i="24"/>
  <c r="BZ111" i="20"/>
  <c r="CB1" i="20"/>
  <c r="CA2" i="20"/>
  <c r="BA88" i="24"/>
  <c r="BA99" i="24"/>
  <c r="BA21" i="24"/>
  <c r="BA127" i="24"/>
  <c r="BA128" i="24"/>
  <c r="BA129" i="24"/>
  <c r="BA104" i="24"/>
  <c r="BA130" i="24"/>
  <c r="BA126" i="24"/>
  <c r="BA108" i="24"/>
  <c r="BA109" i="24"/>
  <c r="BA110" i="24"/>
  <c r="BA111" i="24"/>
  <c r="BA112" i="24"/>
  <c r="BA113" i="24"/>
  <c r="BA114" i="24"/>
  <c r="BA115" i="24"/>
  <c r="BA116" i="24"/>
  <c r="BA117" i="24"/>
  <c r="BA118" i="24"/>
  <c r="BA119" i="24"/>
  <c r="BA120" i="24"/>
  <c r="BA121" i="24"/>
  <c r="BA122" i="24"/>
  <c r="BA123" i="24"/>
  <c r="BA124" i="24"/>
  <c r="BA125" i="24"/>
  <c r="BA105" i="24"/>
  <c r="BA106" i="24"/>
  <c r="BA66" i="24"/>
  <c r="BA67" i="24"/>
  <c r="BA63" i="24"/>
  <c r="BA62" i="24"/>
  <c r="BA61" i="24"/>
  <c r="BA65" i="24"/>
  <c r="BA64" i="24"/>
  <c r="BA4" i="24"/>
  <c r="BA28" i="24"/>
  <c r="BA10" i="24"/>
  <c r="BA69" i="24"/>
  <c r="BA16" i="24"/>
  <c r="BA90" i="24"/>
  <c r="BA73" i="24"/>
  <c r="BA33" i="24"/>
  <c r="BA71" i="24"/>
  <c r="BA57" i="24"/>
  <c r="BA94" i="24"/>
  <c r="BA49" i="24"/>
  <c r="BA82" i="24"/>
  <c r="BA84" i="24"/>
  <c r="BA26" i="24"/>
  <c r="BA77" i="24"/>
  <c r="BA100" i="24"/>
  <c r="BA86" i="24"/>
  <c r="BA8" i="24"/>
  <c r="BA54" i="24"/>
  <c r="BA27" i="24"/>
  <c r="BA18" i="24"/>
  <c r="BA22" i="24"/>
  <c r="BA31" i="24"/>
  <c r="BA89" i="24"/>
  <c r="BA12" i="24"/>
  <c r="BA91" i="24"/>
  <c r="BA75" i="24"/>
  <c r="BA92" i="24"/>
  <c r="BA35" i="24"/>
  <c r="BA78" i="24"/>
  <c r="BA80" i="24"/>
  <c r="BA95" i="24"/>
  <c r="BA39" i="24"/>
  <c r="BA76" i="24"/>
  <c r="BA58" i="24"/>
  <c r="BA101" i="24"/>
  <c r="BA42" i="24"/>
  <c r="BA55" i="24"/>
  <c r="BA45" i="24"/>
  <c r="BA32" i="24"/>
  <c r="BA48" i="24"/>
  <c r="BA81" i="24"/>
  <c r="BA97" i="24"/>
  <c r="BA51" i="24"/>
  <c r="BA52" i="24"/>
  <c r="BA29" i="24"/>
  <c r="BA44" i="24"/>
  <c r="BA24" i="24"/>
  <c r="BA47" i="24"/>
  <c r="BA72" i="24"/>
  <c r="BA87" i="24"/>
  <c r="BA17" i="24"/>
  <c r="BA37" i="24"/>
  <c r="BA83" i="24"/>
  <c r="BA40" i="24"/>
  <c r="BA14" i="24"/>
  <c r="BA30" i="24"/>
  <c r="BA59" i="24"/>
  <c r="BA70" i="24"/>
  <c r="BA41" i="24"/>
  <c r="BB3" i="24"/>
  <c r="BB7" i="24" s="1"/>
  <c r="BA60" i="24"/>
  <c r="BA13" i="24"/>
  <c r="BA34" i="24"/>
  <c r="BA79" i="24"/>
  <c r="BA46" i="24"/>
  <c r="BA25" i="24"/>
  <c r="BA15" i="24"/>
  <c r="BA43" i="24"/>
  <c r="BA56" i="24"/>
  <c r="BA19" i="24"/>
  <c r="BA102" i="24"/>
  <c r="BA11" i="24"/>
  <c r="BA74" i="24"/>
  <c r="BA93" i="24"/>
  <c r="BA36" i="24"/>
  <c r="BA38" i="24"/>
  <c r="BA50" i="24"/>
  <c r="BA98" i="24"/>
  <c r="BA85" i="24"/>
  <c r="BA53" i="24"/>
  <c r="BB5" i="24" l="1"/>
  <c r="BB6" i="24"/>
  <c r="BB103" i="24"/>
  <c r="BB23" i="24"/>
  <c r="CB2" i="20"/>
  <c r="CC1" i="20"/>
  <c r="BB88" i="24"/>
  <c r="BB99" i="24"/>
  <c r="BB21" i="24"/>
  <c r="BB127" i="24"/>
  <c r="BB128" i="24"/>
  <c r="BB129" i="24"/>
  <c r="BB104" i="24"/>
  <c r="BB130" i="24"/>
  <c r="BB126" i="24"/>
  <c r="BB108" i="24"/>
  <c r="BB109" i="24"/>
  <c r="BB110" i="24"/>
  <c r="BB111" i="24"/>
  <c r="BB112" i="24"/>
  <c r="BB113" i="24"/>
  <c r="BB115" i="24"/>
  <c r="BB116" i="24"/>
  <c r="BB117" i="24"/>
  <c r="BB118" i="24"/>
  <c r="BB119" i="24"/>
  <c r="BB120" i="24"/>
  <c r="BB114" i="24"/>
  <c r="BB125" i="24"/>
  <c r="BB121" i="24"/>
  <c r="BB122" i="24"/>
  <c r="BB123" i="24"/>
  <c r="BB124" i="24"/>
  <c r="BB105" i="24"/>
  <c r="BB106" i="24"/>
  <c r="BB66" i="24"/>
  <c r="BB67" i="24"/>
  <c r="BB63" i="24"/>
  <c r="BB62" i="24"/>
  <c r="BB61" i="24"/>
  <c r="BB65" i="24"/>
  <c r="BB64" i="24"/>
  <c r="BB4" i="24"/>
  <c r="BB69" i="24"/>
  <c r="BB89" i="24"/>
  <c r="BB11" i="24"/>
  <c r="BB13" i="24"/>
  <c r="BB76" i="24"/>
  <c r="BB48" i="24"/>
  <c r="BB57" i="24"/>
  <c r="BB94" i="24"/>
  <c r="BB49" i="24"/>
  <c r="BB82" i="24"/>
  <c r="BB84" i="24"/>
  <c r="BB58" i="24"/>
  <c r="BB25" i="24"/>
  <c r="BB52" i="24"/>
  <c r="BB15" i="24"/>
  <c r="BB29" i="24"/>
  <c r="BB43" i="24"/>
  <c r="BB44" i="24"/>
  <c r="BB56" i="24"/>
  <c r="BB60" i="24"/>
  <c r="BB102" i="24"/>
  <c r="BB32" i="24"/>
  <c r="BB12" i="24"/>
  <c r="BB72" i="24"/>
  <c r="BB74" i="24"/>
  <c r="BB87" i="24"/>
  <c r="BB35" i="24"/>
  <c r="BB78" i="24"/>
  <c r="BB80" i="24"/>
  <c r="BB95" i="24"/>
  <c r="BB39" i="24"/>
  <c r="BB51" i="24"/>
  <c r="BB98" i="24"/>
  <c r="BB85" i="24"/>
  <c r="BB30" i="24"/>
  <c r="BB53" i="24"/>
  <c r="BB59" i="24"/>
  <c r="BB22" i="24"/>
  <c r="BB47" i="24"/>
  <c r="BB33" i="24"/>
  <c r="BB34" i="24"/>
  <c r="BB79" i="24"/>
  <c r="BB46" i="24"/>
  <c r="BB50" i="24"/>
  <c r="BB100" i="24"/>
  <c r="BB8" i="24"/>
  <c r="BB27" i="24"/>
  <c r="BB31" i="24"/>
  <c r="BB28" i="24"/>
  <c r="BB75" i="24"/>
  <c r="BB93" i="24"/>
  <c r="BB36" i="24"/>
  <c r="BB38" i="24"/>
  <c r="BB41" i="24"/>
  <c r="BB42" i="24"/>
  <c r="BB92" i="24"/>
  <c r="BB14" i="24"/>
  <c r="BC3" i="24"/>
  <c r="BC7" i="24" s="1"/>
  <c r="BB24" i="24"/>
  <c r="BB16" i="24"/>
  <c r="BB90" i="24"/>
  <c r="BB73" i="24"/>
  <c r="BB77" i="24"/>
  <c r="BB81" i="24"/>
  <c r="BB97" i="24"/>
  <c r="BB40" i="24"/>
  <c r="BB86" i="24"/>
  <c r="BB54" i="24"/>
  <c r="BB18" i="24"/>
  <c r="BB10" i="24"/>
  <c r="BB19" i="24"/>
  <c r="BB71" i="24"/>
  <c r="BB91" i="24"/>
  <c r="BB70" i="24"/>
  <c r="BB17" i="24"/>
  <c r="BB37" i="24"/>
  <c r="BB83" i="24"/>
  <c r="BB26" i="24"/>
  <c r="BB101" i="24"/>
  <c r="BB55" i="24"/>
  <c r="BB45" i="24"/>
  <c r="BC5" i="24" l="1"/>
  <c r="BC6" i="24"/>
  <c r="BC103" i="24"/>
  <c r="BC23" i="24"/>
  <c r="CC94" i="20"/>
  <c r="CC46" i="20"/>
  <c r="CC28" i="20"/>
  <c r="CC63" i="20"/>
  <c r="CC19" i="20"/>
  <c r="CC91" i="20"/>
  <c r="CC38" i="20"/>
  <c r="CC24" i="20"/>
  <c r="CC60" i="20"/>
  <c r="CC12" i="20"/>
  <c r="CC109" i="20"/>
  <c r="CC35" i="20"/>
  <c r="CC82" i="20"/>
  <c r="CC81" i="20"/>
  <c r="CC107" i="20"/>
  <c r="CC25" i="20"/>
  <c r="CC95" i="20"/>
  <c r="CC42" i="20"/>
  <c r="CC96" i="20"/>
  <c r="CC64" i="20"/>
  <c r="CC16" i="20"/>
  <c r="CC40" i="20"/>
  <c r="CC39" i="20"/>
  <c r="CC101" i="20"/>
  <c r="CC15" i="20"/>
  <c r="CC56" i="20"/>
  <c r="CC8" i="20"/>
  <c r="CC92" i="20"/>
  <c r="CC31" i="20"/>
  <c r="CC93" i="20"/>
  <c r="CC105" i="20"/>
  <c r="CC5" i="20"/>
  <c r="CC62" i="20"/>
  <c r="CC100" i="20"/>
  <c r="CC79" i="20"/>
  <c r="CC37" i="20"/>
  <c r="CC108" i="20"/>
  <c r="CC47" i="20"/>
  <c r="CD1" i="20"/>
  <c r="CC68" i="20"/>
  <c r="CC97" i="20"/>
  <c r="CC3" i="20"/>
  <c r="CC9" i="20"/>
  <c r="CC66" i="20"/>
  <c r="CC14" i="20"/>
  <c r="CC90" i="20"/>
  <c r="CC41" i="20"/>
  <c r="CC10" i="20"/>
  <c r="CC59" i="20"/>
  <c r="CC58" i="20"/>
  <c r="CC77" i="20"/>
  <c r="CC75" i="20"/>
  <c r="CC33" i="20"/>
  <c r="CC104" i="20"/>
  <c r="CC51" i="20"/>
  <c r="CC7" i="20"/>
  <c r="CC72" i="20"/>
  <c r="CC26" i="20"/>
  <c r="CC57" i="20"/>
  <c r="CC48" i="20"/>
  <c r="CC110" i="20"/>
  <c r="CC53" i="20"/>
  <c r="CC13" i="20"/>
  <c r="CC70" i="20"/>
  <c r="CC32" i="20"/>
  <c r="CC55" i="20"/>
  <c r="CC11" i="20"/>
  <c r="CC76" i="20"/>
  <c r="CC30" i="20"/>
  <c r="CC6" i="20"/>
  <c r="CC52" i="20"/>
  <c r="CC4" i="20"/>
  <c r="CC69" i="20"/>
  <c r="CC99" i="20"/>
  <c r="CC20" i="20"/>
  <c r="CC2" i="20"/>
  <c r="CC44" i="20"/>
  <c r="CC106" i="20"/>
  <c r="CC36" i="20"/>
  <c r="CC17" i="20"/>
  <c r="CC74" i="20"/>
  <c r="CC49" i="20"/>
  <c r="CC98" i="20"/>
  <c r="CC50" i="20"/>
  <c r="CC45" i="20"/>
  <c r="CC67" i="20"/>
  <c r="CC27" i="20"/>
  <c r="CC80" i="20"/>
  <c r="CC34" i="20"/>
  <c r="CC73" i="20"/>
  <c r="CC21" i="20"/>
  <c r="CC78" i="20"/>
  <c r="CC65" i="20"/>
  <c r="CC103" i="20"/>
  <c r="CC54" i="20"/>
  <c r="CC61" i="20"/>
  <c r="CC71" i="20"/>
  <c r="CC29" i="20"/>
  <c r="CC18" i="20"/>
  <c r="BC88" i="24"/>
  <c r="BC99" i="24"/>
  <c r="BC21" i="24"/>
  <c r="BC127" i="24"/>
  <c r="BC128" i="24"/>
  <c r="BC129" i="24"/>
  <c r="BC104" i="24"/>
  <c r="BC130" i="24"/>
  <c r="BC126" i="24"/>
  <c r="BC108" i="24"/>
  <c r="BC109" i="24"/>
  <c r="BC110" i="24"/>
  <c r="BC111" i="24"/>
  <c r="BC112" i="24"/>
  <c r="BC113" i="24"/>
  <c r="BC115" i="24"/>
  <c r="BC116" i="24"/>
  <c r="BC117" i="24"/>
  <c r="BC118" i="24"/>
  <c r="BC119" i="24"/>
  <c r="BC120" i="24"/>
  <c r="BC114" i="24"/>
  <c r="BC121" i="24"/>
  <c r="BC122" i="24"/>
  <c r="BC123" i="24"/>
  <c r="BC124" i="24"/>
  <c r="BC125" i="24"/>
  <c r="BC105" i="24"/>
  <c r="BC106" i="24"/>
  <c r="BC66" i="24"/>
  <c r="BC67" i="24"/>
  <c r="BC63" i="24"/>
  <c r="BC62" i="24"/>
  <c r="BC61" i="24"/>
  <c r="BC65" i="24"/>
  <c r="BC64" i="24"/>
  <c r="BC4" i="24"/>
  <c r="BC22" i="24"/>
  <c r="BC24" i="24"/>
  <c r="BC11" i="24"/>
  <c r="BC48" i="24"/>
  <c r="BC32" i="24"/>
  <c r="BC34" i="24"/>
  <c r="BC79" i="24"/>
  <c r="BC77" i="24"/>
  <c r="BC80" i="24"/>
  <c r="BC95" i="24"/>
  <c r="BC39" i="24"/>
  <c r="BC51" i="24"/>
  <c r="BC91" i="24"/>
  <c r="BC101" i="24"/>
  <c r="BC42" i="24"/>
  <c r="BC55" i="24"/>
  <c r="BC45" i="24"/>
  <c r="BC30" i="24"/>
  <c r="BC19" i="24"/>
  <c r="BC47" i="24"/>
  <c r="BC90" i="24"/>
  <c r="BC72" i="24"/>
  <c r="BC73" i="24"/>
  <c r="BC93" i="24"/>
  <c r="BC17" i="24"/>
  <c r="BC33" i="24"/>
  <c r="BC74" i="24"/>
  <c r="BC81" i="24"/>
  <c r="BC46" i="24"/>
  <c r="BC97" i="24"/>
  <c r="BC50" i="24"/>
  <c r="BC40" i="24"/>
  <c r="BC25" i="24"/>
  <c r="BC52" i="24"/>
  <c r="BC15" i="24"/>
  <c r="BC43" i="24"/>
  <c r="BC44" i="24"/>
  <c r="BC56" i="24"/>
  <c r="BC8" i="24"/>
  <c r="BC28" i="24"/>
  <c r="BC31" i="24"/>
  <c r="BC89" i="24"/>
  <c r="BC70" i="24"/>
  <c r="BC12" i="24"/>
  <c r="BC60" i="24"/>
  <c r="BC13" i="24"/>
  <c r="BC57" i="24"/>
  <c r="BC94" i="24"/>
  <c r="BC76" i="24"/>
  <c r="BC36" i="24"/>
  <c r="BC37" i="24"/>
  <c r="BC38" i="24"/>
  <c r="BC83" i="24"/>
  <c r="BC26" i="24"/>
  <c r="BC41" i="24"/>
  <c r="BC98" i="24"/>
  <c r="BC14" i="24"/>
  <c r="BC85" i="24"/>
  <c r="BC53" i="24"/>
  <c r="BC59" i="24"/>
  <c r="BC29" i="24"/>
  <c r="BC10" i="24"/>
  <c r="BD3" i="24"/>
  <c r="BD7" i="24" s="1"/>
  <c r="BC69" i="24"/>
  <c r="BC16" i="24"/>
  <c r="BC71" i="24"/>
  <c r="BC102" i="24"/>
  <c r="BC92" i="24"/>
  <c r="BC35" i="24"/>
  <c r="BC78" i="24"/>
  <c r="BC87" i="24"/>
  <c r="BC49" i="24"/>
  <c r="BC82" i="24"/>
  <c r="BC84" i="24"/>
  <c r="BC58" i="24"/>
  <c r="BC75" i="24"/>
  <c r="BC100" i="24"/>
  <c r="BC86" i="24"/>
  <c r="BC54" i="24"/>
  <c r="BC27" i="24"/>
  <c r="BC18" i="24"/>
  <c r="BD5" i="24" l="1"/>
  <c r="BD6" i="24"/>
  <c r="BD103" i="24"/>
  <c r="BD23" i="24"/>
  <c r="CD65" i="20"/>
  <c r="CD92" i="20"/>
  <c r="CD9" i="20"/>
  <c r="CD82" i="20"/>
  <c r="CD25" i="20"/>
  <c r="CD101" i="20"/>
  <c r="CE1" i="20"/>
  <c r="CD68" i="20"/>
  <c r="CD34" i="20"/>
  <c r="CD29" i="20"/>
  <c r="CD5" i="20"/>
  <c r="CD26" i="20"/>
  <c r="CD106" i="20"/>
  <c r="CD69" i="20"/>
  <c r="CD33" i="20"/>
  <c r="CD94" i="20"/>
  <c r="CD66" i="20"/>
  <c r="CD19" i="20"/>
  <c r="CD44" i="20"/>
  <c r="CD42" i="20"/>
  <c r="CD58" i="20"/>
  <c r="CD67" i="20"/>
  <c r="CD108" i="20"/>
  <c r="CD30" i="20"/>
  <c r="CD45" i="20"/>
  <c r="CD38" i="20"/>
  <c r="CD54" i="20"/>
  <c r="CD76" i="20"/>
  <c r="CD21" i="20"/>
  <c r="CD97" i="20"/>
  <c r="CD98" i="20"/>
  <c r="CD80" i="20"/>
  <c r="CD36" i="20"/>
  <c r="CD59" i="20"/>
  <c r="CD64" i="20"/>
  <c r="CD73" i="20"/>
  <c r="CD11" i="20"/>
  <c r="CD31" i="20"/>
  <c r="CD110" i="20"/>
  <c r="CD72" i="20"/>
  <c r="CD8" i="20"/>
  <c r="CD17" i="20"/>
  <c r="CD93" i="20"/>
  <c r="CD28" i="20"/>
  <c r="CD56" i="20"/>
  <c r="CD79" i="20"/>
  <c r="CD49" i="20"/>
  <c r="CD37" i="20"/>
  <c r="CD4" i="20"/>
  <c r="CD105" i="20"/>
  <c r="CD52" i="20"/>
  <c r="CD63" i="20"/>
  <c r="CD100" i="20"/>
  <c r="CD95" i="20"/>
  <c r="CD3" i="20"/>
  <c r="CD50" i="20"/>
  <c r="CD15" i="20"/>
  <c r="CD109" i="20"/>
  <c r="CD27" i="20"/>
  <c r="CD16" i="20"/>
  <c r="CD41" i="20"/>
  <c r="CD103" i="20"/>
  <c r="CD32" i="20"/>
  <c r="CD2" i="20"/>
  <c r="CD6" i="20"/>
  <c r="CD13" i="20"/>
  <c r="CD91" i="20"/>
  <c r="CD107" i="20"/>
  <c r="CD78" i="20"/>
  <c r="CD24" i="20"/>
  <c r="CD99" i="20"/>
  <c r="CD90" i="20"/>
  <c r="CD55" i="20"/>
  <c r="CD40" i="20"/>
  <c r="CD48" i="20"/>
  <c r="CD18" i="20"/>
  <c r="CD75" i="20"/>
  <c r="CD20" i="20"/>
  <c r="CD57" i="20"/>
  <c r="CD77" i="20"/>
  <c r="CD62" i="20"/>
  <c r="CD7" i="20"/>
  <c r="CD70" i="20"/>
  <c r="CD10" i="20"/>
  <c r="CD39" i="20"/>
  <c r="CD12" i="20"/>
  <c r="CD104" i="20"/>
  <c r="CD35" i="20"/>
  <c r="CD61" i="20"/>
  <c r="CD51" i="20"/>
  <c r="CD14" i="20"/>
  <c r="CD53" i="20"/>
  <c r="CD71" i="20"/>
  <c r="CD81" i="20"/>
  <c r="CD96" i="20"/>
  <c r="CD46" i="20"/>
  <c r="CD47" i="20"/>
  <c r="CD60" i="20"/>
  <c r="CD74" i="20"/>
  <c r="CC111" i="20"/>
  <c r="BD88" i="24"/>
  <c r="BD99" i="24"/>
  <c r="BD21" i="24"/>
  <c r="BD127" i="24"/>
  <c r="BD128" i="24"/>
  <c r="BD129" i="24"/>
  <c r="BD104" i="24"/>
  <c r="BD130" i="24"/>
  <c r="BD126" i="24"/>
  <c r="BD108" i="24"/>
  <c r="BD109" i="24"/>
  <c r="BD110" i="24"/>
  <c r="BD111" i="24"/>
  <c r="BD112" i="24"/>
  <c r="BD113" i="24"/>
  <c r="BD115" i="24"/>
  <c r="BD116" i="24"/>
  <c r="BD117" i="24"/>
  <c r="BD118" i="24"/>
  <c r="BD119" i="24"/>
  <c r="BD120" i="24"/>
  <c r="BD114" i="24"/>
  <c r="BD121" i="24"/>
  <c r="BD122" i="24"/>
  <c r="BD123" i="24"/>
  <c r="BD124" i="24"/>
  <c r="BD125" i="24"/>
  <c r="BD105" i="24"/>
  <c r="BD106" i="24"/>
  <c r="BD66" i="24"/>
  <c r="BD67" i="24"/>
  <c r="BD63" i="24"/>
  <c r="BD62" i="24"/>
  <c r="BD61" i="24"/>
  <c r="BD65" i="24"/>
  <c r="BD64" i="24"/>
  <c r="BD4" i="24"/>
  <c r="BE3" i="24"/>
  <c r="BE7" i="24" s="1"/>
  <c r="BD24" i="24"/>
  <c r="BD69" i="24"/>
  <c r="BD47" i="24"/>
  <c r="BD11" i="24"/>
  <c r="BD48" i="24"/>
  <c r="BD13" i="24"/>
  <c r="BD76" i="24"/>
  <c r="BD34" i="24"/>
  <c r="BD79" i="24"/>
  <c r="BD81" i="24"/>
  <c r="BD46" i="24"/>
  <c r="BD97" i="24"/>
  <c r="BD50" i="24"/>
  <c r="BD40" i="24"/>
  <c r="BD101" i="24"/>
  <c r="BD42" i="24"/>
  <c r="BD30" i="24"/>
  <c r="BD55" i="24"/>
  <c r="BD45" i="24"/>
  <c r="BD8" i="24"/>
  <c r="BD28" i="24"/>
  <c r="BD60" i="24"/>
  <c r="BD89" i="24"/>
  <c r="BD90" i="24"/>
  <c r="BD72" i="24"/>
  <c r="BD74" i="24"/>
  <c r="BD93" i="24"/>
  <c r="BD17" i="24"/>
  <c r="BD36" i="24"/>
  <c r="BD37" i="24"/>
  <c r="BD38" i="24"/>
  <c r="BD83" i="24"/>
  <c r="BD26" i="24"/>
  <c r="BD52" i="24"/>
  <c r="BD15" i="24"/>
  <c r="BD29" i="24"/>
  <c r="BD51" i="24"/>
  <c r="BD44" i="24"/>
  <c r="BD56" i="24"/>
  <c r="BD22" i="24"/>
  <c r="BD16" i="24"/>
  <c r="BD12" i="24"/>
  <c r="BD73" i="24"/>
  <c r="BD77" i="24"/>
  <c r="BD94" i="24"/>
  <c r="BD49" i="24"/>
  <c r="BD82" i="24"/>
  <c r="BD58" i="24"/>
  <c r="BD98" i="24"/>
  <c r="BD85" i="24"/>
  <c r="BD53" i="24"/>
  <c r="BD31" i="24"/>
  <c r="BD75" i="24"/>
  <c r="BD92" i="24"/>
  <c r="BD78" i="24"/>
  <c r="BD95" i="24"/>
  <c r="BD39" i="24"/>
  <c r="BD41" i="24"/>
  <c r="BD100" i="24"/>
  <c r="BD86" i="24"/>
  <c r="BD54" i="24"/>
  <c r="BD18" i="24"/>
  <c r="BD10" i="24"/>
  <c r="BD32" i="24"/>
  <c r="BD87" i="24"/>
  <c r="BD25" i="24"/>
  <c r="BD102" i="24"/>
  <c r="BD70" i="24"/>
  <c r="BD33" i="24"/>
  <c r="BD57" i="24"/>
  <c r="BD84" i="24"/>
  <c r="BD14" i="24"/>
  <c r="BD43" i="24"/>
  <c r="BD59" i="24"/>
  <c r="BD19" i="24"/>
  <c r="BD71" i="24"/>
  <c r="BD91" i="24"/>
  <c r="BD35" i="24"/>
  <c r="BD80" i="24"/>
  <c r="BD27" i="24"/>
  <c r="BE5" i="24" l="1"/>
  <c r="BE6" i="24"/>
  <c r="BE103" i="24"/>
  <c r="BE23" i="24"/>
  <c r="CD111" i="20"/>
  <c r="CE72" i="20"/>
  <c r="CE28" i="20"/>
  <c r="CE92" i="20"/>
  <c r="CE66" i="20"/>
  <c r="CE90" i="20"/>
  <c r="CE17" i="20"/>
  <c r="CE21" i="20"/>
  <c r="CE49" i="20"/>
  <c r="CE107" i="20"/>
  <c r="CE53" i="20"/>
  <c r="CE16" i="20"/>
  <c r="CE38" i="20"/>
  <c r="CE65" i="20"/>
  <c r="CE79" i="20"/>
  <c r="CE11" i="20"/>
  <c r="CE35" i="20"/>
  <c r="CE64" i="20"/>
  <c r="CE110" i="20"/>
  <c r="CE91" i="20"/>
  <c r="CE12" i="20"/>
  <c r="CE44" i="20"/>
  <c r="CE15" i="20"/>
  <c r="CE13" i="20"/>
  <c r="CE37" i="20"/>
  <c r="CE103" i="20"/>
  <c r="CE51" i="20"/>
  <c r="CE94" i="20"/>
  <c r="CE75" i="20"/>
  <c r="CE33" i="20"/>
  <c r="CE69" i="20"/>
  <c r="CE46" i="20"/>
  <c r="CE95" i="20"/>
  <c r="CE10" i="20"/>
  <c r="CE8" i="20"/>
  <c r="CE76" i="20"/>
  <c r="CE3" i="20"/>
  <c r="CE52" i="20"/>
  <c r="CE39" i="20"/>
  <c r="CE70" i="20"/>
  <c r="CE18" i="20"/>
  <c r="CE42" i="20"/>
  <c r="CE40" i="20"/>
  <c r="CE45" i="20"/>
  <c r="CE61" i="20"/>
  <c r="CE109" i="20"/>
  <c r="CE34" i="20"/>
  <c r="CE108" i="20"/>
  <c r="CE80" i="20"/>
  <c r="CE71" i="20"/>
  <c r="CE96" i="20"/>
  <c r="CE36" i="20"/>
  <c r="CE60" i="20"/>
  <c r="CE20" i="20"/>
  <c r="CE31" i="20"/>
  <c r="CE59" i="20"/>
  <c r="CE93" i="20"/>
  <c r="CE73" i="20"/>
  <c r="CE9" i="20"/>
  <c r="CE105" i="20"/>
  <c r="CE19" i="20"/>
  <c r="CE97" i="20"/>
  <c r="CE7" i="20"/>
  <c r="CE6" i="20"/>
  <c r="CE106" i="20"/>
  <c r="CE32" i="20"/>
  <c r="CE78" i="20"/>
  <c r="CE25" i="20"/>
  <c r="CE68" i="20"/>
  <c r="CE56" i="20"/>
  <c r="CE98" i="20"/>
  <c r="CE41" i="20"/>
  <c r="CE4" i="20"/>
  <c r="CE62" i="20"/>
  <c r="CF1" i="20"/>
  <c r="CE5" i="20"/>
  <c r="CE26" i="20"/>
  <c r="CE57" i="20"/>
  <c r="CE67" i="20"/>
  <c r="CE104" i="20"/>
  <c r="CE55" i="20"/>
  <c r="CE74" i="20"/>
  <c r="CE58" i="20"/>
  <c r="CE99" i="20"/>
  <c r="CE2" i="20"/>
  <c r="CE48" i="20"/>
  <c r="CE81" i="20"/>
  <c r="CE77" i="20"/>
  <c r="CE101" i="20"/>
  <c r="CE27" i="20"/>
  <c r="CE50" i="20"/>
  <c r="CE100" i="20"/>
  <c r="CE14" i="20"/>
  <c r="CE30" i="20"/>
  <c r="CE29" i="20"/>
  <c r="CE82" i="20"/>
  <c r="CE54" i="20"/>
  <c r="CE63" i="20"/>
  <c r="CE47" i="20"/>
  <c r="CE24" i="20"/>
  <c r="BE88" i="24"/>
  <c r="BE99" i="24"/>
  <c r="BE21" i="24"/>
  <c r="BE127" i="24"/>
  <c r="BE128" i="24"/>
  <c r="BE129" i="24"/>
  <c r="BE104" i="24"/>
  <c r="BE130" i="24"/>
  <c r="BE126" i="24"/>
  <c r="BE108" i="24"/>
  <c r="BE109" i="24"/>
  <c r="BE110" i="24"/>
  <c r="BE111" i="24"/>
  <c r="BE112" i="24"/>
  <c r="BE113" i="24"/>
  <c r="BE114" i="24"/>
  <c r="BE115" i="24"/>
  <c r="BE116" i="24"/>
  <c r="BE117" i="24"/>
  <c r="BE118" i="24"/>
  <c r="BE119" i="24"/>
  <c r="BE120" i="24"/>
  <c r="BE121" i="24"/>
  <c r="BE122" i="24"/>
  <c r="BE123" i="24"/>
  <c r="BE124" i="24"/>
  <c r="BE125" i="24"/>
  <c r="BE105" i="24"/>
  <c r="BE106" i="24"/>
  <c r="BE66" i="24"/>
  <c r="BE67" i="24"/>
  <c r="BE63" i="24"/>
  <c r="BE62" i="24"/>
  <c r="BE61" i="24"/>
  <c r="BE65" i="24"/>
  <c r="BE64" i="24"/>
  <c r="BE4" i="24"/>
  <c r="BE22" i="24"/>
  <c r="BE69" i="24"/>
  <c r="BE70" i="24"/>
  <c r="BE89" i="24"/>
  <c r="BE91" i="24"/>
  <c r="BE75" i="24"/>
  <c r="BE92" i="24"/>
  <c r="BE35" i="24"/>
  <c r="BE78" i="24"/>
  <c r="BE80" i="24"/>
  <c r="BE95" i="24"/>
  <c r="BE39" i="24"/>
  <c r="BE76" i="24"/>
  <c r="BE51" i="24"/>
  <c r="BE50" i="24"/>
  <c r="BE101" i="24"/>
  <c r="BE42" i="24"/>
  <c r="BE43" i="24"/>
  <c r="BE44" i="24"/>
  <c r="BE56" i="24"/>
  <c r="BF3" i="24"/>
  <c r="BF7" i="24" s="1"/>
  <c r="BE19" i="24"/>
  <c r="BE47" i="24"/>
  <c r="BE48" i="24"/>
  <c r="BE13" i="24"/>
  <c r="BE12" i="24"/>
  <c r="BE34" i="24"/>
  <c r="BE79" i="24"/>
  <c r="BE81" i="24"/>
  <c r="BE46" i="24"/>
  <c r="BE97" i="24"/>
  <c r="BE72" i="24"/>
  <c r="BE58" i="24"/>
  <c r="BE25" i="24"/>
  <c r="BE52" i="24"/>
  <c r="BE15" i="24"/>
  <c r="BE29" i="24"/>
  <c r="BE53" i="24"/>
  <c r="BE59" i="24"/>
  <c r="BE24" i="24"/>
  <c r="BE32" i="24"/>
  <c r="BE60" i="24"/>
  <c r="BE11" i="24"/>
  <c r="BE73" i="24"/>
  <c r="BE74" i="24"/>
  <c r="BE87" i="24"/>
  <c r="BE93" i="24"/>
  <c r="BE17" i="24"/>
  <c r="BE36" i="24"/>
  <c r="BE37" i="24"/>
  <c r="BE38" i="24"/>
  <c r="BE83" i="24"/>
  <c r="BE41" i="24"/>
  <c r="BE98" i="24"/>
  <c r="BE14" i="24"/>
  <c r="BE85" i="24"/>
  <c r="BE54" i="24"/>
  <c r="BE27" i="24"/>
  <c r="BE18" i="24"/>
  <c r="BE28" i="24"/>
  <c r="BE10" i="24"/>
  <c r="BE102" i="24"/>
  <c r="BE31" i="24"/>
  <c r="BE16" i="24"/>
  <c r="BE90" i="24"/>
  <c r="BE71" i="24"/>
  <c r="BE33" i="24"/>
  <c r="BE77" i="24"/>
  <c r="BE57" i="24"/>
  <c r="BE94" i="24"/>
  <c r="BE49" i="24"/>
  <c r="BE82" i="24"/>
  <c r="BE84" i="24"/>
  <c r="BE26" i="24"/>
  <c r="BE40" i="24"/>
  <c r="BE100" i="24"/>
  <c r="BE86" i="24"/>
  <c r="BE8" i="24"/>
  <c r="BE55" i="24"/>
  <c r="BE45" i="24"/>
  <c r="BE30" i="24"/>
  <c r="BF5" i="24" l="1"/>
  <c r="BF6" i="24"/>
  <c r="BF103" i="24"/>
  <c r="BF23" i="24"/>
  <c r="CF78" i="20"/>
  <c r="CF109" i="20"/>
  <c r="CF54" i="20"/>
  <c r="CF6" i="20"/>
  <c r="CF51" i="20"/>
  <c r="CF76" i="20"/>
  <c r="CF57" i="20"/>
  <c r="CF36" i="20"/>
  <c r="CF2" i="20"/>
  <c r="CF90" i="20"/>
  <c r="CF62" i="20"/>
  <c r="CF9" i="20"/>
  <c r="CF38" i="20"/>
  <c r="CF82" i="20"/>
  <c r="CF91" i="20"/>
  <c r="CF99" i="20"/>
  <c r="CF18" i="20"/>
  <c r="CF48" i="20"/>
  <c r="CF12" i="20"/>
  <c r="CF33" i="20"/>
  <c r="CF56" i="20"/>
  <c r="CF4" i="20"/>
  <c r="CF63" i="20"/>
  <c r="CF97" i="20"/>
  <c r="CF47" i="20"/>
  <c r="CF72" i="20"/>
  <c r="CF94" i="20"/>
  <c r="CF42" i="20"/>
  <c r="CF8" i="20"/>
  <c r="CF41" i="20"/>
  <c r="CF67" i="20"/>
  <c r="CF31" i="20"/>
  <c r="CF20" i="20"/>
  <c r="CF70" i="20"/>
  <c r="CF103" i="20"/>
  <c r="CF68" i="20"/>
  <c r="CF105" i="20"/>
  <c r="CF11" i="20"/>
  <c r="CF59" i="20"/>
  <c r="CG1" i="20"/>
  <c r="CF17" i="20"/>
  <c r="CF53" i="20"/>
  <c r="CF32" i="20"/>
  <c r="CF28" i="20"/>
  <c r="CF106" i="20"/>
  <c r="CF96" i="20"/>
  <c r="CF16" i="20"/>
  <c r="CF27" i="20"/>
  <c r="CF69" i="20"/>
  <c r="CF101" i="20"/>
  <c r="CF50" i="20"/>
  <c r="CF77" i="20"/>
  <c r="CF49" i="20"/>
  <c r="CF108" i="20"/>
  <c r="CF3" i="20"/>
  <c r="CF30" i="20"/>
  <c r="CF52" i="20"/>
  <c r="CF10" i="20"/>
  <c r="CF64" i="20"/>
  <c r="CF14" i="20"/>
  <c r="CF58" i="20"/>
  <c r="CF95" i="20"/>
  <c r="CF104" i="20"/>
  <c r="CF44" i="20"/>
  <c r="CF93" i="20"/>
  <c r="CF79" i="20"/>
  <c r="CF7" i="20"/>
  <c r="CF21" i="20"/>
  <c r="CF29" i="20"/>
  <c r="CF80" i="20"/>
  <c r="CF19" i="20"/>
  <c r="CF24" i="20"/>
  <c r="CF60" i="20"/>
  <c r="CF55" i="20"/>
  <c r="CF100" i="20"/>
  <c r="CF13" i="20"/>
  <c r="CF73" i="20"/>
  <c r="CF39" i="20"/>
  <c r="CF61" i="20"/>
  <c r="CF98" i="20"/>
  <c r="CF75" i="20"/>
  <c r="CF66" i="20"/>
  <c r="CF107" i="20"/>
  <c r="CF71" i="20"/>
  <c r="CF37" i="20"/>
  <c r="CF26" i="20"/>
  <c r="CF35" i="20"/>
  <c r="CF15" i="20"/>
  <c r="CF34" i="20"/>
  <c r="CF92" i="20"/>
  <c r="CF5" i="20"/>
  <c r="CF74" i="20"/>
  <c r="CF40" i="20"/>
  <c r="CF81" i="20"/>
  <c r="CF65" i="20"/>
  <c r="CF110" i="20"/>
  <c r="CF46" i="20"/>
  <c r="CF25" i="20"/>
  <c r="CF45" i="20"/>
  <c r="CE111" i="20"/>
  <c r="BF88" i="24"/>
  <c r="BF99" i="24"/>
  <c r="BF21" i="24"/>
  <c r="BF127" i="24"/>
  <c r="BF128" i="24"/>
  <c r="BF129" i="24"/>
  <c r="BF104" i="24"/>
  <c r="BF130" i="24"/>
  <c r="BF126" i="24"/>
  <c r="BF108" i="24"/>
  <c r="BF109" i="24"/>
  <c r="BF110" i="24"/>
  <c r="BF111" i="24"/>
  <c r="BF112" i="24"/>
  <c r="BF113" i="24"/>
  <c r="BF114" i="24"/>
  <c r="BF115" i="24"/>
  <c r="BF116" i="24"/>
  <c r="BF117" i="24"/>
  <c r="BF118" i="24"/>
  <c r="BF119" i="24"/>
  <c r="BF120" i="24"/>
  <c r="BF121" i="24"/>
  <c r="BF122" i="24"/>
  <c r="BF123" i="24"/>
  <c r="BF124" i="24"/>
  <c r="BF125" i="24"/>
  <c r="BF105" i="24"/>
  <c r="BF106" i="24"/>
  <c r="BF66" i="24"/>
  <c r="BF67" i="24"/>
  <c r="BF63" i="24"/>
  <c r="BF62" i="24"/>
  <c r="BF61" i="24"/>
  <c r="BF65" i="24"/>
  <c r="BF64" i="24"/>
  <c r="BF4" i="24"/>
  <c r="BG3" i="24"/>
  <c r="BG7" i="24" s="1"/>
  <c r="BF24" i="24"/>
  <c r="BF19" i="24"/>
  <c r="BF22" i="24"/>
  <c r="BF90" i="24"/>
  <c r="BF71" i="24"/>
  <c r="BF33" i="24"/>
  <c r="BF12" i="24"/>
  <c r="BF49" i="24"/>
  <c r="BF82" i="24"/>
  <c r="BF84" i="24"/>
  <c r="BF58" i="24"/>
  <c r="BF92" i="24"/>
  <c r="BF57" i="24"/>
  <c r="BF100" i="24"/>
  <c r="BF86" i="24"/>
  <c r="BF54" i="24"/>
  <c r="BF27" i="24"/>
  <c r="BF18" i="24"/>
  <c r="BF10" i="24"/>
  <c r="BF31" i="24"/>
  <c r="BF28" i="24"/>
  <c r="BF47" i="24"/>
  <c r="BF48" i="24"/>
  <c r="BF91" i="24"/>
  <c r="BF75" i="24"/>
  <c r="BF80" i="24"/>
  <c r="BF95" i="24"/>
  <c r="BF39" i="24"/>
  <c r="BF51" i="24"/>
  <c r="BF79" i="24"/>
  <c r="BF94" i="24"/>
  <c r="BF101" i="24"/>
  <c r="BF42" i="24"/>
  <c r="BF8" i="24"/>
  <c r="BF45" i="24"/>
  <c r="BF32" i="24"/>
  <c r="BF73" i="24"/>
  <c r="BF76" i="24"/>
  <c r="BF81" i="24"/>
  <c r="BF46" i="24"/>
  <c r="BF40" i="24"/>
  <c r="BF93" i="24"/>
  <c r="BF52" i="24"/>
  <c r="BF43" i="24"/>
  <c r="BF56" i="24"/>
  <c r="BF60" i="24"/>
  <c r="BF11" i="24"/>
  <c r="BF87" i="24"/>
  <c r="BF37" i="24"/>
  <c r="BF83" i="24"/>
  <c r="BF26" i="24"/>
  <c r="BF34" i="24"/>
  <c r="BF98" i="24"/>
  <c r="BF14" i="24"/>
  <c r="BF30" i="24"/>
  <c r="BF70" i="24"/>
  <c r="BF35" i="24"/>
  <c r="BF55" i="24"/>
  <c r="BF69" i="24"/>
  <c r="BF102" i="24"/>
  <c r="BF72" i="24"/>
  <c r="BF13" i="24"/>
  <c r="BF77" i="24"/>
  <c r="BF97" i="24"/>
  <c r="BF50" i="24"/>
  <c r="BF78" i="24"/>
  <c r="BF25" i="24"/>
  <c r="BF15" i="24"/>
  <c r="BF29" i="24"/>
  <c r="BF44" i="24"/>
  <c r="BF89" i="24"/>
  <c r="BF16" i="24"/>
  <c r="BF74" i="24"/>
  <c r="BF36" i="24"/>
  <c r="BF38" i="24"/>
  <c r="BF41" i="24"/>
  <c r="BF17" i="24"/>
  <c r="BF85" i="24"/>
  <c r="BF53" i="24"/>
  <c r="BF59" i="24"/>
  <c r="BG5" i="24" l="1"/>
  <c r="BG6" i="24"/>
  <c r="BG103" i="24"/>
  <c r="BG23" i="24"/>
  <c r="CG61" i="20"/>
  <c r="CG78" i="20"/>
  <c r="CG68" i="20"/>
  <c r="CG26" i="20"/>
  <c r="CG3" i="20"/>
  <c r="CG10" i="20"/>
  <c r="CG38" i="20"/>
  <c r="CG46" i="20"/>
  <c r="CG100" i="20"/>
  <c r="CG104" i="20"/>
  <c r="CG59" i="20"/>
  <c r="CG17" i="20"/>
  <c r="CG70" i="20"/>
  <c r="CG40" i="20"/>
  <c r="CG60" i="20"/>
  <c r="CG109" i="20"/>
  <c r="CG77" i="20"/>
  <c r="CG101" i="20"/>
  <c r="CG65" i="20"/>
  <c r="CG94" i="20"/>
  <c r="CG95" i="20"/>
  <c r="CG14" i="20"/>
  <c r="CG67" i="20"/>
  <c r="CG41" i="20"/>
  <c r="CG96" i="20"/>
  <c r="CG16" i="20"/>
  <c r="CG57" i="20"/>
  <c r="CG103" i="20"/>
  <c r="CG6" i="20"/>
  <c r="CG21" i="20"/>
  <c r="CG27" i="20"/>
  <c r="CG51" i="20"/>
  <c r="CG105" i="20"/>
  <c r="CG45" i="20"/>
  <c r="CG56" i="20"/>
  <c r="CG97" i="20"/>
  <c r="CG106" i="20"/>
  <c r="CG29" i="20"/>
  <c r="CG49" i="20"/>
  <c r="CG110" i="20"/>
  <c r="CG82" i="20"/>
  <c r="CG18" i="20"/>
  <c r="CG91" i="20"/>
  <c r="CG5" i="20"/>
  <c r="CG25" i="20"/>
  <c r="CG33" i="20"/>
  <c r="CG20" i="20"/>
  <c r="CG48" i="20"/>
  <c r="CG79" i="20"/>
  <c r="CG54" i="20"/>
  <c r="CG107" i="20"/>
  <c r="CG71" i="20"/>
  <c r="CG9" i="20"/>
  <c r="CG19" i="20"/>
  <c r="CG4" i="20"/>
  <c r="CG64" i="20"/>
  <c r="CG55" i="20"/>
  <c r="CG13" i="20"/>
  <c r="CG36" i="20"/>
  <c r="CG7" i="20"/>
  <c r="CG34" i="20"/>
  <c r="CG28" i="20"/>
  <c r="CG93" i="20"/>
  <c r="CG30" i="20"/>
  <c r="CG12" i="20"/>
  <c r="CG11" i="20"/>
  <c r="CG99" i="20"/>
  <c r="CG73" i="20"/>
  <c r="CG81" i="20"/>
  <c r="CG66" i="20"/>
  <c r="CG72" i="20"/>
  <c r="CG32" i="20"/>
  <c r="CG24" i="20"/>
  <c r="CG39" i="20"/>
  <c r="CG15" i="20"/>
  <c r="CG42" i="20"/>
  <c r="CG35" i="20"/>
  <c r="CG53" i="20"/>
  <c r="CG62" i="20"/>
  <c r="CG76" i="20"/>
  <c r="CG92" i="20"/>
  <c r="CG90" i="20"/>
  <c r="CG80" i="20"/>
  <c r="CG37" i="20"/>
  <c r="CG58" i="20"/>
  <c r="CG50" i="20"/>
  <c r="CG69" i="20"/>
  <c r="CG63" i="20"/>
  <c r="CG47" i="20"/>
  <c r="CG52" i="20"/>
  <c r="CG75" i="20"/>
  <c r="CH1" i="20"/>
  <c r="CG8" i="20"/>
  <c r="CG44" i="20"/>
  <c r="CG2" i="20"/>
  <c r="CG31" i="20"/>
  <c r="CG74" i="20"/>
  <c r="CG98" i="20"/>
  <c r="CG108" i="20"/>
  <c r="CF111" i="20"/>
  <c r="BG88" i="24"/>
  <c r="BG99" i="24"/>
  <c r="BG21" i="24"/>
  <c r="BG127" i="24"/>
  <c r="BG128" i="24"/>
  <c r="BG129" i="24"/>
  <c r="BG104" i="24"/>
  <c r="BG130" i="24"/>
  <c r="BG126" i="24"/>
  <c r="BG108" i="24"/>
  <c r="BG109" i="24"/>
  <c r="BG110" i="24"/>
  <c r="BG111" i="24"/>
  <c r="BG112" i="24"/>
  <c r="BG113" i="24"/>
  <c r="BG114" i="24"/>
  <c r="BG115" i="24"/>
  <c r="BG116" i="24"/>
  <c r="BG117" i="24"/>
  <c r="BG118" i="24"/>
  <c r="BG119" i="24"/>
  <c r="BG120" i="24"/>
  <c r="BG121" i="24"/>
  <c r="BG122" i="24"/>
  <c r="BG123" i="24"/>
  <c r="BG124" i="24"/>
  <c r="BG125" i="24"/>
  <c r="BG105" i="24"/>
  <c r="BG106" i="24"/>
  <c r="BG66" i="24"/>
  <c r="BG67" i="24"/>
  <c r="BG63" i="24"/>
  <c r="BG62" i="24"/>
  <c r="BG61" i="24"/>
  <c r="BG65" i="24"/>
  <c r="BG64" i="24"/>
  <c r="BG4" i="24"/>
  <c r="BG28" i="24"/>
  <c r="BG31" i="24"/>
  <c r="BG47" i="24"/>
  <c r="BG70" i="24"/>
  <c r="BG12" i="24"/>
  <c r="BG32" i="24"/>
  <c r="BG76" i="24"/>
  <c r="BG93" i="24"/>
  <c r="BG17" i="24"/>
  <c r="BG91" i="24"/>
  <c r="BG87" i="24"/>
  <c r="BG81" i="24"/>
  <c r="BG46" i="24"/>
  <c r="BG97" i="24"/>
  <c r="BG50" i="24"/>
  <c r="BG40" i="24"/>
  <c r="BG98" i="24"/>
  <c r="BG14" i="24"/>
  <c r="BG85" i="24"/>
  <c r="BG54" i="24"/>
  <c r="BG27" i="24"/>
  <c r="BG18" i="24"/>
  <c r="BG8" i="24"/>
  <c r="BG10" i="24"/>
  <c r="BH3" i="24"/>
  <c r="BH7" i="24" s="1"/>
  <c r="BG69" i="24"/>
  <c r="BG71" i="24"/>
  <c r="BG102" i="24"/>
  <c r="BG77" i="24"/>
  <c r="BG57" i="24"/>
  <c r="BG94" i="24"/>
  <c r="BG75" i="24"/>
  <c r="BG36" i="24"/>
  <c r="BG38" i="24"/>
  <c r="BG83" i="24"/>
  <c r="BG26" i="24"/>
  <c r="BG41" i="24"/>
  <c r="BG86" i="24"/>
  <c r="BG55" i="24"/>
  <c r="BG45" i="24"/>
  <c r="BG43" i="24"/>
  <c r="BG19" i="24"/>
  <c r="BG48" i="24"/>
  <c r="BG92" i="24"/>
  <c r="BG49" i="24"/>
  <c r="BG84" i="24"/>
  <c r="BG33" i="24"/>
  <c r="BG42" i="24"/>
  <c r="BG44" i="24"/>
  <c r="BG30" i="24"/>
  <c r="BG24" i="24"/>
  <c r="BG72" i="24"/>
  <c r="BG13" i="24"/>
  <c r="BG95" i="24"/>
  <c r="BG25" i="24"/>
  <c r="BG15" i="24"/>
  <c r="BG59" i="24"/>
  <c r="BG89" i="24"/>
  <c r="BG37" i="24"/>
  <c r="BG100" i="24"/>
  <c r="BG29" i="24"/>
  <c r="BG22" i="24"/>
  <c r="BG16" i="24"/>
  <c r="BG11" i="24"/>
  <c r="BG73" i="24"/>
  <c r="BG35" i="24"/>
  <c r="BG78" i="24"/>
  <c r="BG82" i="24"/>
  <c r="BG58" i="24"/>
  <c r="BG101" i="24"/>
  <c r="BG56" i="24"/>
  <c r="BG60" i="24"/>
  <c r="BG90" i="24"/>
  <c r="BG74" i="24"/>
  <c r="BG34" i="24"/>
  <c r="BG79" i="24"/>
  <c r="BG80" i="24"/>
  <c r="BG39" i="24"/>
  <c r="BG51" i="24"/>
  <c r="BG52" i="24"/>
  <c r="BG53" i="24"/>
  <c r="BH5" i="24" l="1"/>
  <c r="BH6" i="24"/>
  <c r="BH103" i="24"/>
  <c r="BH23" i="24"/>
  <c r="CH2" i="20"/>
  <c r="CI1" i="20"/>
  <c r="CG111" i="20"/>
  <c r="BH88" i="24"/>
  <c r="BH99" i="24"/>
  <c r="BH21" i="24"/>
  <c r="BH127" i="24"/>
  <c r="BH128" i="24"/>
  <c r="BH129" i="24"/>
  <c r="BH104" i="24"/>
  <c r="BH130" i="24"/>
  <c r="BH126" i="24"/>
  <c r="BH108" i="24"/>
  <c r="BH109" i="24"/>
  <c r="BH110" i="24"/>
  <c r="BH111" i="24"/>
  <c r="BH112" i="24"/>
  <c r="BH113" i="24"/>
  <c r="BH114" i="24"/>
  <c r="BH115" i="24"/>
  <c r="BH116" i="24"/>
  <c r="BH117" i="24"/>
  <c r="BH118" i="24"/>
  <c r="BH119" i="24"/>
  <c r="BH120" i="24"/>
  <c r="BH125" i="24"/>
  <c r="BH121" i="24"/>
  <c r="BH122" i="24"/>
  <c r="BH123" i="24"/>
  <c r="BH124" i="24"/>
  <c r="BH105" i="24"/>
  <c r="BH106" i="24"/>
  <c r="BH67" i="24"/>
  <c r="BH66" i="24"/>
  <c r="BH63" i="24"/>
  <c r="BH62" i="24"/>
  <c r="BH61" i="24"/>
  <c r="BH65" i="24"/>
  <c r="BH64" i="24"/>
  <c r="BH4" i="24"/>
  <c r="BI3" i="24"/>
  <c r="BI7" i="24" s="1"/>
  <c r="BH24" i="24"/>
  <c r="BH69" i="24"/>
  <c r="BH89" i="24"/>
  <c r="BH32" i="24"/>
  <c r="BH90" i="24"/>
  <c r="BH72" i="24"/>
  <c r="BH13" i="24"/>
  <c r="BH76" i="24"/>
  <c r="BH34" i="24"/>
  <c r="BH79" i="24"/>
  <c r="BH58" i="24"/>
  <c r="BH81" i="24"/>
  <c r="BH46" i="24"/>
  <c r="BH97" i="24"/>
  <c r="BH41" i="24"/>
  <c r="BH101" i="24"/>
  <c r="BH42" i="24"/>
  <c r="BH30" i="24"/>
  <c r="BH55" i="24"/>
  <c r="BH45" i="24"/>
  <c r="BH8" i="24"/>
  <c r="BH10" i="24"/>
  <c r="BH28" i="24"/>
  <c r="BH60" i="24"/>
  <c r="BH16" i="24"/>
  <c r="BH70" i="24"/>
  <c r="BH12" i="24"/>
  <c r="BH73" i="24"/>
  <c r="BH74" i="24"/>
  <c r="BH87" i="24"/>
  <c r="BH93" i="24"/>
  <c r="BH36" i="24"/>
  <c r="BH37" i="24"/>
  <c r="BH38" i="24"/>
  <c r="BH83" i="24"/>
  <c r="BH25" i="24"/>
  <c r="BH15" i="24"/>
  <c r="BH29" i="24"/>
  <c r="BH40" i="24"/>
  <c r="BH44" i="24"/>
  <c r="BH22" i="24"/>
  <c r="BH71" i="24"/>
  <c r="BH33" i="24"/>
  <c r="BH57" i="24"/>
  <c r="BH50" i="24"/>
  <c r="BH49" i="24"/>
  <c r="BH84" i="24"/>
  <c r="BH14" i="24"/>
  <c r="BH43" i="24"/>
  <c r="BH59" i="24"/>
  <c r="BH31" i="24"/>
  <c r="BH48" i="24"/>
  <c r="BH75" i="24"/>
  <c r="BH35" i="24"/>
  <c r="BH26" i="24"/>
  <c r="BH39" i="24"/>
  <c r="BH100" i="24"/>
  <c r="BH86" i="24"/>
  <c r="BH54" i="24"/>
  <c r="BH18" i="24"/>
  <c r="BH17" i="24"/>
  <c r="BH52" i="24"/>
  <c r="BH56" i="24"/>
  <c r="BH102" i="24"/>
  <c r="BH19" i="24"/>
  <c r="BH77" i="24"/>
  <c r="BH94" i="24"/>
  <c r="BH82" i="24"/>
  <c r="BH98" i="24"/>
  <c r="BH85" i="24"/>
  <c r="BH53" i="24"/>
  <c r="BH47" i="24"/>
  <c r="BH11" i="24"/>
  <c r="BH91" i="24"/>
  <c r="BH92" i="24"/>
  <c r="BH78" i="24"/>
  <c r="BH80" i="24"/>
  <c r="BH95" i="24"/>
  <c r="BH51" i="24"/>
  <c r="BH27" i="24"/>
  <c r="BI5" i="24" l="1"/>
  <c r="BI6" i="24"/>
  <c r="BI103" i="24"/>
  <c r="BI23" i="24"/>
  <c r="CI2" i="20"/>
  <c r="CJ1" i="20"/>
  <c r="BI88" i="24"/>
  <c r="BI99" i="24"/>
  <c r="BI21" i="24"/>
  <c r="BI127" i="24"/>
  <c r="BI128" i="24"/>
  <c r="BI129" i="24"/>
  <c r="BI104" i="24"/>
  <c r="BI130" i="24"/>
  <c r="BI126" i="24"/>
  <c r="BI108" i="24"/>
  <c r="BI109" i="24"/>
  <c r="BI110" i="24"/>
  <c r="BI111" i="24"/>
  <c r="BI112" i="24"/>
  <c r="BI113" i="24"/>
  <c r="BI114" i="24"/>
  <c r="BI115" i="24"/>
  <c r="BI116" i="24"/>
  <c r="BI117" i="24"/>
  <c r="BI118" i="24"/>
  <c r="BI119" i="24"/>
  <c r="BI120" i="24"/>
  <c r="BI121" i="24"/>
  <c r="BI122" i="24"/>
  <c r="BI123" i="24"/>
  <c r="BI124" i="24"/>
  <c r="BI125" i="24"/>
  <c r="BI105" i="24"/>
  <c r="BI106" i="24"/>
  <c r="BI66" i="24"/>
  <c r="BI67" i="24"/>
  <c r="BI63" i="24"/>
  <c r="BI62" i="24"/>
  <c r="BI61" i="24"/>
  <c r="BI65" i="24"/>
  <c r="BI64" i="24"/>
  <c r="BI4" i="24"/>
  <c r="BI22" i="24"/>
  <c r="BI60" i="24"/>
  <c r="BI89" i="24"/>
  <c r="BI11" i="24"/>
  <c r="BI72" i="24"/>
  <c r="BI33" i="24"/>
  <c r="BI87" i="24"/>
  <c r="BI57" i="24"/>
  <c r="BI94" i="24"/>
  <c r="BI32" i="24"/>
  <c r="BI81" i="24"/>
  <c r="BI46" i="24"/>
  <c r="BI97" i="24"/>
  <c r="BI73" i="24"/>
  <c r="BI58" i="24"/>
  <c r="BI41" i="24"/>
  <c r="BI101" i="24"/>
  <c r="BI42" i="24"/>
  <c r="BI30" i="24"/>
  <c r="BI44" i="24"/>
  <c r="BI56" i="24"/>
  <c r="BJ3" i="24"/>
  <c r="BJ7" i="24" s="1"/>
  <c r="BI102" i="24"/>
  <c r="BI47" i="24"/>
  <c r="BI91" i="24"/>
  <c r="BI75" i="24"/>
  <c r="BI92" i="24"/>
  <c r="BI35" i="24"/>
  <c r="BI78" i="24"/>
  <c r="BI36" i="24"/>
  <c r="BI37" i="24"/>
  <c r="BI83" i="24"/>
  <c r="BI51" i="24"/>
  <c r="BI25" i="24"/>
  <c r="BI15" i="24"/>
  <c r="BI43" i="24"/>
  <c r="BI53" i="24"/>
  <c r="BI19" i="24"/>
  <c r="BI70" i="24"/>
  <c r="BI13" i="24"/>
  <c r="BI34" i="24"/>
  <c r="BI82" i="24"/>
  <c r="BI50" i="24"/>
  <c r="BI98" i="24"/>
  <c r="BI85" i="24"/>
  <c r="BI54" i="24"/>
  <c r="BI18" i="24"/>
  <c r="BI10" i="24"/>
  <c r="BI12" i="24"/>
  <c r="BI48" i="24"/>
  <c r="BI17" i="24"/>
  <c r="BI80" i="24"/>
  <c r="BI39" i="24"/>
  <c r="BI26" i="24"/>
  <c r="BI100" i="24"/>
  <c r="BI86" i="24"/>
  <c r="BI55" i="24"/>
  <c r="BI90" i="24"/>
  <c r="BI38" i="24"/>
  <c r="BI52" i="24"/>
  <c r="BI59" i="24"/>
  <c r="BI24" i="24"/>
  <c r="BI16" i="24"/>
  <c r="BI69" i="24"/>
  <c r="BI79" i="24"/>
  <c r="BI49" i="24"/>
  <c r="BI84" i="24"/>
  <c r="BI40" i="24"/>
  <c r="BI14" i="24"/>
  <c r="BI8" i="24"/>
  <c r="BI27" i="24"/>
  <c r="BI28" i="24"/>
  <c r="BI31" i="24"/>
  <c r="BI74" i="24"/>
  <c r="BI93" i="24"/>
  <c r="BI71" i="24"/>
  <c r="BI95" i="24"/>
  <c r="BI77" i="24"/>
  <c r="BI76" i="24"/>
  <c r="BI29" i="24"/>
  <c r="BI45" i="24"/>
  <c r="BJ5" i="24" l="1"/>
  <c r="BJ6" i="24"/>
  <c r="BJ103" i="24"/>
  <c r="BJ23" i="24"/>
  <c r="CJ44" i="20"/>
  <c r="CJ74" i="20"/>
  <c r="CJ79" i="20"/>
  <c r="CJ6" i="20"/>
  <c r="CJ17" i="20"/>
  <c r="CJ41" i="20"/>
  <c r="CJ53" i="20"/>
  <c r="CJ31" i="20"/>
  <c r="CJ45" i="20"/>
  <c r="CJ40" i="20"/>
  <c r="CJ24" i="20"/>
  <c r="CJ38" i="20"/>
  <c r="CJ8" i="20"/>
  <c r="CJ16" i="20"/>
  <c r="CJ94" i="20"/>
  <c r="CJ28" i="20"/>
  <c r="CJ42" i="20"/>
  <c r="CJ3" i="20"/>
  <c r="CJ95" i="20"/>
  <c r="CJ55" i="20"/>
  <c r="CJ105" i="20"/>
  <c r="CJ71" i="20"/>
  <c r="CJ56" i="20"/>
  <c r="CJ20" i="20"/>
  <c r="CJ98" i="20"/>
  <c r="CJ10" i="20"/>
  <c r="CJ49" i="20"/>
  <c r="CJ2" i="20"/>
  <c r="CJ5" i="20"/>
  <c r="CJ91" i="20"/>
  <c r="CJ110" i="20"/>
  <c r="CJ48" i="20"/>
  <c r="CJ81" i="20"/>
  <c r="CJ18" i="20"/>
  <c r="CJ32" i="20"/>
  <c r="CJ7" i="20"/>
  <c r="CJ101" i="20"/>
  <c r="CJ80" i="20"/>
  <c r="CJ37" i="20"/>
  <c r="CJ78" i="20"/>
  <c r="CJ69" i="20"/>
  <c r="CJ29" i="20"/>
  <c r="CJ68" i="20"/>
  <c r="CJ25" i="20"/>
  <c r="CJ46" i="20"/>
  <c r="CJ82" i="20"/>
  <c r="CJ13" i="20"/>
  <c r="CJ62" i="20"/>
  <c r="CJ11" i="20"/>
  <c r="CJ100" i="20"/>
  <c r="CJ106" i="20"/>
  <c r="CJ104" i="20"/>
  <c r="CJ97" i="20"/>
  <c r="CJ50" i="20"/>
  <c r="CJ66" i="20"/>
  <c r="CJ27" i="20"/>
  <c r="CJ58" i="20"/>
  <c r="CJ4" i="20"/>
  <c r="CJ75" i="20"/>
  <c r="CJ60" i="20"/>
  <c r="CJ103" i="20"/>
  <c r="CJ109" i="20"/>
  <c r="CJ73" i="20"/>
  <c r="CJ35" i="20"/>
  <c r="CJ63" i="20"/>
  <c r="CJ99" i="20"/>
  <c r="CJ90" i="20"/>
  <c r="CJ34" i="20"/>
  <c r="CJ9" i="20"/>
  <c r="CJ30" i="20"/>
  <c r="CJ12" i="20"/>
  <c r="CJ15" i="20"/>
  <c r="CJ26" i="20"/>
  <c r="CJ107" i="20"/>
  <c r="CJ19" i="20"/>
  <c r="CJ96" i="20"/>
  <c r="CJ51" i="20"/>
  <c r="CJ64" i="20"/>
  <c r="CJ47" i="20"/>
  <c r="CJ57" i="20"/>
  <c r="CJ77" i="20"/>
  <c r="CJ70" i="20"/>
  <c r="CK1" i="20"/>
  <c r="CJ21" i="20"/>
  <c r="CJ33" i="20"/>
  <c r="CJ54" i="20"/>
  <c r="CJ72" i="20"/>
  <c r="CJ39" i="20"/>
  <c r="CJ108" i="20"/>
  <c r="CJ93" i="20"/>
  <c r="CJ67" i="20"/>
  <c r="CJ61" i="20"/>
  <c r="CJ14" i="20"/>
  <c r="CJ76" i="20"/>
  <c r="CJ59" i="20"/>
  <c r="CJ65" i="20"/>
  <c r="CJ36" i="20"/>
  <c r="CJ52" i="20"/>
  <c r="CJ92" i="20"/>
  <c r="BJ88" i="24"/>
  <c r="BJ99" i="24"/>
  <c r="BJ21" i="24"/>
  <c r="BJ127" i="24"/>
  <c r="BJ128" i="24"/>
  <c r="BJ129" i="24"/>
  <c r="BJ104" i="24"/>
  <c r="BJ130" i="24"/>
  <c r="BJ126" i="24"/>
  <c r="BJ108" i="24"/>
  <c r="BJ109" i="24"/>
  <c r="BJ110" i="24"/>
  <c r="BJ111" i="24"/>
  <c r="BJ112" i="24"/>
  <c r="BJ113" i="24"/>
  <c r="BJ115" i="24"/>
  <c r="BJ116" i="24"/>
  <c r="BJ117" i="24"/>
  <c r="BJ118" i="24"/>
  <c r="BJ119" i="24"/>
  <c r="BJ120" i="24"/>
  <c r="BJ114" i="24"/>
  <c r="BJ125" i="24"/>
  <c r="BJ121" i="24"/>
  <c r="BJ122" i="24"/>
  <c r="BJ123" i="24"/>
  <c r="BJ124" i="24"/>
  <c r="BJ105" i="24"/>
  <c r="BJ106" i="24"/>
  <c r="BJ66" i="24"/>
  <c r="BJ67" i="24"/>
  <c r="BJ63" i="24"/>
  <c r="BJ62" i="24"/>
  <c r="BJ61" i="24"/>
  <c r="BJ65" i="24"/>
  <c r="BJ64" i="24"/>
  <c r="BJ4" i="24"/>
  <c r="BJ10" i="24"/>
  <c r="BJ69" i="24"/>
  <c r="BJ19" i="24"/>
  <c r="BJ32" i="24"/>
  <c r="BJ12" i="24"/>
  <c r="BJ13" i="24"/>
  <c r="BJ76" i="24"/>
  <c r="BJ11" i="24"/>
  <c r="BJ57" i="24"/>
  <c r="BJ94" i="24"/>
  <c r="BJ49" i="24"/>
  <c r="BJ82" i="24"/>
  <c r="BJ84" i="24"/>
  <c r="BJ58" i="24"/>
  <c r="BJ47" i="24"/>
  <c r="BJ101" i="24"/>
  <c r="BJ42" i="24"/>
  <c r="BJ8" i="24"/>
  <c r="BJ55" i="24"/>
  <c r="BJ45" i="24"/>
  <c r="BJ60" i="24"/>
  <c r="BJ24" i="24"/>
  <c r="BJ16" i="24"/>
  <c r="BJ71" i="24"/>
  <c r="BJ74" i="24"/>
  <c r="BJ87" i="24"/>
  <c r="BJ92" i="24"/>
  <c r="BJ35" i="24"/>
  <c r="BJ78" i="24"/>
  <c r="BJ80" i="24"/>
  <c r="BJ39" i="24"/>
  <c r="BJ51" i="24"/>
  <c r="BJ25" i="24"/>
  <c r="BJ15" i="24"/>
  <c r="BJ29" i="24"/>
  <c r="BJ30" i="24"/>
  <c r="BJ56" i="24"/>
  <c r="BJ28" i="24"/>
  <c r="BJ72" i="24"/>
  <c r="BJ48" i="24"/>
  <c r="BJ46" i="24"/>
  <c r="BJ50" i="24"/>
  <c r="BJ98" i="24"/>
  <c r="BJ85" i="24"/>
  <c r="BJ59" i="24"/>
  <c r="BJ31" i="24"/>
  <c r="BJ70" i="24"/>
  <c r="BJ75" i="24"/>
  <c r="BJ93" i="24"/>
  <c r="BJ36" i="24"/>
  <c r="BJ38" i="24"/>
  <c r="BJ26" i="24"/>
  <c r="BJ100" i="24"/>
  <c r="BJ86" i="24"/>
  <c r="BJ27" i="24"/>
  <c r="BJ90" i="24"/>
  <c r="BJ95" i="24"/>
  <c r="BJ52" i="24"/>
  <c r="BJ44" i="24"/>
  <c r="BJ102" i="24"/>
  <c r="BJ73" i="24"/>
  <c r="BJ33" i="24"/>
  <c r="BJ34" i="24"/>
  <c r="BJ79" i="24"/>
  <c r="BJ81" i="24"/>
  <c r="BJ97" i="24"/>
  <c r="BJ40" i="24"/>
  <c r="BJ14" i="24"/>
  <c r="BJ53" i="24"/>
  <c r="BK3" i="24"/>
  <c r="BK7" i="24" s="1"/>
  <c r="BJ22" i="24"/>
  <c r="BJ89" i="24"/>
  <c r="BJ91" i="24"/>
  <c r="BJ77" i="24"/>
  <c r="BJ17" i="24"/>
  <c r="BJ37" i="24"/>
  <c r="BJ83" i="24"/>
  <c r="BJ41" i="24"/>
  <c r="BJ43" i="24"/>
  <c r="BJ54" i="24"/>
  <c r="BJ18" i="24"/>
  <c r="BK5" i="24" l="1"/>
  <c r="BK6" i="24"/>
  <c r="BK103" i="24"/>
  <c r="BK23" i="24"/>
  <c r="CK14" i="20"/>
  <c r="CK36" i="20"/>
  <c r="CK51" i="20"/>
  <c r="CK57" i="20"/>
  <c r="CK104" i="20"/>
  <c r="CK48" i="20"/>
  <c r="CK68" i="20"/>
  <c r="CK73" i="20"/>
  <c r="CK4" i="20"/>
  <c r="CK101" i="20"/>
  <c r="CK47" i="20"/>
  <c r="CK91" i="20"/>
  <c r="CK37" i="20"/>
  <c r="CK6" i="20"/>
  <c r="CK107" i="20"/>
  <c r="CK46" i="20"/>
  <c r="CK21" i="20"/>
  <c r="CK17" i="20"/>
  <c r="CK39" i="20"/>
  <c r="CK58" i="20"/>
  <c r="CK94" i="20"/>
  <c r="CK77" i="20"/>
  <c r="CK27" i="20"/>
  <c r="CK66" i="20"/>
  <c r="CK105" i="20"/>
  <c r="CK7" i="20"/>
  <c r="CK20" i="20"/>
  <c r="CK24" i="20"/>
  <c r="CK42" i="20"/>
  <c r="CK15" i="20"/>
  <c r="CK32" i="20"/>
  <c r="CK81" i="20"/>
  <c r="CK59" i="20"/>
  <c r="CK16" i="20"/>
  <c r="CK79" i="20"/>
  <c r="CK60" i="20"/>
  <c r="CK69" i="20"/>
  <c r="CK8" i="20"/>
  <c r="CK103" i="20"/>
  <c r="CK49" i="20"/>
  <c r="CK12" i="20"/>
  <c r="CK96" i="20"/>
  <c r="CK3" i="20"/>
  <c r="CK70" i="20"/>
  <c r="CK30" i="20"/>
  <c r="CK90" i="20"/>
  <c r="CK62" i="20"/>
  <c r="CK54" i="20"/>
  <c r="CK40" i="20"/>
  <c r="CK2" i="20"/>
  <c r="CK74" i="20"/>
  <c r="CK28" i="20"/>
  <c r="CK11" i="20"/>
  <c r="CK71" i="20"/>
  <c r="CK82" i="20"/>
  <c r="CK72" i="20"/>
  <c r="CK25" i="20"/>
  <c r="CK44" i="20"/>
  <c r="CK31" i="20"/>
  <c r="CK64" i="20"/>
  <c r="CK33" i="20"/>
  <c r="CK55" i="20"/>
  <c r="CK100" i="20"/>
  <c r="CK80" i="20"/>
  <c r="CK45" i="20"/>
  <c r="CK108" i="20"/>
  <c r="CK5" i="20"/>
  <c r="CK98" i="20"/>
  <c r="CK75" i="20"/>
  <c r="CK13" i="20"/>
  <c r="CK99" i="20"/>
  <c r="CK35" i="20"/>
  <c r="CK53" i="20"/>
  <c r="CK26" i="20"/>
  <c r="CK110" i="20"/>
  <c r="CK52" i="20"/>
  <c r="CK95" i="20"/>
  <c r="CK78" i="20"/>
  <c r="CK93" i="20"/>
  <c r="CK63" i="20"/>
  <c r="CL1" i="20"/>
  <c r="CK97" i="20"/>
  <c r="CK10" i="20"/>
  <c r="CK29" i="20"/>
  <c r="CK34" i="20"/>
  <c r="CK106" i="20"/>
  <c r="CK56" i="20"/>
  <c r="CK41" i="20"/>
  <c r="CK65" i="20"/>
  <c r="CK38" i="20"/>
  <c r="CK92" i="20"/>
  <c r="CK50" i="20"/>
  <c r="CK76" i="20"/>
  <c r="CK67" i="20"/>
  <c r="CK109" i="20"/>
  <c r="CK19" i="20"/>
  <c r="CK18" i="20"/>
  <c r="CK61" i="20"/>
  <c r="CK9" i="20"/>
  <c r="CJ111" i="20"/>
  <c r="BK88" i="24"/>
  <c r="BK99" i="24"/>
  <c r="BK21" i="24"/>
  <c r="BK127" i="24"/>
  <c r="BK128" i="24"/>
  <c r="BK129" i="24"/>
  <c r="BK104" i="24"/>
  <c r="BK130" i="24"/>
  <c r="BK126" i="24"/>
  <c r="BK108" i="24"/>
  <c r="BK109" i="24"/>
  <c r="BK110" i="24"/>
  <c r="BK111" i="24"/>
  <c r="BK112" i="24"/>
  <c r="BK113" i="24"/>
  <c r="BK114" i="24"/>
  <c r="BK115" i="24"/>
  <c r="BK116" i="24"/>
  <c r="BK117" i="24"/>
  <c r="BK118" i="24"/>
  <c r="BK119" i="24"/>
  <c r="BK120" i="24"/>
  <c r="BK125" i="24"/>
  <c r="BK121" i="24"/>
  <c r="BK122" i="24"/>
  <c r="BK123" i="24"/>
  <c r="BK124" i="24"/>
  <c r="BK105" i="24"/>
  <c r="BK106" i="24"/>
  <c r="BK66" i="24"/>
  <c r="BK67" i="24"/>
  <c r="BK63" i="24"/>
  <c r="BK62" i="24"/>
  <c r="BK61" i="24"/>
  <c r="BK65" i="24"/>
  <c r="BK64" i="24"/>
  <c r="BK4" i="24"/>
  <c r="BK10" i="24"/>
  <c r="BL3" i="24"/>
  <c r="BL7" i="24" s="1"/>
  <c r="BK69" i="24"/>
  <c r="BK71" i="24"/>
  <c r="BK92" i="24"/>
  <c r="BK35" i="24"/>
  <c r="BK78" i="24"/>
  <c r="BK91" i="24"/>
  <c r="BK36" i="24"/>
  <c r="BK37" i="24"/>
  <c r="BK38" i="24"/>
  <c r="BK83" i="24"/>
  <c r="BK26" i="24"/>
  <c r="BK41" i="24"/>
  <c r="BK100" i="24"/>
  <c r="BK86" i="24"/>
  <c r="BK54" i="24"/>
  <c r="BK27" i="24"/>
  <c r="BK18" i="24"/>
  <c r="BK29" i="24"/>
  <c r="BK22" i="24"/>
  <c r="BK47" i="24"/>
  <c r="BK24" i="24"/>
  <c r="BK48" i="24"/>
  <c r="BK73" i="24"/>
  <c r="BK34" i="24"/>
  <c r="BK79" i="24"/>
  <c r="BK75" i="24"/>
  <c r="BK49" i="24"/>
  <c r="BK82" i="24"/>
  <c r="BK58" i="24"/>
  <c r="BK77" i="24"/>
  <c r="BK42" i="24"/>
  <c r="BK45" i="24"/>
  <c r="BK19" i="24"/>
  <c r="BK90" i="24"/>
  <c r="BK60" i="24"/>
  <c r="BK17" i="24"/>
  <c r="BK74" i="24"/>
  <c r="BK95" i="24"/>
  <c r="BK52" i="24"/>
  <c r="BK30" i="24"/>
  <c r="BK56" i="24"/>
  <c r="BK28" i="24"/>
  <c r="BK16" i="24"/>
  <c r="BK70" i="24"/>
  <c r="BK32" i="24"/>
  <c r="BK57" i="24"/>
  <c r="BK94" i="24"/>
  <c r="BK87" i="24"/>
  <c r="BK46" i="24"/>
  <c r="BK50" i="24"/>
  <c r="BK98" i="24"/>
  <c r="BK85" i="24"/>
  <c r="BK59" i="24"/>
  <c r="BK8" i="24"/>
  <c r="BK11" i="24"/>
  <c r="BK84" i="24"/>
  <c r="BK101" i="24"/>
  <c r="BK55" i="24"/>
  <c r="BK89" i="24"/>
  <c r="BK102" i="24"/>
  <c r="BK72" i="24"/>
  <c r="BK93" i="24"/>
  <c r="BK13" i="24"/>
  <c r="BK80" i="24"/>
  <c r="BK39" i="24"/>
  <c r="BK51" i="24"/>
  <c r="BK25" i="24"/>
  <c r="BK15" i="24"/>
  <c r="BK44" i="24"/>
  <c r="BK43" i="24"/>
  <c r="BK31" i="24"/>
  <c r="BK12" i="24"/>
  <c r="BK33" i="24"/>
  <c r="BK76" i="24"/>
  <c r="BK81" i="24"/>
  <c r="BK97" i="24"/>
  <c r="BK40" i="24"/>
  <c r="BK14" i="24"/>
  <c r="BK53" i="24"/>
  <c r="BL5" i="24" l="1"/>
  <c r="BL6" i="24"/>
  <c r="BL23" i="24"/>
  <c r="BL88" i="24"/>
  <c r="BL103" i="24"/>
  <c r="CK111" i="20"/>
  <c r="CL44" i="20"/>
  <c r="CL78" i="20"/>
  <c r="CL26" i="20"/>
  <c r="CL64" i="20"/>
  <c r="CL35" i="20"/>
  <c r="CL72" i="20"/>
  <c r="CL36" i="20"/>
  <c r="CL11" i="20"/>
  <c r="CM1" i="20"/>
  <c r="CL13" i="20"/>
  <c r="CL18" i="20"/>
  <c r="CL5" i="20"/>
  <c r="CL101" i="20"/>
  <c r="CL57" i="20"/>
  <c r="CL7" i="20"/>
  <c r="CL49" i="20"/>
  <c r="CL6" i="20"/>
  <c r="CL45" i="20"/>
  <c r="CL3" i="20"/>
  <c r="CL82" i="20"/>
  <c r="CL71" i="20"/>
  <c r="CL25" i="20"/>
  <c r="CL81" i="20"/>
  <c r="CL19" i="20"/>
  <c r="CL63" i="20"/>
  <c r="CL14" i="20"/>
  <c r="CL53" i="20"/>
  <c r="CL106" i="20"/>
  <c r="CL42" i="20"/>
  <c r="CL98" i="20"/>
  <c r="CL61" i="20"/>
  <c r="CL60" i="20"/>
  <c r="CL107" i="20"/>
  <c r="CL70" i="20"/>
  <c r="CL80" i="20"/>
  <c r="CL68" i="20"/>
  <c r="CL8" i="20"/>
  <c r="CL27" i="20"/>
  <c r="CL69" i="20"/>
  <c r="CL48" i="20"/>
  <c r="CL103" i="20"/>
  <c r="CL9" i="20"/>
  <c r="CL34" i="20"/>
  <c r="CL52" i="20"/>
  <c r="CL31" i="20"/>
  <c r="CL74" i="20"/>
  <c r="CL21" i="20"/>
  <c r="CL16" i="20"/>
  <c r="CL100" i="20"/>
  <c r="CL105" i="20"/>
  <c r="CL110" i="20"/>
  <c r="CL62" i="20"/>
  <c r="CL56" i="20"/>
  <c r="CL28" i="20"/>
  <c r="CL67" i="20"/>
  <c r="CL30" i="20"/>
  <c r="CL37" i="20"/>
  <c r="CL79" i="20"/>
  <c r="CL46" i="20"/>
  <c r="CL65" i="20"/>
  <c r="CL33" i="20"/>
  <c r="CL29" i="20"/>
  <c r="CL99" i="20"/>
  <c r="CL97" i="20"/>
  <c r="CL4" i="20"/>
  <c r="CL15" i="20"/>
  <c r="CL76" i="20"/>
  <c r="CL92" i="20"/>
  <c r="CL10" i="20"/>
  <c r="CL104" i="20"/>
  <c r="CL108" i="20"/>
  <c r="CL54" i="20"/>
  <c r="CL91" i="20"/>
  <c r="CL24" i="20"/>
  <c r="CL47" i="20"/>
  <c r="CL94" i="20"/>
  <c r="CL12" i="20"/>
  <c r="CL58" i="20"/>
  <c r="CL40" i="20"/>
  <c r="CL109" i="20"/>
  <c r="CL38" i="20"/>
  <c r="CL20" i="20"/>
  <c r="CL90" i="20"/>
  <c r="CL75" i="20"/>
  <c r="CL50" i="20"/>
  <c r="CL41" i="20"/>
  <c r="CL32" i="20"/>
  <c r="CL66" i="20"/>
  <c r="CL55" i="20"/>
  <c r="CL17" i="20"/>
  <c r="CL95" i="20"/>
  <c r="CL59" i="20"/>
  <c r="CL2" i="20"/>
  <c r="CL96" i="20"/>
  <c r="CL93" i="20"/>
  <c r="CL77" i="20"/>
  <c r="CL51" i="20"/>
  <c r="CL73" i="20"/>
  <c r="CL39" i="20"/>
  <c r="BL9" i="24"/>
  <c r="BL99" i="24"/>
  <c r="BL21" i="24"/>
  <c r="BL129" i="24"/>
  <c r="BL127" i="24"/>
  <c r="BL128" i="24"/>
  <c r="BL104" i="24"/>
  <c r="BL130" i="24"/>
  <c r="BL126" i="24"/>
  <c r="BL108" i="24"/>
  <c r="BL109" i="24"/>
  <c r="BL110" i="24"/>
  <c r="BL111" i="24"/>
  <c r="BL112" i="24"/>
  <c r="BL113" i="24"/>
  <c r="BL114" i="24"/>
  <c r="BL115" i="24"/>
  <c r="BL116" i="24"/>
  <c r="BL117" i="24"/>
  <c r="BL118" i="24"/>
  <c r="BL119" i="24"/>
  <c r="BL120" i="24"/>
  <c r="BL125" i="24"/>
  <c r="BL121" i="24"/>
  <c r="BL122" i="24"/>
  <c r="BL123" i="24"/>
  <c r="BL124" i="24"/>
  <c r="BL105" i="24"/>
  <c r="BL106" i="24"/>
  <c r="BL66" i="24"/>
  <c r="BL67" i="24"/>
  <c r="BL63" i="24"/>
  <c r="BL62" i="24"/>
  <c r="BL61" i="24"/>
  <c r="BL65" i="24"/>
  <c r="BL64" i="24"/>
  <c r="BL4" i="24"/>
  <c r="BL10" i="24"/>
  <c r="BL28" i="24"/>
  <c r="BL60" i="24"/>
  <c r="BL89" i="24"/>
  <c r="BL32" i="24"/>
  <c r="BL90" i="24"/>
  <c r="BL72" i="24"/>
  <c r="BL74" i="24"/>
  <c r="BL87" i="24"/>
  <c r="BL93" i="24"/>
  <c r="BL17" i="24"/>
  <c r="BL36" i="24"/>
  <c r="BL37" i="24"/>
  <c r="BL38" i="24"/>
  <c r="BL83" i="24"/>
  <c r="BL51" i="24"/>
  <c r="BL101" i="24"/>
  <c r="BL42" i="24"/>
  <c r="BL30" i="24"/>
  <c r="BL44" i="24"/>
  <c r="BL56" i="24"/>
  <c r="BL102" i="24"/>
  <c r="BL16" i="24"/>
  <c r="BL70" i="24"/>
  <c r="BL12" i="24"/>
  <c r="BL73" i="24"/>
  <c r="BL33" i="24"/>
  <c r="BL57" i="24"/>
  <c r="BL94" i="24"/>
  <c r="BL50" i="24"/>
  <c r="BL49" i="24"/>
  <c r="BL82" i="24"/>
  <c r="BL25" i="24"/>
  <c r="BL52" i="24"/>
  <c r="BL29" i="24"/>
  <c r="BL53" i="24"/>
  <c r="BL31" i="24"/>
  <c r="BL75" i="24"/>
  <c r="BL35" i="24"/>
  <c r="BL26" i="24"/>
  <c r="BL95" i="24"/>
  <c r="BL40" i="24"/>
  <c r="BL14" i="24"/>
  <c r="BL43" i="24"/>
  <c r="BL27" i="24"/>
  <c r="BL69" i="24"/>
  <c r="BL11" i="24"/>
  <c r="BL13" i="24"/>
  <c r="BL34" i="24"/>
  <c r="BL79" i="24"/>
  <c r="BL81" i="24"/>
  <c r="BL41" i="24"/>
  <c r="BL45" i="24"/>
  <c r="BL22" i="24"/>
  <c r="BL77" i="24"/>
  <c r="BL84" i="24"/>
  <c r="BL15" i="24"/>
  <c r="BL59" i="24"/>
  <c r="BL19" i="24"/>
  <c r="BL71" i="24"/>
  <c r="BL91" i="24"/>
  <c r="BL92" i="24"/>
  <c r="BL78" i="24"/>
  <c r="BL80" i="24"/>
  <c r="BL39" i="24"/>
  <c r="BL98" i="24"/>
  <c r="BL85" i="24"/>
  <c r="BL54" i="24"/>
  <c r="BL18" i="24"/>
  <c r="BL24" i="24"/>
  <c r="BL47" i="24"/>
  <c r="BL48" i="24"/>
  <c r="BL76" i="24"/>
  <c r="BL58" i="24"/>
  <c r="BL46" i="24"/>
  <c r="BL97" i="24"/>
  <c r="BL100" i="24"/>
  <c r="BL86" i="24"/>
  <c r="BL55" i="24"/>
  <c r="BL8" i="24"/>
  <c r="CL111" i="20" l="1"/>
  <c r="CM96" i="20"/>
  <c r="CM73" i="20"/>
  <c r="CM32" i="20"/>
  <c r="CM74" i="20"/>
  <c r="CM93" i="20"/>
  <c r="CM105" i="20"/>
  <c r="CM24" i="20"/>
  <c r="CM61" i="20"/>
  <c r="CM63" i="20"/>
  <c r="CM7" i="20"/>
  <c r="CM37" i="20"/>
  <c r="CM64" i="20"/>
  <c r="CM56" i="20"/>
  <c r="CM2" i="20"/>
  <c r="CM28" i="20"/>
  <c r="CM52" i="20"/>
  <c r="CM71" i="20"/>
  <c r="CM108" i="20"/>
  <c r="CM101" i="20"/>
  <c r="CM38" i="20"/>
  <c r="CM65" i="20"/>
  <c r="CM106" i="20"/>
  <c r="CM26" i="20"/>
  <c r="CM35" i="20"/>
  <c r="CM46" i="20"/>
  <c r="CM75" i="20"/>
  <c r="CM80" i="20"/>
  <c r="CM33" i="20"/>
  <c r="CM100" i="20"/>
  <c r="CM67" i="20"/>
  <c r="CM48" i="20"/>
  <c r="CM8" i="20"/>
  <c r="CM103" i="20"/>
  <c r="CM20" i="20"/>
  <c r="CM97" i="20"/>
  <c r="CM110" i="20"/>
  <c r="CM81" i="20"/>
  <c r="CM47" i="20"/>
  <c r="CM6" i="20"/>
  <c r="CM3" i="20"/>
  <c r="CM25" i="20"/>
  <c r="CM54" i="20"/>
  <c r="CM92" i="20"/>
  <c r="CM77" i="20"/>
  <c r="CM82" i="20"/>
  <c r="CM72" i="20"/>
  <c r="CM36" i="20"/>
  <c r="CN1" i="20"/>
  <c r="CM18" i="20"/>
  <c r="CM10" i="20"/>
  <c r="CM44" i="20"/>
  <c r="CM99" i="20"/>
  <c r="CM39" i="20"/>
  <c r="CM98" i="20"/>
  <c r="CM57" i="20"/>
  <c r="CM62" i="20"/>
  <c r="CM104" i="20"/>
  <c r="CM109" i="20"/>
  <c r="CM50" i="20"/>
  <c r="CM40" i="20"/>
  <c r="CM95" i="20"/>
  <c r="CM11" i="20"/>
  <c r="CM31" i="20"/>
  <c r="CM13" i="20"/>
  <c r="CM49" i="20"/>
  <c r="CM5" i="20"/>
  <c r="CM21" i="20"/>
  <c r="CM94" i="20"/>
  <c r="CM68" i="20"/>
  <c r="CM30" i="20"/>
  <c r="CM69" i="20"/>
  <c r="CM41" i="20"/>
  <c r="CM70" i="20"/>
  <c r="CM9" i="20"/>
  <c r="CM107" i="20"/>
  <c r="CM16" i="20"/>
  <c r="CM17" i="20"/>
  <c r="CM76" i="20"/>
  <c r="CM19" i="20"/>
  <c r="CM42" i="20"/>
  <c r="CM34" i="20"/>
  <c r="CM4" i="20"/>
  <c r="CM58" i="20"/>
  <c r="CM90" i="20"/>
  <c r="CM14" i="20"/>
  <c r="CM79" i="20"/>
  <c r="CM78" i="20"/>
  <c r="CM55" i="20"/>
  <c r="CM60" i="20"/>
  <c r="CM66" i="20"/>
  <c r="CM91" i="20"/>
  <c r="CM12" i="20"/>
  <c r="CM29" i="20"/>
  <c r="CM53" i="20"/>
  <c r="CM59" i="20"/>
  <c r="CM15" i="20"/>
  <c r="CM51" i="20"/>
  <c r="CM45" i="20"/>
  <c r="CM27" i="20"/>
  <c r="CN36" i="20" l="1"/>
  <c r="CN16" i="20"/>
  <c r="CN91" i="20"/>
  <c r="CN101" i="20"/>
  <c r="CN39" i="20"/>
  <c r="CN66" i="20"/>
  <c r="CN80" i="20"/>
  <c r="CN96" i="20"/>
  <c r="CN35" i="20"/>
  <c r="CN61" i="20"/>
  <c r="CN90" i="20"/>
  <c r="CN110" i="20"/>
  <c r="CN31" i="20"/>
  <c r="CN55" i="20"/>
  <c r="CN34" i="20"/>
  <c r="CN105" i="20"/>
  <c r="CN28" i="20"/>
  <c r="CN37" i="20"/>
  <c r="CN67" i="20"/>
  <c r="CN98" i="20"/>
  <c r="CN65" i="20"/>
  <c r="CN32" i="20"/>
  <c r="CN74" i="20"/>
  <c r="CN69" i="20"/>
  <c r="CN30" i="20"/>
  <c r="CN26" i="20"/>
  <c r="CN99" i="20"/>
  <c r="CN63" i="20"/>
  <c r="CN60" i="20"/>
  <c r="CN3" i="20"/>
  <c r="CN11" i="20"/>
  <c r="CN58" i="20"/>
  <c r="CN6" i="20"/>
  <c r="CN108" i="20"/>
  <c r="CN2" i="20"/>
  <c r="CN56" i="20"/>
  <c r="CN94" i="20"/>
  <c r="CN104" i="20"/>
  <c r="CN73" i="20"/>
  <c r="CN52" i="20"/>
  <c r="CN82" i="20"/>
  <c r="CN5" i="20"/>
  <c r="CN20" i="20"/>
  <c r="CN48" i="20"/>
  <c r="CN77" i="20"/>
  <c r="CO1" i="20"/>
  <c r="CN15" i="20"/>
  <c r="CN100" i="20"/>
  <c r="CN59" i="20"/>
  <c r="CN62" i="20"/>
  <c r="CN10" i="20"/>
  <c r="CN4" i="20"/>
  <c r="CN54" i="20"/>
  <c r="CN19" i="20"/>
  <c r="CN97" i="20"/>
  <c r="CN42" i="20"/>
  <c r="CN49" i="20"/>
  <c r="CN53" i="20"/>
  <c r="CN92" i="20"/>
  <c r="CN76" i="20"/>
  <c r="CN25" i="20"/>
  <c r="CN107" i="20"/>
  <c r="CN79" i="20"/>
  <c r="CN78" i="20"/>
  <c r="CN18" i="20"/>
  <c r="CN9" i="20"/>
  <c r="CN72" i="20"/>
  <c r="CN46" i="20"/>
  <c r="CN12" i="20"/>
  <c r="CN57" i="20"/>
  <c r="CN68" i="20"/>
  <c r="CN24" i="20"/>
  <c r="CN21" i="20"/>
  <c r="CN45" i="20"/>
  <c r="CN64" i="20"/>
  <c r="CN106" i="20"/>
  <c r="CN17" i="20"/>
  <c r="CN38" i="20"/>
  <c r="CN51" i="20"/>
  <c r="CN81" i="20"/>
  <c r="CN13" i="20"/>
  <c r="CN33" i="20"/>
  <c r="CN71" i="20"/>
  <c r="CN75" i="20"/>
  <c r="CN93" i="20"/>
  <c r="CN14" i="20"/>
  <c r="CN50" i="20"/>
  <c r="CN70" i="20"/>
  <c r="CN103" i="20"/>
  <c r="CN8" i="20"/>
  <c r="CN7" i="20"/>
  <c r="CN47" i="20"/>
  <c r="CN40" i="20"/>
  <c r="CN109" i="20"/>
  <c r="CN44" i="20"/>
  <c r="CN41" i="20"/>
  <c r="CN27" i="20"/>
  <c r="CN95" i="20"/>
  <c r="CN29" i="20"/>
  <c r="CM111" i="20"/>
  <c r="CP1" i="20" l="1"/>
  <c r="CO2" i="20"/>
  <c r="CN111" i="20"/>
  <c r="CQ1" i="20" l="1"/>
  <c r="CP2" i="20"/>
  <c r="CQ47" i="20" l="1"/>
  <c r="CQ76" i="20"/>
  <c r="CQ108" i="20"/>
  <c r="CQ36" i="20"/>
  <c r="CQ28" i="20"/>
  <c r="CQ71" i="20"/>
  <c r="CQ6" i="20"/>
  <c r="CQ49" i="20"/>
  <c r="CQ13" i="20"/>
  <c r="CQ40" i="20"/>
  <c r="CQ105" i="20"/>
  <c r="CQ98" i="20"/>
  <c r="CQ97" i="20"/>
  <c r="CQ74" i="20"/>
  <c r="CQ31" i="20"/>
  <c r="CQ51" i="20"/>
  <c r="CQ77" i="20"/>
  <c r="CQ8" i="20"/>
  <c r="CQ56" i="20"/>
  <c r="CQ99" i="20"/>
  <c r="CQ19" i="20"/>
  <c r="CQ62" i="20"/>
  <c r="CQ69" i="20"/>
  <c r="CQ32" i="20"/>
  <c r="CQ29" i="20"/>
  <c r="CQ44" i="20"/>
  <c r="CQ12" i="20"/>
  <c r="CQ94" i="20"/>
  <c r="CQ38" i="20"/>
  <c r="CQ68" i="20"/>
  <c r="CQ78" i="20"/>
  <c r="CQ14" i="20"/>
  <c r="CQ21" i="20"/>
  <c r="CQ63" i="20"/>
  <c r="CQ92" i="20"/>
  <c r="CQ55" i="20"/>
  <c r="CQ27" i="20"/>
  <c r="CQ52" i="20"/>
  <c r="CQ34" i="20"/>
  <c r="CQ106" i="20"/>
  <c r="CQ59" i="20"/>
  <c r="CQ24" i="20"/>
  <c r="CR1" i="20"/>
  <c r="CQ7" i="20"/>
  <c r="CQ100" i="20"/>
  <c r="CQ2" i="20"/>
  <c r="CQ81" i="20"/>
  <c r="CQ57" i="20"/>
  <c r="CQ54" i="20"/>
  <c r="CQ25" i="20"/>
  <c r="CQ10" i="20"/>
  <c r="CQ75" i="20"/>
  <c r="CQ103" i="20"/>
  <c r="CQ64" i="20"/>
  <c r="CQ53" i="20"/>
  <c r="CQ96" i="20"/>
  <c r="CQ42" i="20"/>
  <c r="CQ72" i="20"/>
  <c r="CQ37" i="20"/>
  <c r="CQ16" i="20"/>
  <c r="CQ91" i="20"/>
  <c r="CQ20" i="20"/>
  <c r="CQ5" i="20"/>
  <c r="CQ95" i="20"/>
  <c r="CQ4" i="20"/>
  <c r="CQ73" i="20"/>
  <c r="CQ104" i="20"/>
  <c r="CQ50" i="20"/>
  <c r="CQ61" i="20"/>
  <c r="CQ93" i="20"/>
  <c r="CQ79" i="20"/>
  <c r="CQ17" i="20"/>
  <c r="CQ90" i="20"/>
  <c r="CQ9" i="20"/>
  <c r="CQ82" i="20"/>
  <c r="CQ3" i="20"/>
  <c r="CQ65" i="20"/>
  <c r="CQ35" i="20"/>
  <c r="CQ67" i="20"/>
  <c r="CQ15" i="20"/>
  <c r="CQ110" i="20"/>
  <c r="CQ109" i="20"/>
  <c r="CQ48" i="20"/>
  <c r="CQ41" i="20"/>
  <c r="CQ45" i="20"/>
  <c r="CQ18" i="20"/>
  <c r="CQ26" i="20"/>
  <c r="CQ80" i="20"/>
  <c r="CQ101" i="20"/>
  <c r="CQ107" i="20"/>
  <c r="CQ70" i="20"/>
  <c r="CQ46" i="20"/>
  <c r="CQ60" i="20"/>
  <c r="CQ39" i="20"/>
  <c r="CQ30" i="20"/>
  <c r="CQ11" i="20"/>
  <c r="CQ66" i="20"/>
  <c r="CQ33" i="20"/>
  <c r="CQ58" i="20"/>
  <c r="CQ111" i="20" l="1"/>
  <c r="CR46" i="20"/>
  <c r="CR2" i="20"/>
  <c r="CR32" i="20"/>
  <c r="CR36" i="20"/>
  <c r="CR90" i="20"/>
  <c r="CR25" i="20"/>
  <c r="CR95" i="20"/>
  <c r="CR77" i="20"/>
  <c r="CR38" i="20"/>
  <c r="CR6" i="20"/>
  <c r="CR93" i="20"/>
  <c r="CR28" i="20"/>
  <c r="CR39" i="20"/>
  <c r="CR34" i="20"/>
  <c r="CR66" i="20"/>
  <c r="CR80" i="20"/>
  <c r="CR64" i="20"/>
  <c r="CR40" i="20"/>
  <c r="CR45" i="20"/>
  <c r="CR24" i="20"/>
  <c r="CR15" i="20"/>
  <c r="CR109" i="20"/>
  <c r="CR69" i="20"/>
  <c r="CR19" i="20"/>
  <c r="CR82" i="20"/>
  <c r="CR104" i="20"/>
  <c r="CR31" i="20"/>
  <c r="CR99" i="20"/>
  <c r="CR98" i="20"/>
  <c r="CR101" i="20"/>
  <c r="CR41" i="20"/>
  <c r="CR7" i="20"/>
  <c r="CR30" i="20"/>
  <c r="CR60" i="20"/>
  <c r="CR75" i="20"/>
  <c r="CR97" i="20"/>
  <c r="CR26" i="20"/>
  <c r="CR59" i="20"/>
  <c r="CR62" i="20"/>
  <c r="CR9" i="20"/>
  <c r="CR65" i="20"/>
  <c r="CS1" i="20"/>
  <c r="CR91" i="20"/>
  <c r="CR74" i="20"/>
  <c r="CR11" i="20"/>
  <c r="CR92" i="20"/>
  <c r="CR71" i="20"/>
  <c r="CR16" i="20"/>
  <c r="CR79" i="20"/>
  <c r="CR35" i="20"/>
  <c r="CR56" i="20"/>
  <c r="CR67" i="20"/>
  <c r="CR54" i="20"/>
  <c r="CR51" i="20"/>
  <c r="CR81" i="20"/>
  <c r="CR48" i="20"/>
  <c r="CR42" i="20"/>
  <c r="CR49" i="20"/>
  <c r="CR5" i="20"/>
  <c r="CR57" i="20"/>
  <c r="CR33" i="20"/>
  <c r="CR3" i="20"/>
  <c r="CR13" i="20"/>
  <c r="CR70" i="20"/>
  <c r="CR20" i="20"/>
  <c r="CR63" i="20"/>
  <c r="CR76" i="20"/>
  <c r="CR110" i="20"/>
  <c r="CR14" i="20"/>
  <c r="CR61" i="20"/>
  <c r="CR53" i="20"/>
  <c r="CR78" i="20"/>
  <c r="CR27" i="20"/>
  <c r="CR8" i="20"/>
  <c r="CR52" i="20"/>
  <c r="CR58" i="20"/>
  <c r="CR55" i="20"/>
  <c r="CR29" i="20"/>
  <c r="CR100" i="20"/>
  <c r="CR108" i="20"/>
  <c r="CR10" i="20"/>
  <c r="CR73" i="20"/>
  <c r="CR68" i="20"/>
  <c r="CR72" i="20"/>
  <c r="CR106" i="20"/>
  <c r="CR4" i="20"/>
  <c r="CR12" i="20"/>
  <c r="CR37" i="20"/>
  <c r="CR18" i="20"/>
  <c r="CR21" i="20"/>
  <c r="CR96" i="20"/>
  <c r="CR50" i="20"/>
  <c r="CR105" i="20"/>
  <c r="CR47" i="20"/>
  <c r="CR103" i="20"/>
  <c r="CR107" i="20"/>
  <c r="CR17" i="20"/>
  <c r="CR44" i="20"/>
  <c r="CR94" i="20"/>
  <c r="CR111" i="20" l="1"/>
  <c r="CS80" i="20"/>
  <c r="CS68" i="20"/>
  <c r="CS99" i="20"/>
  <c r="CS101" i="20"/>
  <c r="CS109" i="20"/>
  <c r="CS17" i="20"/>
  <c r="CS53" i="20"/>
  <c r="CS18" i="20"/>
  <c r="CS30" i="20"/>
  <c r="CS46" i="20"/>
  <c r="CS4" i="20"/>
  <c r="CS76" i="20"/>
  <c r="CS104" i="20"/>
  <c r="CS8" i="20"/>
  <c r="CS34" i="20"/>
  <c r="CS54" i="20"/>
  <c r="CS95" i="20"/>
  <c r="CS50" i="20"/>
  <c r="CT1" i="20"/>
  <c r="CS14" i="20"/>
  <c r="CS52" i="20"/>
  <c r="CS27" i="20"/>
  <c r="CS78" i="20"/>
  <c r="CS69" i="20"/>
  <c r="CS49" i="20"/>
  <c r="CS107" i="20"/>
  <c r="CS37" i="20"/>
  <c r="CS55" i="20"/>
  <c r="CS71" i="20"/>
  <c r="CS62" i="20"/>
  <c r="CS96" i="20"/>
  <c r="CS7" i="20"/>
  <c r="CS92" i="20"/>
  <c r="CS65" i="20"/>
  <c r="CS77" i="20"/>
  <c r="CS56" i="20"/>
  <c r="CS16" i="20"/>
  <c r="CS103" i="20"/>
  <c r="CS24" i="20"/>
  <c r="CS91" i="20"/>
  <c r="CS81" i="20"/>
  <c r="CS6" i="20"/>
  <c r="CS21" i="20"/>
  <c r="CS90" i="20"/>
  <c r="CS47" i="20"/>
  <c r="CS74" i="20"/>
  <c r="CS61" i="20"/>
  <c r="CS5" i="20"/>
  <c r="CS9" i="20"/>
  <c r="CS10" i="20"/>
  <c r="CS110" i="20"/>
  <c r="CS98" i="20"/>
  <c r="CS32" i="20"/>
  <c r="CS11" i="20"/>
  <c r="CS39" i="20"/>
  <c r="CS2" i="20"/>
  <c r="CS20" i="20"/>
  <c r="CS57" i="20"/>
  <c r="CS82" i="20"/>
  <c r="CS105" i="20"/>
  <c r="CS33" i="20"/>
  <c r="CS38" i="20"/>
  <c r="CS15" i="20"/>
  <c r="CS67" i="20"/>
  <c r="CS31" i="20"/>
  <c r="CS3" i="20"/>
  <c r="CS79" i="20"/>
  <c r="CS29" i="20"/>
  <c r="CS75" i="20"/>
  <c r="CS60" i="20"/>
  <c r="CS64" i="20"/>
  <c r="CS58" i="20"/>
  <c r="CS28" i="20"/>
  <c r="CS19" i="20"/>
  <c r="CS73" i="20"/>
  <c r="CS106" i="20"/>
  <c r="CS93" i="20"/>
  <c r="CS26" i="20"/>
  <c r="CS108" i="20"/>
  <c r="CS51" i="20"/>
  <c r="CS23" i="20"/>
  <c r="CS63" i="20"/>
  <c r="CS45" i="20"/>
  <c r="CS13" i="20"/>
  <c r="CS97" i="20"/>
  <c r="CS100" i="20"/>
  <c r="CS12" i="20"/>
  <c r="CS42" i="20"/>
  <c r="CS44" i="20"/>
  <c r="CS59" i="20"/>
  <c r="CS41" i="20"/>
  <c r="CS40" i="20"/>
  <c r="CS94" i="20"/>
  <c r="CS72" i="20"/>
  <c r="CS70" i="20"/>
  <c r="CS35" i="20"/>
  <c r="CS36" i="20"/>
  <c r="CS25" i="20"/>
  <c r="CS48" i="20"/>
  <c r="CS66" i="20"/>
  <c r="CT86" i="20" l="1"/>
  <c r="CT76" i="20"/>
  <c r="CT29" i="20"/>
  <c r="CT14" i="20"/>
  <c r="CT41" i="20"/>
  <c r="CT63" i="20"/>
  <c r="CT21" i="20"/>
  <c r="CT109" i="20"/>
  <c r="CT104" i="20"/>
  <c r="CT20" i="20"/>
  <c r="CT58" i="20"/>
  <c r="CT45" i="20"/>
  <c r="CT46" i="20"/>
  <c r="CT106" i="20"/>
  <c r="CT79" i="20"/>
  <c r="CT37" i="20"/>
  <c r="CT30" i="20"/>
  <c r="CT6" i="20"/>
  <c r="CT34" i="20"/>
  <c r="CT5" i="20"/>
  <c r="CT39" i="20"/>
  <c r="CT75" i="20"/>
  <c r="CT22" i="20"/>
  <c r="CT81" i="20"/>
  <c r="CT50" i="20"/>
  <c r="CT67" i="20"/>
  <c r="CT2" i="20"/>
  <c r="CT90" i="20"/>
  <c r="CT7" i="20"/>
  <c r="CT97" i="20"/>
  <c r="CT25" i="20"/>
  <c r="CT93" i="20"/>
  <c r="CT40" i="20"/>
  <c r="CT38" i="20"/>
  <c r="CT36" i="20"/>
  <c r="CT85" i="20"/>
  <c r="CT24" i="20"/>
  <c r="CT82" i="20"/>
  <c r="CT47" i="20"/>
  <c r="CT96" i="20"/>
  <c r="CT110" i="20"/>
  <c r="CT72" i="20"/>
  <c r="CT64" i="20"/>
  <c r="CT68" i="20"/>
  <c r="CT101" i="20"/>
  <c r="CT56" i="20"/>
  <c r="CT87" i="20"/>
  <c r="CT74" i="20"/>
  <c r="CT19" i="20"/>
  <c r="CT10" i="20"/>
  <c r="CT60" i="20"/>
  <c r="CT66" i="20"/>
  <c r="CT31" i="20"/>
  <c r="CT44" i="20"/>
  <c r="CT13" i="20"/>
  <c r="CT54" i="20"/>
  <c r="CT9" i="20"/>
  <c r="CT43" i="20"/>
  <c r="CT42" i="20"/>
  <c r="CT49" i="20"/>
  <c r="CT16" i="20"/>
  <c r="CT35" i="20"/>
  <c r="CT98" i="20"/>
  <c r="CT77" i="20"/>
  <c r="CT23" i="20"/>
  <c r="CT73" i="20"/>
  <c r="CT59" i="20"/>
  <c r="CT18" i="20"/>
  <c r="CT65" i="20"/>
  <c r="CT26" i="20"/>
  <c r="CT51" i="20"/>
  <c r="CT107" i="20"/>
  <c r="CT27" i="20"/>
  <c r="CT33" i="20"/>
  <c r="CT94" i="20"/>
  <c r="CT61" i="20"/>
  <c r="CT78" i="20"/>
  <c r="CT55" i="20"/>
  <c r="CT95" i="20"/>
  <c r="CT53" i="20"/>
  <c r="CT62" i="20"/>
  <c r="CT70" i="20"/>
  <c r="CT3" i="20"/>
  <c r="CT91" i="20"/>
  <c r="CT69" i="20"/>
  <c r="CT84" i="20"/>
  <c r="CT108" i="20"/>
  <c r="CT48" i="20"/>
  <c r="CU1" i="20"/>
  <c r="CT52" i="20"/>
  <c r="CT99" i="20"/>
  <c r="CT57" i="20"/>
  <c r="CT8" i="20"/>
  <c r="CT83" i="20"/>
  <c r="CT32" i="20"/>
  <c r="CT28" i="20"/>
  <c r="CT80" i="20"/>
  <c r="CT15" i="20"/>
  <c r="CT103" i="20"/>
  <c r="CT12" i="20"/>
  <c r="CT89" i="20"/>
  <c r="CT92" i="20"/>
  <c r="CT4" i="20"/>
  <c r="CT71" i="20"/>
  <c r="CT11" i="20"/>
  <c r="CT105" i="20"/>
  <c r="CT17" i="20"/>
  <c r="CT100" i="20"/>
  <c r="CT88" i="20"/>
  <c r="CS111" i="20"/>
  <c r="CT111" i="20" l="1"/>
  <c r="CU57" i="20"/>
  <c r="CU63" i="20"/>
  <c r="CU30" i="20"/>
  <c r="CU19" i="20"/>
  <c r="CU38" i="20"/>
  <c r="CU55" i="20"/>
  <c r="CU62" i="20"/>
  <c r="CU73" i="20"/>
  <c r="CU79" i="20"/>
  <c r="CU86" i="20"/>
  <c r="CU35" i="20"/>
  <c r="CU46" i="20"/>
  <c r="CU71" i="20"/>
  <c r="CU43" i="20"/>
  <c r="CU89" i="20"/>
  <c r="CU95" i="20"/>
  <c r="CU2" i="20"/>
  <c r="CU51" i="20"/>
  <c r="CU32" i="20"/>
  <c r="CU87" i="20"/>
  <c r="CU59" i="20"/>
  <c r="CU29" i="20"/>
  <c r="CU34" i="20"/>
  <c r="CU22" i="20"/>
  <c r="CU48" i="20"/>
  <c r="CU21" i="20"/>
  <c r="CU18" i="20"/>
  <c r="CU12" i="20"/>
  <c r="CU88" i="20"/>
  <c r="CU93" i="20"/>
  <c r="CU49" i="20"/>
  <c r="CU85" i="20"/>
  <c r="CU36" i="20"/>
  <c r="CU70" i="20"/>
  <c r="CU67" i="20"/>
  <c r="CU11" i="20"/>
  <c r="CU40" i="20"/>
  <c r="CU96" i="20"/>
  <c r="CU83" i="20"/>
  <c r="CU109" i="20"/>
  <c r="CU24" i="20"/>
  <c r="CU108" i="20"/>
  <c r="CU27" i="20"/>
  <c r="CU72" i="20"/>
  <c r="CU90" i="20"/>
  <c r="CU99" i="20"/>
  <c r="CU94" i="20"/>
  <c r="CU56" i="20"/>
  <c r="CU64" i="20"/>
  <c r="CU13" i="20"/>
  <c r="CU105" i="20"/>
  <c r="CU76" i="20"/>
  <c r="CU16" i="20"/>
  <c r="CU5" i="20"/>
  <c r="CU26" i="20"/>
  <c r="CU52" i="20"/>
  <c r="CU74" i="20"/>
  <c r="CU8" i="20"/>
  <c r="CU104" i="20"/>
  <c r="CU45" i="20"/>
  <c r="CU66" i="20"/>
  <c r="CV1" i="20"/>
  <c r="CU80" i="20"/>
  <c r="CU37" i="20"/>
  <c r="CU50" i="20"/>
  <c r="CU44" i="20"/>
  <c r="CU61" i="20"/>
  <c r="CU98" i="20"/>
  <c r="CU17" i="20"/>
  <c r="CU10" i="20"/>
  <c r="CU53" i="20"/>
  <c r="CU82" i="20"/>
  <c r="CU103" i="20"/>
  <c r="CU77" i="20"/>
  <c r="CU20" i="20"/>
  <c r="CU33" i="20"/>
  <c r="CU42" i="20"/>
  <c r="CU69" i="20"/>
  <c r="CU4" i="20"/>
  <c r="CU41" i="20"/>
  <c r="CU47" i="20"/>
  <c r="CU54" i="20"/>
  <c r="CU3" i="20"/>
  <c r="CU92" i="20"/>
  <c r="CU39" i="20"/>
  <c r="CU78" i="20"/>
  <c r="CU81" i="20"/>
  <c r="CU100" i="20"/>
  <c r="CU31" i="20"/>
  <c r="CU97" i="20"/>
  <c r="CU23" i="20"/>
  <c r="CU75" i="20"/>
  <c r="CU91" i="20"/>
  <c r="CU110" i="20"/>
  <c r="CU84" i="20"/>
  <c r="CU65" i="20"/>
  <c r="CU107" i="20"/>
  <c r="CU101" i="20"/>
  <c r="CU68" i="20"/>
  <c r="CU9" i="20"/>
  <c r="CU15" i="20"/>
  <c r="CU6" i="20"/>
  <c r="CU28" i="20"/>
  <c r="CU7" i="20"/>
  <c r="CU25" i="20"/>
  <c r="CU14" i="20"/>
  <c r="CU60" i="20"/>
  <c r="CU106" i="20"/>
  <c r="CU58" i="20"/>
  <c r="CU111" i="20" l="1"/>
  <c r="CW1" i="20"/>
  <c r="CV2" i="20"/>
  <c r="CX1" i="20" l="1"/>
  <c r="CW2" i="20"/>
  <c r="CX50" i="20" l="1"/>
  <c r="CX44" i="20"/>
  <c r="CX80" i="20"/>
  <c r="CX24" i="20"/>
  <c r="CX42" i="20"/>
  <c r="CX73" i="20"/>
  <c r="CX8" i="20"/>
  <c r="CX34" i="20"/>
  <c r="CX23" i="20"/>
  <c r="CX26" i="20"/>
  <c r="CX63" i="20"/>
  <c r="CX96" i="20"/>
  <c r="CX105" i="20"/>
  <c r="CX58" i="20"/>
  <c r="CX106" i="20"/>
  <c r="CX40" i="20"/>
  <c r="CX64" i="20"/>
  <c r="CX30" i="20"/>
  <c r="CX22" i="20"/>
  <c r="CX33" i="20"/>
  <c r="CX85" i="20"/>
  <c r="CX36" i="20"/>
  <c r="CX45" i="20"/>
  <c r="CX55" i="20"/>
  <c r="CX92" i="20"/>
  <c r="CX39" i="20"/>
  <c r="CX94" i="20"/>
  <c r="CX52" i="20"/>
  <c r="CX110" i="20"/>
  <c r="CX71" i="20"/>
  <c r="CX67" i="20"/>
  <c r="CX91" i="20"/>
  <c r="CX28" i="20"/>
  <c r="CX2" i="20"/>
  <c r="CX6" i="20"/>
  <c r="CX20" i="20"/>
  <c r="CX29" i="20"/>
  <c r="CX86" i="20"/>
  <c r="CX109" i="20"/>
  <c r="CX35" i="20"/>
  <c r="CX72" i="20"/>
  <c r="CX38" i="20"/>
  <c r="CX53" i="20"/>
  <c r="CX54" i="20"/>
  <c r="CX97" i="20"/>
  <c r="CX12" i="20"/>
  <c r="CX68" i="20"/>
  <c r="CX61" i="20"/>
  <c r="CX49" i="20"/>
  <c r="CX25" i="20"/>
  <c r="CX60" i="20"/>
  <c r="CX87" i="20"/>
  <c r="CX70" i="20"/>
  <c r="CX19" i="20"/>
  <c r="CX76" i="20"/>
  <c r="CX84" i="20"/>
  <c r="CY1" i="20"/>
  <c r="CX66" i="20"/>
  <c r="CX95" i="20"/>
  <c r="CX108" i="20"/>
  <c r="CX48" i="20"/>
  <c r="CX21" i="20"/>
  <c r="CX10" i="20"/>
  <c r="CX9" i="20"/>
  <c r="CX78" i="20"/>
  <c r="CX3" i="20"/>
  <c r="CX75" i="20"/>
  <c r="CX90" i="20"/>
  <c r="CX31" i="20"/>
  <c r="CX27" i="20"/>
  <c r="CX82" i="20"/>
  <c r="CX41" i="20"/>
  <c r="CX107" i="20"/>
  <c r="CX59" i="20"/>
  <c r="CX69" i="20"/>
  <c r="CX81" i="20"/>
  <c r="CX51" i="20"/>
  <c r="CX14" i="20"/>
  <c r="CX4" i="20"/>
  <c r="CX65" i="20"/>
  <c r="CX18" i="20"/>
  <c r="CX16" i="20"/>
  <c r="CX5" i="20"/>
  <c r="CX11" i="20"/>
  <c r="CX47" i="20"/>
  <c r="CX46" i="20"/>
  <c r="CX77" i="20"/>
  <c r="CX93" i="20"/>
  <c r="CX83" i="20"/>
  <c r="CX98" i="20"/>
  <c r="CX32" i="20"/>
  <c r="CX13" i="20"/>
  <c r="CX101" i="20"/>
  <c r="CX79" i="20"/>
  <c r="CX62" i="20"/>
  <c r="CX89" i="20"/>
  <c r="CX15" i="20"/>
  <c r="CX57" i="20"/>
  <c r="CX7" i="20"/>
  <c r="CX17" i="20"/>
  <c r="CX74" i="20"/>
  <c r="CX56" i="20"/>
  <c r="CX103" i="20"/>
  <c r="CX88" i="20"/>
  <c r="CX104" i="20"/>
  <c r="CX37" i="20"/>
  <c r="CX99" i="20"/>
  <c r="CX100" i="20"/>
  <c r="CX43" i="20"/>
  <c r="CX111" i="20" l="1"/>
  <c r="CY12" i="20"/>
  <c r="CY95" i="20"/>
  <c r="CY56" i="20"/>
  <c r="CY91" i="20"/>
  <c r="CY61" i="20"/>
  <c r="CY15" i="20"/>
  <c r="CY21" i="20"/>
  <c r="CY98" i="20"/>
  <c r="CY76" i="20"/>
  <c r="CY2" i="20"/>
  <c r="CY35" i="20"/>
  <c r="CY55" i="20"/>
  <c r="CY11" i="20"/>
  <c r="CY101" i="20"/>
  <c r="CY66" i="20"/>
  <c r="CY110" i="20"/>
  <c r="CY54" i="20"/>
  <c r="CZ1" i="20"/>
  <c r="CY107" i="20"/>
  <c r="CY79" i="20"/>
  <c r="CY24" i="20"/>
  <c r="CY27" i="20"/>
  <c r="CY71" i="20"/>
  <c r="CY83" i="20"/>
  <c r="CY18" i="20"/>
  <c r="CY13" i="20"/>
  <c r="CY6" i="20"/>
  <c r="CY39" i="20"/>
  <c r="CY58" i="20"/>
  <c r="CY93" i="20"/>
  <c r="CY78" i="20"/>
  <c r="CY60" i="20"/>
  <c r="CY86" i="20"/>
  <c r="CY74" i="20"/>
  <c r="CY30" i="20"/>
  <c r="CY20" i="20"/>
  <c r="CY40" i="20"/>
  <c r="CY45" i="20"/>
  <c r="CY100" i="20"/>
  <c r="CY88" i="20"/>
  <c r="CY52" i="20"/>
  <c r="CY7" i="20"/>
  <c r="CY34" i="20"/>
  <c r="CY64" i="20"/>
  <c r="CY14" i="20"/>
  <c r="CY25" i="20"/>
  <c r="CY59" i="20"/>
  <c r="CY4" i="20"/>
  <c r="CY85" i="20"/>
  <c r="CY26" i="20"/>
  <c r="CY29" i="20"/>
  <c r="CY46" i="20"/>
  <c r="CY28" i="20"/>
  <c r="CY81" i="20"/>
  <c r="CY32" i="20"/>
  <c r="CY19" i="20"/>
  <c r="CY68" i="20"/>
  <c r="CY9" i="20"/>
  <c r="CY51" i="20"/>
  <c r="CY63" i="20"/>
  <c r="CY10" i="20"/>
  <c r="CY94" i="20"/>
  <c r="CY82" i="20"/>
  <c r="CY31" i="20"/>
  <c r="CY70" i="20"/>
  <c r="CY33" i="20"/>
  <c r="CY17" i="20"/>
  <c r="CY53" i="20"/>
  <c r="CY8" i="20"/>
  <c r="CY65" i="20"/>
  <c r="CY42" i="20"/>
  <c r="CY87" i="20"/>
  <c r="CY41" i="20"/>
  <c r="CY96" i="20"/>
  <c r="CY50" i="20"/>
  <c r="CY77" i="20"/>
  <c r="CY38" i="20"/>
  <c r="CY104" i="20"/>
  <c r="CY90" i="20"/>
  <c r="CY47" i="20"/>
  <c r="CY105" i="20"/>
  <c r="CY92" i="20"/>
  <c r="CY16" i="20"/>
  <c r="CY99" i="20"/>
  <c r="CY49" i="20"/>
  <c r="CY43" i="20"/>
  <c r="CY57" i="20"/>
  <c r="CY97" i="20"/>
  <c r="CY22" i="20"/>
  <c r="CY36" i="20"/>
  <c r="CY23" i="20"/>
  <c r="CY44" i="20"/>
  <c r="CY89" i="20"/>
  <c r="CY48" i="20"/>
  <c r="CY5" i="20"/>
  <c r="CY84" i="20"/>
  <c r="CY72" i="20"/>
  <c r="CY37" i="20"/>
  <c r="CY73" i="20"/>
  <c r="CY106" i="20"/>
  <c r="CY108" i="20"/>
  <c r="CY103" i="20"/>
  <c r="CY3" i="20"/>
  <c r="CY67" i="20"/>
  <c r="CY62" i="20"/>
  <c r="CY80" i="20"/>
  <c r="CY109" i="20"/>
  <c r="CY75" i="20"/>
  <c r="CY69" i="20"/>
  <c r="CY111" i="20" l="1"/>
  <c r="CZ27" i="20"/>
  <c r="CZ18" i="20"/>
  <c r="CZ97" i="20"/>
  <c r="CZ15" i="20"/>
  <c r="CZ29" i="20"/>
  <c r="CZ69" i="20"/>
  <c r="DA1" i="20"/>
  <c r="CZ35" i="20"/>
  <c r="CZ76" i="20"/>
  <c r="CZ75" i="20"/>
  <c r="CZ74" i="20"/>
  <c r="CZ70" i="20"/>
  <c r="CZ83" i="20"/>
  <c r="CZ49" i="20"/>
  <c r="CZ14" i="20"/>
  <c r="CZ4" i="20"/>
  <c r="CZ21" i="20"/>
  <c r="CZ30" i="20"/>
  <c r="CZ62" i="20"/>
  <c r="CZ100" i="20"/>
  <c r="CZ40" i="20"/>
  <c r="CZ51" i="20"/>
  <c r="CZ73" i="20"/>
  <c r="CZ110" i="20"/>
  <c r="CZ50" i="20"/>
  <c r="CZ3" i="20"/>
  <c r="CZ99" i="20"/>
  <c r="CZ107" i="20"/>
  <c r="CZ63" i="20"/>
  <c r="CZ87" i="20"/>
  <c r="CZ59" i="20"/>
  <c r="CZ94" i="20"/>
  <c r="CZ38" i="20"/>
  <c r="CZ45" i="20"/>
  <c r="CZ34" i="20"/>
  <c r="CZ7" i="20"/>
  <c r="CZ104" i="20"/>
  <c r="CZ57" i="20"/>
  <c r="CZ36" i="20"/>
  <c r="CZ48" i="20"/>
  <c r="CZ9" i="20"/>
  <c r="CZ77" i="20"/>
  <c r="CZ79" i="20"/>
  <c r="CZ101" i="20"/>
  <c r="CZ13" i="20"/>
  <c r="CZ91" i="20"/>
  <c r="CZ5" i="20"/>
  <c r="CZ8" i="20"/>
  <c r="CZ47" i="20"/>
  <c r="CZ93" i="20"/>
  <c r="CZ85" i="20"/>
  <c r="CZ31" i="20"/>
  <c r="CZ67" i="20"/>
  <c r="CZ39" i="20"/>
  <c r="CZ58" i="20"/>
  <c r="CZ11" i="20"/>
  <c r="CZ78" i="20"/>
  <c r="CZ81" i="20"/>
  <c r="CZ16" i="20"/>
  <c r="CZ109" i="20"/>
  <c r="CZ53" i="20"/>
  <c r="CZ82" i="20"/>
  <c r="CZ84" i="20"/>
  <c r="CZ61" i="20"/>
  <c r="CZ108" i="20"/>
  <c r="CZ44" i="20"/>
  <c r="CZ98" i="20"/>
  <c r="CZ65" i="20"/>
  <c r="CZ22" i="20"/>
  <c r="CZ46" i="20"/>
  <c r="CZ72" i="20"/>
  <c r="CZ105" i="20"/>
  <c r="CZ71" i="20"/>
  <c r="CZ12" i="20"/>
  <c r="CZ42" i="20"/>
  <c r="CZ43" i="20"/>
  <c r="CZ66" i="20"/>
  <c r="CZ56" i="20"/>
  <c r="CZ68" i="20"/>
  <c r="CZ92" i="20"/>
  <c r="CZ20" i="20"/>
  <c r="CZ55" i="20"/>
  <c r="CZ86" i="20"/>
  <c r="CZ23" i="20"/>
  <c r="CZ26" i="20"/>
  <c r="CZ89" i="20"/>
  <c r="CZ102" i="20"/>
  <c r="CZ80" i="20"/>
  <c r="CZ41" i="20"/>
  <c r="CZ32" i="20"/>
  <c r="CZ103" i="20"/>
  <c r="CZ54" i="20"/>
  <c r="CZ37" i="20"/>
  <c r="CZ96" i="20"/>
  <c r="CZ90" i="20"/>
  <c r="CZ95" i="20"/>
  <c r="CZ17" i="20"/>
  <c r="CZ52" i="20"/>
  <c r="CZ88" i="20"/>
  <c r="CZ33" i="20"/>
  <c r="CZ6" i="20"/>
  <c r="CZ2" i="20"/>
  <c r="CZ60" i="20"/>
  <c r="CZ64" i="20"/>
  <c r="CZ19" i="20"/>
  <c r="CZ106" i="20"/>
  <c r="CZ10" i="20"/>
  <c r="CZ24" i="20"/>
  <c r="CZ25" i="20"/>
  <c r="CZ28" i="20"/>
  <c r="DA50" i="20" l="1"/>
  <c r="DA102" i="20"/>
  <c r="DA31" i="20"/>
  <c r="DA106" i="20"/>
  <c r="DA72" i="20"/>
  <c r="DA9" i="20"/>
  <c r="DA11" i="20"/>
  <c r="DA56" i="20"/>
  <c r="DA22" i="20"/>
  <c r="DA17" i="20"/>
  <c r="DA95" i="20"/>
  <c r="DA36" i="20"/>
  <c r="DA39" i="20"/>
  <c r="DA46" i="20"/>
  <c r="DA27" i="20"/>
  <c r="DA44" i="20"/>
  <c r="DA13" i="20"/>
  <c r="DA108" i="20"/>
  <c r="DA6" i="20"/>
  <c r="DA77" i="20"/>
  <c r="DA91" i="20"/>
  <c r="DA53" i="20"/>
  <c r="DA104" i="20"/>
  <c r="DA73" i="20"/>
  <c r="DA80" i="20"/>
  <c r="DA86" i="20"/>
  <c r="DA75" i="20"/>
  <c r="DA24" i="20"/>
  <c r="DA61" i="20"/>
  <c r="DA23" i="20"/>
  <c r="DA63" i="20"/>
  <c r="DA20" i="20"/>
  <c r="DA7" i="20"/>
  <c r="DA30" i="20"/>
  <c r="DA107" i="20"/>
  <c r="DA89" i="20"/>
  <c r="DA78" i="20"/>
  <c r="DA12" i="20"/>
  <c r="DA16" i="20"/>
  <c r="DA51" i="20"/>
  <c r="DA100" i="20"/>
  <c r="DA65" i="20"/>
  <c r="DA110" i="20"/>
  <c r="DA66" i="20"/>
  <c r="DA69" i="20"/>
  <c r="DA26" i="20"/>
  <c r="DA8" i="20"/>
  <c r="DA81" i="20"/>
  <c r="DA25" i="20"/>
  <c r="DA52" i="20"/>
  <c r="DA71" i="20"/>
  <c r="DA62" i="20"/>
  <c r="DA67" i="20"/>
  <c r="DB1" i="20"/>
  <c r="DA40" i="20"/>
  <c r="DA99" i="20"/>
  <c r="DA43" i="20"/>
  <c r="DA84" i="20"/>
  <c r="DA33" i="20"/>
  <c r="DA94" i="20"/>
  <c r="DA34" i="20"/>
  <c r="DA68" i="20"/>
  <c r="DA79" i="20"/>
  <c r="DA76" i="20"/>
  <c r="DA38" i="20"/>
  <c r="DA96" i="20"/>
  <c r="DA58" i="20"/>
  <c r="DA35" i="20"/>
  <c r="DA15" i="20"/>
  <c r="DA55" i="20"/>
  <c r="DA64" i="20"/>
  <c r="DA103" i="20"/>
  <c r="DA28" i="20"/>
  <c r="DA32" i="20"/>
  <c r="DA2" i="20"/>
  <c r="DA10" i="20"/>
  <c r="DA97" i="20"/>
  <c r="DA29" i="20"/>
  <c r="DA98" i="20"/>
  <c r="DA18" i="20"/>
  <c r="DA5" i="20"/>
  <c r="DA105" i="20"/>
  <c r="DA90" i="20"/>
  <c r="DA60" i="20"/>
  <c r="DA3" i="20"/>
  <c r="DA48" i="20"/>
  <c r="DA42" i="20"/>
  <c r="DA83" i="20"/>
  <c r="DA93" i="20"/>
  <c r="DA101" i="20"/>
  <c r="DA85" i="20"/>
  <c r="DA37" i="20"/>
  <c r="DA82" i="20"/>
  <c r="DA45" i="20"/>
  <c r="DA57" i="20"/>
  <c r="DA21" i="20"/>
  <c r="DA88" i="20"/>
  <c r="DA41" i="20"/>
  <c r="DA59" i="20"/>
  <c r="DA109" i="20"/>
  <c r="DA14" i="20"/>
  <c r="DA92" i="20"/>
  <c r="DA70" i="20"/>
  <c r="DA54" i="20"/>
  <c r="DA74" i="20"/>
  <c r="DA4" i="20"/>
  <c r="DA47" i="20"/>
  <c r="DA87" i="20"/>
  <c r="DA19" i="20"/>
  <c r="DA49" i="20"/>
  <c r="CZ111" i="20"/>
  <c r="DB27" i="20" l="1"/>
  <c r="DB110" i="20"/>
  <c r="DB71" i="20"/>
  <c r="DB20" i="20"/>
  <c r="DB81" i="20"/>
  <c r="DB51" i="20"/>
  <c r="DB58" i="20"/>
  <c r="DB77" i="20"/>
  <c r="DB80" i="20"/>
  <c r="DB79" i="20"/>
  <c r="DB100" i="20"/>
  <c r="DB70" i="20"/>
  <c r="DB101" i="20"/>
  <c r="DB48" i="20"/>
  <c r="DB68" i="20"/>
  <c r="DB37" i="20"/>
  <c r="DB28" i="20"/>
  <c r="DB14" i="20"/>
  <c r="DB99" i="20"/>
  <c r="DB34" i="20"/>
  <c r="DB29" i="20"/>
  <c r="DB40" i="20"/>
  <c r="DB97" i="20"/>
  <c r="DB108" i="20"/>
  <c r="DB94" i="20"/>
  <c r="DB4" i="20"/>
  <c r="DB19" i="20"/>
  <c r="DB78" i="20"/>
  <c r="DB98" i="20"/>
  <c r="DB104" i="20"/>
  <c r="DB89" i="20"/>
  <c r="DB3" i="20"/>
  <c r="DB43" i="20"/>
  <c r="DB93" i="20"/>
  <c r="DB16" i="20"/>
  <c r="DB83" i="20"/>
  <c r="DB74" i="20"/>
  <c r="DB11" i="20"/>
  <c r="DB73" i="20"/>
  <c r="DB42" i="20"/>
  <c r="DB45" i="20"/>
  <c r="DB64" i="20"/>
  <c r="DB49" i="20"/>
  <c r="DB84" i="20"/>
  <c r="DB54" i="20"/>
  <c r="DB69" i="20"/>
  <c r="DB12" i="20"/>
  <c r="DB17" i="20"/>
  <c r="DB67" i="20"/>
  <c r="DB18" i="20"/>
  <c r="DB107" i="20"/>
  <c r="DB24" i="20"/>
  <c r="DB57" i="20"/>
  <c r="DB21" i="20"/>
  <c r="DB61" i="20"/>
  <c r="DB105" i="20"/>
  <c r="DB92" i="20"/>
  <c r="DB7" i="20"/>
  <c r="DB47" i="20"/>
  <c r="DB13" i="20"/>
  <c r="DB55" i="20"/>
  <c r="DB60" i="20"/>
  <c r="DB66" i="20"/>
  <c r="DB2" i="20"/>
  <c r="DB36" i="20"/>
  <c r="DB50" i="20"/>
  <c r="DB96" i="20"/>
  <c r="DB23" i="20"/>
  <c r="DB102" i="20"/>
  <c r="DB106" i="20"/>
  <c r="DB95" i="20"/>
  <c r="DB35" i="20"/>
  <c r="DC1" i="20"/>
  <c r="DB75" i="20"/>
  <c r="DB8" i="20"/>
  <c r="DB87" i="20"/>
  <c r="DB76" i="20"/>
  <c r="DB62" i="20"/>
  <c r="DB85" i="20"/>
  <c r="DB82" i="20"/>
  <c r="DB15" i="20"/>
  <c r="DB88" i="20"/>
  <c r="DB63" i="20"/>
  <c r="DB41" i="20"/>
  <c r="DB38" i="20"/>
  <c r="DB10" i="20"/>
  <c r="DB91" i="20"/>
  <c r="DB32" i="20"/>
  <c r="DB33" i="20"/>
  <c r="DB52" i="20"/>
  <c r="DB22" i="20"/>
  <c r="DB5" i="20"/>
  <c r="DB26" i="20"/>
  <c r="DB31" i="20"/>
  <c r="DB39" i="20"/>
  <c r="DB25" i="20"/>
  <c r="DB9" i="20"/>
  <c r="DB46" i="20"/>
  <c r="DB72" i="20"/>
  <c r="DB103" i="20"/>
  <c r="DB90" i="20"/>
  <c r="DB109" i="20"/>
  <c r="DB86" i="20"/>
  <c r="DB30" i="20"/>
  <c r="DB53" i="20"/>
  <c r="DB59" i="20"/>
  <c r="DB6" i="20"/>
  <c r="DB56" i="20"/>
  <c r="DB65" i="20"/>
  <c r="DB44" i="20"/>
  <c r="DA111" i="20"/>
  <c r="DB111" i="20" l="1"/>
  <c r="DC2" i="20"/>
  <c r="DD1" i="20"/>
  <c r="DD2" i="20" l="1"/>
  <c r="DE1" i="20"/>
  <c r="DE27" i="20" l="1"/>
  <c r="DE61" i="20"/>
  <c r="DE42" i="20"/>
  <c r="DE24" i="20"/>
  <c r="DE86" i="20"/>
  <c r="DE76" i="20"/>
  <c r="DE96" i="20"/>
  <c r="DE28" i="20"/>
  <c r="DE3" i="20"/>
  <c r="DE49" i="20"/>
  <c r="DE21" i="20"/>
  <c r="DE51" i="20"/>
  <c r="DE8" i="20"/>
  <c r="DE72" i="20"/>
  <c r="DE12" i="20"/>
  <c r="DE83" i="20"/>
  <c r="DE4" i="20"/>
  <c r="DE38" i="20"/>
  <c r="DE105" i="20"/>
  <c r="DE59" i="20"/>
  <c r="DE9" i="20"/>
  <c r="DE53" i="20"/>
  <c r="DE22" i="20"/>
  <c r="DE104" i="20"/>
  <c r="DE64" i="20"/>
  <c r="DE68" i="20"/>
  <c r="DE95" i="20"/>
  <c r="DE65" i="20"/>
  <c r="DE98" i="20"/>
  <c r="DE109" i="20"/>
  <c r="DE54" i="20"/>
  <c r="DE75" i="20"/>
  <c r="DE78" i="20"/>
  <c r="DE88" i="20"/>
  <c r="DE44" i="20"/>
  <c r="DE43" i="20"/>
  <c r="DE93" i="20"/>
  <c r="DE107" i="20"/>
  <c r="DE50" i="20"/>
  <c r="DE26" i="20"/>
  <c r="DE92" i="20"/>
  <c r="DE40" i="20"/>
  <c r="DE97" i="20"/>
  <c r="DE66" i="20"/>
  <c r="DE108" i="20"/>
  <c r="DE85" i="20"/>
  <c r="DE94" i="20"/>
  <c r="DE48" i="20"/>
  <c r="DE36" i="20"/>
  <c r="DE34" i="20"/>
  <c r="DE19" i="20"/>
  <c r="DF1" i="20"/>
  <c r="DE46" i="20"/>
  <c r="DE17" i="20"/>
  <c r="DE15" i="20"/>
  <c r="DE30" i="20"/>
  <c r="DE13" i="20"/>
  <c r="DE45" i="20"/>
  <c r="DE18" i="20"/>
  <c r="DE102" i="20"/>
  <c r="DE57" i="20"/>
  <c r="DE79" i="20"/>
  <c r="DE58" i="20"/>
  <c r="DE14" i="20"/>
  <c r="DE73" i="20"/>
  <c r="DE6" i="20"/>
  <c r="DE110" i="20"/>
  <c r="DE80" i="20"/>
  <c r="DE56" i="20"/>
  <c r="DE71" i="20"/>
  <c r="DE35" i="20"/>
  <c r="DE33" i="20"/>
  <c r="DE37" i="20"/>
  <c r="DE39" i="20"/>
  <c r="DE89" i="20"/>
  <c r="DE20" i="20"/>
  <c r="DE62" i="20"/>
  <c r="DE7" i="20"/>
  <c r="DE31" i="20"/>
  <c r="DE69" i="20"/>
  <c r="DE29" i="20"/>
  <c r="DE47" i="20"/>
  <c r="DE100" i="20"/>
  <c r="DE25" i="20"/>
  <c r="DE99" i="20"/>
  <c r="DE74" i="20"/>
  <c r="DE52" i="20"/>
  <c r="DE63" i="20"/>
  <c r="DE87" i="20"/>
  <c r="DE82" i="20"/>
  <c r="DE77" i="20"/>
  <c r="DE32" i="20"/>
  <c r="DE106" i="20"/>
  <c r="DE103" i="20"/>
  <c r="DE23" i="20"/>
  <c r="DE5" i="20"/>
  <c r="DE55" i="20"/>
  <c r="DE16" i="20"/>
  <c r="DE41" i="20"/>
  <c r="DE91" i="20"/>
  <c r="DE67" i="20"/>
  <c r="DE81" i="20"/>
  <c r="DE2" i="20"/>
  <c r="DE84" i="20"/>
  <c r="DE10" i="20"/>
  <c r="DE70" i="20"/>
  <c r="DE101" i="20"/>
  <c r="DE11" i="20"/>
  <c r="DE90" i="20"/>
  <c r="DE60" i="20"/>
  <c r="DF103" i="20" l="1"/>
  <c r="DF28" i="20"/>
  <c r="DF20" i="20"/>
  <c r="DF50" i="20"/>
  <c r="DF33" i="20"/>
  <c r="DF73" i="20"/>
  <c r="DF2" i="20"/>
  <c r="DF22" i="20"/>
  <c r="DF38" i="20"/>
  <c r="DF12" i="20"/>
  <c r="DF77" i="20"/>
  <c r="DF11" i="20"/>
  <c r="DF63" i="20"/>
  <c r="DF102" i="20"/>
  <c r="DF3" i="20"/>
  <c r="DF90" i="20"/>
  <c r="DF107" i="20"/>
  <c r="DF4" i="20"/>
  <c r="DF93" i="20"/>
  <c r="DF75" i="20"/>
  <c r="DF79" i="20"/>
  <c r="DF40" i="20"/>
  <c r="DF19" i="20"/>
  <c r="DF14" i="20"/>
  <c r="DF108" i="20"/>
  <c r="DF72" i="20"/>
  <c r="DF104" i="20"/>
  <c r="DF34" i="20"/>
  <c r="DF51" i="20"/>
  <c r="DF32" i="20"/>
  <c r="DF35" i="20"/>
  <c r="DF49" i="20"/>
  <c r="DF25" i="20"/>
  <c r="DF71" i="20"/>
  <c r="DF101" i="20"/>
  <c r="DF87" i="20"/>
  <c r="DF61" i="20"/>
  <c r="DF68" i="20"/>
  <c r="DF47" i="20"/>
  <c r="DF70" i="20"/>
  <c r="DF64" i="20"/>
  <c r="DF58" i="20"/>
  <c r="DF42" i="20"/>
  <c r="DF36" i="20"/>
  <c r="DF91" i="20"/>
  <c r="DF100" i="20"/>
  <c r="DF66" i="20"/>
  <c r="DF10" i="20"/>
  <c r="DF21" i="20"/>
  <c r="DF16" i="20"/>
  <c r="DF67" i="20"/>
  <c r="DF110" i="20"/>
  <c r="DF53" i="20"/>
  <c r="DF7" i="20"/>
  <c r="DF98" i="20"/>
  <c r="DF30" i="20"/>
  <c r="DF37" i="20"/>
  <c r="DF80" i="20"/>
  <c r="DF83" i="20"/>
  <c r="DF56" i="20"/>
  <c r="DF23" i="20"/>
  <c r="DF94" i="20"/>
  <c r="DF5" i="20"/>
  <c r="DF86" i="20"/>
  <c r="DF43" i="20"/>
  <c r="DF74" i="20"/>
  <c r="DF41" i="20"/>
  <c r="DF57" i="20"/>
  <c r="DF39" i="20"/>
  <c r="DF54" i="20"/>
  <c r="DF44" i="20"/>
  <c r="DF69" i="20"/>
  <c r="DF84" i="20"/>
  <c r="DF9" i="20"/>
  <c r="DF76" i="20"/>
  <c r="DF62" i="20"/>
  <c r="DF95" i="20"/>
  <c r="DF26" i="20"/>
  <c r="DF13" i="20"/>
  <c r="DF92" i="20"/>
  <c r="DG1" i="20"/>
  <c r="DF82" i="20"/>
  <c r="DF97" i="20"/>
  <c r="DF89" i="20"/>
  <c r="DF109" i="20"/>
  <c r="DF99" i="20"/>
  <c r="DF29" i="20"/>
  <c r="DF48" i="20"/>
  <c r="DF15" i="20"/>
  <c r="DF6" i="20"/>
  <c r="DF106" i="20"/>
  <c r="DF105" i="20"/>
  <c r="DF17" i="20"/>
  <c r="DF45" i="20"/>
  <c r="DF18" i="20"/>
  <c r="DF46" i="20"/>
  <c r="DF81" i="20"/>
  <c r="DF24" i="20"/>
  <c r="DF65" i="20"/>
  <c r="DF60" i="20"/>
  <c r="DF78" i="20"/>
  <c r="DF88" i="20"/>
  <c r="DF55" i="20"/>
  <c r="DF85" i="20"/>
  <c r="DF27" i="20"/>
  <c r="DF52" i="20"/>
  <c r="DF8" i="20"/>
  <c r="DF59" i="20"/>
  <c r="DF96" i="20"/>
  <c r="DF31" i="20"/>
  <c r="DE111" i="20"/>
  <c r="DF111" i="20" l="1"/>
  <c r="DG3" i="20"/>
  <c r="DG78" i="20"/>
  <c r="DG2" i="20"/>
  <c r="DG9" i="20"/>
  <c r="DG31" i="20"/>
  <c r="DG29" i="20"/>
  <c r="DG44" i="20"/>
  <c r="DG58" i="20"/>
  <c r="DG18" i="20"/>
  <c r="DG14" i="20"/>
  <c r="DG40" i="20"/>
  <c r="DG19" i="20"/>
  <c r="DG110" i="20"/>
  <c r="DG15" i="20"/>
  <c r="DG25" i="20"/>
  <c r="DG91" i="20"/>
  <c r="DG100" i="20"/>
  <c r="DG107" i="20"/>
  <c r="DG5" i="20"/>
  <c r="DG56" i="20"/>
  <c r="DG20" i="20"/>
  <c r="DG22" i="20"/>
  <c r="DG48" i="20"/>
  <c r="DG62" i="20"/>
  <c r="DG26" i="20"/>
  <c r="DG80" i="20"/>
  <c r="DH1" i="20"/>
  <c r="DG38" i="20"/>
  <c r="DG30" i="20"/>
  <c r="DG85" i="20"/>
  <c r="DG106" i="20"/>
  <c r="DG52" i="20"/>
  <c r="DG105" i="20"/>
  <c r="DG101" i="20"/>
  <c r="DG63" i="20"/>
  <c r="DG51" i="20"/>
  <c r="DG95" i="20"/>
  <c r="DG77" i="20"/>
  <c r="DG34" i="20"/>
  <c r="DG67" i="20"/>
  <c r="DG98" i="20"/>
  <c r="DG49" i="20"/>
  <c r="DG73" i="20"/>
  <c r="DG6" i="20"/>
  <c r="DG93" i="20"/>
  <c r="DG33" i="20"/>
  <c r="DG27" i="20"/>
  <c r="DG108" i="20"/>
  <c r="DG28" i="20"/>
  <c r="DG61" i="20"/>
  <c r="DG83" i="20"/>
  <c r="DG36" i="20"/>
  <c r="DG97" i="20"/>
  <c r="DG89" i="20"/>
  <c r="DG68" i="20"/>
  <c r="DG102" i="20"/>
  <c r="DG50" i="20"/>
  <c r="DG69" i="20"/>
  <c r="DG64" i="20"/>
  <c r="DG39" i="20"/>
  <c r="DG42" i="20"/>
  <c r="DG59" i="20"/>
  <c r="DG82" i="20"/>
  <c r="DG35" i="20"/>
  <c r="DG47" i="20"/>
  <c r="DG43" i="20"/>
  <c r="DG74" i="20"/>
  <c r="DG4" i="20"/>
  <c r="DG90" i="20"/>
  <c r="DG8" i="20"/>
  <c r="DG99" i="20"/>
  <c r="DG66" i="20"/>
  <c r="DG65" i="20"/>
  <c r="DG10" i="20"/>
  <c r="DG21" i="20"/>
  <c r="DG12" i="20"/>
  <c r="DG16" i="20"/>
  <c r="DG54" i="20"/>
  <c r="DG11" i="20"/>
  <c r="DG94" i="20"/>
  <c r="DG84" i="20"/>
  <c r="DG45" i="20"/>
  <c r="DG81" i="20"/>
  <c r="DG23" i="20"/>
  <c r="DG24" i="20"/>
  <c r="DG37" i="20"/>
  <c r="DG76" i="20"/>
  <c r="DG7" i="20"/>
  <c r="DG86" i="20"/>
  <c r="DG60" i="20"/>
  <c r="DG41" i="20"/>
  <c r="DG104" i="20"/>
  <c r="DG46" i="20"/>
  <c r="DG92" i="20"/>
  <c r="DG103" i="20"/>
  <c r="DG32" i="20"/>
  <c r="DG13" i="20"/>
  <c r="DG88" i="20"/>
  <c r="DG53" i="20"/>
  <c r="DG87" i="20"/>
  <c r="DG17" i="20"/>
  <c r="DG55" i="20"/>
  <c r="DG75" i="20"/>
  <c r="DG109" i="20"/>
  <c r="DG70" i="20"/>
  <c r="DG71" i="20"/>
  <c r="DG72" i="20"/>
  <c r="DG57" i="20"/>
  <c r="DG79" i="20"/>
  <c r="DG96" i="20"/>
  <c r="DH21" i="20" l="1"/>
  <c r="DH60" i="20"/>
  <c r="DH63" i="20"/>
  <c r="DH64" i="20"/>
  <c r="DH10" i="20"/>
  <c r="DH88" i="20"/>
  <c r="DH98" i="20"/>
  <c r="DH92" i="20"/>
  <c r="DH96" i="20"/>
  <c r="DH71" i="20"/>
  <c r="DH61" i="20"/>
  <c r="DH87" i="20"/>
  <c r="DH77" i="20"/>
  <c r="DH72" i="20"/>
  <c r="DH5" i="20"/>
  <c r="DH105" i="20"/>
  <c r="DH69" i="20"/>
  <c r="DH4" i="20"/>
  <c r="DH41" i="20"/>
  <c r="DH14" i="20"/>
  <c r="DH11" i="20"/>
  <c r="DH17" i="20"/>
  <c r="DH70" i="20"/>
  <c r="DH29" i="20"/>
  <c r="DH78" i="20"/>
  <c r="DH83" i="20"/>
  <c r="DH52" i="20"/>
  <c r="DH93" i="20"/>
  <c r="DH45" i="20"/>
  <c r="DH26" i="20"/>
  <c r="DH62" i="20"/>
  <c r="DH85" i="20"/>
  <c r="DH20" i="20"/>
  <c r="DH25" i="20"/>
  <c r="DH68" i="20"/>
  <c r="DH67" i="20"/>
  <c r="DH27" i="20"/>
  <c r="DH43" i="20"/>
  <c r="DH8" i="20"/>
  <c r="DH74" i="20"/>
  <c r="DH66" i="20"/>
  <c r="DH81" i="20"/>
  <c r="DI1" i="20"/>
  <c r="DH58" i="20"/>
  <c r="DH39" i="20"/>
  <c r="DH40" i="20"/>
  <c r="DH37" i="20"/>
  <c r="DH35" i="20"/>
  <c r="DH80" i="20"/>
  <c r="DH100" i="20"/>
  <c r="DH95" i="20"/>
  <c r="DH3" i="20"/>
  <c r="DH53" i="20"/>
  <c r="DH2" i="20"/>
  <c r="DH24" i="20"/>
  <c r="DH106" i="20"/>
  <c r="DH94" i="20"/>
  <c r="DH97" i="20"/>
  <c r="DH16" i="20"/>
  <c r="DH90" i="20"/>
  <c r="DH55" i="20"/>
  <c r="DH75" i="20"/>
  <c r="DH79" i="20"/>
  <c r="DH101" i="20"/>
  <c r="DH23" i="20"/>
  <c r="DH84" i="20"/>
  <c r="DH44" i="20"/>
  <c r="DH102" i="20"/>
  <c r="DH12" i="20"/>
  <c r="DH82" i="20"/>
  <c r="DH34" i="20"/>
  <c r="DH86" i="20"/>
  <c r="DH103" i="20"/>
  <c r="DH42" i="20"/>
  <c r="DH7" i="20"/>
  <c r="DH32" i="20"/>
  <c r="DH36" i="20"/>
  <c r="DH89" i="20"/>
  <c r="DH65" i="20"/>
  <c r="DH104" i="20"/>
  <c r="DH22" i="20"/>
  <c r="DH18" i="20"/>
  <c r="DH13" i="20"/>
  <c r="DH54" i="20"/>
  <c r="DH73" i="20"/>
  <c r="DH59" i="20"/>
  <c r="DH48" i="20"/>
  <c r="DH28" i="20"/>
  <c r="DH6" i="20"/>
  <c r="DH51" i="20"/>
  <c r="DH9" i="20"/>
  <c r="DH15" i="20"/>
  <c r="DH38" i="20"/>
  <c r="DH46" i="20"/>
  <c r="DH76" i="20"/>
  <c r="DH91" i="20"/>
  <c r="DH30" i="20"/>
  <c r="DH107" i="20"/>
  <c r="DH56" i="20"/>
  <c r="DH47" i="20"/>
  <c r="DH110" i="20"/>
  <c r="DH99" i="20"/>
  <c r="DH19" i="20"/>
  <c r="DH33" i="20"/>
  <c r="DH109" i="20"/>
  <c r="DH49" i="20"/>
  <c r="DH31" i="20"/>
  <c r="DH57" i="20"/>
  <c r="DH108" i="20"/>
  <c r="DH50" i="20"/>
  <c r="DG111" i="20"/>
  <c r="DH111" i="20" l="1"/>
  <c r="DI82" i="20"/>
  <c r="DI98" i="20"/>
  <c r="DI68" i="20"/>
  <c r="DI19" i="20"/>
  <c r="DI89" i="20"/>
  <c r="DI28" i="20"/>
  <c r="DI93" i="20"/>
  <c r="DI66" i="20"/>
  <c r="DI55" i="20"/>
  <c r="DI69" i="20"/>
  <c r="DI80" i="20"/>
  <c r="DI79" i="20"/>
  <c r="DI81" i="20"/>
  <c r="DI58" i="20"/>
  <c r="DI7" i="20"/>
  <c r="DI108" i="20"/>
  <c r="DI48" i="20"/>
  <c r="DI72" i="20"/>
  <c r="DI50" i="20"/>
  <c r="DI102" i="20"/>
  <c r="DI36" i="20"/>
  <c r="DI4" i="20"/>
  <c r="DI25" i="20"/>
  <c r="DI78" i="20"/>
  <c r="DI87" i="20"/>
  <c r="DI9" i="20"/>
  <c r="DI64" i="20"/>
  <c r="DI106" i="20"/>
  <c r="DI49" i="20"/>
  <c r="DI42" i="20"/>
  <c r="DI91" i="20"/>
  <c r="DI92" i="20"/>
  <c r="DI59" i="20"/>
  <c r="DI39" i="20"/>
  <c r="DI8" i="20"/>
  <c r="DI90" i="20"/>
  <c r="DI73" i="20"/>
  <c r="DI38" i="20"/>
  <c r="DI85" i="20"/>
  <c r="DI40" i="20"/>
  <c r="DJ1" i="20"/>
  <c r="DI5" i="20"/>
  <c r="DI70" i="20"/>
  <c r="DI15" i="20"/>
  <c r="DI32" i="20"/>
  <c r="DI103" i="20"/>
  <c r="DI100" i="20"/>
  <c r="DI10" i="20"/>
  <c r="DI29" i="20"/>
  <c r="DI60" i="20"/>
  <c r="DI75" i="20"/>
  <c r="DI13" i="20"/>
  <c r="DI57" i="20"/>
  <c r="DI41" i="20"/>
  <c r="DI22" i="20"/>
  <c r="DI53" i="20"/>
  <c r="DI24" i="20"/>
  <c r="DI51" i="20"/>
  <c r="DI94" i="20"/>
  <c r="DI43" i="20"/>
  <c r="DI6" i="20"/>
  <c r="DI61" i="20"/>
  <c r="DI34" i="20"/>
  <c r="DI77" i="20"/>
  <c r="DI20" i="20"/>
  <c r="DI63" i="20"/>
  <c r="DI104" i="20"/>
  <c r="DI62" i="20"/>
  <c r="DI23" i="20"/>
  <c r="DI21" i="20"/>
  <c r="DI76" i="20"/>
  <c r="DI96" i="20"/>
  <c r="DI27" i="20"/>
  <c r="DI105" i="20"/>
  <c r="DI74" i="20"/>
  <c r="DI71" i="20"/>
  <c r="DI33" i="20"/>
  <c r="DI2" i="20"/>
  <c r="DI95" i="20"/>
  <c r="DI30" i="20"/>
  <c r="DI65" i="20"/>
  <c r="DI11" i="20"/>
  <c r="DI18" i="20"/>
  <c r="DI45" i="20"/>
  <c r="DI86" i="20"/>
  <c r="DI109" i="20"/>
  <c r="DI88" i="20"/>
  <c r="DI46" i="20"/>
  <c r="DI97" i="20"/>
  <c r="DI101" i="20"/>
  <c r="DI17" i="20"/>
  <c r="DI12" i="20"/>
  <c r="DI16" i="20"/>
  <c r="DI47" i="20"/>
  <c r="DI84" i="20"/>
  <c r="DI35" i="20"/>
  <c r="DI110" i="20"/>
  <c r="DI44" i="20"/>
  <c r="DI67" i="20"/>
  <c r="DI26" i="20"/>
  <c r="DI83" i="20"/>
  <c r="DI99" i="20"/>
  <c r="DI54" i="20"/>
  <c r="DI107" i="20"/>
  <c r="DI56" i="20"/>
  <c r="DI14" i="20"/>
  <c r="DI37" i="20"/>
  <c r="DI3" i="20"/>
  <c r="DI52" i="20"/>
  <c r="DI31" i="20"/>
  <c r="DI111" i="20" l="1"/>
  <c r="DK1" i="20"/>
  <c r="DJ2" i="20"/>
  <c r="DK2" i="20" l="1"/>
  <c r="DL1" i="20"/>
  <c r="DL98" i="20" l="1"/>
  <c r="DL14" i="20"/>
  <c r="DL75" i="20"/>
  <c r="DM1" i="20"/>
  <c r="DL56" i="20"/>
  <c r="DL70" i="20"/>
  <c r="DL63" i="20"/>
  <c r="DL24" i="20"/>
  <c r="DL74" i="20"/>
  <c r="DL59" i="20"/>
  <c r="DL5" i="20"/>
  <c r="DL82" i="20"/>
  <c r="DL11" i="20"/>
  <c r="DL86" i="20"/>
  <c r="DL106" i="20"/>
  <c r="DL110" i="20"/>
  <c r="DL103" i="20"/>
  <c r="DL13" i="20"/>
  <c r="DL51" i="20"/>
  <c r="DL18" i="20"/>
  <c r="DL62" i="20"/>
  <c r="DL52" i="20"/>
  <c r="DL99" i="20"/>
  <c r="DL6" i="20"/>
  <c r="DL30" i="20"/>
  <c r="DL38" i="20"/>
  <c r="DL36" i="20"/>
  <c r="DL55" i="20"/>
  <c r="DL54" i="20"/>
  <c r="DL23" i="20"/>
  <c r="DL73" i="20"/>
  <c r="DL107" i="20"/>
  <c r="DL90" i="20"/>
  <c r="DL76" i="20"/>
  <c r="DL33" i="20"/>
  <c r="DL37" i="20"/>
  <c r="DL29" i="20"/>
  <c r="DL104" i="20"/>
  <c r="DL46" i="20"/>
  <c r="DL89" i="20"/>
  <c r="DL34" i="20"/>
  <c r="DL65" i="20"/>
  <c r="DL94" i="20"/>
  <c r="DL58" i="20"/>
  <c r="DL69" i="20"/>
  <c r="DL102" i="20"/>
  <c r="DL61" i="20"/>
  <c r="DL84" i="20"/>
  <c r="DL28" i="20"/>
  <c r="DL72" i="20"/>
  <c r="DL44" i="20"/>
  <c r="DL95" i="20"/>
  <c r="DL92" i="20"/>
  <c r="DL48" i="20"/>
  <c r="DL27" i="20"/>
  <c r="DL60" i="20"/>
  <c r="DL8" i="20"/>
  <c r="DL43" i="20"/>
  <c r="DL105" i="20"/>
  <c r="DL57" i="20"/>
  <c r="DL26" i="20"/>
  <c r="DL10" i="20"/>
  <c r="DL49" i="20"/>
  <c r="DL2" i="20"/>
  <c r="DL45" i="20"/>
  <c r="DL100" i="20"/>
  <c r="DL32" i="20"/>
  <c r="DL81" i="20"/>
  <c r="DL40" i="20"/>
  <c r="DL68" i="20"/>
  <c r="DL4" i="20"/>
  <c r="DL77" i="20"/>
  <c r="DL16" i="20"/>
  <c r="DL108" i="20"/>
  <c r="DL47" i="20"/>
  <c r="DL42" i="20"/>
  <c r="DL7" i="20"/>
  <c r="DL109" i="20"/>
  <c r="DL20" i="20"/>
  <c r="DL83" i="20"/>
  <c r="DL41" i="20"/>
  <c r="DL64" i="20"/>
  <c r="DL87" i="20"/>
  <c r="DL9" i="20"/>
  <c r="DL66" i="20"/>
  <c r="DL35" i="20"/>
  <c r="DL91" i="20"/>
  <c r="DL39" i="20"/>
  <c r="DL25" i="20"/>
  <c r="DL96" i="20"/>
  <c r="DL80" i="20"/>
  <c r="DL3" i="20"/>
  <c r="DL71" i="20"/>
  <c r="DL17" i="20"/>
  <c r="DL21" i="20"/>
  <c r="DL97" i="20"/>
  <c r="DL101" i="20"/>
  <c r="DL67" i="20"/>
  <c r="DL50" i="20"/>
  <c r="DL88" i="20"/>
  <c r="DL93" i="20"/>
  <c r="DL19" i="20"/>
  <c r="DL78" i="20"/>
  <c r="DL15" i="20"/>
  <c r="DL85" i="20"/>
  <c r="DL12" i="20"/>
  <c r="DL22" i="20"/>
  <c r="DL79" i="20"/>
  <c r="DL31" i="20"/>
  <c r="DL53" i="20"/>
  <c r="DL111" i="20" l="1"/>
  <c r="DM39" i="20"/>
  <c r="DM105" i="20"/>
  <c r="DM80" i="20"/>
  <c r="DM78" i="20"/>
  <c r="DM94" i="20"/>
  <c r="DM63" i="20"/>
  <c r="DM34" i="20"/>
  <c r="DM59" i="20"/>
  <c r="DM74" i="20"/>
  <c r="DM66" i="20"/>
  <c r="DM103" i="20"/>
  <c r="DM33" i="20"/>
  <c r="DM55" i="20"/>
  <c r="DM30" i="20"/>
  <c r="DM51" i="20"/>
  <c r="DM99" i="20"/>
  <c r="DM11" i="20"/>
  <c r="DM60" i="20"/>
  <c r="DM57" i="20"/>
  <c r="DM5" i="20"/>
  <c r="DM86" i="20"/>
  <c r="DM73" i="20"/>
  <c r="DM8" i="20"/>
  <c r="DM36" i="20"/>
  <c r="DM52" i="20"/>
  <c r="DM38" i="20"/>
  <c r="DM107" i="20"/>
  <c r="DM90" i="20"/>
  <c r="DM3" i="20"/>
  <c r="DM15" i="20"/>
  <c r="DM22" i="20"/>
  <c r="DM50" i="20"/>
  <c r="DM98" i="20"/>
  <c r="DM44" i="20"/>
  <c r="DM2" i="20"/>
  <c r="DM35" i="20"/>
  <c r="DM83" i="20"/>
  <c r="DM19" i="20"/>
  <c r="DM101" i="20"/>
  <c r="DM102" i="20"/>
  <c r="DM47" i="20"/>
  <c r="DM9" i="20"/>
  <c r="DM46" i="20"/>
  <c r="DM28" i="20"/>
  <c r="DM67" i="20"/>
  <c r="DM65" i="20"/>
  <c r="DM6" i="20"/>
  <c r="DM21" i="20"/>
  <c r="DM10" i="20"/>
  <c r="DM40" i="20"/>
  <c r="DM42" i="20"/>
  <c r="DM32" i="20"/>
  <c r="DM13" i="20"/>
  <c r="DM7" i="20"/>
  <c r="DM62" i="20"/>
  <c r="DM92" i="20"/>
  <c r="DM104" i="20"/>
  <c r="DM69" i="20"/>
  <c r="DM106" i="20"/>
  <c r="DM27" i="20"/>
  <c r="DM108" i="20"/>
  <c r="DM14" i="20"/>
  <c r="DM45" i="20"/>
  <c r="DM25" i="20"/>
  <c r="DM18" i="20"/>
  <c r="DM12" i="20"/>
  <c r="DM110" i="20"/>
  <c r="DM79" i="20"/>
  <c r="DM16" i="20"/>
  <c r="DM4" i="20"/>
  <c r="DM77" i="20"/>
  <c r="DM53" i="20"/>
  <c r="DM75" i="20"/>
  <c r="DM84" i="20"/>
  <c r="DM97" i="20"/>
  <c r="DM26" i="20"/>
  <c r="DM87" i="20"/>
  <c r="DM48" i="20"/>
  <c r="DM43" i="20"/>
  <c r="DM61" i="20"/>
  <c r="DM64" i="20"/>
  <c r="DM88" i="20"/>
  <c r="DN1" i="20"/>
  <c r="DM85" i="20"/>
  <c r="DM56" i="20"/>
  <c r="DM37" i="20"/>
  <c r="DM100" i="20"/>
  <c r="DM24" i="20"/>
  <c r="DM31" i="20"/>
  <c r="DM54" i="20"/>
  <c r="DM82" i="20"/>
  <c r="DM29" i="20"/>
  <c r="DM81" i="20"/>
  <c r="DM23" i="20"/>
  <c r="DM76" i="20"/>
  <c r="DM91" i="20"/>
  <c r="DM58" i="20"/>
  <c r="DM17" i="20"/>
  <c r="DM109" i="20"/>
  <c r="DM89" i="20"/>
  <c r="DM72" i="20"/>
  <c r="DM49" i="20"/>
  <c r="DM68" i="20"/>
  <c r="DM70" i="20"/>
  <c r="DM41" i="20"/>
  <c r="DM20" i="20"/>
  <c r="DM95" i="20"/>
  <c r="DM71" i="20"/>
  <c r="DM96" i="20"/>
  <c r="DM93" i="20"/>
  <c r="DN95" i="20" l="1"/>
  <c r="DN45" i="20"/>
  <c r="DN54" i="20"/>
  <c r="DN102" i="20"/>
  <c r="DN42" i="20"/>
  <c r="DN39" i="20"/>
  <c r="DN33" i="20"/>
  <c r="DN70" i="20"/>
  <c r="DN8" i="20"/>
  <c r="DN77" i="20"/>
  <c r="DN55" i="20"/>
  <c r="DN94" i="20"/>
  <c r="DN69" i="20"/>
  <c r="DN41" i="20"/>
  <c r="DN52" i="20"/>
  <c r="DN68" i="20"/>
  <c r="DN100" i="20"/>
  <c r="DN75" i="20"/>
  <c r="DN74" i="20"/>
  <c r="DN103" i="20"/>
  <c r="DN96" i="20"/>
  <c r="DN46" i="20"/>
  <c r="DN47" i="20"/>
  <c r="DN22" i="20"/>
  <c r="DN104" i="20"/>
  <c r="DN76" i="20"/>
  <c r="DN43" i="20"/>
  <c r="DN90" i="20"/>
  <c r="DN62" i="20"/>
  <c r="DN32" i="20"/>
  <c r="DN38" i="20"/>
  <c r="DN106" i="20"/>
  <c r="DN13" i="20"/>
  <c r="DN14" i="20"/>
  <c r="DN11" i="20"/>
  <c r="DN72" i="20"/>
  <c r="DN2" i="20"/>
  <c r="DN17" i="20"/>
  <c r="DN44" i="20"/>
  <c r="DN81" i="20"/>
  <c r="DN20" i="20"/>
  <c r="DN40" i="20"/>
  <c r="DN12" i="20"/>
  <c r="DN99" i="20"/>
  <c r="DN4" i="20"/>
  <c r="DN24" i="20"/>
  <c r="DN57" i="20"/>
  <c r="DN21" i="20"/>
  <c r="DN110" i="20"/>
  <c r="DN29" i="20"/>
  <c r="DN37" i="20"/>
  <c r="DN97" i="20"/>
  <c r="DN93" i="20"/>
  <c r="DN28" i="20"/>
  <c r="DN85" i="20"/>
  <c r="DN7" i="20"/>
  <c r="DN59" i="20"/>
  <c r="DN78" i="20"/>
  <c r="DN84" i="20"/>
  <c r="DN56" i="20"/>
  <c r="DN105" i="20"/>
  <c r="DN91" i="20"/>
  <c r="DN65" i="20"/>
  <c r="DN51" i="20"/>
  <c r="DN50" i="20"/>
  <c r="DN63" i="20"/>
  <c r="DN108" i="20"/>
  <c r="DN48" i="20"/>
  <c r="DN31" i="20"/>
  <c r="DN53" i="20"/>
  <c r="DN79" i="20"/>
  <c r="DN92" i="20"/>
  <c r="DN107" i="20"/>
  <c r="DN88" i="20"/>
  <c r="DN9" i="20"/>
  <c r="DN86" i="20"/>
  <c r="DN60" i="20"/>
  <c r="DN66" i="20"/>
  <c r="DN36" i="20"/>
  <c r="DN35" i="20"/>
  <c r="DN89" i="20"/>
  <c r="DN6" i="20"/>
  <c r="DN18" i="20"/>
  <c r="DN98" i="20"/>
  <c r="DN5" i="20"/>
  <c r="DN101" i="20"/>
  <c r="DN19" i="20"/>
  <c r="DN34" i="20"/>
  <c r="DN67" i="20"/>
  <c r="DN58" i="20"/>
  <c r="DN71" i="20"/>
  <c r="DN64" i="20"/>
  <c r="DN30" i="20"/>
  <c r="DN15" i="20"/>
  <c r="DN23" i="20"/>
  <c r="DN87" i="20"/>
  <c r="DO1" i="20"/>
  <c r="DN3" i="20"/>
  <c r="DN16" i="20"/>
  <c r="DN10" i="20"/>
  <c r="DN83" i="20"/>
  <c r="DN82" i="20"/>
  <c r="DN61" i="20"/>
  <c r="DN27" i="20"/>
  <c r="DN80" i="20"/>
  <c r="DN26" i="20"/>
  <c r="DN49" i="20"/>
  <c r="DN25" i="20"/>
  <c r="DN109" i="20"/>
  <c r="DN73" i="20"/>
  <c r="DM111" i="20"/>
  <c r="DO80" i="20" l="1"/>
  <c r="DO103" i="20"/>
  <c r="DO101" i="20"/>
  <c r="DO46" i="20"/>
  <c r="DO68" i="20"/>
  <c r="DO6" i="20"/>
  <c r="DO11" i="20"/>
  <c r="DO83" i="20"/>
  <c r="DO7" i="20"/>
  <c r="DO82" i="20"/>
  <c r="DO78" i="20"/>
  <c r="DO10" i="20"/>
  <c r="DO85" i="20"/>
  <c r="DO59" i="20"/>
  <c r="DO22" i="20"/>
  <c r="DO47" i="20"/>
  <c r="DO27" i="20"/>
  <c r="DO9" i="20"/>
  <c r="DO53" i="20"/>
  <c r="DO92" i="20"/>
  <c r="DO79" i="20"/>
  <c r="DO58" i="20"/>
  <c r="DO34" i="20"/>
  <c r="DO110" i="20"/>
  <c r="DO30" i="20"/>
  <c r="DO49" i="20"/>
  <c r="DO39" i="20"/>
  <c r="DO21" i="20"/>
  <c r="DO43" i="20"/>
  <c r="DO105" i="20"/>
  <c r="DO74" i="20"/>
  <c r="DO75" i="20"/>
  <c r="DO40" i="20"/>
  <c r="DO63" i="20"/>
  <c r="DO109" i="20"/>
  <c r="DO71" i="20"/>
  <c r="DO24" i="20"/>
  <c r="DO35" i="20"/>
  <c r="DO100" i="20"/>
  <c r="DO57" i="20"/>
  <c r="DO38" i="20"/>
  <c r="DO5" i="20"/>
  <c r="DO87" i="20"/>
  <c r="DO23" i="20"/>
  <c r="DO73" i="20"/>
  <c r="DO25" i="20"/>
  <c r="DO26" i="20"/>
  <c r="DP1" i="20"/>
  <c r="DO62" i="20"/>
  <c r="DO95" i="20"/>
  <c r="DO106" i="20"/>
  <c r="DO108" i="20"/>
  <c r="DO54" i="20"/>
  <c r="DO32" i="20"/>
  <c r="DO96" i="20"/>
  <c r="DO99" i="20"/>
  <c r="DO36" i="20"/>
  <c r="DO70" i="20"/>
  <c r="DO45" i="20"/>
  <c r="DO69" i="20"/>
  <c r="DO97" i="20"/>
  <c r="DO72" i="20"/>
  <c r="DO67" i="20"/>
  <c r="DO76" i="20"/>
  <c r="DO13" i="20"/>
  <c r="DO91" i="20"/>
  <c r="DO86" i="20"/>
  <c r="DO14" i="20"/>
  <c r="DO93" i="20"/>
  <c r="DO64" i="20"/>
  <c r="DO18" i="20"/>
  <c r="DO60" i="20"/>
  <c r="DO84" i="20"/>
  <c r="DO89" i="20"/>
  <c r="DO66" i="20"/>
  <c r="DO55" i="20"/>
  <c r="DO4" i="20"/>
  <c r="DO15" i="20"/>
  <c r="DO8" i="20"/>
  <c r="DO20" i="20"/>
  <c r="DO61" i="20"/>
  <c r="DO29" i="20"/>
  <c r="DO12" i="20"/>
  <c r="DO77" i="20"/>
  <c r="DO104" i="20"/>
  <c r="DO17" i="20"/>
  <c r="DO41" i="20"/>
  <c r="DO42" i="20"/>
  <c r="DO16" i="20"/>
  <c r="DO28" i="20"/>
  <c r="DO98" i="20"/>
  <c r="DO56" i="20"/>
  <c r="DO94" i="20"/>
  <c r="DO37" i="20"/>
  <c r="DO33" i="20"/>
  <c r="DO48" i="20"/>
  <c r="DO2" i="20"/>
  <c r="DO50" i="20"/>
  <c r="DO102" i="20"/>
  <c r="DO51" i="20"/>
  <c r="DO107" i="20"/>
  <c r="DO31" i="20"/>
  <c r="DO19" i="20"/>
  <c r="DO52" i="20"/>
  <c r="DO88" i="20"/>
  <c r="DO81" i="20"/>
  <c r="DO3" i="20"/>
  <c r="DO90" i="20"/>
  <c r="DO44" i="20"/>
  <c r="DO65" i="20"/>
  <c r="DN111" i="20"/>
  <c r="DO111" i="20" l="1"/>
  <c r="DP27" i="20"/>
  <c r="DP45" i="20"/>
  <c r="DP103" i="20"/>
  <c r="DP61" i="20"/>
  <c r="DP44" i="20"/>
  <c r="DP83" i="20"/>
  <c r="DP108" i="20"/>
  <c r="DP66" i="20"/>
  <c r="DP101" i="20"/>
  <c r="DP94" i="20"/>
  <c r="DP77" i="20"/>
  <c r="DP87" i="20"/>
  <c r="DP54" i="20"/>
  <c r="DP96" i="20"/>
  <c r="DP85" i="20"/>
  <c r="DP76" i="20"/>
  <c r="DP5" i="20"/>
  <c r="DQ1" i="20"/>
  <c r="DP74" i="20"/>
  <c r="DP36" i="20"/>
  <c r="DP23" i="20"/>
  <c r="DP37" i="20"/>
  <c r="DP14" i="20"/>
  <c r="DP106" i="20"/>
  <c r="DP100" i="20"/>
  <c r="DP35" i="20"/>
  <c r="DP107" i="20"/>
  <c r="DP19" i="20"/>
  <c r="DP102" i="20"/>
  <c r="DP92" i="20"/>
  <c r="DP109" i="20"/>
  <c r="DP67" i="20"/>
  <c r="DP24" i="20"/>
  <c r="DP22" i="20"/>
  <c r="DP72" i="20"/>
  <c r="DP17" i="20"/>
  <c r="DP79" i="20"/>
  <c r="DP70" i="20"/>
  <c r="DP3" i="20"/>
  <c r="DP75" i="20"/>
  <c r="DP4" i="20"/>
  <c r="DP8" i="20"/>
  <c r="DP81" i="20"/>
  <c r="DP9" i="20"/>
  <c r="DP58" i="20"/>
  <c r="DP11" i="20"/>
  <c r="DP110" i="20"/>
  <c r="DP59" i="20"/>
  <c r="DP93" i="20"/>
  <c r="DP52" i="20"/>
  <c r="DP48" i="20"/>
  <c r="DP82" i="20"/>
  <c r="DP91" i="20"/>
  <c r="DP29" i="20"/>
  <c r="DP6" i="20"/>
  <c r="DP65" i="20"/>
  <c r="DP71" i="20"/>
  <c r="DP10" i="20"/>
  <c r="DP15" i="20"/>
  <c r="DP68" i="20"/>
  <c r="DP50" i="20"/>
  <c r="DP12" i="20"/>
  <c r="DP33" i="20"/>
  <c r="DP38" i="20"/>
  <c r="DP80" i="20"/>
  <c r="DP84" i="20"/>
  <c r="DP34" i="20"/>
  <c r="DP69" i="20"/>
  <c r="DP30" i="20"/>
  <c r="DP97" i="20"/>
  <c r="DP7" i="20"/>
  <c r="DP16" i="20"/>
  <c r="DP62" i="20"/>
  <c r="DP64" i="20"/>
  <c r="DP2" i="20"/>
  <c r="DP13" i="20"/>
  <c r="DP95" i="20"/>
  <c r="DP51" i="20"/>
  <c r="DP31" i="20"/>
  <c r="DP99" i="20"/>
  <c r="DP56" i="20"/>
  <c r="DP86" i="20"/>
  <c r="DP39" i="20"/>
  <c r="DP46" i="20"/>
  <c r="DP32" i="20"/>
  <c r="DP88" i="20"/>
  <c r="DP63" i="20"/>
  <c r="DP21" i="20"/>
  <c r="DP57" i="20"/>
  <c r="DP20" i="20"/>
  <c r="DP104" i="20"/>
  <c r="DP26" i="20"/>
  <c r="DP49" i="20"/>
  <c r="DP18" i="20"/>
  <c r="DP73" i="20"/>
  <c r="DP98" i="20"/>
  <c r="DP53" i="20"/>
  <c r="DP25" i="20"/>
  <c r="DP42" i="20"/>
  <c r="DP78" i="20"/>
  <c r="DP90" i="20"/>
  <c r="DP43" i="20"/>
  <c r="DP55" i="20"/>
  <c r="DP89" i="20"/>
  <c r="DP60" i="20"/>
  <c r="DP41" i="20"/>
  <c r="DP40" i="20"/>
  <c r="DP105" i="20"/>
  <c r="DP47" i="20"/>
  <c r="DP28" i="20"/>
  <c r="DP111" i="20" l="1"/>
  <c r="DR1" i="20"/>
  <c r="DQ2" i="20"/>
  <c r="DS1" i="20" l="1"/>
  <c r="DR2" i="20"/>
  <c r="DS31" i="20" l="1"/>
  <c r="DS55" i="20"/>
  <c r="DS28" i="20"/>
  <c r="DS65" i="20"/>
  <c r="DS51" i="20"/>
  <c r="DS46" i="20"/>
  <c r="DS23" i="20"/>
  <c r="DS92" i="20"/>
  <c r="DS2" i="20"/>
  <c r="DS58" i="20"/>
  <c r="DS36" i="20"/>
  <c r="DS71" i="20"/>
  <c r="DS68" i="20"/>
  <c r="DS110" i="20"/>
  <c r="DS41" i="20"/>
  <c r="DS3" i="20"/>
  <c r="DS40" i="20"/>
  <c r="DS86" i="20"/>
  <c r="DS30" i="20"/>
  <c r="DS82" i="20"/>
  <c r="DS35" i="20"/>
  <c r="DS72" i="20"/>
  <c r="DS26" i="20"/>
  <c r="DS85" i="20"/>
  <c r="DS80" i="20"/>
  <c r="DS47" i="20"/>
  <c r="DS49" i="20"/>
  <c r="DS98" i="20"/>
  <c r="DS103" i="20"/>
  <c r="DS109" i="20"/>
  <c r="DS99" i="20"/>
  <c r="DS96" i="20"/>
  <c r="DS37" i="20"/>
  <c r="DS13" i="20"/>
  <c r="DS53" i="20"/>
  <c r="DS52" i="20"/>
  <c r="DS89" i="20"/>
  <c r="DS107" i="20"/>
  <c r="DS32" i="20"/>
  <c r="DS29" i="20"/>
  <c r="DS56" i="20"/>
  <c r="DS76" i="20"/>
  <c r="DS104" i="20"/>
  <c r="DS22" i="20"/>
  <c r="DS66" i="20"/>
  <c r="DS101" i="20"/>
  <c r="DS102" i="20"/>
  <c r="DS14" i="20"/>
  <c r="DS67" i="20"/>
  <c r="DS34" i="20"/>
  <c r="DS108" i="20"/>
  <c r="DS106" i="20"/>
  <c r="DS33" i="20"/>
  <c r="DS79" i="20"/>
  <c r="DS20" i="20"/>
  <c r="DS7" i="20"/>
  <c r="DS45" i="20"/>
  <c r="DS16" i="20"/>
  <c r="DS95" i="20"/>
  <c r="DS81" i="20"/>
  <c r="DS57" i="20"/>
  <c r="DS88" i="20"/>
  <c r="DS8" i="20"/>
  <c r="DS93" i="20"/>
  <c r="DS12" i="20"/>
  <c r="DS27" i="20"/>
  <c r="DS24" i="20"/>
  <c r="DS17" i="20"/>
  <c r="DS5" i="20"/>
  <c r="DS39" i="20"/>
  <c r="DS43" i="20"/>
  <c r="DS100" i="20"/>
  <c r="DS15" i="20"/>
  <c r="DS42" i="20"/>
  <c r="DS70" i="20"/>
  <c r="DS18" i="20"/>
  <c r="DS50" i="20"/>
  <c r="DS63" i="20"/>
  <c r="DS60" i="20"/>
  <c r="DS21" i="20"/>
  <c r="DS59" i="20"/>
  <c r="DS90" i="20"/>
  <c r="DS10" i="20"/>
  <c r="DS38" i="20"/>
  <c r="DS105" i="20"/>
  <c r="DS73" i="20"/>
  <c r="DS84" i="20"/>
  <c r="DS91" i="20"/>
  <c r="DS69" i="20"/>
  <c r="DS44" i="20"/>
  <c r="DS54" i="20"/>
  <c r="DS48" i="20"/>
  <c r="DS6" i="20"/>
  <c r="DS61" i="20"/>
  <c r="DS87" i="20"/>
  <c r="DS94" i="20"/>
  <c r="DS64" i="20"/>
  <c r="DS97" i="20"/>
  <c r="DS78" i="20"/>
  <c r="DS77" i="20"/>
  <c r="DS74" i="20"/>
  <c r="DT1" i="20"/>
  <c r="DS83" i="20"/>
  <c r="DS19" i="20"/>
  <c r="DS75" i="20"/>
  <c r="DS4" i="20"/>
  <c r="DS9" i="20"/>
  <c r="DS11" i="20"/>
  <c r="DS25" i="20"/>
  <c r="DS62" i="20"/>
  <c r="DS111" i="20" l="1"/>
  <c r="DT51" i="20"/>
  <c r="DT82" i="20"/>
  <c r="DT40" i="20"/>
  <c r="DT110" i="20"/>
  <c r="DT75" i="20"/>
  <c r="DT69" i="20"/>
  <c r="DT108" i="20"/>
  <c r="DT48" i="20"/>
  <c r="DT38" i="20"/>
  <c r="DT61" i="20"/>
  <c r="DT2" i="20"/>
  <c r="DT3" i="20"/>
  <c r="DT15" i="20"/>
  <c r="DT42" i="20"/>
  <c r="DT57" i="20"/>
  <c r="DT34" i="20"/>
  <c r="DT29" i="20"/>
  <c r="DT94" i="20"/>
  <c r="DT70" i="20"/>
  <c r="DT58" i="20"/>
  <c r="DT6" i="20"/>
  <c r="DT88" i="20"/>
  <c r="DT20" i="20"/>
  <c r="DT22" i="20"/>
  <c r="DT28" i="20"/>
  <c r="DT89" i="20"/>
  <c r="DT84" i="20"/>
  <c r="DT65" i="20"/>
  <c r="DT39" i="20"/>
  <c r="DT64" i="20"/>
  <c r="DT23" i="20"/>
  <c r="DT43" i="20"/>
  <c r="DT25" i="20"/>
  <c r="DT52" i="20"/>
  <c r="DT4" i="20"/>
  <c r="DT91" i="20"/>
  <c r="DT47" i="20"/>
  <c r="DT11" i="20"/>
  <c r="DT85" i="20"/>
  <c r="DT95" i="20"/>
  <c r="DT19" i="20"/>
  <c r="DT63" i="20"/>
  <c r="DT92" i="20"/>
  <c r="DT27" i="20"/>
  <c r="DT41" i="20"/>
  <c r="DT50" i="20"/>
  <c r="DT77" i="20"/>
  <c r="DT54" i="20"/>
  <c r="DT74" i="20"/>
  <c r="DT104" i="20"/>
  <c r="DT81" i="20"/>
  <c r="DT53" i="20"/>
  <c r="DT35" i="20"/>
  <c r="DT76" i="20"/>
  <c r="DT36" i="20"/>
  <c r="DT21" i="20"/>
  <c r="DT90" i="20"/>
  <c r="DT93" i="20"/>
  <c r="DT31" i="20"/>
  <c r="DT13" i="20"/>
  <c r="DT68" i="20"/>
  <c r="DT26" i="20"/>
  <c r="DT9" i="20"/>
  <c r="DT83" i="20"/>
  <c r="DT32" i="20"/>
  <c r="DT45" i="20"/>
  <c r="DT49" i="20"/>
  <c r="DT71" i="20"/>
  <c r="DT37" i="20"/>
  <c r="DT30" i="20"/>
  <c r="DT99" i="20"/>
  <c r="DT14" i="20"/>
  <c r="DT103" i="20"/>
  <c r="DT86" i="20"/>
  <c r="DT5" i="20"/>
  <c r="DT62" i="20"/>
  <c r="DT12" i="20"/>
  <c r="DT79" i="20"/>
  <c r="DT78" i="20"/>
  <c r="DT66" i="20"/>
  <c r="DT97" i="20"/>
  <c r="DT67" i="20"/>
  <c r="DT60" i="20"/>
  <c r="DT106" i="20"/>
  <c r="DT102" i="20"/>
  <c r="DT98" i="20"/>
  <c r="DT101" i="20"/>
  <c r="DT18" i="20"/>
  <c r="DT44" i="20"/>
  <c r="DT7" i="20"/>
  <c r="DT109" i="20"/>
  <c r="DT100" i="20"/>
  <c r="DT80" i="20"/>
  <c r="DT55" i="20"/>
  <c r="DT72" i="20"/>
  <c r="DT73" i="20"/>
  <c r="DT10" i="20"/>
  <c r="DT59" i="20"/>
  <c r="DT96" i="20"/>
  <c r="DT87" i="20"/>
  <c r="DT16" i="20"/>
  <c r="DT46" i="20"/>
  <c r="DT8" i="20"/>
  <c r="DT33" i="20"/>
  <c r="DT107" i="20"/>
  <c r="DT105" i="20"/>
  <c r="DT56" i="20"/>
  <c r="DT17" i="20"/>
  <c r="DU1" i="20"/>
  <c r="DT24" i="20"/>
  <c r="DU94" i="20" l="1"/>
  <c r="DU71" i="20"/>
  <c r="DU66" i="20"/>
  <c r="DU29" i="20"/>
  <c r="DU87" i="20"/>
  <c r="DU3" i="20"/>
  <c r="DU15" i="20"/>
  <c r="DU98" i="20"/>
  <c r="DU108" i="20"/>
  <c r="DU51" i="20"/>
  <c r="DU37" i="20"/>
  <c r="DU12" i="20"/>
  <c r="DU19" i="20"/>
  <c r="DU26" i="20"/>
  <c r="DU32" i="20"/>
  <c r="DU41" i="20"/>
  <c r="DU24" i="20"/>
  <c r="DU72" i="20"/>
  <c r="DU59" i="20"/>
  <c r="DU85" i="20"/>
  <c r="DU74" i="20"/>
  <c r="DU67" i="20"/>
  <c r="DU79" i="20"/>
  <c r="DU48" i="20"/>
  <c r="DU73" i="20"/>
  <c r="DU61" i="20"/>
  <c r="DU68" i="20"/>
  <c r="DU18" i="20"/>
  <c r="DU22" i="20"/>
  <c r="DU77" i="20"/>
  <c r="DU95" i="20"/>
  <c r="DU60" i="20"/>
  <c r="DU4" i="20"/>
  <c r="DU6" i="20"/>
  <c r="DU7" i="20"/>
  <c r="DU93" i="20"/>
  <c r="DU17" i="20"/>
  <c r="DU109" i="20"/>
  <c r="DU101" i="20"/>
  <c r="DU90" i="20"/>
  <c r="DU83" i="20"/>
  <c r="DU28" i="20"/>
  <c r="DU96" i="20"/>
  <c r="DU23" i="20"/>
  <c r="DU46" i="20"/>
  <c r="DU16" i="20"/>
  <c r="DU47" i="20"/>
  <c r="DU91" i="20"/>
  <c r="DU88" i="20"/>
  <c r="DU104" i="20"/>
  <c r="DU53" i="20"/>
  <c r="DU10" i="20"/>
  <c r="DU84" i="20"/>
  <c r="DU54" i="20"/>
  <c r="DU27" i="20"/>
  <c r="DU89" i="20"/>
  <c r="DU40" i="20"/>
  <c r="DV1" i="20"/>
  <c r="DU21" i="20"/>
  <c r="DU45" i="20"/>
  <c r="DU11" i="20"/>
  <c r="DU78" i="20"/>
  <c r="DU107" i="20"/>
  <c r="DU34" i="20"/>
  <c r="DU5" i="20"/>
  <c r="DU105" i="20"/>
  <c r="DU50" i="20"/>
  <c r="DU99" i="20"/>
  <c r="DU55" i="20"/>
  <c r="DU106" i="20"/>
  <c r="DU63" i="20"/>
  <c r="DU82" i="20"/>
  <c r="DU35" i="20"/>
  <c r="DU13" i="20"/>
  <c r="DU38" i="20"/>
  <c r="DU43" i="20"/>
  <c r="DU49" i="20"/>
  <c r="DU56" i="20"/>
  <c r="DU14" i="20"/>
  <c r="DU69" i="20"/>
  <c r="DU80" i="20"/>
  <c r="DU30" i="20"/>
  <c r="DU44" i="20"/>
  <c r="DU110" i="20"/>
  <c r="DU39" i="20"/>
  <c r="DU86" i="20"/>
  <c r="DU65" i="20"/>
  <c r="DU36" i="20"/>
  <c r="DU2" i="20"/>
  <c r="DU31" i="20"/>
  <c r="DU62" i="20"/>
  <c r="DU25" i="20"/>
  <c r="DU58" i="20"/>
  <c r="DU20" i="20"/>
  <c r="DU92" i="20"/>
  <c r="DU97" i="20"/>
  <c r="DU8" i="20"/>
  <c r="DU75" i="20"/>
  <c r="DU103" i="20"/>
  <c r="DU76" i="20"/>
  <c r="DU33" i="20"/>
  <c r="DU57" i="20"/>
  <c r="DU52" i="20"/>
  <c r="DU70" i="20"/>
  <c r="DU64" i="20"/>
  <c r="DU100" i="20"/>
  <c r="DU102" i="20"/>
  <c r="DU9" i="20"/>
  <c r="DU81" i="20"/>
  <c r="DU42" i="20"/>
  <c r="DT111" i="20"/>
  <c r="DV29" i="20" l="1"/>
  <c r="DV3" i="20"/>
  <c r="DV71" i="20"/>
  <c r="DV70" i="20"/>
  <c r="DV77" i="20"/>
  <c r="DV26" i="20"/>
  <c r="DV75" i="20"/>
  <c r="DV94" i="20"/>
  <c r="DV67" i="20"/>
  <c r="DV68" i="20"/>
  <c r="DV44" i="20"/>
  <c r="DV45" i="20"/>
  <c r="DV57" i="20"/>
  <c r="DV74" i="20"/>
  <c r="DV33" i="20"/>
  <c r="DV4" i="20"/>
  <c r="DV72" i="20"/>
  <c r="DV48" i="20"/>
  <c r="DV8" i="20"/>
  <c r="DV37" i="20"/>
  <c r="DV41" i="20"/>
  <c r="DV104" i="20"/>
  <c r="DV56" i="20"/>
  <c r="DV15" i="20"/>
  <c r="DV42" i="20"/>
  <c r="DV101" i="20"/>
  <c r="DV13" i="20"/>
  <c r="DV95" i="20"/>
  <c r="DV88" i="20"/>
  <c r="DV36" i="20"/>
  <c r="DV2" i="20"/>
  <c r="DV12" i="20"/>
  <c r="DV91" i="20"/>
  <c r="DV107" i="20"/>
  <c r="DV19" i="20"/>
  <c r="DV7" i="20"/>
  <c r="DV21" i="20"/>
  <c r="DV9" i="20"/>
  <c r="DV103" i="20"/>
  <c r="DV96" i="20"/>
  <c r="DV69" i="20"/>
  <c r="DV105" i="20"/>
  <c r="DV53" i="20"/>
  <c r="DV24" i="20"/>
  <c r="DV102" i="20"/>
  <c r="DV98" i="20"/>
  <c r="DV39" i="20"/>
  <c r="DV10" i="20"/>
  <c r="DV78" i="20"/>
  <c r="DV83" i="20"/>
  <c r="DV60" i="20"/>
  <c r="DV110" i="20"/>
  <c r="DV97" i="20"/>
  <c r="DV28" i="20"/>
  <c r="DV64" i="20"/>
  <c r="DV55" i="20"/>
  <c r="DV38" i="20"/>
  <c r="DV32" i="20"/>
  <c r="DV5" i="20"/>
  <c r="DV84" i="20"/>
  <c r="DV63" i="20"/>
  <c r="DV82" i="20"/>
  <c r="DV79" i="20"/>
  <c r="DV100" i="20"/>
  <c r="DV31" i="20"/>
  <c r="DV80" i="20"/>
  <c r="DV20" i="20"/>
  <c r="DV47" i="20"/>
  <c r="DV87" i="20"/>
  <c r="DV27" i="20"/>
  <c r="DV23" i="20"/>
  <c r="DV11" i="20"/>
  <c r="DV90" i="20"/>
  <c r="DV65" i="20"/>
  <c r="DV109" i="20"/>
  <c r="DV43" i="20"/>
  <c r="DV89" i="20"/>
  <c r="DV106" i="20"/>
  <c r="DV25" i="20"/>
  <c r="DW1" i="20"/>
  <c r="DV46" i="20"/>
  <c r="DV81" i="20"/>
  <c r="DV73" i="20"/>
  <c r="DV52" i="20"/>
  <c r="DV99" i="20"/>
  <c r="DV16" i="20"/>
  <c r="DV14" i="20"/>
  <c r="DV54" i="20"/>
  <c r="DV86" i="20"/>
  <c r="DV49" i="20"/>
  <c r="DV51" i="20"/>
  <c r="DV6" i="20"/>
  <c r="DV34" i="20"/>
  <c r="DV61" i="20"/>
  <c r="DV93" i="20"/>
  <c r="DV22" i="20"/>
  <c r="DV92" i="20"/>
  <c r="DV108" i="20"/>
  <c r="DV66" i="20"/>
  <c r="DV62" i="20"/>
  <c r="DV17" i="20"/>
  <c r="DV35" i="20"/>
  <c r="DV85" i="20"/>
  <c r="DV58" i="20"/>
  <c r="DV76" i="20"/>
  <c r="DV18" i="20"/>
  <c r="DV50" i="20"/>
  <c r="DV30" i="20"/>
  <c r="DV40" i="20"/>
  <c r="DV59" i="20"/>
  <c r="DU111" i="20"/>
  <c r="DW6" i="20" l="1"/>
  <c r="DW77" i="20"/>
  <c r="DW28" i="20"/>
  <c r="DW22" i="20"/>
  <c r="DW109" i="20"/>
  <c r="DW52" i="20"/>
  <c r="DW41" i="20"/>
  <c r="DW25" i="20"/>
  <c r="DW54" i="20"/>
  <c r="DW26" i="20"/>
  <c r="DW85" i="20"/>
  <c r="DW82" i="20"/>
  <c r="DW58" i="20"/>
  <c r="DW24" i="20"/>
  <c r="DW57" i="20"/>
  <c r="DW84" i="20"/>
  <c r="DW4" i="20"/>
  <c r="DW73" i="20"/>
  <c r="DW100" i="20"/>
  <c r="DW43" i="20"/>
  <c r="DW55" i="20"/>
  <c r="DW61" i="20"/>
  <c r="DW14" i="20"/>
  <c r="DW93" i="20"/>
  <c r="DW101" i="20"/>
  <c r="DW30" i="20"/>
  <c r="DW18" i="20"/>
  <c r="DW59" i="20"/>
  <c r="DW10" i="20"/>
  <c r="DW81" i="20"/>
  <c r="DW2" i="20"/>
  <c r="DW91" i="20"/>
  <c r="DW42" i="20"/>
  <c r="DW62" i="20"/>
  <c r="DW44" i="20"/>
  <c r="DW74" i="20"/>
  <c r="DW110" i="20"/>
  <c r="DW45" i="20"/>
  <c r="DW3" i="20"/>
  <c r="DW70" i="20"/>
  <c r="DW98" i="20"/>
  <c r="DW40" i="20"/>
  <c r="DW86" i="20"/>
  <c r="DW39" i="20"/>
  <c r="DW31" i="20"/>
  <c r="DW88" i="20"/>
  <c r="DW69" i="20"/>
  <c r="DW64" i="20"/>
  <c r="DW11" i="20"/>
  <c r="DW17" i="20"/>
  <c r="DW34" i="20"/>
  <c r="DW46" i="20"/>
  <c r="DW33" i="20"/>
  <c r="DW107" i="20"/>
  <c r="DW13" i="20"/>
  <c r="DW108" i="20"/>
  <c r="DW78" i="20"/>
  <c r="DW7" i="20"/>
  <c r="DW67" i="20"/>
  <c r="DW94" i="20"/>
  <c r="DW71" i="20"/>
  <c r="DW90" i="20"/>
  <c r="DW96" i="20"/>
  <c r="DW35" i="20"/>
  <c r="DW68" i="20"/>
  <c r="DW16" i="20"/>
  <c r="DW56" i="20"/>
  <c r="DW9" i="20"/>
  <c r="DW80" i="20"/>
  <c r="DW15" i="20"/>
  <c r="DW87" i="20"/>
  <c r="DW29" i="20"/>
  <c r="DX1" i="20"/>
  <c r="DW48" i="20"/>
  <c r="DW8" i="20"/>
  <c r="DW50" i="20"/>
  <c r="DW20" i="20"/>
  <c r="DW49" i="20"/>
  <c r="DW76" i="20"/>
  <c r="DW32" i="20"/>
  <c r="DW65" i="20"/>
  <c r="DW92" i="20"/>
  <c r="DW27" i="20"/>
  <c r="DW97" i="20"/>
  <c r="DW5" i="20"/>
  <c r="DW103" i="20"/>
  <c r="DW99" i="20"/>
  <c r="DW37" i="20"/>
  <c r="DW38" i="20"/>
  <c r="DW106" i="20"/>
  <c r="DW12" i="20"/>
  <c r="DW36" i="20"/>
  <c r="DW63" i="20"/>
  <c r="DW51" i="20"/>
  <c r="DW66" i="20"/>
  <c r="DW95" i="20"/>
  <c r="DW102" i="20"/>
  <c r="DW47" i="20"/>
  <c r="DW19" i="20"/>
  <c r="DW60" i="20"/>
  <c r="DW79" i="20"/>
  <c r="DW83" i="20"/>
  <c r="DW89" i="20"/>
  <c r="DW75" i="20"/>
  <c r="DW23" i="20"/>
  <c r="DW72" i="20"/>
  <c r="DW21" i="20"/>
  <c r="DW105" i="20"/>
  <c r="DW104" i="20"/>
  <c r="DW53" i="20"/>
  <c r="DV111" i="20"/>
  <c r="DW111" i="20" l="1"/>
  <c r="DY1" i="20"/>
  <c r="DX2" i="20"/>
  <c r="DY2" i="20" l="1"/>
  <c r="DZ1" i="20"/>
  <c r="DZ7" i="20" l="1"/>
  <c r="DZ75" i="20"/>
  <c r="DZ36" i="20"/>
  <c r="DZ47" i="20"/>
  <c r="DZ57" i="20"/>
  <c r="DZ11" i="20"/>
  <c r="DZ15" i="20"/>
  <c r="DZ44" i="20"/>
  <c r="DZ64" i="20"/>
  <c r="DZ8" i="20"/>
  <c r="DZ12" i="20"/>
  <c r="DZ86" i="20"/>
  <c r="DZ100" i="20"/>
  <c r="DZ48" i="20"/>
  <c r="DZ54" i="20"/>
  <c r="DZ59" i="20"/>
  <c r="DZ84" i="20"/>
  <c r="DZ76" i="20"/>
  <c r="DZ43" i="20"/>
  <c r="DZ58" i="20"/>
  <c r="DZ99" i="20"/>
  <c r="DZ107" i="20"/>
  <c r="DZ27" i="20"/>
  <c r="DZ105" i="20"/>
  <c r="DZ82" i="20"/>
  <c r="DZ85" i="20"/>
  <c r="DZ16" i="20"/>
  <c r="DZ10" i="20"/>
  <c r="DZ4" i="20"/>
  <c r="DZ42" i="20"/>
  <c r="DZ50" i="20"/>
  <c r="DZ17" i="20"/>
  <c r="DZ108" i="20"/>
  <c r="DZ109" i="20"/>
  <c r="DZ69" i="20"/>
  <c r="DZ33" i="20"/>
  <c r="DZ29" i="20"/>
  <c r="DZ95" i="20"/>
  <c r="DZ34" i="20"/>
  <c r="DZ60" i="20"/>
  <c r="DZ79" i="20"/>
  <c r="DZ38" i="20"/>
  <c r="DZ61" i="20"/>
  <c r="DZ26" i="20"/>
  <c r="DZ9" i="20"/>
  <c r="DZ93" i="20"/>
  <c r="DZ80" i="20"/>
  <c r="DZ106" i="20"/>
  <c r="EA1" i="20"/>
  <c r="DZ55" i="20"/>
  <c r="DZ13" i="20"/>
  <c r="DZ41" i="20"/>
  <c r="DZ103" i="20"/>
  <c r="DZ73" i="20"/>
  <c r="DZ39" i="20"/>
  <c r="DZ32" i="20"/>
  <c r="DZ104" i="20"/>
  <c r="DZ35" i="20"/>
  <c r="DZ98" i="20"/>
  <c r="DZ3" i="20"/>
  <c r="DZ40" i="20"/>
  <c r="DZ63" i="20"/>
  <c r="DZ14" i="20"/>
  <c r="DZ91" i="20"/>
  <c r="DZ24" i="20"/>
  <c r="DZ53" i="20"/>
  <c r="DZ30" i="20"/>
  <c r="DZ21" i="20"/>
  <c r="DZ37" i="20"/>
  <c r="DZ74" i="20"/>
  <c r="DZ5" i="20"/>
  <c r="DZ49" i="20"/>
  <c r="DZ52" i="20"/>
  <c r="DZ102" i="20"/>
  <c r="DZ25" i="20"/>
  <c r="DZ96" i="20"/>
  <c r="DZ20" i="20"/>
  <c r="DZ83" i="20"/>
  <c r="DZ6" i="20"/>
  <c r="DZ70" i="20"/>
  <c r="DZ89" i="20"/>
  <c r="DZ62" i="20"/>
  <c r="DZ51" i="20"/>
  <c r="DZ72" i="20"/>
  <c r="DZ78" i="20"/>
  <c r="DZ90" i="20"/>
  <c r="DZ46" i="20"/>
  <c r="DZ18" i="20"/>
  <c r="DZ101" i="20"/>
  <c r="DZ28" i="20"/>
  <c r="DZ71" i="20"/>
  <c r="DZ66" i="20"/>
  <c r="DZ68" i="20"/>
  <c r="DZ31" i="20"/>
  <c r="DZ23" i="20"/>
  <c r="DZ77" i="20"/>
  <c r="DZ2" i="20"/>
  <c r="DZ19" i="20"/>
  <c r="DZ56" i="20"/>
  <c r="DZ67" i="20"/>
  <c r="DZ97" i="20"/>
  <c r="DZ94" i="20"/>
  <c r="DZ45" i="20"/>
  <c r="DZ92" i="20"/>
  <c r="DZ81" i="20"/>
  <c r="DZ110" i="20"/>
  <c r="DZ65" i="20"/>
  <c r="DZ22" i="20"/>
  <c r="DZ88" i="20"/>
  <c r="DZ87" i="20"/>
  <c r="DZ111" i="20" l="1"/>
  <c r="EA109" i="20"/>
  <c r="EA25" i="20"/>
  <c r="EA102" i="20"/>
  <c r="EA99" i="20"/>
  <c r="EA49" i="20"/>
  <c r="EA34" i="20"/>
  <c r="EA50" i="20"/>
  <c r="EA79" i="20"/>
  <c r="EA18" i="20"/>
  <c r="EA100" i="20"/>
  <c r="EA24" i="20"/>
  <c r="EA94" i="20"/>
  <c r="EA2" i="20"/>
  <c r="EA46" i="20"/>
  <c r="EA43" i="20"/>
  <c r="EA53" i="20"/>
  <c r="EA29" i="20"/>
  <c r="EA48" i="20"/>
  <c r="EA17" i="20"/>
  <c r="EA83" i="20"/>
  <c r="EA54" i="20"/>
  <c r="EA15" i="20"/>
  <c r="EA78" i="20"/>
  <c r="EA85" i="20"/>
  <c r="EA103" i="20"/>
  <c r="EA90" i="20"/>
  <c r="EA8" i="20"/>
  <c r="EA67" i="20"/>
  <c r="EA105" i="20"/>
  <c r="EA81" i="20"/>
  <c r="EA26" i="20"/>
  <c r="EA92" i="20"/>
  <c r="EA65" i="20"/>
  <c r="EA61" i="20"/>
  <c r="EA68" i="20"/>
  <c r="EA32" i="20"/>
  <c r="EA64" i="20"/>
  <c r="EA44" i="20"/>
  <c r="EA42" i="20"/>
  <c r="EA11" i="20"/>
  <c r="EA20" i="20"/>
  <c r="EA52" i="20"/>
  <c r="EA66" i="20"/>
  <c r="EB1" i="20"/>
  <c r="EA97" i="20"/>
  <c r="EA5" i="20"/>
  <c r="EA82" i="20"/>
  <c r="EA45" i="20"/>
  <c r="EA60" i="20"/>
  <c r="EA12" i="20"/>
  <c r="EA47" i="20"/>
  <c r="EA36" i="20"/>
  <c r="EA13" i="20"/>
  <c r="EA93" i="20"/>
  <c r="EA9" i="20"/>
  <c r="EA31" i="20"/>
  <c r="EA33" i="20"/>
  <c r="EA84" i="20"/>
  <c r="EA71" i="20"/>
  <c r="EA88" i="20"/>
  <c r="EA35" i="20"/>
  <c r="EA59" i="20"/>
  <c r="EA55" i="20"/>
  <c r="EA80" i="20"/>
  <c r="EA107" i="20"/>
  <c r="EA69" i="20"/>
  <c r="EA108" i="20"/>
  <c r="EA87" i="20"/>
  <c r="EA38" i="20"/>
  <c r="EA101" i="20"/>
  <c r="EA6" i="20"/>
  <c r="EA62" i="20"/>
  <c r="EA95" i="20"/>
  <c r="EA86" i="20"/>
  <c r="EA75" i="20"/>
  <c r="EA72" i="20"/>
  <c r="EA57" i="20"/>
  <c r="EA89" i="20"/>
  <c r="EA28" i="20"/>
  <c r="EA58" i="20"/>
  <c r="EA96" i="20"/>
  <c r="EA23" i="20"/>
  <c r="EA37" i="20"/>
  <c r="EA22" i="20"/>
  <c r="EA4" i="20"/>
  <c r="EA30" i="20"/>
  <c r="EA63" i="20"/>
  <c r="EA7" i="20"/>
  <c r="EA21" i="20"/>
  <c r="EA16" i="20"/>
  <c r="EA40" i="20"/>
  <c r="EA91" i="20"/>
  <c r="EA77" i="20"/>
  <c r="EA19" i="20"/>
  <c r="EA74" i="20"/>
  <c r="EA98" i="20"/>
  <c r="EA41" i="20"/>
  <c r="EA76" i="20"/>
  <c r="EA110" i="20"/>
  <c r="EA39" i="20"/>
  <c r="EA10" i="20"/>
  <c r="EA14" i="20"/>
  <c r="EA51" i="20"/>
  <c r="EA106" i="20"/>
  <c r="EA70" i="20"/>
  <c r="EA104" i="20"/>
  <c r="EA3" i="20"/>
  <c r="EA27" i="20"/>
  <c r="EA73" i="20"/>
  <c r="EA56" i="20"/>
  <c r="EA111" i="20" l="1"/>
  <c r="EB40" i="20"/>
  <c r="EB42" i="20"/>
  <c r="EB80" i="20"/>
  <c r="EB75" i="20"/>
  <c r="EC1" i="20"/>
  <c r="EB2" i="20"/>
  <c r="EB106" i="20"/>
  <c r="EB65" i="20"/>
  <c r="EB96" i="20"/>
  <c r="EB8" i="20"/>
  <c r="EB101" i="20"/>
  <c r="EB32" i="20"/>
  <c r="EB29" i="20"/>
  <c r="EB89" i="20"/>
  <c r="EB58" i="20"/>
  <c r="EB19" i="20"/>
  <c r="EB49" i="20"/>
  <c r="EB78" i="20"/>
  <c r="EB86" i="20"/>
  <c r="EB46" i="20"/>
  <c r="EB68" i="20"/>
  <c r="EB85" i="20"/>
  <c r="EB5" i="20"/>
  <c r="EB92" i="20"/>
  <c r="EB98" i="20"/>
  <c r="EB71" i="20"/>
  <c r="EB6" i="20"/>
  <c r="EB35" i="20"/>
  <c r="EB99" i="20"/>
  <c r="EB100" i="20"/>
  <c r="EB20" i="20"/>
  <c r="EB22" i="20"/>
  <c r="EB37" i="20"/>
  <c r="EB74" i="20"/>
  <c r="EB34" i="20"/>
  <c r="EB62" i="20"/>
  <c r="EB81" i="20"/>
  <c r="EB43" i="20"/>
  <c r="EB30" i="20"/>
  <c r="EB23" i="20"/>
  <c r="EB51" i="20"/>
  <c r="EB45" i="20"/>
  <c r="EB69" i="20"/>
  <c r="EB9" i="20"/>
  <c r="EB95" i="20"/>
  <c r="EB12" i="20"/>
  <c r="EB64" i="20"/>
  <c r="EB88" i="20"/>
  <c r="EB66" i="20"/>
  <c r="EB103" i="20"/>
  <c r="EB14" i="20"/>
  <c r="EB16" i="20"/>
  <c r="EB102" i="20"/>
  <c r="EB53" i="20"/>
  <c r="EB36" i="20"/>
  <c r="EB87" i="20"/>
  <c r="EB79" i="20"/>
  <c r="EB18" i="20"/>
  <c r="EB21" i="20"/>
  <c r="EB44" i="20"/>
  <c r="EB84" i="20"/>
  <c r="EB27" i="20"/>
  <c r="EB104" i="20"/>
  <c r="EB17" i="20"/>
  <c r="EB55" i="20"/>
  <c r="EB3" i="20"/>
  <c r="EB33" i="20"/>
  <c r="EB47" i="20"/>
  <c r="EB54" i="20"/>
  <c r="EB39" i="20"/>
  <c r="EB7" i="20"/>
  <c r="EB10" i="20"/>
  <c r="EB97" i="20"/>
  <c r="EB13" i="20"/>
  <c r="EB108" i="20"/>
  <c r="EB25" i="20"/>
  <c r="EB110" i="20"/>
  <c r="EB60" i="20"/>
  <c r="EB41" i="20"/>
  <c r="EB107" i="20"/>
  <c r="EB38" i="20"/>
  <c r="EB63" i="20"/>
  <c r="EB77" i="20"/>
  <c r="EB70" i="20"/>
  <c r="EB15" i="20"/>
  <c r="EB105" i="20"/>
  <c r="EB4" i="20"/>
  <c r="EB56" i="20"/>
  <c r="EB67" i="20"/>
  <c r="EB52" i="20"/>
  <c r="EB91" i="20"/>
  <c r="EB93" i="20"/>
  <c r="EB24" i="20"/>
  <c r="EB48" i="20"/>
  <c r="EB11" i="20"/>
  <c r="EB109" i="20"/>
  <c r="EB31" i="20"/>
  <c r="EB73" i="20"/>
  <c r="EB26" i="20"/>
  <c r="EB28" i="20"/>
  <c r="EB76" i="20"/>
  <c r="EB94" i="20"/>
  <c r="EB61" i="20"/>
  <c r="EB50" i="20"/>
  <c r="EB83" i="20"/>
  <c r="EB59" i="20"/>
  <c r="EB82" i="20"/>
  <c r="EB57" i="20"/>
  <c r="EB90" i="20"/>
  <c r="EB72" i="20"/>
  <c r="EB111" i="20" l="1"/>
  <c r="EC46" i="20"/>
  <c r="EC12" i="20"/>
  <c r="EC80" i="20"/>
  <c r="EC5" i="20"/>
  <c r="EC79" i="20"/>
  <c r="EC108" i="20"/>
  <c r="EC8" i="20"/>
  <c r="EC25" i="20"/>
  <c r="EC106" i="20"/>
  <c r="EC75" i="20"/>
  <c r="EC104" i="20"/>
  <c r="EC53" i="20"/>
  <c r="EC107" i="20"/>
  <c r="EC2" i="20"/>
  <c r="EC33" i="20"/>
  <c r="EC6" i="20"/>
  <c r="EC61" i="20"/>
  <c r="EC93" i="20"/>
  <c r="EC97" i="20"/>
  <c r="EC20" i="20"/>
  <c r="EC50" i="20"/>
  <c r="EC19" i="20"/>
  <c r="EC48" i="20"/>
  <c r="EC103" i="20"/>
  <c r="EC42" i="20"/>
  <c r="EC35" i="20"/>
  <c r="EC47" i="20"/>
  <c r="EC36" i="20"/>
  <c r="EC70" i="20"/>
  <c r="EC10" i="20"/>
  <c r="EC110" i="20"/>
  <c r="EC87" i="20"/>
  <c r="EC3" i="20"/>
  <c r="EC49" i="20"/>
  <c r="EC109" i="20"/>
  <c r="ED1" i="20"/>
  <c r="EC28" i="20"/>
  <c r="EC29" i="20"/>
  <c r="EC41" i="20"/>
  <c r="EC101" i="20"/>
  <c r="EC14" i="20"/>
  <c r="EC24" i="20"/>
  <c r="EC21" i="20"/>
  <c r="EC23" i="20"/>
  <c r="EC52" i="20"/>
  <c r="EC68" i="20"/>
  <c r="EC16" i="20"/>
  <c r="EC96" i="20"/>
  <c r="EC31" i="20"/>
  <c r="EC43" i="20"/>
  <c r="EC72" i="20"/>
  <c r="EC102" i="20"/>
  <c r="EC54" i="20"/>
  <c r="EC32" i="20"/>
  <c r="EC18" i="20"/>
  <c r="EC38" i="20"/>
  <c r="EC85" i="20"/>
  <c r="EC22" i="20"/>
  <c r="EC83" i="20"/>
  <c r="EC77" i="20"/>
  <c r="EC40" i="20"/>
  <c r="EC86" i="20"/>
  <c r="EC78" i="20"/>
  <c r="EC56" i="20"/>
  <c r="EC88" i="20"/>
  <c r="EC17" i="20"/>
  <c r="EC44" i="20"/>
  <c r="EC64" i="20"/>
  <c r="EC82" i="20"/>
  <c r="EC58" i="20"/>
  <c r="EC67" i="20"/>
  <c r="EC105" i="20"/>
  <c r="EC94" i="20"/>
  <c r="EC74" i="20"/>
  <c r="EC92" i="20"/>
  <c r="EC63" i="20"/>
  <c r="EC13" i="20"/>
  <c r="EC62" i="20"/>
  <c r="EC91" i="20"/>
  <c r="EC39" i="20"/>
  <c r="EC55" i="20"/>
  <c r="EC89" i="20"/>
  <c r="EC37" i="20"/>
  <c r="EC27" i="20"/>
  <c r="EC4" i="20"/>
  <c r="EC65" i="20"/>
  <c r="EC98" i="20"/>
  <c r="EC7" i="20"/>
  <c r="EC100" i="20"/>
  <c r="EC45" i="20"/>
  <c r="EC99" i="20"/>
  <c r="EC90" i="20"/>
  <c r="EC71" i="20"/>
  <c r="EC9" i="20"/>
  <c r="EC95" i="20"/>
  <c r="EC60" i="20"/>
  <c r="EC15" i="20"/>
  <c r="EC69" i="20"/>
  <c r="EC51" i="20"/>
  <c r="EC81" i="20"/>
  <c r="EC11" i="20"/>
  <c r="EC76" i="20"/>
  <c r="EC73" i="20"/>
  <c r="EC26" i="20"/>
  <c r="EC84" i="20"/>
  <c r="EC66" i="20"/>
  <c r="EC59" i="20"/>
  <c r="EC30" i="20"/>
  <c r="EC57" i="20"/>
  <c r="EC34" i="20"/>
  <c r="EC111" i="20" l="1"/>
  <c r="ED14" i="20"/>
  <c r="ED82" i="20"/>
  <c r="ED56" i="20"/>
  <c r="ED70" i="20"/>
  <c r="ED94" i="20"/>
  <c r="ED84" i="20"/>
  <c r="ED104" i="20"/>
  <c r="ED100" i="20"/>
  <c r="ED46" i="20"/>
  <c r="ED106" i="20"/>
  <c r="ED21" i="20"/>
  <c r="ED102" i="20"/>
  <c r="ED75" i="20"/>
  <c r="ED23" i="20"/>
  <c r="ED74" i="20"/>
  <c r="ED9" i="20"/>
  <c r="ED93" i="20"/>
  <c r="ED4" i="20"/>
  <c r="ED37" i="20"/>
  <c r="ED15" i="20"/>
  <c r="ED7" i="20"/>
  <c r="ED30" i="20"/>
  <c r="ED51" i="20"/>
  <c r="ED5" i="20"/>
  <c r="ED62" i="20"/>
  <c r="EE1" i="20"/>
  <c r="ED33" i="20"/>
  <c r="ED108" i="20"/>
  <c r="ED99" i="20"/>
  <c r="ED110" i="20"/>
  <c r="ED59" i="20"/>
  <c r="ED87" i="20"/>
  <c r="ED41" i="20"/>
  <c r="ED63" i="20"/>
  <c r="ED24" i="20"/>
  <c r="ED27" i="20"/>
  <c r="ED2" i="20"/>
  <c r="ED36" i="20"/>
  <c r="ED69" i="20"/>
  <c r="ED79" i="20"/>
  <c r="ED64" i="20"/>
  <c r="ED97" i="20"/>
  <c r="ED34" i="20"/>
  <c r="ED6" i="20"/>
  <c r="ED61" i="20"/>
  <c r="ED52" i="20"/>
  <c r="ED29" i="20"/>
  <c r="ED35" i="20"/>
  <c r="ED80" i="20"/>
  <c r="ED109" i="20"/>
  <c r="ED96" i="20"/>
  <c r="ED38" i="20"/>
  <c r="ED98" i="20"/>
  <c r="ED17" i="20"/>
  <c r="ED103" i="20"/>
  <c r="ED43" i="20"/>
  <c r="ED83" i="20"/>
  <c r="ED88" i="20"/>
  <c r="ED92" i="20"/>
  <c r="ED22" i="20"/>
  <c r="ED90" i="20"/>
  <c r="ED67" i="20"/>
  <c r="ED78" i="20"/>
  <c r="ED11" i="20"/>
  <c r="ED107" i="20"/>
  <c r="ED12" i="20"/>
  <c r="ED57" i="20"/>
  <c r="ED85" i="20"/>
  <c r="ED101" i="20"/>
  <c r="ED55" i="20"/>
  <c r="ED72" i="20"/>
  <c r="ED49" i="20"/>
  <c r="ED66" i="20"/>
  <c r="ED91" i="20"/>
  <c r="ED8" i="20"/>
  <c r="ED95" i="20"/>
  <c r="ED16" i="20"/>
  <c r="ED45" i="20"/>
  <c r="ED32" i="20"/>
  <c r="ED65" i="20"/>
  <c r="ED71" i="20"/>
  <c r="ED60" i="20"/>
  <c r="ED89" i="20"/>
  <c r="ED26" i="20"/>
  <c r="ED39" i="20"/>
  <c r="ED58" i="20"/>
  <c r="ED48" i="20"/>
  <c r="ED77" i="20"/>
  <c r="ED3" i="20"/>
  <c r="ED76" i="20"/>
  <c r="ED105" i="20"/>
  <c r="ED47" i="20"/>
  <c r="ED40" i="20"/>
  <c r="ED50" i="20"/>
  <c r="ED44" i="20"/>
  <c r="ED73" i="20"/>
  <c r="ED10" i="20"/>
  <c r="ED68" i="20"/>
  <c r="ED20" i="20"/>
  <c r="ED19" i="20"/>
  <c r="ED54" i="20"/>
  <c r="ED25" i="20"/>
  <c r="ED31" i="20"/>
  <c r="ED13" i="20"/>
  <c r="ED28" i="20"/>
  <c r="ED86" i="20"/>
  <c r="ED18" i="20"/>
  <c r="ED53" i="20"/>
  <c r="ED81" i="20"/>
  <c r="ED42" i="20"/>
  <c r="EE2" i="20" l="1"/>
  <c r="EF1" i="20"/>
  <c r="ED111" i="20"/>
  <c r="EG1" i="20" l="1"/>
  <c r="EF2" i="20"/>
  <c r="EG60" i="20" l="1"/>
  <c r="EG99" i="20"/>
  <c r="EG19" i="20"/>
  <c r="EG23" i="20"/>
  <c r="EG96" i="20"/>
  <c r="EG67" i="20"/>
  <c r="EG105" i="20"/>
  <c r="EG44" i="20"/>
  <c r="EG65" i="20"/>
  <c r="EG85" i="20"/>
  <c r="EG24" i="20"/>
  <c r="EG18" i="20"/>
  <c r="EG7" i="20"/>
  <c r="EG91" i="20"/>
  <c r="EH1" i="20"/>
  <c r="EG66" i="20"/>
  <c r="EG4" i="20"/>
  <c r="EG30" i="20"/>
  <c r="EG37" i="20"/>
  <c r="EG32" i="20"/>
  <c r="EG9" i="20"/>
  <c r="EG53" i="20"/>
  <c r="EG64" i="20"/>
  <c r="EG79" i="20"/>
  <c r="EG17" i="20"/>
  <c r="EG61" i="20"/>
  <c r="EG16" i="20"/>
  <c r="EG86" i="20"/>
  <c r="EG15" i="20"/>
  <c r="EG28" i="20"/>
  <c r="EG25" i="20"/>
  <c r="EG29" i="20"/>
  <c r="EG76" i="20"/>
  <c r="EG51" i="20"/>
  <c r="EG74" i="20"/>
  <c r="EG47" i="20"/>
  <c r="EG97" i="20"/>
  <c r="EG22" i="20"/>
  <c r="EG93" i="20"/>
  <c r="EG14" i="20"/>
  <c r="EG68" i="20"/>
  <c r="EG34" i="20"/>
  <c r="EG102" i="20"/>
  <c r="EG77" i="20"/>
  <c r="EG8" i="20"/>
  <c r="EG70" i="20"/>
  <c r="EG69" i="20"/>
  <c r="EG36" i="20"/>
  <c r="EG10" i="20"/>
  <c r="EG31" i="20"/>
  <c r="EG11" i="20"/>
  <c r="EG108" i="20"/>
  <c r="EG90" i="20"/>
  <c r="EG59" i="20"/>
  <c r="EG88" i="20"/>
  <c r="EG2" i="20"/>
  <c r="EG71" i="20"/>
  <c r="EG6" i="20"/>
  <c r="EG46" i="20"/>
  <c r="EG92" i="20"/>
  <c r="EG107" i="20"/>
  <c r="EG54" i="20"/>
  <c r="EG5" i="20"/>
  <c r="EG12" i="20"/>
  <c r="EG110" i="20"/>
  <c r="EG48" i="20"/>
  <c r="EG33" i="20"/>
  <c r="EG26" i="20"/>
  <c r="EG101" i="20"/>
  <c r="EG75" i="20"/>
  <c r="EG73" i="20"/>
  <c r="EG20" i="20"/>
  <c r="EG56" i="20"/>
  <c r="EG49" i="20"/>
  <c r="EG94" i="20"/>
  <c r="EG42" i="20"/>
  <c r="EG45" i="20"/>
  <c r="EG38" i="20"/>
  <c r="EG98" i="20"/>
  <c r="EG63" i="20"/>
  <c r="EG62" i="20"/>
  <c r="EG13" i="20"/>
  <c r="EG95" i="20"/>
  <c r="EG35" i="20"/>
  <c r="EG40" i="20"/>
  <c r="EG43" i="20"/>
  <c r="EG72" i="20"/>
  <c r="EG89" i="20"/>
  <c r="EG55" i="20"/>
  <c r="EG100" i="20"/>
  <c r="EG27" i="20"/>
  <c r="EG52" i="20"/>
  <c r="EG103" i="20"/>
  <c r="EG109" i="20"/>
  <c r="EG82" i="20"/>
  <c r="EG39" i="20"/>
  <c r="EG84" i="20"/>
  <c r="EG106" i="20"/>
  <c r="EG83" i="20"/>
  <c r="EG21" i="20"/>
  <c r="EG41" i="20"/>
  <c r="EG80" i="20"/>
  <c r="EG50" i="20"/>
  <c r="EG104" i="20"/>
  <c r="EG57" i="20"/>
  <c r="EG81" i="20"/>
  <c r="EG78" i="20"/>
  <c r="EG3" i="20"/>
  <c r="EG111" i="20" s="1"/>
  <c r="EG87" i="20"/>
  <c r="EG58" i="20"/>
  <c r="EH59" i="20" l="1"/>
  <c r="EH8" i="20"/>
  <c r="EH43" i="20"/>
  <c r="EH7" i="20"/>
  <c r="EH6" i="20"/>
  <c r="EH93" i="20"/>
  <c r="EH54" i="20"/>
  <c r="EI1" i="20"/>
  <c r="EH16" i="20"/>
  <c r="EH42" i="20"/>
  <c r="EH69" i="20"/>
  <c r="EH78" i="20"/>
  <c r="EH82" i="20"/>
  <c r="EH25" i="20"/>
  <c r="EH99" i="20"/>
  <c r="EH90" i="20"/>
  <c r="EH55" i="20"/>
  <c r="EH52" i="20"/>
  <c r="EH75" i="20"/>
  <c r="EH57" i="20"/>
  <c r="EH22" i="20"/>
  <c r="EH37" i="20"/>
  <c r="EH14" i="20"/>
  <c r="EH62" i="20"/>
  <c r="EH49" i="20"/>
  <c r="EH104" i="20"/>
  <c r="EH88" i="20"/>
  <c r="EH50" i="20"/>
  <c r="EH23" i="20"/>
  <c r="EH9" i="20"/>
  <c r="EH81" i="20"/>
  <c r="EH31" i="20"/>
  <c r="EH86" i="20"/>
  <c r="EH96" i="20"/>
  <c r="EH87" i="20"/>
  <c r="EH61" i="20"/>
  <c r="EH63" i="20"/>
  <c r="EH56" i="20"/>
  <c r="EH41" i="20"/>
  <c r="EH28" i="20"/>
  <c r="EH35" i="20"/>
  <c r="EH4" i="20"/>
  <c r="EH20" i="20"/>
  <c r="EH79" i="20"/>
  <c r="EH46" i="20"/>
  <c r="EH107" i="20"/>
  <c r="EH100" i="20"/>
  <c r="EH106" i="20"/>
  <c r="EH21" i="20"/>
  <c r="EH47" i="20"/>
  <c r="EH92" i="20"/>
  <c r="EH80" i="20"/>
  <c r="EH109" i="20"/>
  <c r="EH65" i="20"/>
  <c r="EH70" i="20"/>
  <c r="EH89" i="20"/>
  <c r="EH17" i="20"/>
  <c r="EH38" i="20"/>
  <c r="EH58" i="20"/>
  <c r="EH66" i="20"/>
  <c r="EH77" i="20"/>
  <c r="EH40" i="20"/>
  <c r="EH26" i="20"/>
  <c r="EH53" i="20"/>
  <c r="EH39" i="20"/>
  <c r="EH72" i="20"/>
  <c r="EH44" i="20"/>
  <c r="EH11" i="20"/>
  <c r="EH71" i="20"/>
  <c r="EH12" i="20"/>
  <c r="EH95" i="20"/>
  <c r="EH24" i="20"/>
  <c r="EH32" i="20"/>
  <c r="EH48" i="20"/>
  <c r="EH34" i="20"/>
  <c r="EH30" i="20"/>
  <c r="EH73" i="20"/>
  <c r="EH91" i="20"/>
  <c r="EH45" i="20"/>
  <c r="EH108" i="20"/>
  <c r="EH51" i="20"/>
  <c r="EH68" i="20"/>
  <c r="EH60" i="20"/>
  <c r="EH36" i="20"/>
  <c r="EH15" i="20"/>
  <c r="EH3" i="20"/>
  <c r="EH74" i="20"/>
  <c r="EH13" i="20"/>
  <c r="EH29" i="20"/>
  <c r="EH64" i="20"/>
  <c r="EH76" i="20"/>
  <c r="EH105" i="20"/>
  <c r="EH10" i="20"/>
  <c r="EH94" i="20"/>
  <c r="EH85" i="20"/>
  <c r="EH101" i="20"/>
  <c r="EH2" i="20"/>
  <c r="EH18" i="20"/>
  <c r="EH27" i="20"/>
  <c r="EH67" i="20"/>
  <c r="EH33" i="20"/>
  <c r="EH5" i="20"/>
  <c r="EH84" i="20"/>
  <c r="EH98" i="20"/>
  <c r="EH103" i="20"/>
  <c r="EH19" i="20"/>
  <c r="EH102" i="20"/>
  <c r="EH83" i="20"/>
  <c r="EH97" i="20"/>
  <c r="EH110" i="20"/>
  <c r="EI101" i="20" l="1"/>
  <c r="EI67" i="20"/>
  <c r="EI18" i="20"/>
  <c r="EI63" i="20"/>
  <c r="EI68" i="20"/>
  <c r="EI98" i="20"/>
  <c r="EI28" i="20"/>
  <c r="EI84" i="20"/>
  <c r="EI90" i="20"/>
  <c r="EI27" i="20"/>
  <c r="EI42" i="20"/>
  <c r="EI23" i="20"/>
  <c r="EI30" i="20"/>
  <c r="EI89" i="20"/>
  <c r="EI6" i="20"/>
  <c r="EI96" i="20"/>
  <c r="EI71" i="20"/>
  <c r="EI95" i="20"/>
  <c r="EI54" i="20"/>
  <c r="EI70" i="20"/>
  <c r="EI83" i="20"/>
  <c r="EI88" i="20"/>
  <c r="EI60" i="20"/>
  <c r="EI106" i="20"/>
  <c r="EI36" i="20"/>
  <c r="EI92" i="20"/>
  <c r="EI3" i="20"/>
  <c r="EI82" i="20"/>
  <c r="EI93" i="20"/>
  <c r="EI64" i="20"/>
  <c r="EI34" i="20"/>
  <c r="EI22" i="20"/>
  <c r="EI19" i="20"/>
  <c r="EI79" i="20"/>
  <c r="EI10" i="20"/>
  <c r="EI108" i="20"/>
  <c r="EI94" i="20"/>
  <c r="EI50" i="20"/>
  <c r="EI17" i="20"/>
  <c r="EI46" i="20"/>
  <c r="EI87" i="20"/>
  <c r="EI9" i="20"/>
  <c r="EI24" i="20"/>
  <c r="EI110" i="20"/>
  <c r="EI53" i="20"/>
  <c r="EI105" i="20"/>
  <c r="EI2" i="20"/>
  <c r="EI74" i="20"/>
  <c r="EI61" i="20"/>
  <c r="EI35" i="20"/>
  <c r="EI26" i="20"/>
  <c r="EI41" i="20"/>
  <c r="EI55" i="20"/>
  <c r="EI72" i="20"/>
  <c r="EI73" i="20"/>
  <c r="EJ1" i="20"/>
  <c r="EI12" i="20"/>
  <c r="EI25" i="20"/>
  <c r="EI75" i="20"/>
  <c r="EI52" i="20"/>
  <c r="EI80" i="20"/>
  <c r="EI104" i="20"/>
  <c r="EI62" i="20"/>
  <c r="EI14" i="20"/>
  <c r="EI56" i="20"/>
  <c r="EI97" i="20"/>
  <c r="EI7" i="20"/>
  <c r="EI44" i="20"/>
  <c r="EI49" i="20"/>
  <c r="EI78" i="20"/>
  <c r="EI69" i="20"/>
  <c r="EI15" i="20"/>
  <c r="EI51" i="20"/>
  <c r="EI85" i="20"/>
  <c r="EI45" i="20"/>
  <c r="EI65" i="20"/>
  <c r="EI58" i="20"/>
  <c r="EI20" i="20"/>
  <c r="EI32" i="20"/>
  <c r="EI86" i="20"/>
  <c r="EI102" i="20"/>
  <c r="EI59" i="20"/>
  <c r="EI99" i="20"/>
  <c r="EI81" i="20"/>
  <c r="EI5" i="20"/>
  <c r="EI11" i="20"/>
  <c r="EI76" i="20"/>
  <c r="EI57" i="20"/>
  <c r="EI31" i="20"/>
  <c r="EI33" i="20"/>
  <c r="EI47" i="20"/>
  <c r="EI39" i="20"/>
  <c r="EI66" i="20"/>
  <c r="EI107" i="20"/>
  <c r="EI21" i="20"/>
  <c r="EI77" i="20"/>
  <c r="EI48" i="20"/>
  <c r="EI16" i="20"/>
  <c r="EI40" i="20"/>
  <c r="EI29" i="20"/>
  <c r="EI37" i="20"/>
  <c r="EI103" i="20"/>
  <c r="EI8" i="20"/>
  <c r="EI100" i="20"/>
  <c r="EI43" i="20"/>
  <c r="EI13" i="20"/>
  <c r="EI109" i="20"/>
  <c r="EI4" i="20"/>
  <c r="EI38" i="20"/>
  <c r="EI91" i="20"/>
  <c r="EH111" i="20"/>
  <c r="EJ49" i="20" l="1"/>
  <c r="EJ42" i="20"/>
  <c r="EJ67" i="20"/>
  <c r="EJ80" i="20"/>
  <c r="EJ96" i="20"/>
  <c r="EJ14" i="20"/>
  <c r="EJ39" i="20"/>
  <c r="EJ55" i="20"/>
  <c r="EK1" i="20"/>
  <c r="EJ107" i="20"/>
  <c r="EJ38" i="20"/>
  <c r="EJ63" i="20"/>
  <c r="EJ72" i="20"/>
  <c r="EJ88" i="20"/>
  <c r="EJ10" i="20"/>
  <c r="EJ35" i="20"/>
  <c r="EJ24" i="20"/>
  <c r="EJ79" i="20"/>
  <c r="EJ5" i="20"/>
  <c r="EJ65" i="20"/>
  <c r="EJ50" i="20"/>
  <c r="EJ75" i="20"/>
  <c r="EJ83" i="20"/>
  <c r="EJ9" i="20"/>
  <c r="EJ22" i="20"/>
  <c r="EJ57" i="20"/>
  <c r="EJ86" i="20"/>
  <c r="EJ51" i="20"/>
  <c r="EJ48" i="20"/>
  <c r="EJ68" i="20"/>
  <c r="EJ2" i="20"/>
  <c r="EJ23" i="20"/>
  <c r="EJ101" i="20"/>
  <c r="EJ84" i="20"/>
  <c r="EJ56" i="20"/>
  <c r="EJ70" i="20"/>
  <c r="EJ47" i="20"/>
  <c r="EJ40" i="20"/>
  <c r="EJ36" i="20"/>
  <c r="EJ11" i="20"/>
  <c r="EJ19" i="20"/>
  <c r="EJ93" i="20"/>
  <c r="EJ52" i="20"/>
  <c r="EJ29" i="20"/>
  <c r="EJ104" i="20"/>
  <c r="EJ34" i="20"/>
  <c r="EJ59" i="20"/>
  <c r="EJ64" i="20"/>
  <c r="EJ90" i="20"/>
  <c r="EJ6" i="20"/>
  <c r="EJ31" i="20"/>
  <c r="EJ8" i="20"/>
  <c r="EJ92" i="20"/>
  <c r="EJ77" i="20"/>
  <c r="EJ46" i="20"/>
  <c r="EJ60" i="20"/>
  <c r="EJ110" i="20"/>
  <c r="EJ53" i="20"/>
  <c r="EJ69" i="20"/>
  <c r="EJ76" i="20"/>
  <c r="EJ82" i="20"/>
  <c r="EJ41" i="20"/>
  <c r="EJ89" i="20"/>
  <c r="EJ108" i="20"/>
  <c r="EJ28" i="20"/>
  <c r="EJ106" i="20"/>
  <c r="EJ45" i="20"/>
  <c r="EJ105" i="20"/>
  <c r="EJ44" i="20"/>
  <c r="EJ78" i="20"/>
  <c r="EJ103" i="20"/>
  <c r="EJ3" i="20"/>
  <c r="EJ95" i="20"/>
  <c r="EJ32" i="20"/>
  <c r="EJ4" i="20"/>
  <c r="EJ7" i="20"/>
  <c r="EJ15" i="20"/>
  <c r="EJ85" i="20"/>
  <c r="EJ20" i="20"/>
  <c r="EJ43" i="20"/>
  <c r="EJ27" i="20"/>
  <c r="EJ94" i="20"/>
  <c r="EJ21" i="20"/>
  <c r="EJ81" i="20"/>
  <c r="EJ58" i="20"/>
  <c r="EJ66" i="20"/>
  <c r="EJ91" i="20"/>
  <c r="EJ25" i="20"/>
  <c r="EJ98" i="20"/>
  <c r="EJ61" i="20"/>
  <c r="EJ109" i="20"/>
  <c r="EJ13" i="20"/>
  <c r="EJ73" i="20"/>
  <c r="EJ54" i="20"/>
  <c r="EJ62" i="20"/>
  <c r="EJ87" i="20"/>
  <c r="EJ17" i="20"/>
  <c r="EJ26" i="20"/>
  <c r="EJ100" i="20"/>
  <c r="EJ33" i="20"/>
  <c r="EJ102" i="20"/>
  <c r="EJ37" i="20"/>
  <c r="EJ97" i="20"/>
  <c r="EJ12" i="20"/>
  <c r="EJ74" i="20"/>
  <c r="EJ99" i="20"/>
  <c r="EJ30" i="20"/>
  <c r="EJ71" i="20"/>
  <c r="EJ18" i="20"/>
  <c r="EJ16" i="20"/>
  <c r="EI111" i="20"/>
  <c r="EJ111" i="20" l="1"/>
  <c r="EK105" i="20"/>
  <c r="EK12" i="20"/>
  <c r="EK102" i="20"/>
  <c r="EK11" i="20"/>
  <c r="EK40" i="20"/>
  <c r="EK30" i="20"/>
  <c r="EK39" i="20"/>
  <c r="EK63" i="20"/>
  <c r="EK27" i="20"/>
  <c r="EK21" i="20"/>
  <c r="EK78" i="20"/>
  <c r="EK84" i="20"/>
  <c r="EK85" i="20"/>
  <c r="EK89" i="20"/>
  <c r="EK48" i="20"/>
  <c r="EK106" i="20"/>
  <c r="EK70" i="20"/>
  <c r="EK80" i="20"/>
  <c r="EK77" i="20"/>
  <c r="EK57" i="20"/>
  <c r="EK87" i="20"/>
  <c r="EK98" i="20"/>
  <c r="EK73" i="20"/>
  <c r="EK49" i="20"/>
  <c r="EK22" i="20"/>
  <c r="EK14" i="20"/>
  <c r="EK90" i="20"/>
  <c r="EK109" i="20"/>
  <c r="EK20" i="20"/>
  <c r="EK13" i="20"/>
  <c r="EK17" i="20"/>
  <c r="EK71" i="20"/>
  <c r="EK35" i="20"/>
  <c r="EK67" i="20"/>
  <c r="EK31" i="20"/>
  <c r="EK86" i="20"/>
  <c r="EK25" i="20"/>
  <c r="EK59" i="20"/>
  <c r="EK88" i="20"/>
  <c r="EK58" i="20"/>
  <c r="EK2" i="20"/>
  <c r="EK52" i="20"/>
  <c r="EK10" i="20"/>
  <c r="EK92" i="20"/>
  <c r="EK95" i="20"/>
  <c r="EK47" i="20"/>
  <c r="EK76" i="20"/>
  <c r="EK3" i="20"/>
  <c r="EK75" i="20"/>
  <c r="EK104" i="20"/>
  <c r="EK65" i="20"/>
  <c r="EK43" i="20"/>
  <c r="EK72" i="20"/>
  <c r="EL1" i="20"/>
  <c r="EK28" i="20"/>
  <c r="EK100" i="20"/>
  <c r="EK33" i="20"/>
  <c r="EK99" i="20"/>
  <c r="EK107" i="20"/>
  <c r="EK29" i="20"/>
  <c r="EK69" i="20"/>
  <c r="EK15" i="20"/>
  <c r="EK38" i="20"/>
  <c r="EK50" i="20"/>
  <c r="EK8" i="20"/>
  <c r="EK82" i="20"/>
  <c r="EK6" i="20"/>
  <c r="EK74" i="20"/>
  <c r="EK68" i="20"/>
  <c r="EK44" i="20"/>
  <c r="EK51" i="20"/>
  <c r="EK61" i="20"/>
  <c r="EK7" i="20"/>
  <c r="EK79" i="20"/>
  <c r="EK108" i="20"/>
  <c r="EK97" i="20"/>
  <c r="EK103" i="20"/>
  <c r="EK96" i="20"/>
  <c r="EK56" i="20"/>
  <c r="EK37" i="20"/>
  <c r="EK16" i="20"/>
  <c r="EK42" i="20"/>
  <c r="EK93" i="20"/>
  <c r="EK23" i="20"/>
  <c r="EK9" i="20"/>
  <c r="EK26" i="20"/>
  <c r="EK81" i="20"/>
  <c r="EK34" i="20"/>
  <c r="EK18" i="20"/>
  <c r="EK19" i="20"/>
  <c r="EK5" i="20"/>
  <c r="EK46" i="20"/>
  <c r="EK62" i="20"/>
  <c r="EK55" i="20"/>
  <c r="EK24" i="20"/>
  <c r="EK83" i="20"/>
  <c r="EK41" i="20"/>
  <c r="EK64" i="20"/>
  <c r="EK45" i="20"/>
  <c r="EK101" i="20"/>
  <c r="EK91" i="20"/>
  <c r="EK54" i="20"/>
  <c r="EK66" i="20"/>
  <c r="EK94" i="20"/>
  <c r="EK36" i="20"/>
  <c r="EK4" i="20"/>
  <c r="EK32" i="20"/>
  <c r="EK60" i="20"/>
  <c r="EK110" i="20"/>
  <c r="EK53" i="20"/>
  <c r="EM1" i="20" l="1"/>
  <c r="EL2" i="20"/>
  <c r="EK111" i="20"/>
  <c r="EN1" i="20" l="1"/>
  <c r="EM2" i="20"/>
  <c r="EN57" i="20" l="1"/>
  <c r="EN50" i="20"/>
  <c r="EN34" i="20"/>
  <c r="EN7" i="20"/>
  <c r="EN68" i="20"/>
  <c r="EN32" i="20"/>
  <c r="EN103" i="20"/>
  <c r="EN45" i="20"/>
  <c r="EN102" i="20"/>
  <c r="EN2" i="20"/>
  <c r="EN90" i="20"/>
  <c r="EN24" i="20"/>
  <c r="EN53" i="20"/>
  <c r="EN19" i="20"/>
  <c r="EN96" i="20"/>
  <c r="EN44" i="20"/>
  <c r="EN33" i="20"/>
  <c r="EN37" i="20"/>
  <c r="EN15" i="20"/>
  <c r="EN92" i="20"/>
  <c r="EN18" i="20"/>
  <c r="EN8" i="20"/>
  <c r="EN39" i="20"/>
  <c r="EN38" i="20"/>
  <c r="EN77" i="20"/>
  <c r="EN9" i="20"/>
  <c r="EN29" i="20"/>
  <c r="EN69" i="20"/>
  <c r="EN62" i="20"/>
  <c r="EN88" i="20"/>
  <c r="EN93" i="20"/>
  <c r="EN84" i="20"/>
  <c r="EN48" i="20"/>
  <c r="EN43" i="20"/>
  <c r="EN97" i="20"/>
  <c r="EN76" i="20"/>
  <c r="EN75" i="20"/>
  <c r="EN87" i="20"/>
  <c r="EN25" i="20"/>
  <c r="EN26" i="20"/>
  <c r="EN67" i="20"/>
  <c r="EN13" i="20"/>
  <c r="EN81" i="20"/>
  <c r="EN73" i="20"/>
  <c r="EN4" i="20"/>
  <c r="EN16" i="20"/>
  <c r="EN17" i="20"/>
  <c r="EN31" i="20"/>
  <c r="EN30" i="20"/>
  <c r="EN49" i="20"/>
  <c r="EN12" i="20"/>
  <c r="EN109" i="20"/>
  <c r="EN11" i="20"/>
  <c r="EN56" i="20"/>
  <c r="EN23" i="20"/>
  <c r="EN107" i="20"/>
  <c r="EN106" i="20"/>
  <c r="EN14" i="20"/>
  <c r="EN91" i="20"/>
  <c r="EN35" i="20"/>
  <c r="EN5" i="20"/>
  <c r="EN52" i="20"/>
  <c r="EN21" i="20"/>
  <c r="EN101" i="20"/>
  <c r="EN63" i="20"/>
  <c r="EN65" i="20"/>
  <c r="EN42" i="20"/>
  <c r="EN10" i="20"/>
  <c r="EN82" i="20"/>
  <c r="EN86" i="20"/>
  <c r="EN20" i="20"/>
  <c r="EN3" i="20"/>
  <c r="EO1" i="20"/>
  <c r="EN41" i="20"/>
  <c r="EN104" i="20"/>
  <c r="EN108" i="20"/>
  <c r="EN110" i="20"/>
  <c r="EN51" i="20"/>
  <c r="EN66" i="20"/>
  <c r="EN60" i="20"/>
  <c r="EN85" i="20"/>
  <c r="EN55" i="20"/>
  <c r="EN100" i="20"/>
  <c r="EN58" i="20"/>
  <c r="EN99" i="20"/>
  <c r="EN70" i="20"/>
  <c r="EN89" i="20"/>
  <c r="EN80" i="20"/>
  <c r="EN54" i="20"/>
  <c r="EN95" i="20"/>
  <c r="EN47" i="20"/>
  <c r="EN94" i="20"/>
  <c r="EN61" i="20"/>
  <c r="EN40" i="20"/>
  <c r="EN27" i="20"/>
  <c r="EN71" i="20"/>
  <c r="EN6" i="20"/>
  <c r="EN105" i="20"/>
  <c r="EN78" i="20"/>
  <c r="EN46" i="20"/>
  <c r="EN59" i="20"/>
  <c r="EN64" i="20"/>
  <c r="EN22" i="20"/>
  <c r="EN72" i="20"/>
  <c r="EN28" i="20"/>
  <c r="EN98" i="20"/>
  <c r="EN83" i="20"/>
  <c r="EN74" i="20"/>
  <c r="EN79" i="20"/>
  <c r="EN36" i="20"/>
  <c r="EN111" i="20" l="1"/>
  <c r="EO71" i="20"/>
  <c r="EO86" i="20"/>
  <c r="EO12" i="20"/>
  <c r="EO78" i="20"/>
  <c r="EO8" i="20"/>
  <c r="EO99" i="20"/>
  <c r="EO108" i="20"/>
  <c r="EO58" i="20"/>
  <c r="EO59" i="20"/>
  <c r="EO29" i="20"/>
  <c r="EO62" i="20"/>
  <c r="EO48" i="20"/>
  <c r="EO31" i="20"/>
  <c r="EO10" i="20"/>
  <c r="EO22" i="20"/>
  <c r="EO104" i="20"/>
  <c r="EO42" i="20"/>
  <c r="EO39" i="20"/>
  <c r="EO84" i="20"/>
  <c r="EO90" i="20"/>
  <c r="EO24" i="20"/>
  <c r="EO7" i="20"/>
  <c r="EO47" i="20"/>
  <c r="EO49" i="20"/>
  <c r="EO70" i="20"/>
  <c r="EO35" i="20"/>
  <c r="EO80" i="20"/>
  <c r="EO74" i="20"/>
  <c r="EO79" i="20"/>
  <c r="EO18" i="20"/>
  <c r="EO73" i="20"/>
  <c r="EO60" i="20"/>
  <c r="EO36" i="20"/>
  <c r="EO67" i="20"/>
  <c r="EO63" i="20"/>
  <c r="EO14" i="20"/>
  <c r="EO46" i="20"/>
  <c r="EO107" i="20"/>
  <c r="EO57" i="20"/>
  <c r="EO25" i="20"/>
  <c r="EO53" i="20"/>
  <c r="EO75" i="20"/>
  <c r="EO43" i="20"/>
  <c r="EO56" i="20"/>
  <c r="EO101" i="20"/>
  <c r="EO55" i="20"/>
  <c r="EO100" i="20"/>
  <c r="EO9" i="20"/>
  <c r="EO83" i="20"/>
  <c r="EO37" i="20"/>
  <c r="EO30" i="20"/>
  <c r="EO23" i="20"/>
  <c r="EO68" i="20"/>
  <c r="EO81" i="20"/>
  <c r="EO51" i="20"/>
  <c r="EO96" i="20"/>
  <c r="EO92" i="20"/>
  <c r="EO91" i="20"/>
  <c r="EO66" i="20"/>
  <c r="EO19" i="20"/>
  <c r="EO64" i="20"/>
  <c r="EO77" i="20"/>
  <c r="EP1" i="20"/>
  <c r="EO76" i="20"/>
  <c r="EO38" i="20"/>
  <c r="EO44" i="20"/>
  <c r="EO27" i="20"/>
  <c r="EO94" i="20"/>
  <c r="EO4" i="20"/>
  <c r="EO32" i="20"/>
  <c r="EO33" i="20"/>
  <c r="EO106" i="20"/>
  <c r="EO54" i="20"/>
  <c r="EO26" i="20"/>
  <c r="EO5" i="20"/>
  <c r="EO40" i="20"/>
  <c r="EO85" i="20"/>
  <c r="EO50" i="20"/>
  <c r="EO20" i="20"/>
  <c r="EO97" i="20"/>
  <c r="EO3" i="20"/>
  <c r="EO109" i="20"/>
  <c r="EO110" i="20"/>
  <c r="EO105" i="20"/>
  <c r="EO95" i="20"/>
  <c r="EO65" i="20"/>
  <c r="EO98" i="20"/>
  <c r="EO16" i="20"/>
  <c r="EO93" i="20"/>
  <c r="EO15" i="20"/>
  <c r="EO69" i="20"/>
  <c r="EO52" i="20"/>
  <c r="EO2" i="20"/>
  <c r="EO61" i="20"/>
  <c r="EO82" i="20"/>
  <c r="EO103" i="20"/>
  <c r="EO41" i="20"/>
  <c r="EO11" i="20"/>
  <c r="EO45" i="20"/>
  <c r="EO28" i="20"/>
  <c r="EO21" i="20"/>
  <c r="EO72" i="20"/>
  <c r="EO88" i="20"/>
  <c r="EO17" i="20"/>
  <c r="EO89" i="20"/>
  <c r="EO13" i="20"/>
  <c r="EO102" i="20"/>
  <c r="EO87" i="20"/>
  <c r="EO6" i="20"/>
  <c r="EO34" i="20"/>
  <c r="EP44" i="20" l="1"/>
  <c r="EP72" i="20"/>
  <c r="EP45" i="20"/>
  <c r="EP63" i="20"/>
  <c r="EP68" i="20"/>
  <c r="EP75" i="20"/>
  <c r="EP25" i="20"/>
  <c r="EP38" i="20"/>
  <c r="EP24" i="20"/>
  <c r="EP54" i="20"/>
  <c r="EP40" i="20"/>
  <c r="EP96" i="20"/>
  <c r="EP71" i="20"/>
  <c r="EP81" i="20"/>
  <c r="EP58" i="20"/>
  <c r="EP74" i="20"/>
  <c r="EP90" i="20"/>
  <c r="EP60" i="20"/>
  <c r="EP62" i="20"/>
  <c r="EP76" i="20"/>
  <c r="EP78" i="20"/>
  <c r="EP83" i="20"/>
  <c r="EP77" i="20"/>
  <c r="EP51" i="20"/>
  <c r="EP16" i="20"/>
  <c r="EP59" i="20"/>
  <c r="EP56" i="20"/>
  <c r="EP31" i="20"/>
  <c r="EP8" i="20"/>
  <c r="EP23" i="20"/>
  <c r="EP33" i="20"/>
  <c r="EP11" i="20"/>
  <c r="EP86" i="20"/>
  <c r="EP3" i="20"/>
  <c r="EP87" i="20"/>
  <c r="EP15" i="20"/>
  <c r="EP43" i="20"/>
  <c r="EP65" i="20"/>
  <c r="EP27" i="20"/>
  <c r="EP64" i="20"/>
  <c r="EP66" i="20"/>
  <c r="EP80" i="20"/>
  <c r="EP82" i="20"/>
  <c r="EP99" i="20"/>
  <c r="EP108" i="20"/>
  <c r="EP41" i="20"/>
  <c r="EP47" i="20"/>
  <c r="EP2" i="20"/>
  <c r="EP89" i="20"/>
  <c r="EP102" i="20"/>
  <c r="EP88" i="20"/>
  <c r="EP19" i="20"/>
  <c r="EP104" i="20"/>
  <c r="EP53" i="20"/>
  <c r="EP46" i="20"/>
  <c r="EP107" i="20"/>
  <c r="EP61" i="20"/>
  <c r="EP29" i="20"/>
  <c r="EP57" i="20"/>
  <c r="EP55" i="20"/>
  <c r="EP5" i="20"/>
  <c r="EP9" i="20"/>
  <c r="EP42" i="20"/>
  <c r="EP93" i="20"/>
  <c r="EP35" i="20"/>
  <c r="EP30" i="20"/>
  <c r="EP22" i="20"/>
  <c r="EP67" i="20"/>
  <c r="EP17" i="20"/>
  <c r="EQ1" i="20"/>
  <c r="EP4" i="20"/>
  <c r="EP84" i="20"/>
  <c r="EP7" i="20"/>
  <c r="EP98" i="20"/>
  <c r="EP91" i="20"/>
  <c r="EP26" i="20"/>
  <c r="EP95" i="20"/>
  <c r="EP105" i="20"/>
  <c r="EP12" i="20"/>
  <c r="EP14" i="20"/>
  <c r="EP70" i="20"/>
  <c r="EP13" i="20"/>
  <c r="EP110" i="20"/>
  <c r="EP97" i="20"/>
  <c r="EP6" i="20"/>
  <c r="EP48" i="20"/>
  <c r="EP50" i="20"/>
  <c r="EP20" i="20"/>
  <c r="EP34" i="20"/>
  <c r="EP36" i="20"/>
  <c r="EP92" i="20"/>
  <c r="EP94" i="20"/>
  <c r="EP85" i="20"/>
  <c r="EP101" i="20"/>
  <c r="EP10" i="20"/>
  <c r="EP109" i="20"/>
  <c r="EP32" i="20"/>
  <c r="EP100" i="20"/>
  <c r="EP69" i="20"/>
  <c r="EP73" i="20"/>
  <c r="EP103" i="20"/>
  <c r="EP79" i="20"/>
  <c r="EP106" i="20"/>
  <c r="EP28" i="20"/>
  <c r="EP39" i="20"/>
  <c r="EP18" i="20"/>
  <c r="EP21" i="20"/>
  <c r="EP37" i="20"/>
  <c r="EP52" i="20"/>
  <c r="EP49" i="20"/>
  <c r="EO111" i="20"/>
  <c r="EQ19" i="20" l="1"/>
  <c r="EQ12" i="20"/>
  <c r="EQ22" i="20"/>
  <c r="EQ16" i="20"/>
  <c r="EQ32" i="20"/>
  <c r="EQ21" i="20"/>
  <c r="EQ54" i="20"/>
  <c r="EQ6" i="20"/>
  <c r="EQ91" i="20"/>
  <c r="EQ57" i="20"/>
  <c r="EQ69" i="20"/>
  <c r="EQ14" i="20"/>
  <c r="EQ37" i="20"/>
  <c r="EQ70" i="20"/>
  <c r="EQ84" i="20"/>
  <c r="EQ95" i="20"/>
  <c r="EQ26" i="20"/>
  <c r="EQ55" i="20"/>
  <c r="EQ104" i="20"/>
  <c r="EQ101" i="20"/>
  <c r="EQ23" i="20"/>
  <c r="EQ2" i="20"/>
  <c r="EQ36" i="20"/>
  <c r="EQ90" i="20"/>
  <c r="EQ48" i="20"/>
  <c r="EQ29" i="20"/>
  <c r="EQ102" i="20"/>
  <c r="EQ49" i="20"/>
  <c r="EQ27" i="20"/>
  <c r="EQ24" i="20"/>
  <c r="EQ5" i="20"/>
  <c r="EQ38" i="20"/>
  <c r="EQ59" i="20"/>
  <c r="EQ11" i="20"/>
  <c r="EQ68" i="20"/>
  <c r="EQ18" i="20"/>
  <c r="EQ41" i="20"/>
  <c r="EQ107" i="20"/>
  <c r="EQ25" i="20"/>
  <c r="EQ75" i="20"/>
  <c r="EQ108" i="20"/>
  <c r="EQ82" i="20"/>
  <c r="EQ110" i="20"/>
  <c r="EQ40" i="20"/>
  <c r="EQ100" i="20"/>
  <c r="EQ3" i="20"/>
  <c r="EQ20" i="20"/>
  <c r="EQ31" i="20"/>
  <c r="EQ35" i="20"/>
  <c r="EQ62" i="20"/>
  <c r="EQ13" i="20"/>
  <c r="EQ9" i="20"/>
  <c r="EQ67" i="20"/>
  <c r="EQ85" i="20"/>
  <c r="EQ58" i="20"/>
  <c r="EQ87" i="20"/>
  <c r="EQ61" i="20"/>
  <c r="EQ94" i="20"/>
  <c r="EQ43" i="20"/>
  <c r="EQ88" i="20"/>
  <c r="EQ93" i="20"/>
  <c r="EQ45" i="20"/>
  <c r="EQ30" i="20"/>
  <c r="EQ8" i="20"/>
  <c r="EQ78" i="20"/>
  <c r="EQ34" i="20"/>
  <c r="EQ64" i="20"/>
  <c r="EQ109" i="20"/>
  <c r="EQ56" i="20"/>
  <c r="ER1" i="20"/>
  <c r="EQ105" i="20"/>
  <c r="EQ98" i="20"/>
  <c r="EQ63" i="20"/>
  <c r="EQ33" i="20"/>
  <c r="EQ66" i="20"/>
  <c r="EQ46" i="20"/>
  <c r="EQ65" i="20"/>
  <c r="EQ73" i="20"/>
  <c r="EQ51" i="20"/>
  <c r="EQ79" i="20"/>
  <c r="EQ97" i="20"/>
  <c r="EQ50" i="20"/>
  <c r="EQ60" i="20"/>
  <c r="EQ15" i="20"/>
  <c r="EQ99" i="20"/>
  <c r="EQ44" i="20"/>
  <c r="EQ77" i="20"/>
  <c r="EQ47" i="20"/>
  <c r="EQ96" i="20"/>
  <c r="EQ83" i="20"/>
  <c r="EQ53" i="20"/>
  <c r="EQ86" i="20"/>
  <c r="EQ89" i="20"/>
  <c r="EQ72" i="20"/>
  <c r="EQ28" i="20"/>
  <c r="EQ52" i="20"/>
  <c r="EQ10" i="20"/>
  <c r="EQ39" i="20"/>
  <c r="EQ80" i="20"/>
  <c r="EQ17" i="20"/>
  <c r="EQ42" i="20"/>
  <c r="EQ71" i="20"/>
  <c r="EQ92" i="20"/>
  <c r="EQ74" i="20"/>
  <c r="EQ103" i="20"/>
  <c r="EQ76" i="20"/>
  <c r="EQ81" i="20"/>
  <c r="EQ106" i="20"/>
  <c r="EQ4" i="20"/>
  <c r="EQ7" i="20"/>
  <c r="EP111" i="20"/>
  <c r="ER7" i="20" l="1"/>
  <c r="ER8" i="20"/>
  <c r="ER110" i="20"/>
  <c r="ER95" i="20"/>
  <c r="ER3" i="20"/>
  <c r="ER25" i="20"/>
  <c r="ER12" i="20"/>
  <c r="ER71" i="20"/>
  <c r="ER109" i="20"/>
  <c r="ER84" i="20"/>
  <c r="ER52" i="20"/>
  <c r="ER106" i="20"/>
  <c r="ER34" i="20"/>
  <c r="ER76" i="20"/>
  <c r="ER62" i="20"/>
  <c r="ER90" i="20"/>
  <c r="ER6" i="20"/>
  <c r="ER35" i="20"/>
  <c r="ER103" i="20"/>
  <c r="ER41" i="20"/>
  <c r="ER10" i="20"/>
  <c r="ER15" i="20"/>
  <c r="ER56" i="20"/>
  <c r="ER70" i="20"/>
  <c r="ER58" i="20"/>
  <c r="ER60" i="20"/>
  <c r="ER77" i="20"/>
  <c r="ER33" i="20"/>
  <c r="ER99" i="20"/>
  <c r="ER63" i="20"/>
  <c r="ER81" i="20"/>
  <c r="ER48" i="20"/>
  <c r="ER16" i="20"/>
  <c r="ER18" i="20"/>
  <c r="ER86" i="20"/>
  <c r="ER11" i="20"/>
  <c r="ER89" i="20"/>
  <c r="ER2" i="20"/>
  <c r="ER53" i="20"/>
  <c r="ER65" i="20"/>
  <c r="ER82" i="20"/>
  <c r="ER39" i="20"/>
  <c r="ER72" i="20"/>
  <c r="ER67" i="20"/>
  <c r="ER100" i="20"/>
  <c r="ER73" i="20"/>
  <c r="ER44" i="20"/>
  <c r="ER64" i="20"/>
  <c r="ER30" i="20"/>
  <c r="ER9" i="20"/>
  <c r="ER55" i="20"/>
  <c r="ER5" i="20"/>
  <c r="ER88" i="20"/>
  <c r="ER108" i="20"/>
  <c r="ER27" i="20"/>
  <c r="ER94" i="20"/>
  <c r="ER79" i="20"/>
  <c r="ER85" i="20"/>
  <c r="ER23" i="20"/>
  <c r="ER40" i="20"/>
  <c r="ER61" i="20"/>
  <c r="ER91" i="20"/>
  <c r="ER59" i="20"/>
  <c r="ER36" i="20"/>
  <c r="ER32" i="20"/>
  <c r="ER87" i="20"/>
  <c r="ER21" i="20"/>
  <c r="ER101" i="20"/>
  <c r="ER13" i="20"/>
  <c r="ER24" i="20"/>
  <c r="ER19" i="20"/>
  <c r="ER38" i="20"/>
  <c r="ER78" i="20"/>
  <c r="ER57" i="20"/>
  <c r="ER68" i="20"/>
  <c r="ER97" i="20"/>
  <c r="ER54" i="20"/>
  <c r="ER83" i="20"/>
  <c r="ER17" i="20"/>
  <c r="ER31" i="20"/>
  <c r="ER49" i="20"/>
  <c r="ER93" i="20"/>
  <c r="ER102" i="20"/>
  <c r="ER20" i="20"/>
  <c r="ES1" i="20"/>
  <c r="ER105" i="20"/>
  <c r="ER37" i="20"/>
  <c r="ER80" i="20"/>
  <c r="ER47" i="20"/>
  <c r="ER45" i="20"/>
  <c r="ER75" i="20"/>
  <c r="ER66" i="20"/>
  <c r="ER96" i="20"/>
  <c r="ER14" i="20"/>
  <c r="ER43" i="20"/>
  <c r="ER4" i="20"/>
  <c r="ER42" i="20"/>
  <c r="ER28" i="20"/>
  <c r="ER107" i="20"/>
  <c r="ER50" i="20"/>
  <c r="ER29" i="20"/>
  <c r="ER26" i="20"/>
  <c r="ER98" i="20"/>
  <c r="ER46" i="20"/>
  <c r="ER92" i="20"/>
  <c r="ER74" i="20"/>
  <c r="ER104" i="20"/>
  <c r="ER69" i="20"/>
  <c r="ER22" i="20"/>
  <c r="ER51" i="20"/>
  <c r="EQ111" i="20"/>
  <c r="ET1" i="20" l="1"/>
  <c r="ES2" i="20"/>
  <c r="ER111" i="20"/>
  <c r="ET2" i="20" l="1"/>
  <c r="EU1" i="20"/>
  <c r="EU104" i="20" l="1"/>
  <c r="EU96" i="20"/>
  <c r="EU76" i="20"/>
  <c r="EU67" i="20"/>
  <c r="EU36" i="20"/>
  <c r="EU16" i="20"/>
  <c r="EU98" i="20"/>
  <c r="EU82" i="20"/>
  <c r="EU10" i="20"/>
  <c r="EU13" i="20"/>
  <c r="EU34" i="20"/>
  <c r="EU24" i="20"/>
  <c r="EU3" i="20"/>
  <c r="EU83" i="20"/>
  <c r="EU17" i="20"/>
  <c r="EU57" i="20"/>
  <c r="EU80" i="20"/>
  <c r="EU12" i="20"/>
  <c r="EU66" i="20"/>
  <c r="EU85" i="20"/>
  <c r="EU19" i="20"/>
  <c r="EU7" i="20"/>
  <c r="EU58" i="20"/>
  <c r="EU70" i="20"/>
  <c r="EU71" i="20"/>
  <c r="EU84" i="20"/>
  <c r="EU37" i="20"/>
  <c r="EU23" i="20"/>
  <c r="EU52" i="20"/>
  <c r="EU79" i="20"/>
  <c r="EU18" i="20"/>
  <c r="EU47" i="20"/>
  <c r="EU15" i="20"/>
  <c r="EU27" i="20"/>
  <c r="EU73" i="20"/>
  <c r="EU86" i="20"/>
  <c r="EU92" i="20"/>
  <c r="EU102" i="20"/>
  <c r="EU26" i="20"/>
  <c r="EU55" i="20"/>
  <c r="EU88" i="20"/>
  <c r="EU94" i="20"/>
  <c r="EU8" i="20"/>
  <c r="EU95" i="20"/>
  <c r="EU77" i="20"/>
  <c r="EU54" i="20"/>
  <c r="EU29" i="20"/>
  <c r="EU108" i="20"/>
  <c r="EU100" i="20"/>
  <c r="EU9" i="20"/>
  <c r="EU28" i="20"/>
  <c r="EU87" i="20"/>
  <c r="EU21" i="20"/>
  <c r="EU63" i="20"/>
  <c r="EU22" i="20"/>
  <c r="EU110" i="20"/>
  <c r="EU40" i="20"/>
  <c r="EU41" i="20"/>
  <c r="EU53" i="20"/>
  <c r="EU107" i="20"/>
  <c r="EU11" i="20"/>
  <c r="EU101" i="20"/>
  <c r="EU64" i="20"/>
  <c r="EU46" i="20"/>
  <c r="EU43" i="20"/>
  <c r="EU48" i="20"/>
  <c r="EU89" i="20"/>
  <c r="EU14" i="20"/>
  <c r="EU69" i="20"/>
  <c r="EU59" i="20"/>
  <c r="EU60" i="20"/>
  <c r="EU105" i="20"/>
  <c r="EU33" i="20"/>
  <c r="EU72" i="20"/>
  <c r="EU39" i="20"/>
  <c r="EU78" i="20"/>
  <c r="EU2" i="20"/>
  <c r="EU109" i="20"/>
  <c r="EU75" i="20"/>
  <c r="EU61" i="20"/>
  <c r="EU4" i="20"/>
  <c r="EU103" i="20"/>
  <c r="EU6" i="20"/>
  <c r="EU5" i="20"/>
  <c r="EU65" i="20"/>
  <c r="EU51" i="20"/>
  <c r="EU49" i="20"/>
  <c r="EU42" i="20"/>
  <c r="EU93" i="20"/>
  <c r="EU44" i="20"/>
  <c r="EU62" i="20"/>
  <c r="EU20" i="20"/>
  <c r="EU91" i="20"/>
  <c r="EU32" i="20"/>
  <c r="EU90" i="20"/>
  <c r="EU56" i="20"/>
  <c r="EU81" i="20"/>
  <c r="EU74" i="20"/>
  <c r="EV1" i="20"/>
  <c r="EU97" i="20"/>
  <c r="EU106" i="20"/>
  <c r="EU30" i="20"/>
  <c r="EU38" i="20"/>
  <c r="EU31" i="20"/>
  <c r="EU99" i="20"/>
  <c r="EU45" i="20"/>
  <c r="EU25" i="20"/>
  <c r="EU68" i="20"/>
  <c r="EU35" i="20"/>
  <c r="EU50" i="20"/>
  <c r="EV75" i="20" l="1"/>
  <c r="EV7" i="20"/>
  <c r="EV26" i="20"/>
  <c r="EV95" i="20"/>
  <c r="EV3" i="20"/>
  <c r="EV13" i="20"/>
  <c r="EV79" i="20"/>
  <c r="EV42" i="20"/>
  <c r="EV30" i="20"/>
  <c r="EV48" i="20"/>
  <c r="EV35" i="20"/>
  <c r="EV105" i="20"/>
  <c r="EV109" i="20"/>
  <c r="EV32" i="20"/>
  <c r="EV103" i="20"/>
  <c r="EV80" i="20"/>
  <c r="EV53" i="20"/>
  <c r="EV36" i="20"/>
  <c r="EV59" i="20"/>
  <c r="EV65" i="20"/>
  <c r="EV101" i="20"/>
  <c r="EV22" i="20"/>
  <c r="EV84" i="20"/>
  <c r="EV92" i="20"/>
  <c r="EV88" i="20"/>
  <c r="EV5" i="20"/>
  <c r="EV4" i="20"/>
  <c r="EV49" i="20"/>
  <c r="EV45" i="20"/>
  <c r="EV86" i="20"/>
  <c r="EV39" i="20"/>
  <c r="EV61" i="20"/>
  <c r="EV21" i="20"/>
  <c r="EV74" i="20"/>
  <c r="EV10" i="20"/>
  <c r="EV76" i="20"/>
  <c r="EV57" i="20"/>
  <c r="EV54" i="20"/>
  <c r="EV16" i="20"/>
  <c r="EV43" i="20"/>
  <c r="EV100" i="20"/>
  <c r="EV96" i="20"/>
  <c r="EW1" i="20"/>
  <c r="EV69" i="20"/>
  <c r="EV15" i="20"/>
  <c r="EV20" i="20"/>
  <c r="EV67" i="20"/>
  <c r="EV19" i="20"/>
  <c r="EV106" i="20"/>
  <c r="EV63" i="20"/>
  <c r="EV73" i="20"/>
  <c r="EV89" i="20"/>
  <c r="EV56" i="20"/>
  <c r="EV2" i="20"/>
  <c r="EV94" i="20"/>
  <c r="EV14" i="20"/>
  <c r="EV41" i="20"/>
  <c r="EV107" i="20"/>
  <c r="EV110" i="20"/>
  <c r="EV87" i="20"/>
  <c r="EV90" i="20"/>
  <c r="EV50" i="20"/>
  <c r="EV68" i="20"/>
  <c r="EV38" i="20"/>
  <c r="EV104" i="20"/>
  <c r="EV91" i="20"/>
  <c r="EV81" i="20"/>
  <c r="EV83" i="20"/>
  <c r="EV31" i="20"/>
  <c r="EV40" i="20"/>
  <c r="EV29" i="20"/>
  <c r="EV6" i="20"/>
  <c r="EV27" i="20"/>
  <c r="EV66" i="20"/>
  <c r="EV11" i="20"/>
  <c r="EV77" i="20"/>
  <c r="EV28" i="20"/>
  <c r="EV62" i="20"/>
  <c r="EV108" i="20"/>
  <c r="EV102" i="20"/>
  <c r="EV99" i="20"/>
  <c r="EV34" i="20"/>
  <c r="EV55" i="20"/>
  <c r="EV17" i="20"/>
  <c r="EV33" i="20"/>
  <c r="EV82" i="20"/>
  <c r="EV64" i="20"/>
  <c r="EV98" i="20"/>
  <c r="EV78" i="20"/>
  <c r="EV23" i="20"/>
  <c r="EV47" i="20"/>
  <c r="EV58" i="20"/>
  <c r="EV93" i="20"/>
  <c r="EV24" i="20"/>
  <c r="EV70" i="20"/>
  <c r="EV37" i="20"/>
  <c r="EV51" i="20"/>
  <c r="EV8" i="20"/>
  <c r="EV85" i="20"/>
  <c r="EV9" i="20"/>
  <c r="EV72" i="20"/>
  <c r="EV18" i="20"/>
  <c r="EV52" i="20"/>
  <c r="EV97" i="20"/>
  <c r="EV71" i="20"/>
  <c r="EV25" i="20"/>
  <c r="EV12" i="20"/>
  <c r="EV44" i="20"/>
  <c r="EV46" i="20"/>
  <c r="EV60" i="20"/>
  <c r="EU111" i="20"/>
  <c r="EW13" i="20" l="1"/>
  <c r="EW19" i="20"/>
  <c r="EW98" i="20"/>
  <c r="EW40" i="20"/>
  <c r="EW44" i="20"/>
  <c r="EW6" i="20"/>
  <c r="EW21" i="20"/>
  <c r="EW34" i="20"/>
  <c r="EW2" i="20"/>
  <c r="EW53" i="20"/>
  <c r="EW47" i="20"/>
  <c r="EW62" i="20"/>
  <c r="EW42" i="20"/>
  <c r="EW87" i="20"/>
  <c r="EW89" i="20"/>
  <c r="EW75" i="20"/>
  <c r="EW79" i="20"/>
  <c r="EW86" i="20"/>
  <c r="EW16" i="20"/>
  <c r="EW36" i="20"/>
  <c r="EW37" i="20"/>
  <c r="EW96" i="20"/>
  <c r="EW85" i="20"/>
  <c r="EW58" i="20"/>
  <c r="EW71" i="20"/>
  <c r="EW29" i="20"/>
  <c r="EW63" i="20"/>
  <c r="EX1" i="20"/>
  <c r="EW57" i="20"/>
  <c r="EW38" i="20"/>
  <c r="EW26" i="20"/>
  <c r="EW110" i="20"/>
  <c r="EW32" i="20"/>
  <c r="EW50" i="20"/>
  <c r="EW94" i="20"/>
  <c r="EW4" i="20"/>
  <c r="EW109" i="20"/>
  <c r="EW69" i="20"/>
  <c r="EW22" i="20"/>
  <c r="EW74" i="20"/>
  <c r="EW3" i="20"/>
  <c r="EW90" i="20"/>
  <c r="EW83" i="20"/>
  <c r="EW31" i="20"/>
  <c r="EW70" i="20"/>
  <c r="EW56" i="20"/>
  <c r="EW23" i="20"/>
  <c r="EW93" i="20"/>
  <c r="EW17" i="20"/>
  <c r="EW97" i="20"/>
  <c r="EW46" i="20"/>
  <c r="EW43" i="20"/>
  <c r="EW66" i="20"/>
  <c r="EW8" i="20"/>
  <c r="EW39" i="20"/>
  <c r="EW51" i="20"/>
  <c r="EW95" i="20"/>
  <c r="EW5" i="20"/>
  <c r="EW7" i="20"/>
  <c r="EW64" i="20"/>
  <c r="EW12" i="20"/>
  <c r="EW15" i="20"/>
  <c r="EW24" i="20"/>
  <c r="EW60" i="20"/>
  <c r="EW106" i="20"/>
  <c r="EW30" i="20"/>
  <c r="EW41" i="20"/>
  <c r="EW49" i="20"/>
  <c r="EW55" i="20"/>
  <c r="EW73" i="20"/>
  <c r="EW45" i="20"/>
  <c r="EW27" i="20"/>
  <c r="EW25" i="20"/>
  <c r="EW100" i="20"/>
  <c r="EW67" i="20"/>
  <c r="EW99" i="20"/>
  <c r="EW82" i="20"/>
  <c r="EW10" i="20"/>
  <c r="EW11" i="20"/>
  <c r="EW78" i="20"/>
  <c r="EW84" i="20"/>
  <c r="EW59" i="20"/>
  <c r="EW77" i="20"/>
  <c r="EW107" i="20"/>
  <c r="EW68" i="20"/>
  <c r="EW80" i="20"/>
  <c r="EW33" i="20"/>
  <c r="EW35" i="20"/>
  <c r="EW105" i="20"/>
  <c r="EW61" i="20"/>
  <c r="EW18" i="20"/>
  <c r="EW102" i="20"/>
  <c r="EW104" i="20"/>
  <c r="EW72" i="20"/>
  <c r="EW9" i="20"/>
  <c r="EW76" i="20"/>
  <c r="EW81" i="20"/>
  <c r="EW103" i="20"/>
  <c r="EW65" i="20"/>
  <c r="EW108" i="20"/>
  <c r="EW48" i="20"/>
  <c r="EW92" i="20"/>
  <c r="EW88" i="20"/>
  <c r="EW91" i="20"/>
  <c r="EW28" i="20"/>
  <c r="EW14" i="20"/>
  <c r="EW54" i="20"/>
  <c r="EW101" i="20"/>
  <c r="EW52" i="20"/>
  <c r="EW20" i="20"/>
  <c r="EV111" i="20"/>
  <c r="EX49" i="20" l="1"/>
  <c r="EX87" i="20"/>
  <c r="EY1" i="20"/>
  <c r="EX30" i="20"/>
  <c r="EX35" i="20"/>
  <c r="EX92" i="20"/>
  <c r="EX6" i="20"/>
  <c r="EX36" i="20"/>
  <c r="EX70" i="20"/>
  <c r="EX101" i="20"/>
  <c r="EX97" i="20"/>
  <c r="EX98" i="20"/>
  <c r="EX68" i="20"/>
  <c r="EX47" i="20"/>
  <c r="EX66" i="20"/>
  <c r="EX28" i="20"/>
  <c r="EX99" i="20"/>
  <c r="EX54" i="20"/>
  <c r="EX83" i="20"/>
  <c r="EX60" i="20"/>
  <c r="EX42" i="20"/>
  <c r="EX77" i="20"/>
  <c r="EX44" i="20"/>
  <c r="EX16" i="20"/>
  <c r="EX23" i="20"/>
  <c r="EX63" i="20"/>
  <c r="EX107" i="20"/>
  <c r="EX110" i="20"/>
  <c r="EX17" i="20"/>
  <c r="EX81" i="20"/>
  <c r="EX71" i="20"/>
  <c r="EX56" i="20"/>
  <c r="EX90" i="20"/>
  <c r="EX25" i="20"/>
  <c r="EX106" i="20"/>
  <c r="EX29" i="20"/>
  <c r="EX14" i="20"/>
  <c r="EX21" i="20"/>
  <c r="EX45" i="20"/>
  <c r="EX41" i="20"/>
  <c r="EX78" i="20"/>
  <c r="EX100" i="20"/>
  <c r="EX94" i="20"/>
  <c r="EX46" i="20"/>
  <c r="EX69" i="20"/>
  <c r="EX93" i="20"/>
  <c r="EX79" i="20"/>
  <c r="EX52" i="20"/>
  <c r="EX103" i="20"/>
  <c r="EX58" i="20"/>
  <c r="EX24" i="20"/>
  <c r="EX91" i="20"/>
  <c r="EX22" i="20"/>
  <c r="EX34" i="20"/>
  <c r="EX59" i="20"/>
  <c r="EX61" i="20"/>
  <c r="EX9" i="20"/>
  <c r="EX31" i="20"/>
  <c r="EX74" i="20"/>
  <c r="EX72" i="20"/>
  <c r="EX37" i="20"/>
  <c r="EX38" i="20"/>
  <c r="EX67" i="20"/>
  <c r="EX109" i="20"/>
  <c r="EX55" i="20"/>
  <c r="EX39" i="20"/>
  <c r="EX33" i="20"/>
  <c r="EX86" i="20"/>
  <c r="EX48" i="20"/>
  <c r="EX105" i="20"/>
  <c r="EX27" i="20"/>
  <c r="EX88" i="20"/>
  <c r="EX89" i="20"/>
  <c r="EX10" i="20"/>
  <c r="EX20" i="20"/>
  <c r="EX3" i="20"/>
  <c r="EX73" i="20"/>
  <c r="EX84" i="20"/>
  <c r="EX57" i="20"/>
  <c r="EX18" i="20"/>
  <c r="EX62" i="20"/>
  <c r="EX96" i="20"/>
  <c r="EX2" i="20"/>
  <c r="EX40" i="20"/>
  <c r="EX102" i="20"/>
  <c r="EX75" i="20"/>
  <c r="EX8" i="20"/>
  <c r="EX5" i="20"/>
  <c r="EX12" i="20"/>
  <c r="EX51" i="20"/>
  <c r="EX32" i="20"/>
  <c r="EX104" i="20"/>
  <c r="EX76" i="20"/>
  <c r="EX13" i="20"/>
  <c r="EX26" i="20"/>
  <c r="EX50" i="20"/>
  <c r="EX15" i="20"/>
  <c r="EX65" i="20"/>
  <c r="EX7" i="20"/>
  <c r="EX80" i="20"/>
  <c r="EX43" i="20"/>
  <c r="EX11" i="20"/>
  <c r="EX82" i="20"/>
  <c r="EX95" i="20"/>
  <c r="EX85" i="20"/>
  <c r="EX64" i="20"/>
  <c r="EX19" i="20"/>
  <c r="EX53" i="20"/>
  <c r="EX4" i="20"/>
  <c r="EX108" i="20"/>
  <c r="EW111" i="20"/>
  <c r="EX111" i="20" l="1"/>
  <c r="EY41" i="20"/>
  <c r="EY64" i="20"/>
  <c r="EZ1" i="20"/>
  <c r="EY3" i="20"/>
  <c r="EY71" i="20"/>
  <c r="EY101" i="20"/>
  <c r="EY68" i="20"/>
  <c r="EY104" i="20"/>
  <c r="EY82" i="20"/>
  <c r="EY110" i="20"/>
  <c r="EY27" i="20"/>
  <c r="EY42" i="20"/>
  <c r="EY51" i="20"/>
  <c r="EY60" i="20"/>
  <c r="EY105" i="20"/>
  <c r="EY85" i="20"/>
  <c r="EY94" i="20"/>
  <c r="EY109" i="20"/>
  <c r="EY57" i="20"/>
  <c r="EY78" i="20"/>
  <c r="EY24" i="20"/>
  <c r="EY65" i="20"/>
  <c r="EY76" i="20"/>
  <c r="EY15" i="20"/>
  <c r="EY87" i="20"/>
  <c r="EY72" i="20"/>
  <c r="EY23" i="20"/>
  <c r="EY108" i="20"/>
  <c r="EY53" i="20"/>
  <c r="EY39" i="20"/>
  <c r="EY86" i="20"/>
  <c r="EY75" i="20"/>
  <c r="EY47" i="20"/>
  <c r="EY17" i="20"/>
  <c r="EY26" i="20"/>
  <c r="EY100" i="20"/>
  <c r="EY102" i="20"/>
  <c r="EY25" i="20"/>
  <c r="EY14" i="20"/>
  <c r="EY73" i="20"/>
  <c r="EY10" i="20"/>
  <c r="EY52" i="20"/>
  <c r="EY16" i="20"/>
  <c r="EY91" i="20"/>
  <c r="EY36" i="20"/>
  <c r="EY8" i="20"/>
  <c r="EY49" i="20"/>
  <c r="EY93" i="20"/>
  <c r="EY96" i="20"/>
  <c r="EY63" i="20"/>
  <c r="EY48" i="20"/>
  <c r="EY69" i="20"/>
  <c r="EY2" i="20"/>
  <c r="EY77" i="20"/>
  <c r="EY22" i="20"/>
  <c r="EY84" i="20"/>
  <c r="EY6" i="20"/>
  <c r="EY95" i="20"/>
  <c r="EY54" i="20"/>
  <c r="EY46" i="20"/>
  <c r="EY44" i="20"/>
  <c r="EY18" i="20"/>
  <c r="EY97" i="20"/>
  <c r="EY92" i="20"/>
  <c r="EY79" i="20"/>
  <c r="EY21" i="20"/>
  <c r="EY34" i="20"/>
  <c r="EY99" i="20"/>
  <c r="EY5" i="20"/>
  <c r="EY62" i="20"/>
  <c r="EY70" i="20"/>
  <c r="EY32" i="20"/>
  <c r="EY11" i="20"/>
  <c r="EY50" i="20"/>
  <c r="EY58" i="20"/>
  <c r="EY98" i="20"/>
  <c r="EY59" i="20"/>
  <c r="EY13" i="20"/>
  <c r="EY19" i="20"/>
  <c r="EY103" i="20"/>
  <c r="EY45" i="20"/>
  <c r="EY7" i="20"/>
  <c r="EY61" i="20"/>
  <c r="EY83" i="20"/>
  <c r="EY29" i="20"/>
  <c r="EY35" i="20"/>
  <c r="EY28" i="20"/>
  <c r="EY12" i="20"/>
  <c r="EY80" i="20"/>
  <c r="EY31" i="20"/>
  <c r="EY40" i="20"/>
  <c r="EY74" i="20"/>
  <c r="EY37" i="20"/>
  <c r="EY4" i="20"/>
  <c r="EY88" i="20"/>
  <c r="EY30" i="20"/>
  <c r="EY66" i="20"/>
  <c r="EY38" i="20"/>
  <c r="EY20" i="20"/>
  <c r="EY67" i="20"/>
  <c r="EY55" i="20"/>
  <c r="EY81" i="20"/>
  <c r="EY56" i="20"/>
  <c r="EY43" i="20"/>
  <c r="EY106" i="20"/>
  <c r="EY89" i="20"/>
  <c r="EY33" i="20"/>
  <c r="EY9" i="20"/>
  <c r="EY90" i="20"/>
  <c r="EY107" i="20"/>
  <c r="EZ2" i="20" l="1"/>
  <c r="FA1" i="20"/>
  <c r="EY111" i="20"/>
  <c r="FB1" i="20" l="1"/>
  <c r="FA2" i="20"/>
  <c r="FB102" i="20" l="1"/>
  <c r="FB11" i="20"/>
  <c r="FB47" i="20"/>
  <c r="FB88" i="20"/>
  <c r="FB24" i="20"/>
  <c r="FB101" i="20"/>
  <c r="FB89" i="20"/>
  <c r="FB59" i="20"/>
  <c r="FB32" i="20"/>
  <c r="FB83" i="20"/>
  <c r="FB105" i="20"/>
  <c r="FB30" i="20"/>
  <c r="FB36" i="20"/>
  <c r="FB94" i="20"/>
  <c r="FB52" i="20"/>
  <c r="FB33" i="20"/>
  <c r="FB69" i="20"/>
  <c r="FB100" i="20"/>
  <c r="FB95" i="20"/>
  <c r="FB86" i="20"/>
  <c r="FB19" i="20"/>
  <c r="FB80" i="20"/>
  <c r="FB74" i="20"/>
  <c r="FB53" i="20"/>
  <c r="FB85" i="20"/>
  <c r="FB13" i="20"/>
  <c r="FB71" i="20"/>
  <c r="FB25" i="20"/>
  <c r="FB10" i="20"/>
  <c r="FB109" i="20"/>
  <c r="FB55" i="20"/>
  <c r="FB6" i="20"/>
  <c r="FB35" i="20"/>
  <c r="FB16" i="20"/>
  <c r="FB84" i="20"/>
  <c r="FB75" i="20"/>
  <c r="FB49" i="20"/>
  <c r="FB44" i="20"/>
  <c r="FB41" i="20"/>
  <c r="FB90" i="20"/>
  <c r="FB48" i="20"/>
  <c r="FB76" i="20"/>
  <c r="FB96" i="20"/>
  <c r="FB106" i="20"/>
  <c r="FB67" i="20"/>
  <c r="FB14" i="20"/>
  <c r="FB43" i="20"/>
  <c r="FB27" i="20"/>
  <c r="FB62" i="20"/>
  <c r="FB98" i="20"/>
  <c r="FB21" i="20"/>
  <c r="FB64" i="20"/>
  <c r="FB9" i="20"/>
  <c r="FB29" i="20"/>
  <c r="FB81" i="20"/>
  <c r="FB79" i="20"/>
  <c r="FB31" i="20"/>
  <c r="FB108" i="20"/>
  <c r="FB46" i="20"/>
  <c r="FB87" i="20"/>
  <c r="FB70" i="20"/>
  <c r="FB4" i="20"/>
  <c r="FB5" i="20"/>
  <c r="FB65" i="20"/>
  <c r="FB38" i="20"/>
  <c r="FB50" i="20"/>
  <c r="FB107" i="20"/>
  <c r="FB54" i="20"/>
  <c r="FB103" i="20"/>
  <c r="FB37" i="20"/>
  <c r="FB99" i="20"/>
  <c r="FB66" i="20"/>
  <c r="FB91" i="20"/>
  <c r="FB18" i="20"/>
  <c r="FB110" i="20"/>
  <c r="FB56" i="20"/>
  <c r="FB28" i="20"/>
  <c r="FB17" i="20"/>
  <c r="FC1" i="20"/>
  <c r="FB97" i="20"/>
  <c r="FB104" i="20"/>
  <c r="FB26" i="20"/>
  <c r="FB63" i="20"/>
  <c r="FB20" i="20"/>
  <c r="FB2" i="20"/>
  <c r="FB78" i="20"/>
  <c r="FB92" i="20"/>
  <c r="FB45" i="20"/>
  <c r="FB34" i="20"/>
  <c r="FB61" i="20"/>
  <c r="FB15" i="20"/>
  <c r="FB82" i="20"/>
  <c r="FB42" i="20"/>
  <c r="FB39" i="20"/>
  <c r="FB22" i="20"/>
  <c r="FB73" i="20"/>
  <c r="FB93" i="20"/>
  <c r="FB12" i="20"/>
  <c r="FB40" i="20"/>
  <c r="FB7" i="20"/>
  <c r="FB68" i="20"/>
  <c r="FB51" i="20"/>
  <c r="FB72" i="20"/>
  <c r="FB3" i="20"/>
  <c r="FB8" i="20"/>
  <c r="FB60" i="20"/>
  <c r="FB23" i="20"/>
  <c r="FB57" i="20"/>
  <c r="FB58" i="20"/>
  <c r="FB77" i="20"/>
  <c r="FB111" i="20" l="1"/>
  <c r="FC19" i="20"/>
  <c r="FC87" i="20"/>
  <c r="FC29" i="20"/>
  <c r="FC50" i="20"/>
  <c r="FC79" i="20"/>
  <c r="FC11" i="20"/>
  <c r="FC99" i="20"/>
  <c r="FC60" i="20"/>
  <c r="FC85" i="20"/>
  <c r="FC5" i="20"/>
  <c r="FC63" i="20"/>
  <c r="FC57" i="20"/>
  <c r="FC80" i="20"/>
  <c r="FC24" i="20"/>
  <c r="FC58" i="20"/>
  <c r="FC45" i="20"/>
  <c r="FC40" i="20"/>
  <c r="FC62" i="20"/>
  <c r="FC10" i="20"/>
  <c r="FC65" i="20"/>
  <c r="FC102" i="20"/>
  <c r="FC33" i="20"/>
  <c r="FC20" i="20"/>
  <c r="FC42" i="20"/>
  <c r="FC32" i="20"/>
  <c r="FC104" i="20"/>
  <c r="FC46" i="20"/>
  <c r="FC54" i="20"/>
  <c r="FC95" i="20"/>
  <c r="FC67" i="20"/>
  <c r="FC52" i="20"/>
  <c r="FC8" i="20"/>
  <c r="FC41" i="20"/>
  <c r="FC86" i="20"/>
  <c r="FC49" i="20"/>
  <c r="FC69" i="20"/>
  <c r="FC84" i="20"/>
  <c r="FC53" i="20"/>
  <c r="FC27" i="20"/>
  <c r="FC4" i="20"/>
  <c r="FC101" i="20"/>
  <c r="FD1" i="20"/>
  <c r="FC103" i="20"/>
  <c r="FC82" i="20"/>
  <c r="FC56" i="20"/>
  <c r="FC93" i="20"/>
  <c r="FC61" i="20"/>
  <c r="FC12" i="20"/>
  <c r="FC96" i="20"/>
  <c r="FC70" i="20"/>
  <c r="FC91" i="20"/>
  <c r="FC15" i="20"/>
  <c r="FC92" i="20"/>
  <c r="FC34" i="20"/>
  <c r="FC9" i="20"/>
  <c r="FC36" i="20"/>
  <c r="FC6" i="20"/>
  <c r="FC98" i="20"/>
  <c r="FC3" i="20"/>
  <c r="FC83" i="20"/>
  <c r="FC76" i="20"/>
  <c r="FC18" i="20"/>
  <c r="FC94" i="20"/>
  <c r="FC68" i="20"/>
  <c r="FC75" i="20"/>
  <c r="FC72" i="20"/>
  <c r="FC39" i="20"/>
  <c r="FC31" i="20"/>
  <c r="FC30" i="20"/>
  <c r="FC35" i="20"/>
  <c r="FC64" i="20"/>
  <c r="FC2" i="20"/>
  <c r="FC51" i="20"/>
  <c r="FC110" i="20"/>
  <c r="FC81" i="20"/>
  <c r="FC108" i="20"/>
  <c r="FC38" i="20"/>
  <c r="FC16" i="20"/>
  <c r="FC74" i="20"/>
  <c r="FC28" i="20"/>
  <c r="FC48" i="20"/>
  <c r="FC44" i="20"/>
  <c r="FC89" i="20"/>
  <c r="FC23" i="20"/>
  <c r="FC109" i="20"/>
  <c r="FC22" i="20"/>
  <c r="FC14" i="20"/>
  <c r="FC43" i="20"/>
  <c r="FC106" i="20"/>
  <c r="FC88" i="20"/>
  <c r="FC37" i="20"/>
  <c r="FC25" i="20"/>
  <c r="FC90" i="20"/>
  <c r="FC77" i="20"/>
  <c r="FC7" i="20"/>
  <c r="FC97" i="20"/>
  <c r="FC47" i="20"/>
  <c r="FC105" i="20"/>
  <c r="FC13" i="20"/>
  <c r="FC26" i="20"/>
  <c r="FC17" i="20"/>
  <c r="FC78" i="20"/>
  <c r="FC55" i="20"/>
  <c r="FC100" i="20"/>
  <c r="FC107" i="20"/>
  <c r="FC21" i="20"/>
  <c r="FC59" i="20"/>
  <c r="FC73" i="20"/>
  <c r="FC66" i="20"/>
  <c r="FC71" i="20"/>
  <c r="FC111" i="20" l="1"/>
  <c r="FD26" i="20"/>
  <c r="FD110" i="20"/>
  <c r="FD37" i="20"/>
  <c r="FD51" i="20"/>
  <c r="FD109" i="20"/>
  <c r="FD62" i="20"/>
  <c r="FD68" i="20"/>
  <c r="FD22" i="20"/>
  <c r="FD47" i="20"/>
  <c r="FD87" i="20"/>
  <c r="FD102" i="20"/>
  <c r="FD3" i="20"/>
  <c r="FD100" i="20"/>
  <c r="FD89" i="20"/>
  <c r="FD12" i="20"/>
  <c r="FD74" i="20"/>
  <c r="FD32" i="20"/>
  <c r="FD4" i="20"/>
  <c r="FD80" i="20"/>
  <c r="FD69" i="20"/>
  <c r="FD92" i="20"/>
  <c r="FD10" i="20"/>
  <c r="FD88" i="20"/>
  <c r="FD63" i="20"/>
  <c r="FD6" i="20"/>
  <c r="FD73" i="20"/>
  <c r="FD72" i="20"/>
  <c r="FD39" i="20"/>
  <c r="FD86" i="20"/>
  <c r="FD38" i="20"/>
  <c r="FD30" i="20"/>
  <c r="FD5" i="20"/>
  <c r="FD16" i="20"/>
  <c r="FD91" i="20"/>
  <c r="FD34" i="20"/>
  <c r="FD95" i="20"/>
  <c r="FD18" i="20"/>
  <c r="FD65" i="20"/>
  <c r="FD17" i="20"/>
  <c r="FD15" i="20"/>
  <c r="FD75" i="20"/>
  <c r="FD23" i="20"/>
  <c r="FD28" i="20"/>
  <c r="FD78" i="20"/>
  <c r="FD50" i="20"/>
  <c r="FD48" i="20"/>
  <c r="FD46" i="20"/>
  <c r="FD20" i="20"/>
  <c r="FD107" i="20"/>
  <c r="FD9" i="20"/>
  <c r="FD90" i="20"/>
  <c r="FD33" i="20"/>
  <c r="FD40" i="20"/>
  <c r="FD106" i="20"/>
  <c r="FD44" i="20"/>
  <c r="FD35" i="20"/>
  <c r="FD59" i="20"/>
  <c r="FD98" i="20"/>
  <c r="FD76" i="20"/>
  <c r="FD99" i="20"/>
  <c r="FD8" i="20"/>
  <c r="FD31" i="20"/>
  <c r="FD101" i="20"/>
  <c r="FD58" i="20"/>
  <c r="FD19" i="20"/>
  <c r="FD45" i="20"/>
  <c r="FD25" i="20"/>
  <c r="FD84" i="20"/>
  <c r="FD14" i="20"/>
  <c r="FD43" i="20"/>
  <c r="FD77" i="20"/>
  <c r="FD96" i="20"/>
  <c r="FD2" i="20"/>
  <c r="FD42" i="20"/>
  <c r="FD60" i="20"/>
  <c r="FD21" i="20"/>
  <c r="FD82" i="20"/>
  <c r="FD57" i="20"/>
  <c r="FD53" i="20"/>
  <c r="FD24" i="20"/>
  <c r="FD67" i="20"/>
  <c r="FD81" i="20"/>
  <c r="FD85" i="20"/>
  <c r="FD56" i="20"/>
  <c r="FD11" i="20"/>
  <c r="FD93" i="20"/>
  <c r="FD36" i="20"/>
  <c r="FD61" i="20"/>
  <c r="FD41" i="20"/>
  <c r="FD70" i="20"/>
  <c r="FD66" i="20"/>
  <c r="FD104" i="20"/>
  <c r="FD83" i="20"/>
  <c r="FE1" i="20"/>
  <c r="FD27" i="20"/>
  <c r="FD108" i="20"/>
  <c r="FD97" i="20"/>
  <c r="FD7" i="20"/>
  <c r="FD13" i="20"/>
  <c r="FD29" i="20"/>
  <c r="FD71" i="20"/>
  <c r="FD54" i="20"/>
  <c r="FD105" i="20"/>
  <c r="FD79" i="20"/>
  <c r="FD49" i="20"/>
  <c r="FD103" i="20"/>
  <c r="FD94" i="20"/>
  <c r="FD64" i="20"/>
  <c r="FD52" i="20"/>
  <c r="FD55" i="20"/>
  <c r="FE44" i="20" l="1"/>
  <c r="FE78" i="20"/>
  <c r="FE83" i="20"/>
  <c r="FE106" i="20"/>
  <c r="FE70" i="20"/>
  <c r="FE25" i="20"/>
  <c r="FE61" i="20"/>
  <c r="FE90" i="20"/>
  <c r="FE100" i="20"/>
  <c r="FE22" i="20"/>
  <c r="FE107" i="20"/>
  <c r="FE47" i="20"/>
  <c r="FE108" i="20"/>
  <c r="FE10" i="20"/>
  <c r="FE58" i="20"/>
  <c r="FF1" i="20"/>
  <c r="FE17" i="20"/>
  <c r="FE62" i="20"/>
  <c r="FE15" i="20"/>
  <c r="FE36" i="20"/>
  <c r="FE52" i="20"/>
  <c r="FE24" i="20"/>
  <c r="FE93" i="20"/>
  <c r="FE11" i="20"/>
  <c r="FE65" i="20"/>
  <c r="FE99" i="20"/>
  <c r="FE42" i="20"/>
  <c r="FE5" i="20"/>
  <c r="FE45" i="20"/>
  <c r="FE33" i="20"/>
  <c r="FE29" i="20"/>
  <c r="FE56" i="20"/>
  <c r="FE63" i="20"/>
  <c r="FE91" i="20"/>
  <c r="FE96" i="20"/>
  <c r="FE6" i="20"/>
  <c r="FE38" i="20"/>
  <c r="FE4" i="20"/>
  <c r="FE51" i="20"/>
  <c r="FE21" i="20"/>
  <c r="FE48" i="20"/>
  <c r="FE88" i="20"/>
  <c r="FE39" i="20"/>
  <c r="FE14" i="20"/>
  <c r="FE75" i="20"/>
  <c r="FE102" i="20"/>
  <c r="FE57" i="20"/>
  <c r="FE27" i="20"/>
  <c r="FE85" i="20"/>
  <c r="FE49" i="20"/>
  <c r="FE77" i="20"/>
  <c r="FE103" i="20"/>
  <c r="FE13" i="20"/>
  <c r="FE30" i="20"/>
  <c r="FE37" i="20"/>
  <c r="FE43" i="20"/>
  <c r="FE94" i="20"/>
  <c r="FE71" i="20"/>
  <c r="FE12" i="20"/>
  <c r="FE101" i="20"/>
  <c r="FE28" i="20"/>
  <c r="FE40" i="20"/>
  <c r="FE109" i="20"/>
  <c r="FE64" i="20"/>
  <c r="FE84" i="20"/>
  <c r="FE31" i="20"/>
  <c r="FE105" i="20"/>
  <c r="FE59" i="20"/>
  <c r="FE23" i="20"/>
  <c r="FE89" i="20"/>
  <c r="FE104" i="20"/>
  <c r="FE80" i="20"/>
  <c r="FE50" i="20"/>
  <c r="FE18" i="20"/>
  <c r="FE95" i="20"/>
  <c r="FE79" i="20"/>
  <c r="FE60" i="20"/>
  <c r="FE87" i="20"/>
  <c r="FE46" i="20"/>
  <c r="FE53" i="20"/>
  <c r="FE73" i="20"/>
  <c r="FE81" i="20"/>
  <c r="FE34" i="20"/>
  <c r="FE67" i="20"/>
  <c r="FE92" i="20"/>
  <c r="FE32" i="20"/>
  <c r="FE16" i="20"/>
  <c r="FE86" i="20"/>
  <c r="FE55" i="20"/>
  <c r="FE98" i="20"/>
  <c r="FE19" i="20"/>
  <c r="FE69" i="20"/>
  <c r="FE35" i="20"/>
  <c r="FE97" i="20"/>
  <c r="FE82" i="20"/>
  <c r="FE3" i="20"/>
  <c r="FE76" i="20"/>
  <c r="FE2" i="20"/>
  <c r="FE66" i="20"/>
  <c r="FE20" i="20"/>
  <c r="FE26" i="20"/>
  <c r="FE72" i="20"/>
  <c r="FE54" i="20"/>
  <c r="FE9" i="20"/>
  <c r="FE68" i="20"/>
  <c r="FE8" i="20"/>
  <c r="FE41" i="20"/>
  <c r="FE7" i="20"/>
  <c r="FE110" i="20"/>
  <c r="FE74" i="20"/>
  <c r="FD111" i="20"/>
  <c r="FE111" i="20" l="1"/>
  <c r="FF14" i="20"/>
  <c r="FF42" i="20"/>
  <c r="FF5" i="20"/>
  <c r="FF96" i="20"/>
  <c r="FF83" i="20"/>
  <c r="FF79" i="20"/>
  <c r="FF71" i="20"/>
  <c r="FF92" i="20"/>
  <c r="FG1" i="20"/>
  <c r="FF107" i="20"/>
  <c r="FF98" i="20"/>
  <c r="FF31" i="20"/>
  <c r="FF59" i="20"/>
  <c r="FF50" i="20"/>
  <c r="FF6" i="20"/>
  <c r="FF17" i="20"/>
  <c r="FF100" i="20"/>
  <c r="FF86" i="20"/>
  <c r="FF81" i="20"/>
  <c r="FF11" i="20"/>
  <c r="FF2" i="20"/>
  <c r="FF95" i="20"/>
  <c r="FF16" i="20"/>
  <c r="FF3" i="20"/>
  <c r="FF70" i="20"/>
  <c r="FF10" i="20"/>
  <c r="FF77" i="20"/>
  <c r="FF110" i="20"/>
  <c r="FF40" i="20"/>
  <c r="FF58" i="20"/>
  <c r="FF93" i="20"/>
  <c r="FF7" i="20"/>
  <c r="FF66" i="20"/>
  <c r="FF109" i="20"/>
  <c r="FF44" i="20"/>
  <c r="FF32" i="20"/>
  <c r="FF56" i="20"/>
  <c r="FF52" i="20"/>
  <c r="FF80" i="20"/>
  <c r="FF67" i="20"/>
  <c r="FF87" i="20"/>
  <c r="FF74" i="20"/>
  <c r="FF39" i="20"/>
  <c r="FF105" i="20"/>
  <c r="FF21" i="20"/>
  <c r="FF49" i="20"/>
  <c r="FF38" i="20"/>
  <c r="FF26" i="20"/>
  <c r="FF65" i="20"/>
  <c r="FF85" i="20"/>
  <c r="FF88" i="20"/>
  <c r="FF46" i="20"/>
  <c r="FF91" i="20"/>
  <c r="FF82" i="20"/>
  <c r="FF48" i="20"/>
  <c r="FF69" i="20"/>
  <c r="FF20" i="20"/>
  <c r="FF90" i="20"/>
  <c r="FF76" i="20"/>
  <c r="FF54" i="20"/>
  <c r="FF61" i="20"/>
  <c r="FF102" i="20"/>
  <c r="FF12" i="20"/>
  <c r="FF25" i="20"/>
  <c r="FF68" i="20"/>
  <c r="FF62" i="20"/>
  <c r="FF18" i="20"/>
  <c r="FF89" i="20"/>
  <c r="FF24" i="20"/>
  <c r="FF43" i="20"/>
  <c r="FF34" i="20"/>
  <c r="FF55" i="20"/>
  <c r="FF101" i="20"/>
  <c r="FF63" i="20"/>
  <c r="FF9" i="20"/>
  <c r="FF99" i="20"/>
  <c r="FF106" i="20"/>
  <c r="FF103" i="20"/>
  <c r="FF36" i="20"/>
  <c r="FF78" i="20"/>
  <c r="FF64" i="20"/>
  <c r="FF51" i="20"/>
  <c r="FF30" i="20"/>
  <c r="FF57" i="20"/>
  <c r="FF84" i="20"/>
  <c r="FF22" i="20"/>
  <c r="FF41" i="20"/>
  <c r="FF15" i="20"/>
  <c r="FF13" i="20"/>
  <c r="FF27" i="20"/>
  <c r="FF73" i="20"/>
  <c r="FF8" i="20"/>
  <c r="FF94" i="20"/>
  <c r="FF104" i="20"/>
  <c r="FF45" i="20"/>
  <c r="FF35" i="20"/>
  <c r="FF97" i="20"/>
  <c r="FF53" i="20"/>
  <c r="FF72" i="20"/>
  <c r="FF47" i="20"/>
  <c r="FF37" i="20"/>
  <c r="FF23" i="20"/>
  <c r="FF29" i="20"/>
  <c r="FF60" i="20"/>
  <c r="FF108" i="20"/>
  <c r="FF75" i="20"/>
  <c r="FF33" i="20"/>
  <c r="FF4" i="20"/>
  <c r="FF28" i="20"/>
  <c r="FF19" i="20"/>
  <c r="FH1" i="20" l="1"/>
  <c r="FG2" i="20"/>
  <c r="FF111" i="20"/>
  <c r="FI1" i="20" l="1"/>
  <c r="FH2" i="20"/>
  <c r="FI44" i="20" l="1"/>
  <c r="FI63" i="20"/>
  <c r="FI24" i="20"/>
  <c r="FI32" i="20"/>
  <c r="FJ1" i="20"/>
  <c r="FI2" i="20"/>
  <c r="FI56" i="20"/>
  <c r="FI35" i="20"/>
  <c r="FI46" i="20"/>
  <c r="FI109" i="20"/>
  <c r="FI53" i="20"/>
  <c r="FI104" i="20"/>
  <c r="FI86" i="20"/>
  <c r="FI84" i="20"/>
  <c r="FI76" i="20"/>
  <c r="FI77" i="20"/>
  <c r="FI40" i="20"/>
  <c r="FI65" i="20"/>
  <c r="FI47" i="20"/>
  <c r="FI36" i="20"/>
  <c r="FI15" i="20"/>
  <c r="FI91" i="20"/>
  <c r="FI57" i="20"/>
  <c r="FI30" i="20"/>
  <c r="FI98" i="20"/>
  <c r="FI97" i="20"/>
  <c r="FI4" i="20"/>
  <c r="FI3" i="20"/>
  <c r="FI31" i="20"/>
  <c r="FI72" i="20"/>
  <c r="FI71" i="20"/>
  <c r="FI28" i="20"/>
  <c r="FI6" i="20"/>
  <c r="FI61" i="20"/>
  <c r="FI18" i="20"/>
  <c r="FI14" i="20"/>
  <c r="FI68" i="20"/>
  <c r="FI29" i="20"/>
  <c r="FI5" i="20"/>
  <c r="FI87" i="20"/>
  <c r="FI85" i="20"/>
  <c r="FI92" i="20"/>
  <c r="FI39" i="20"/>
  <c r="FI94" i="20"/>
  <c r="FI82" i="20"/>
  <c r="FI51" i="20"/>
  <c r="FI16" i="20"/>
  <c r="FI66" i="20"/>
  <c r="FI73" i="20"/>
  <c r="FI59" i="20"/>
  <c r="FI80" i="20"/>
  <c r="FI69" i="20"/>
  <c r="FI101" i="20"/>
  <c r="FI42" i="20"/>
  <c r="FI49" i="20"/>
  <c r="FI103" i="20"/>
  <c r="FI67" i="20"/>
  <c r="FI34" i="20"/>
  <c r="FI70" i="20"/>
  <c r="FI12" i="20"/>
  <c r="FI41" i="20"/>
  <c r="FI75" i="20"/>
  <c r="FI90" i="20"/>
  <c r="FI108" i="20"/>
  <c r="FI10" i="20"/>
  <c r="FI43" i="20"/>
  <c r="FI60" i="20"/>
  <c r="FI64" i="20"/>
  <c r="FI50" i="20"/>
  <c r="FI93" i="20"/>
  <c r="FI102" i="20"/>
  <c r="FI37" i="20"/>
  <c r="FI83" i="20"/>
  <c r="FI107" i="20"/>
  <c r="FI100" i="20"/>
  <c r="FI99" i="20"/>
  <c r="FI33" i="20"/>
  <c r="FI23" i="20"/>
  <c r="FI52" i="20"/>
  <c r="FI81" i="20"/>
  <c r="FI25" i="20"/>
  <c r="FI54" i="20"/>
  <c r="FI105" i="20"/>
  <c r="FI88" i="20"/>
  <c r="FI74" i="20"/>
  <c r="FI8" i="20"/>
  <c r="FI9" i="20"/>
  <c r="FI26" i="20"/>
  <c r="FI19" i="20"/>
  <c r="FI22" i="20"/>
  <c r="FI58" i="20"/>
  <c r="FI11" i="20"/>
  <c r="FI38" i="20"/>
  <c r="FI89" i="20"/>
  <c r="FI7" i="20"/>
  <c r="FI62" i="20"/>
  <c r="FI78" i="20"/>
  <c r="FI27" i="20"/>
  <c r="FI45" i="20"/>
  <c r="FI106" i="20"/>
  <c r="FI20" i="20"/>
  <c r="FI95" i="20"/>
  <c r="FI13" i="20"/>
  <c r="FI55" i="20"/>
  <c r="FI110" i="20"/>
  <c r="FI79" i="20"/>
  <c r="FI48" i="20"/>
  <c r="FI96" i="20"/>
  <c r="FI17" i="20"/>
  <c r="FI21" i="20"/>
  <c r="FI111" i="20" l="1"/>
  <c r="FJ103" i="20"/>
  <c r="FJ50" i="20"/>
  <c r="FJ75" i="20"/>
  <c r="FJ97" i="20"/>
  <c r="FJ45" i="20"/>
  <c r="FJ24" i="20"/>
  <c r="FJ96" i="20"/>
  <c r="FJ44" i="20"/>
  <c r="FJ3" i="20"/>
  <c r="FJ26" i="20"/>
  <c r="FJ83" i="20"/>
  <c r="FJ54" i="20"/>
  <c r="FJ55" i="20"/>
  <c r="FJ2" i="20"/>
  <c r="FJ108" i="20"/>
  <c r="FK1" i="20"/>
  <c r="FJ90" i="20"/>
  <c r="FJ42" i="20"/>
  <c r="FJ14" i="20"/>
  <c r="FJ86" i="20"/>
  <c r="FJ4" i="20"/>
  <c r="FJ106" i="20"/>
  <c r="FJ32" i="20"/>
  <c r="FJ72" i="20"/>
  <c r="FJ25" i="20"/>
  <c r="FJ68" i="20"/>
  <c r="FJ40" i="20"/>
  <c r="FJ109" i="20"/>
  <c r="FJ11" i="20"/>
  <c r="FJ98" i="20"/>
  <c r="FJ10" i="20"/>
  <c r="FJ39" i="20"/>
  <c r="FJ104" i="20"/>
  <c r="FJ47" i="20"/>
  <c r="FJ19" i="20"/>
  <c r="FJ37" i="20"/>
  <c r="FJ49" i="20"/>
  <c r="FJ36" i="20"/>
  <c r="FJ30" i="20"/>
  <c r="FJ29" i="20"/>
  <c r="FJ31" i="20"/>
  <c r="FJ21" i="20"/>
  <c r="FJ70" i="20"/>
  <c r="FJ91" i="20"/>
  <c r="FJ101" i="20"/>
  <c r="FJ107" i="20"/>
  <c r="FJ87" i="20"/>
  <c r="FJ88" i="20"/>
  <c r="FJ74" i="20"/>
  <c r="FJ80" i="20"/>
  <c r="FJ64" i="20"/>
  <c r="FJ5" i="20"/>
  <c r="FJ92" i="20"/>
  <c r="FJ73" i="20"/>
  <c r="FJ41" i="20"/>
  <c r="FJ27" i="20"/>
  <c r="FJ110" i="20"/>
  <c r="FJ53" i="20"/>
  <c r="FJ23" i="20"/>
  <c r="FJ52" i="20"/>
  <c r="FJ57" i="20"/>
  <c r="FJ67" i="20"/>
  <c r="FJ85" i="20"/>
  <c r="FJ62" i="20"/>
  <c r="FJ35" i="20"/>
  <c r="FJ51" i="20"/>
  <c r="FJ28" i="20"/>
  <c r="FJ79" i="20"/>
  <c r="FJ48" i="20"/>
  <c r="FJ69" i="20"/>
  <c r="FJ6" i="20"/>
  <c r="FJ89" i="20"/>
  <c r="FJ7" i="20"/>
  <c r="FJ60" i="20"/>
  <c r="FJ84" i="20"/>
  <c r="FJ66" i="20"/>
  <c r="FJ15" i="20"/>
  <c r="FJ13" i="20"/>
  <c r="FJ9" i="20"/>
  <c r="FJ56" i="20"/>
  <c r="FJ94" i="20"/>
  <c r="FJ76" i="20"/>
  <c r="FJ93" i="20"/>
  <c r="FJ38" i="20"/>
  <c r="FJ8" i="20"/>
  <c r="FJ33" i="20"/>
  <c r="FJ22" i="20"/>
  <c r="FJ63" i="20"/>
  <c r="FJ17" i="20"/>
  <c r="FJ105" i="20"/>
  <c r="FJ43" i="20"/>
  <c r="FJ99" i="20"/>
  <c r="FJ71" i="20"/>
  <c r="FJ100" i="20"/>
  <c r="FJ59" i="20"/>
  <c r="FJ81" i="20"/>
  <c r="FJ34" i="20"/>
  <c r="FJ58" i="20"/>
  <c r="FJ65" i="20"/>
  <c r="FJ61" i="20"/>
  <c r="FJ20" i="20"/>
  <c r="FJ78" i="20"/>
  <c r="FJ12" i="20"/>
  <c r="FJ82" i="20"/>
  <c r="FJ77" i="20"/>
  <c r="FJ95" i="20"/>
  <c r="FJ102" i="20"/>
  <c r="FJ16" i="20"/>
  <c r="FJ18" i="20"/>
  <c r="FJ46" i="20"/>
  <c r="FK78" i="20" l="1"/>
  <c r="FK4" i="20"/>
  <c r="FK60" i="20"/>
  <c r="FK7" i="20"/>
  <c r="FK100" i="20"/>
  <c r="FK33" i="20"/>
  <c r="FK62" i="20"/>
  <c r="FK25" i="20"/>
  <c r="FK82" i="20"/>
  <c r="FK15" i="20"/>
  <c r="FK44" i="20"/>
  <c r="FK43" i="20"/>
  <c r="FK39" i="20"/>
  <c r="FK12" i="20"/>
  <c r="FK109" i="20"/>
  <c r="FK75" i="20"/>
  <c r="FK79" i="20"/>
  <c r="FK108" i="20"/>
  <c r="FK106" i="20"/>
  <c r="FK103" i="20"/>
  <c r="FK48" i="20"/>
  <c r="FK91" i="20"/>
  <c r="FK16" i="20"/>
  <c r="FK45" i="20"/>
  <c r="FK83" i="20"/>
  <c r="FK59" i="20"/>
  <c r="FK40" i="20"/>
  <c r="FK101" i="20"/>
  <c r="FK76" i="20"/>
  <c r="FK71" i="20"/>
  <c r="FK104" i="20"/>
  <c r="FK55" i="20"/>
  <c r="FK32" i="20"/>
  <c r="FK42" i="20"/>
  <c r="FK61" i="20"/>
  <c r="FK102" i="20"/>
  <c r="FK84" i="20"/>
  <c r="FK85" i="20"/>
  <c r="FK56" i="20"/>
  <c r="FK57" i="20"/>
  <c r="FK110" i="20"/>
  <c r="FK52" i="20"/>
  <c r="FK81" i="20"/>
  <c r="FL1" i="20"/>
  <c r="FK28" i="20"/>
  <c r="FK89" i="20"/>
  <c r="FK38" i="20"/>
  <c r="FK64" i="20"/>
  <c r="FK9" i="20"/>
  <c r="FK26" i="20"/>
  <c r="FK63" i="20"/>
  <c r="FK92" i="20"/>
  <c r="FK58" i="20"/>
  <c r="FK73" i="20"/>
  <c r="FK20" i="20"/>
  <c r="FK51" i="20"/>
  <c r="FK3" i="20"/>
  <c r="FK23" i="20"/>
  <c r="FK70" i="20"/>
  <c r="FK19" i="20"/>
  <c r="FK22" i="20"/>
  <c r="FK46" i="20"/>
  <c r="FK34" i="20"/>
  <c r="FK107" i="20"/>
  <c r="FK88" i="20"/>
  <c r="FK36" i="20"/>
  <c r="FK65" i="20"/>
  <c r="FK99" i="20"/>
  <c r="FK14" i="20"/>
  <c r="FK90" i="20"/>
  <c r="FK37" i="20"/>
  <c r="FK21" i="20"/>
  <c r="FK6" i="20"/>
  <c r="FK87" i="20"/>
  <c r="FK86" i="20"/>
  <c r="FK54" i="20"/>
  <c r="FK72" i="20"/>
  <c r="FK13" i="20"/>
  <c r="FK5" i="20"/>
  <c r="FK67" i="20"/>
  <c r="FK11" i="20"/>
  <c r="FK96" i="20"/>
  <c r="FK94" i="20"/>
  <c r="FK74" i="20"/>
  <c r="FK77" i="20"/>
  <c r="FK68" i="20"/>
  <c r="FK24" i="20"/>
  <c r="FK53" i="20"/>
  <c r="FK69" i="20"/>
  <c r="FK66" i="20"/>
  <c r="FK49" i="20"/>
  <c r="FK17" i="20"/>
  <c r="FK80" i="20"/>
  <c r="FK97" i="20"/>
  <c r="FK30" i="20"/>
  <c r="FK18" i="20"/>
  <c r="FK8" i="20"/>
  <c r="FK93" i="20"/>
  <c r="FK29" i="20"/>
  <c r="FK31" i="20"/>
  <c r="FK47" i="20"/>
  <c r="FK50" i="20"/>
  <c r="FK27" i="20"/>
  <c r="FK98" i="20"/>
  <c r="FK41" i="20"/>
  <c r="FK2" i="20"/>
  <c r="FK35" i="20"/>
  <c r="FK105" i="20"/>
  <c r="FK10" i="20"/>
  <c r="FK95" i="20"/>
  <c r="FJ111" i="20"/>
  <c r="FL23" i="20" l="1"/>
  <c r="FL18" i="20"/>
  <c r="FL99" i="20"/>
  <c r="FL4" i="20"/>
  <c r="FL17" i="20"/>
  <c r="FL62" i="20"/>
  <c r="FL32" i="20"/>
  <c r="FL39" i="20"/>
  <c r="FL21" i="20"/>
  <c r="FL104" i="20"/>
  <c r="FL95" i="20"/>
  <c r="FL56" i="20"/>
  <c r="FL31" i="20"/>
  <c r="FL68" i="20"/>
  <c r="FL81" i="20"/>
  <c r="FL35" i="20"/>
  <c r="FL10" i="20"/>
  <c r="FL67" i="20"/>
  <c r="FL93" i="20"/>
  <c r="FL9" i="20"/>
  <c r="FL27" i="20"/>
  <c r="FL64" i="20"/>
  <c r="FL96" i="20"/>
  <c r="FL19" i="20"/>
  <c r="FL12" i="20"/>
  <c r="FL5" i="20"/>
  <c r="FL82" i="20"/>
  <c r="FL69" i="20"/>
  <c r="FL3" i="20"/>
  <c r="FL108" i="20"/>
  <c r="FL46" i="20"/>
  <c r="FL43" i="20"/>
  <c r="FL7" i="20"/>
  <c r="FL57" i="20"/>
  <c r="FL72" i="20"/>
  <c r="FL89" i="20"/>
  <c r="FL107" i="20"/>
  <c r="FL26" i="20"/>
  <c r="FL45" i="20"/>
  <c r="FL65" i="20"/>
  <c r="FL110" i="20"/>
  <c r="FL16" i="20"/>
  <c r="FL77" i="20"/>
  <c r="FL78" i="20"/>
  <c r="FL103" i="20"/>
  <c r="FL6" i="20"/>
  <c r="FL55" i="20"/>
  <c r="FL15" i="20"/>
  <c r="FL106" i="20"/>
  <c r="FL51" i="20"/>
  <c r="FL41" i="20"/>
  <c r="FL54" i="20"/>
  <c r="FL63" i="20"/>
  <c r="FL102" i="20"/>
  <c r="FL105" i="20"/>
  <c r="FL47" i="20"/>
  <c r="FL13" i="20"/>
  <c r="FL87" i="20"/>
  <c r="FL71" i="20"/>
  <c r="FL101" i="20"/>
  <c r="FL24" i="20"/>
  <c r="FL88" i="20"/>
  <c r="FL40" i="20"/>
  <c r="FL60" i="20"/>
  <c r="FL8" i="20"/>
  <c r="FL52" i="20"/>
  <c r="FL29" i="20"/>
  <c r="FM1" i="20"/>
  <c r="FL109" i="20"/>
  <c r="FL58" i="20"/>
  <c r="FL66" i="20"/>
  <c r="FL28" i="20"/>
  <c r="FL100" i="20"/>
  <c r="FL48" i="20"/>
  <c r="FL98" i="20"/>
  <c r="FL50" i="20"/>
  <c r="FL25" i="20"/>
  <c r="FL38" i="20"/>
  <c r="FL75" i="20"/>
  <c r="FL83" i="20"/>
  <c r="FL14" i="20"/>
  <c r="FL92" i="20"/>
  <c r="FL30" i="20"/>
  <c r="FL53" i="20"/>
  <c r="FL85" i="20"/>
  <c r="FL79" i="20"/>
  <c r="FL20" i="20"/>
  <c r="FL33" i="20"/>
  <c r="FL70" i="20"/>
  <c r="FL44" i="20"/>
  <c r="FL37" i="20"/>
  <c r="FL49" i="20"/>
  <c r="FL94" i="20"/>
  <c r="FL74" i="20"/>
  <c r="FL42" i="20"/>
  <c r="FL34" i="20"/>
  <c r="FL84" i="20"/>
  <c r="FL97" i="20"/>
  <c r="FL73" i="20"/>
  <c r="FL59" i="20"/>
  <c r="FL90" i="20"/>
  <c r="FL91" i="20"/>
  <c r="FL22" i="20"/>
  <c r="FL11" i="20"/>
  <c r="FL80" i="20"/>
  <c r="FL2" i="20"/>
  <c r="FL61" i="20"/>
  <c r="FL86" i="20"/>
  <c r="FL76" i="20"/>
  <c r="FL36" i="20"/>
  <c r="FK111" i="20"/>
  <c r="FM38" i="20" l="1"/>
  <c r="FM33" i="20"/>
  <c r="FM58" i="20"/>
  <c r="FM67" i="20"/>
  <c r="FM64" i="20"/>
  <c r="FM22" i="20"/>
  <c r="FM40" i="20"/>
  <c r="FM79" i="20"/>
  <c r="FM2" i="20"/>
  <c r="FM28" i="20"/>
  <c r="FM96" i="20"/>
  <c r="FM88" i="20"/>
  <c r="FM17" i="20"/>
  <c r="FM86" i="20"/>
  <c r="FM11" i="20"/>
  <c r="FM74" i="20"/>
  <c r="FM105" i="20"/>
  <c r="FM83" i="20"/>
  <c r="FM103" i="20"/>
  <c r="FM50" i="20"/>
  <c r="FM37" i="20"/>
  <c r="FM48" i="20"/>
  <c r="FM77" i="20"/>
  <c r="FM87" i="20"/>
  <c r="FM65" i="20"/>
  <c r="FM106" i="20"/>
  <c r="FM3" i="20"/>
  <c r="FM4" i="20"/>
  <c r="FM51" i="20"/>
  <c r="FM100" i="20"/>
  <c r="FM102" i="20"/>
  <c r="FM90" i="20"/>
  <c r="FM78" i="20"/>
  <c r="FM12" i="20"/>
  <c r="FM34" i="20"/>
  <c r="FM54" i="20"/>
  <c r="FM15" i="20"/>
  <c r="FM92" i="20"/>
  <c r="FN1" i="20"/>
  <c r="FM13" i="20"/>
  <c r="FM84" i="20"/>
  <c r="FM101" i="20"/>
  <c r="FM21" i="20"/>
  <c r="FM25" i="20"/>
  <c r="FM20" i="20"/>
  <c r="FM107" i="20"/>
  <c r="FM80" i="20"/>
  <c r="FM104" i="20"/>
  <c r="FM99" i="20"/>
  <c r="FM30" i="20"/>
  <c r="FM26" i="20"/>
  <c r="FM39" i="20"/>
  <c r="FM94" i="20"/>
  <c r="FM59" i="20"/>
  <c r="FM53" i="20"/>
  <c r="FM57" i="20"/>
  <c r="FM23" i="20"/>
  <c r="FM32" i="20"/>
  <c r="FM85" i="20"/>
  <c r="FM66" i="20"/>
  <c r="FM9" i="20"/>
  <c r="FM46" i="20"/>
  <c r="FM7" i="20"/>
  <c r="FM14" i="20"/>
  <c r="FM60" i="20"/>
  <c r="FM98" i="20"/>
  <c r="FM52" i="20"/>
  <c r="FM81" i="20"/>
  <c r="FM5" i="20"/>
  <c r="FM56" i="20"/>
  <c r="FM68" i="20"/>
  <c r="FM44" i="20"/>
  <c r="FM70" i="20"/>
  <c r="FM110" i="20"/>
  <c r="FM43" i="20"/>
  <c r="FM108" i="20"/>
  <c r="FM63" i="20"/>
  <c r="FM61" i="20"/>
  <c r="FM31" i="20"/>
  <c r="FM27" i="20"/>
  <c r="FM76" i="20"/>
  <c r="FM62" i="20"/>
  <c r="FM71" i="20"/>
  <c r="FM95" i="20"/>
  <c r="FM97" i="20"/>
  <c r="FM16" i="20"/>
  <c r="FM72" i="20"/>
  <c r="FM6" i="20"/>
  <c r="FM45" i="20"/>
  <c r="FM91" i="20"/>
  <c r="FM41" i="20"/>
  <c r="FM35" i="20"/>
  <c r="FM109" i="20"/>
  <c r="FM55" i="20"/>
  <c r="FM73" i="20"/>
  <c r="FM49" i="20"/>
  <c r="FM19" i="20"/>
  <c r="FM89" i="20"/>
  <c r="FM36" i="20"/>
  <c r="FM29" i="20"/>
  <c r="FM69" i="20"/>
  <c r="FM24" i="20"/>
  <c r="FM10" i="20"/>
  <c r="FM82" i="20"/>
  <c r="FM47" i="20"/>
  <c r="FM93" i="20"/>
  <c r="FM18" i="20"/>
  <c r="FM8" i="20"/>
  <c r="FM75" i="20"/>
  <c r="FM42" i="20"/>
  <c r="FL111" i="20"/>
  <c r="FN2" i="20" l="1"/>
  <c r="FO1" i="20"/>
  <c r="FM111" i="20"/>
  <c r="FO2" i="20" l="1"/>
  <c r="FP1" i="20"/>
  <c r="FP72" i="20" l="1"/>
  <c r="FQ1" i="20"/>
  <c r="FP74" i="20"/>
  <c r="FP77" i="20"/>
  <c r="FP83" i="20"/>
  <c r="FP51" i="20"/>
  <c r="FP89" i="20"/>
  <c r="FP2" i="20"/>
  <c r="FP58" i="20"/>
  <c r="FP31" i="20"/>
  <c r="FP6" i="20"/>
  <c r="FP32" i="20"/>
  <c r="FP62" i="20"/>
  <c r="FP64" i="20"/>
  <c r="FP99" i="20"/>
  <c r="FP94" i="20"/>
  <c r="FP41" i="20"/>
  <c r="FP103" i="20"/>
  <c r="FP45" i="20"/>
  <c r="FP11" i="20"/>
  <c r="FP80" i="20"/>
  <c r="FP26" i="20"/>
  <c r="FP105" i="20"/>
  <c r="FP79" i="20"/>
  <c r="FP28" i="20"/>
  <c r="FP19" i="20"/>
  <c r="FP9" i="20"/>
  <c r="FP54" i="20"/>
  <c r="FP36" i="20"/>
  <c r="FP73" i="20"/>
  <c r="FP87" i="20"/>
  <c r="FP96" i="20"/>
  <c r="FP98" i="20"/>
  <c r="FP100" i="20"/>
  <c r="FP35" i="20"/>
  <c r="FP4" i="20"/>
  <c r="FP10" i="20"/>
  <c r="FP57" i="20"/>
  <c r="FP47" i="20"/>
  <c r="FP3" i="20"/>
  <c r="FP21" i="20"/>
  <c r="FP108" i="20"/>
  <c r="FP59" i="20"/>
  <c r="FP33" i="20"/>
  <c r="FP39" i="20"/>
  <c r="FP56" i="20"/>
  <c r="FP37" i="20"/>
  <c r="FP91" i="20"/>
  <c r="FP81" i="20"/>
  <c r="FP75" i="20"/>
  <c r="FP48" i="20"/>
  <c r="FP69" i="20"/>
  <c r="FP38" i="20"/>
  <c r="FP95" i="20"/>
  <c r="FP92" i="20"/>
  <c r="FP84" i="20"/>
  <c r="FP50" i="20"/>
  <c r="FP70" i="20"/>
  <c r="FP8" i="20"/>
  <c r="FP43" i="20"/>
  <c r="FP106" i="20"/>
  <c r="FP61" i="20"/>
  <c r="FP40" i="20"/>
  <c r="FP25" i="20"/>
  <c r="FP27" i="20"/>
  <c r="FP110" i="20"/>
  <c r="FP82" i="20"/>
  <c r="FP76" i="20"/>
  <c r="FP63" i="20"/>
  <c r="FP101" i="20"/>
  <c r="FP93" i="20"/>
  <c r="FP5" i="20"/>
  <c r="FP20" i="20"/>
  <c r="FP60" i="20"/>
  <c r="FP66" i="20"/>
  <c r="FP52" i="20"/>
  <c r="FP30" i="20"/>
  <c r="FP109" i="20"/>
  <c r="FP53" i="20"/>
  <c r="FP65" i="20"/>
  <c r="FP90" i="20"/>
  <c r="FP34" i="20"/>
  <c r="FP15" i="20"/>
  <c r="FP22" i="20"/>
  <c r="FP17" i="20"/>
  <c r="FP68" i="20"/>
  <c r="FP14" i="20"/>
  <c r="FP42" i="20"/>
  <c r="FP49" i="20"/>
  <c r="FP12" i="20"/>
  <c r="FP67" i="20"/>
  <c r="FP13" i="20"/>
  <c r="FP29" i="20"/>
  <c r="FP7" i="20"/>
  <c r="FP104" i="20"/>
  <c r="FP102" i="20"/>
  <c r="FP24" i="20"/>
  <c r="FP23" i="20"/>
  <c r="FP16" i="20"/>
  <c r="FP97" i="20"/>
  <c r="FP86" i="20"/>
  <c r="FP46" i="20"/>
  <c r="FP55" i="20"/>
  <c r="FP44" i="20"/>
  <c r="FP71" i="20"/>
  <c r="FP88" i="20"/>
  <c r="FP107" i="20"/>
  <c r="FP85" i="20"/>
  <c r="FP18" i="20"/>
  <c r="FP78" i="20"/>
  <c r="FP111" i="20" l="1"/>
  <c r="FQ106" i="20"/>
  <c r="FQ76" i="20"/>
  <c r="FQ9" i="20"/>
  <c r="FQ95" i="20"/>
  <c r="FQ17" i="20"/>
  <c r="FQ66" i="20"/>
  <c r="FQ54" i="20"/>
  <c r="FQ14" i="20"/>
  <c r="FQ13" i="20"/>
  <c r="FQ30" i="20"/>
  <c r="FQ103" i="20"/>
  <c r="FQ8" i="20"/>
  <c r="FQ40" i="20"/>
  <c r="FQ49" i="20"/>
  <c r="FQ55" i="20"/>
  <c r="FQ99" i="20"/>
  <c r="FQ41" i="20"/>
  <c r="FQ90" i="20"/>
  <c r="FQ27" i="20"/>
  <c r="FQ29" i="20"/>
  <c r="FQ50" i="20"/>
  <c r="FQ85" i="20"/>
  <c r="FQ65" i="20"/>
  <c r="FQ60" i="20"/>
  <c r="FQ61" i="20"/>
  <c r="FQ3" i="20"/>
  <c r="FQ11" i="20"/>
  <c r="FQ86" i="20"/>
  <c r="FQ98" i="20"/>
  <c r="FQ38" i="20"/>
  <c r="FQ74" i="20"/>
  <c r="FQ4" i="20"/>
  <c r="FQ72" i="20"/>
  <c r="FQ33" i="20"/>
  <c r="FQ64" i="20"/>
  <c r="FQ84" i="20"/>
  <c r="FQ80" i="20"/>
  <c r="FQ18" i="20"/>
  <c r="FQ59" i="20"/>
  <c r="FQ93" i="20"/>
  <c r="FQ63" i="20"/>
  <c r="FQ100" i="20"/>
  <c r="FQ67" i="20"/>
  <c r="FQ21" i="20"/>
  <c r="FQ88" i="20"/>
  <c r="FQ46" i="20"/>
  <c r="FQ51" i="20"/>
  <c r="FQ42" i="20"/>
  <c r="FQ43" i="20"/>
  <c r="FQ36" i="20"/>
  <c r="FQ12" i="20"/>
  <c r="FQ53" i="20"/>
  <c r="FQ89" i="20"/>
  <c r="FQ57" i="20"/>
  <c r="FQ71" i="20"/>
  <c r="FQ19" i="20"/>
  <c r="FQ69" i="20"/>
  <c r="FQ78" i="20"/>
  <c r="FQ94" i="20"/>
  <c r="FQ104" i="20"/>
  <c r="FQ77" i="20"/>
  <c r="FQ109" i="20"/>
  <c r="FQ79" i="20"/>
  <c r="FQ81" i="20"/>
  <c r="FQ82" i="20"/>
  <c r="FQ32" i="20"/>
  <c r="FQ15" i="20"/>
  <c r="FQ23" i="20"/>
  <c r="FQ28" i="20"/>
  <c r="FQ73" i="20"/>
  <c r="FR1" i="20"/>
  <c r="FQ97" i="20"/>
  <c r="FQ96" i="20"/>
  <c r="FQ20" i="20"/>
  <c r="FQ68" i="20"/>
  <c r="FQ52" i="20"/>
  <c r="FQ75" i="20"/>
  <c r="FQ16" i="20"/>
  <c r="FQ91" i="20"/>
  <c r="FQ48" i="20"/>
  <c r="FQ44" i="20"/>
  <c r="FQ92" i="20"/>
  <c r="FQ26" i="20"/>
  <c r="FQ83" i="20"/>
  <c r="FQ31" i="20"/>
  <c r="FQ47" i="20"/>
  <c r="FQ37" i="20"/>
  <c r="FQ102" i="20"/>
  <c r="FQ34" i="20"/>
  <c r="FQ107" i="20"/>
  <c r="FQ62" i="20"/>
  <c r="FQ24" i="20"/>
  <c r="FQ56" i="20"/>
  <c r="FQ70" i="20"/>
  <c r="FQ110" i="20"/>
  <c r="FQ39" i="20"/>
  <c r="FQ101" i="20"/>
  <c r="FQ45" i="20"/>
  <c r="FQ87" i="20"/>
  <c r="FQ105" i="20"/>
  <c r="FQ108" i="20"/>
  <c r="FQ22" i="20"/>
  <c r="FQ2" i="20"/>
  <c r="FQ10" i="20"/>
  <c r="FQ58" i="20"/>
  <c r="FQ5" i="20"/>
  <c r="FQ7" i="20"/>
  <c r="FQ25" i="20"/>
  <c r="FQ35" i="20"/>
  <c r="FQ6" i="20"/>
  <c r="FR46" i="20" l="1"/>
  <c r="FR20" i="20"/>
  <c r="FR61" i="20"/>
  <c r="FR66" i="20"/>
  <c r="FR38" i="20"/>
  <c r="FR53" i="20"/>
  <c r="FR12" i="20"/>
  <c r="FR16" i="20"/>
  <c r="FR106" i="20"/>
  <c r="FR80" i="20"/>
  <c r="FR91" i="20"/>
  <c r="FR4" i="20"/>
  <c r="FR43" i="20"/>
  <c r="FR85" i="20"/>
  <c r="FR75" i="20"/>
  <c r="FR63" i="20"/>
  <c r="FR29" i="20"/>
  <c r="FR74" i="20"/>
  <c r="FR19" i="20"/>
  <c r="FR48" i="20"/>
  <c r="FR15" i="20"/>
  <c r="FR107" i="20"/>
  <c r="FR3" i="20"/>
  <c r="FR98" i="20"/>
  <c r="FR52" i="20"/>
  <c r="FR31" i="20"/>
  <c r="FR23" i="20"/>
  <c r="FR68" i="20"/>
  <c r="FR36" i="20"/>
  <c r="FR8" i="20"/>
  <c r="FR59" i="20"/>
  <c r="FR108" i="20"/>
  <c r="FR55" i="20"/>
  <c r="FR60" i="20"/>
  <c r="FR30" i="20"/>
  <c r="FR92" i="20"/>
  <c r="FR79" i="20"/>
  <c r="FR90" i="20"/>
  <c r="FR103" i="20"/>
  <c r="FR96" i="20"/>
  <c r="FR104" i="20"/>
  <c r="FR110" i="20"/>
  <c r="FR56" i="20"/>
  <c r="FR58" i="20"/>
  <c r="FR88" i="20"/>
  <c r="FR13" i="20"/>
  <c r="FR47" i="20"/>
  <c r="FR78" i="20"/>
  <c r="FR70" i="20"/>
  <c r="FR10" i="20"/>
  <c r="FR49" i="20"/>
  <c r="FR25" i="20"/>
  <c r="FR77" i="20"/>
  <c r="FR89" i="20"/>
  <c r="FR102" i="20"/>
  <c r="FR6" i="20"/>
  <c r="FR14" i="20"/>
  <c r="FR67" i="20"/>
  <c r="FR27" i="20"/>
  <c r="FR86" i="20"/>
  <c r="FR11" i="20"/>
  <c r="FR22" i="20"/>
  <c r="FR64" i="20"/>
  <c r="FR51" i="20"/>
  <c r="FR7" i="20"/>
  <c r="FR93" i="20"/>
  <c r="FR72" i="20"/>
  <c r="FR94" i="20"/>
  <c r="FR28" i="20"/>
  <c r="FR40" i="20"/>
  <c r="FR26" i="20"/>
  <c r="FR99" i="20"/>
  <c r="FR41" i="20"/>
  <c r="FR24" i="20"/>
  <c r="FR105" i="20"/>
  <c r="FR62" i="20"/>
  <c r="FR9" i="20"/>
  <c r="FR73" i="20"/>
  <c r="FR57" i="20"/>
  <c r="FR18" i="20"/>
  <c r="FR65" i="20"/>
  <c r="FR33" i="20"/>
  <c r="FR76" i="20"/>
  <c r="FR97" i="20"/>
  <c r="FR21" i="20"/>
  <c r="FR34" i="20"/>
  <c r="FR42" i="20"/>
  <c r="FS1" i="20"/>
  <c r="FR37" i="20"/>
  <c r="FR101" i="20"/>
  <c r="FR50" i="20"/>
  <c r="FR2" i="20"/>
  <c r="FR5" i="20"/>
  <c r="FR45" i="20"/>
  <c r="FR84" i="20"/>
  <c r="FR69" i="20"/>
  <c r="FR95" i="20"/>
  <c r="FR32" i="20"/>
  <c r="FR44" i="20"/>
  <c r="FR17" i="20"/>
  <c r="FR109" i="20"/>
  <c r="FR83" i="20"/>
  <c r="FR81" i="20"/>
  <c r="FR54" i="20"/>
  <c r="FR100" i="20"/>
  <c r="FR82" i="20"/>
  <c r="FR87" i="20"/>
  <c r="FR39" i="20"/>
  <c r="FR71" i="20"/>
  <c r="FR35" i="20"/>
  <c r="FQ111" i="20"/>
  <c r="FS35" i="20" l="1"/>
  <c r="FS21" i="20"/>
  <c r="FS104" i="20"/>
  <c r="FS5" i="20"/>
  <c r="FS62" i="20"/>
  <c r="FS23" i="20"/>
  <c r="FS24" i="20"/>
  <c r="FS49" i="20"/>
  <c r="FS78" i="20"/>
  <c r="FS51" i="20"/>
  <c r="FS85" i="20"/>
  <c r="FS99" i="20"/>
  <c r="FS77" i="20"/>
  <c r="FS91" i="20"/>
  <c r="FS32" i="20"/>
  <c r="FS61" i="20"/>
  <c r="FS69" i="20"/>
  <c r="FS79" i="20"/>
  <c r="FS70" i="20"/>
  <c r="FS88" i="20"/>
  <c r="FS44" i="20"/>
  <c r="FS30" i="20"/>
  <c r="FS13" i="20"/>
  <c r="FS84" i="20"/>
  <c r="FS72" i="20"/>
  <c r="FS90" i="20"/>
  <c r="FS94" i="20"/>
  <c r="FS22" i="20"/>
  <c r="FS14" i="20"/>
  <c r="FS66" i="20"/>
  <c r="FS82" i="20"/>
  <c r="FS97" i="20"/>
  <c r="FS37" i="20"/>
  <c r="FS15" i="20"/>
  <c r="FS64" i="20"/>
  <c r="FS102" i="20"/>
  <c r="FS46" i="20"/>
  <c r="FS110" i="20"/>
  <c r="FS95" i="20"/>
  <c r="FS108" i="20"/>
  <c r="FS76" i="20"/>
  <c r="FS31" i="20"/>
  <c r="FS27" i="20"/>
  <c r="FS75" i="20"/>
  <c r="FS2" i="20"/>
  <c r="FS101" i="20"/>
  <c r="FS34" i="20"/>
  <c r="FS103" i="20"/>
  <c r="FS55" i="20"/>
  <c r="FS6" i="20"/>
  <c r="FS45" i="20"/>
  <c r="FS65" i="20"/>
  <c r="FS11" i="20"/>
  <c r="FS109" i="20"/>
  <c r="FS29" i="20"/>
  <c r="FS38" i="20"/>
  <c r="FS40" i="20"/>
  <c r="FS36" i="20"/>
  <c r="FS19" i="20"/>
  <c r="FS73" i="20"/>
  <c r="FS74" i="20"/>
  <c r="FS59" i="20"/>
  <c r="FS10" i="20"/>
  <c r="FS89" i="20"/>
  <c r="FS96" i="20"/>
  <c r="FS71" i="20"/>
  <c r="FS26" i="20"/>
  <c r="FS48" i="20"/>
  <c r="FS12" i="20"/>
  <c r="FS33" i="20"/>
  <c r="FS100" i="20"/>
  <c r="FS25" i="20"/>
  <c r="FS54" i="20"/>
  <c r="FS81" i="20"/>
  <c r="FS20" i="20"/>
  <c r="FS92" i="20"/>
  <c r="FS50" i="20"/>
  <c r="FS43" i="20"/>
  <c r="FS93" i="20"/>
  <c r="FS42" i="20"/>
  <c r="FS4" i="20"/>
  <c r="FS53" i="20"/>
  <c r="FS47" i="20"/>
  <c r="FS39" i="20"/>
  <c r="FT1" i="20"/>
  <c r="FS107" i="20"/>
  <c r="FS86" i="20"/>
  <c r="FS105" i="20"/>
  <c r="FS60" i="20"/>
  <c r="FS83" i="20"/>
  <c r="FS67" i="20"/>
  <c r="FS98" i="20"/>
  <c r="FS3" i="20"/>
  <c r="FS9" i="20"/>
  <c r="FS18" i="20"/>
  <c r="FS68" i="20"/>
  <c r="FS58" i="20"/>
  <c r="FS28" i="20"/>
  <c r="FS56" i="20"/>
  <c r="FS8" i="20"/>
  <c r="FS7" i="20"/>
  <c r="FS87" i="20"/>
  <c r="FS57" i="20"/>
  <c r="FS52" i="20"/>
  <c r="FS16" i="20"/>
  <c r="FS17" i="20"/>
  <c r="FS63" i="20"/>
  <c r="FS80" i="20"/>
  <c r="FS106" i="20"/>
  <c r="FS41" i="20"/>
  <c r="FR111" i="20"/>
  <c r="FS111" i="20" l="1"/>
  <c r="FT24" i="20"/>
  <c r="FT10" i="20"/>
  <c r="FT17" i="20"/>
  <c r="FT30" i="20"/>
  <c r="FT28" i="20"/>
  <c r="FT45" i="20"/>
  <c r="FT68" i="20"/>
  <c r="FT84" i="20"/>
  <c r="FT78" i="20"/>
  <c r="FT15" i="20"/>
  <c r="FT29" i="20"/>
  <c r="FT51" i="20"/>
  <c r="FT71" i="20"/>
  <c r="FT41" i="20"/>
  <c r="FT86" i="20"/>
  <c r="FT77" i="20"/>
  <c r="FT2" i="20"/>
  <c r="FT39" i="20"/>
  <c r="FT89" i="20"/>
  <c r="FT43" i="20"/>
  <c r="FT42" i="20"/>
  <c r="FT82" i="20"/>
  <c r="FT57" i="20"/>
  <c r="FT102" i="20"/>
  <c r="FT108" i="20"/>
  <c r="FT58" i="20"/>
  <c r="FT35" i="20"/>
  <c r="FT23" i="20"/>
  <c r="FT67" i="20"/>
  <c r="FT14" i="20"/>
  <c r="FT107" i="20"/>
  <c r="FT96" i="20"/>
  <c r="FT80" i="20"/>
  <c r="FT52" i="20"/>
  <c r="FT72" i="20"/>
  <c r="FT22" i="20"/>
  <c r="FT13" i="20"/>
  <c r="FT74" i="20"/>
  <c r="FT20" i="20"/>
  <c r="FT25" i="20"/>
  <c r="FT70" i="20"/>
  <c r="FT44" i="20"/>
  <c r="FT37" i="20"/>
  <c r="FT7" i="20"/>
  <c r="FT9" i="20"/>
  <c r="FT54" i="20"/>
  <c r="FT31" i="20"/>
  <c r="FT19" i="20"/>
  <c r="FT64" i="20"/>
  <c r="FU1" i="20"/>
  <c r="FT76" i="20"/>
  <c r="FT101" i="20"/>
  <c r="FT50" i="20"/>
  <c r="FT83" i="20"/>
  <c r="FT49" i="20"/>
  <c r="FT65" i="20"/>
  <c r="FT95" i="20"/>
  <c r="FT55" i="20"/>
  <c r="FT3" i="20"/>
  <c r="FT85" i="20"/>
  <c r="FT6" i="20"/>
  <c r="FT27" i="20"/>
  <c r="FT32" i="20"/>
  <c r="FT99" i="20"/>
  <c r="FT4" i="20"/>
  <c r="FT97" i="20"/>
  <c r="FT12" i="20"/>
  <c r="FT88" i="20"/>
  <c r="FT18" i="20"/>
  <c r="FT26" i="20"/>
  <c r="FT38" i="20"/>
  <c r="FT91" i="20"/>
  <c r="FT48" i="20"/>
  <c r="FT66" i="20"/>
  <c r="FT100" i="20"/>
  <c r="FT105" i="20"/>
  <c r="FT75" i="20"/>
  <c r="FT34" i="20"/>
  <c r="FT90" i="20"/>
  <c r="FT16" i="20"/>
  <c r="FT46" i="20"/>
  <c r="FT60" i="20"/>
  <c r="FT62" i="20"/>
  <c r="FT92" i="20"/>
  <c r="FT98" i="20"/>
  <c r="FT21" i="20"/>
  <c r="FT33" i="20"/>
  <c r="FT110" i="20"/>
  <c r="FT79" i="20"/>
  <c r="FT61" i="20"/>
  <c r="FT87" i="20"/>
  <c r="FT81" i="20"/>
  <c r="FT94" i="20"/>
  <c r="FT47" i="20"/>
  <c r="FT109" i="20"/>
  <c r="FT69" i="20"/>
  <c r="FT103" i="20"/>
  <c r="FT59" i="20"/>
  <c r="FT40" i="20"/>
  <c r="FT93" i="20"/>
  <c r="FT5" i="20"/>
  <c r="FT56" i="20"/>
  <c r="FT106" i="20"/>
  <c r="FT63" i="20"/>
  <c r="FT36" i="20"/>
  <c r="FT8" i="20"/>
  <c r="FT73" i="20"/>
  <c r="FT11" i="20"/>
  <c r="FT104" i="20"/>
  <c r="FT53" i="20"/>
  <c r="FT111" i="20" l="1"/>
  <c r="FU2" i="20"/>
  <c r="FV1" i="20"/>
  <c r="FW1" i="20" l="1"/>
  <c r="FV2" i="20"/>
  <c r="FW51" i="20" l="1"/>
  <c r="FW28" i="20"/>
  <c r="FW55" i="20"/>
  <c r="FW12" i="20"/>
  <c r="FW16" i="20"/>
  <c r="FW57" i="20"/>
  <c r="FW101" i="20"/>
  <c r="FW63" i="20"/>
  <c r="FW81" i="20"/>
  <c r="FW8" i="20"/>
  <c r="FW80" i="20"/>
  <c r="FW47" i="20"/>
  <c r="FW50" i="20"/>
  <c r="FW60" i="20"/>
  <c r="FW110" i="20"/>
  <c r="FW106" i="20"/>
  <c r="FW32" i="20"/>
  <c r="FW73" i="20"/>
  <c r="FW84" i="20"/>
  <c r="FW83" i="20"/>
  <c r="FW79" i="20"/>
  <c r="FW98" i="20"/>
  <c r="FW54" i="20"/>
  <c r="FW29" i="20"/>
  <c r="FW92" i="20"/>
  <c r="FW88" i="20"/>
  <c r="FW46" i="20"/>
  <c r="FW2" i="20"/>
  <c r="FW21" i="20"/>
  <c r="FW61" i="20"/>
  <c r="FW102" i="20"/>
  <c r="FW75" i="20"/>
  <c r="FW67" i="20"/>
  <c r="FW9" i="20"/>
  <c r="FX1" i="20"/>
  <c r="FW94" i="20"/>
  <c r="FW18" i="20"/>
  <c r="FW17" i="20"/>
  <c r="FW69" i="20"/>
  <c r="FW68" i="20"/>
  <c r="FW97" i="20"/>
  <c r="FW105" i="20"/>
  <c r="FW53" i="20"/>
  <c r="FW23" i="20"/>
  <c r="FW19" i="20"/>
  <c r="FW65" i="20"/>
  <c r="FW103" i="20"/>
  <c r="FW76" i="20"/>
  <c r="FW40" i="20"/>
  <c r="FW87" i="20"/>
  <c r="FW93" i="20"/>
  <c r="FW91" i="20"/>
  <c r="FW104" i="20"/>
  <c r="FW56" i="20"/>
  <c r="FW41" i="20"/>
  <c r="FW59" i="20"/>
  <c r="FW70" i="20"/>
  <c r="FW44" i="20"/>
  <c r="FW6" i="20"/>
  <c r="FW82" i="20"/>
  <c r="FW43" i="20"/>
  <c r="FW31" i="20"/>
  <c r="FW5" i="20"/>
  <c r="FW33" i="20"/>
  <c r="FW35" i="20"/>
  <c r="FW49" i="20"/>
  <c r="FW71" i="20"/>
  <c r="FW48" i="20"/>
  <c r="FW89" i="20"/>
  <c r="FW24" i="20"/>
  <c r="FW58" i="20"/>
  <c r="FW77" i="20"/>
  <c r="FW52" i="20"/>
  <c r="FW15" i="20"/>
  <c r="FW85" i="20"/>
  <c r="FW27" i="20"/>
  <c r="FW22" i="20"/>
  <c r="FW96" i="20"/>
  <c r="FW74" i="20"/>
  <c r="FW42" i="20"/>
  <c r="FW66" i="20"/>
  <c r="FW86" i="20"/>
  <c r="FW26" i="20"/>
  <c r="FW90" i="20"/>
  <c r="FW37" i="20"/>
  <c r="FW78" i="20"/>
  <c r="FW62" i="20"/>
  <c r="FW11" i="20"/>
  <c r="FW3" i="20"/>
  <c r="FW30" i="20"/>
  <c r="FW38" i="20"/>
  <c r="FW99" i="20"/>
  <c r="FW20" i="20"/>
  <c r="FW7" i="20"/>
  <c r="FW10" i="20"/>
  <c r="FW72" i="20"/>
  <c r="FW14" i="20"/>
  <c r="FW13" i="20"/>
  <c r="FW95" i="20"/>
  <c r="FW36" i="20"/>
  <c r="FW100" i="20"/>
  <c r="FW107" i="20"/>
  <c r="FW45" i="20"/>
  <c r="FW25" i="20"/>
  <c r="FW34" i="20"/>
  <c r="FW108" i="20"/>
  <c r="FW4" i="20"/>
  <c r="FW39" i="20"/>
  <c r="FW64" i="20"/>
  <c r="FW109" i="20"/>
  <c r="FX62" i="20" l="1"/>
  <c r="FX45" i="20"/>
  <c r="FX95" i="20"/>
  <c r="FX105" i="20"/>
  <c r="FX67" i="20"/>
  <c r="FX22" i="20"/>
  <c r="FX79" i="20"/>
  <c r="FX63" i="20"/>
  <c r="FX73" i="20"/>
  <c r="FX12" i="20"/>
  <c r="FX81" i="20"/>
  <c r="FX44" i="20"/>
  <c r="FX4" i="20"/>
  <c r="FX28" i="20"/>
  <c r="FX3" i="20"/>
  <c r="FX30" i="20"/>
  <c r="FX78" i="20"/>
  <c r="FX15" i="20"/>
  <c r="FX75" i="20"/>
  <c r="FX33" i="20"/>
  <c r="FX91" i="20"/>
  <c r="FX47" i="20"/>
  <c r="FX54" i="20"/>
  <c r="FX19" i="20"/>
  <c r="FX89" i="20"/>
  <c r="FX42" i="20"/>
  <c r="FX72" i="20"/>
  <c r="FX74" i="20"/>
  <c r="FX52" i="20"/>
  <c r="FX70" i="20"/>
  <c r="FX23" i="20"/>
  <c r="FX97" i="20"/>
  <c r="FX86" i="20"/>
  <c r="FX59" i="20"/>
  <c r="FX80" i="20"/>
  <c r="FX92" i="20"/>
  <c r="FX21" i="20"/>
  <c r="FX8" i="20"/>
  <c r="FX10" i="20"/>
  <c r="FX110" i="20"/>
  <c r="FX6" i="20"/>
  <c r="FX87" i="20"/>
  <c r="FX104" i="20"/>
  <c r="FX94" i="20"/>
  <c r="FX55" i="20"/>
  <c r="FX93" i="20"/>
  <c r="FX71" i="20"/>
  <c r="FX48" i="20"/>
  <c r="FX51" i="20"/>
  <c r="FX58" i="20"/>
  <c r="FX17" i="20"/>
  <c r="FX102" i="20"/>
  <c r="FX64" i="20"/>
  <c r="FX76" i="20"/>
  <c r="FX57" i="20"/>
  <c r="FX43" i="20"/>
  <c r="FX32" i="20"/>
  <c r="FX35" i="20"/>
  <c r="FX31" i="20"/>
  <c r="FX46" i="20"/>
  <c r="FX49" i="20"/>
  <c r="FX34" i="20"/>
  <c r="FX26" i="20"/>
  <c r="FX99" i="20"/>
  <c r="FX20" i="20"/>
  <c r="FX77" i="20"/>
  <c r="FX66" i="20"/>
  <c r="FX56" i="20"/>
  <c r="FX18" i="20"/>
  <c r="FX109" i="20"/>
  <c r="FX60" i="20"/>
  <c r="FX69" i="20"/>
  <c r="FY1" i="20"/>
  <c r="FX40" i="20"/>
  <c r="FX25" i="20"/>
  <c r="FX108" i="20"/>
  <c r="FX103" i="20"/>
  <c r="FX36" i="20"/>
  <c r="FX90" i="20"/>
  <c r="FX53" i="20"/>
  <c r="FX50" i="20"/>
  <c r="FX41" i="20"/>
  <c r="FX39" i="20"/>
  <c r="FX9" i="20"/>
  <c r="FX65" i="20"/>
  <c r="FX106" i="20"/>
  <c r="FX13" i="20"/>
  <c r="FX38" i="20"/>
  <c r="FX98" i="20"/>
  <c r="FX82" i="20"/>
  <c r="FX107" i="20"/>
  <c r="FX27" i="20"/>
  <c r="FX16" i="20"/>
  <c r="FX96" i="20"/>
  <c r="FX14" i="20"/>
  <c r="FX84" i="20"/>
  <c r="FX5" i="20"/>
  <c r="FX24" i="20"/>
  <c r="FX29" i="20"/>
  <c r="FX68" i="20"/>
  <c r="FX85" i="20"/>
  <c r="FX100" i="20"/>
  <c r="FX7" i="20"/>
  <c r="FX11" i="20"/>
  <c r="FX2" i="20"/>
  <c r="FX37" i="20"/>
  <c r="FX61" i="20"/>
  <c r="FX83" i="20"/>
  <c r="FX88" i="20"/>
  <c r="FX101" i="20"/>
  <c r="FW111" i="20"/>
  <c r="FX111" i="20" l="1"/>
  <c r="FY62" i="20"/>
  <c r="FY102" i="20"/>
  <c r="FY37" i="20"/>
  <c r="FY51" i="20"/>
  <c r="FY19" i="20"/>
  <c r="FY67" i="20"/>
  <c r="FY94" i="20"/>
  <c r="FY29" i="20"/>
  <c r="FY25" i="20"/>
  <c r="FY59" i="20"/>
  <c r="FY33" i="20"/>
  <c r="FY46" i="20"/>
  <c r="FY11" i="20"/>
  <c r="FY66" i="20"/>
  <c r="FY23" i="20"/>
  <c r="FY8" i="20"/>
  <c r="FY18" i="20"/>
  <c r="FY80" i="20"/>
  <c r="FY52" i="20"/>
  <c r="FY6" i="20"/>
  <c r="FY77" i="20"/>
  <c r="FY84" i="20"/>
  <c r="FY61" i="20"/>
  <c r="FY81" i="20"/>
  <c r="FY47" i="20"/>
  <c r="FY70" i="20"/>
  <c r="FY44" i="20"/>
  <c r="FY15" i="20"/>
  <c r="FY10" i="20"/>
  <c r="FY86" i="20"/>
  <c r="FY36" i="20"/>
  <c r="FY58" i="20"/>
  <c r="FY108" i="20"/>
  <c r="FY63" i="20"/>
  <c r="FY104" i="20"/>
  <c r="FY79" i="20"/>
  <c r="FY76" i="20"/>
  <c r="FY71" i="20"/>
  <c r="FY103" i="20"/>
  <c r="FY40" i="20"/>
  <c r="FY34" i="20"/>
  <c r="FY21" i="20"/>
  <c r="FY54" i="20"/>
  <c r="FY107" i="20"/>
  <c r="FY75" i="20"/>
  <c r="FY55" i="20"/>
  <c r="FY45" i="20"/>
  <c r="FY20" i="20"/>
  <c r="FY22" i="20"/>
  <c r="FY17" i="20"/>
  <c r="FY14" i="20"/>
  <c r="FY100" i="20"/>
  <c r="FY53" i="20"/>
  <c r="FY28" i="20"/>
  <c r="FY7" i="20"/>
  <c r="FY91" i="20"/>
  <c r="FY95" i="20"/>
  <c r="FY65" i="20"/>
  <c r="FY2" i="20"/>
  <c r="FY12" i="20"/>
  <c r="FY3" i="20"/>
  <c r="FY87" i="20"/>
  <c r="FY50" i="20"/>
  <c r="FY48" i="20"/>
  <c r="FY96" i="20"/>
  <c r="FY9" i="20"/>
  <c r="FY13" i="20"/>
  <c r="FY97" i="20"/>
  <c r="FY26" i="20"/>
  <c r="FY90" i="20"/>
  <c r="FY4" i="20"/>
  <c r="FY99" i="20"/>
  <c r="FY64" i="20"/>
  <c r="FY27" i="20"/>
  <c r="FY49" i="20"/>
  <c r="FY78" i="20"/>
  <c r="FY89" i="20"/>
  <c r="FY110" i="20"/>
  <c r="FY92" i="20"/>
  <c r="FY31" i="20"/>
  <c r="FY41" i="20"/>
  <c r="FY101" i="20"/>
  <c r="FY56" i="20"/>
  <c r="FY38" i="20"/>
  <c r="FY32" i="20"/>
  <c r="FY98" i="20"/>
  <c r="FY39" i="20"/>
  <c r="FY106" i="20"/>
  <c r="FY5" i="20"/>
  <c r="FY35" i="20"/>
  <c r="FY88" i="20"/>
  <c r="FY16" i="20"/>
  <c r="FY73" i="20"/>
  <c r="FY69" i="20"/>
  <c r="FY83" i="20"/>
  <c r="FY82" i="20"/>
  <c r="FY57" i="20"/>
  <c r="FY74" i="20"/>
  <c r="FY68" i="20"/>
  <c r="FY93" i="20"/>
  <c r="FY42" i="20"/>
  <c r="FY109" i="20"/>
  <c r="FY105" i="20"/>
  <c r="FY60" i="20"/>
  <c r="FY24" i="20"/>
  <c r="FY85" i="20"/>
  <c r="FY43" i="20"/>
  <c r="FY30" i="20"/>
  <c r="FY72" i="20"/>
  <c r="FY111" i="20" l="1"/>
  <c r="N20" i="24" l="1"/>
  <c r="W20" i="24"/>
  <c r="AE20" i="24"/>
  <c r="AM20" i="24"/>
  <c r="AU20" i="24"/>
  <c r="BC20" i="24"/>
  <c r="BK20" i="24"/>
  <c r="V20" i="24"/>
  <c r="AD20" i="24"/>
  <c r="AL20" i="24"/>
  <c r="AT20" i="24"/>
  <c r="BB20" i="24"/>
  <c r="BJ20" i="24"/>
  <c r="U20" i="24"/>
  <c r="AC20" i="24"/>
  <c r="AK20" i="24"/>
  <c r="AS20" i="24"/>
  <c r="BA20" i="24"/>
  <c r="BI20" i="24"/>
  <c r="T20" i="24"/>
  <c r="AB20" i="24"/>
  <c r="AJ20" i="24"/>
  <c r="AR20" i="24"/>
  <c r="AZ20" i="24"/>
  <c r="BH20" i="24"/>
  <c r="S20" i="24"/>
  <c r="AA20" i="24"/>
  <c r="AI20" i="24"/>
  <c r="AQ20" i="24"/>
  <c r="AY20" i="24"/>
  <c r="BG20" i="24"/>
  <c r="R20" i="24"/>
  <c r="Z20" i="24"/>
  <c r="AH20" i="24"/>
  <c r="AP20" i="24"/>
  <c r="AX20" i="24"/>
  <c r="BF20" i="24"/>
  <c r="Q20" i="24"/>
  <c r="Y20" i="24"/>
  <c r="AG20" i="24"/>
  <c r="AO20" i="24"/>
  <c r="AW20" i="24"/>
  <c r="BE20" i="24"/>
  <c r="P20" i="24"/>
  <c r="X20" i="24"/>
  <c r="AF20" i="24"/>
  <c r="AN20" i="24"/>
  <c r="AV20" i="24"/>
  <c r="BD20" i="24"/>
  <c r="BL20" i="24"/>
  <c r="M20" i="24"/>
  <c r="N37" i="18" s="1"/>
  <c r="O20" i="24"/>
  <c r="B20" i="24" s="1"/>
  <c r="C20" i="24" s="1"/>
  <c r="F35" i="23" l="1"/>
  <c r="J35" i="23" s="1"/>
  <c r="J48" i="23" s="1"/>
  <c r="F48" i="23" l="1"/>
</calcChain>
</file>

<file path=xl/comments1.xml><?xml version="1.0" encoding="utf-8"?>
<comments xmlns="http://schemas.openxmlformats.org/spreadsheetml/2006/main">
  <authors>
    <author>Admin</author>
  </authors>
  <commentList>
    <comment ref="F55" authorId="0" shapeId="0">
      <text>
        <r>
          <rPr>
            <b/>
            <sz val="9"/>
            <color indexed="81"/>
            <rFont val="Tahoma"/>
            <family val="2"/>
          </rPr>
          <t xml:space="preserve">5-Feb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 xml:space="preserve">5-feb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GIC</author>
  </authors>
  <commentList>
    <comment ref="V6" authorId="0" shapeId="0">
      <text>
        <r>
          <rPr>
            <b/>
            <sz val="9"/>
            <color indexed="81"/>
            <rFont val="Tahoma"/>
            <family val="2"/>
          </rPr>
          <t>Proposed 220 USD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Replacement</t>
        </r>
      </text>
    </comment>
    <comment ref="Q26" authorId="1" shapeId="0">
      <text>
        <r>
          <rPr>
            <b/>
            <sz val="9"/>
            <color indexed="81"/>
            <rFont val="Tahoma"/>
            <charset val="1"/>
          </rPr>
          <t>GIC:</t>
        </r>
        <r>
          <rPr>
            <sz val="9"/>
            <color indexed="81"/>
            <rFont val="Tahoma"/>
            <charset val="1"/>
          </rPr>
          <t xml:space="preserve">
As requested by Saransh the request of POC has been  extended to 28feb from 25th feb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I2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Amit Goutam will confirm the date of Deployment</t>
        </r>
      </text>
    </comment>
  </commentList>
</comments>
</file>

<file path=xl/sharedStrings.xml><?xml version="1.0" encoding="utf-8"?>
<sst xmlns="http://schemas.openxmlformats.org/spreadsheetml/2006/main" count="2760" uniqueCount="661">
  <si>
    <t>Gurgaon</t>
  </si>
  <si>
    <t>Client</t>
  </si>
  <si>
    <t>Location</t>
  </si>
  <si>
    <t>Region</t>
  </si>
  <si>
    <t>Chennai</t>
  </si>
  <si>
    <t>Malaysia</t>
  </si>
  <si>
    <t>OpenSpan</t>
  </si>
  <si>
    <t>UiPath</t>
  </si>
  <si>
    <t>Etisalat</t>
  </si>
  <si>
    <t>MENA</t>
  </si>
  <si>
    <t>Dubai</t>
  </si>
  <si>
    <t>HCL Tech.</t>
  </si>
  <si>
    <t>WIP</t>
  </si>
  <si>
    <t>Mumbai</t>
  </si>
  <si>
    <t>Closed</t>
  </si>
  <si>
    <t>Dec</t>
  </si>
  <si>
    <t>Cognizant</t>
  </si>
  <si>
    <t>Prudential</t>
  </si>
  <si>
    <t>APAC</t>
  </si>
  <si>
    <t>Monthly Rate</t>
  </si>
  <si>
    <t>Total Deal Value</t>
  </si>
  <si>
    <t>Row Labels</t>
  </si>
  <si>
    <t>Grand Total</t>
  </si>
  <si>
    <t>Scope (Phase-1)</t>
  </si>
  <si>
    <t>Scope (Phase-2)</t>
  </si>
  <si>
    <t>Jan</t>
  </si>
  <si>
    <t>Feb</t>
  </si>
  <si>
    <t>Mar</t>
  </si>
  <si>
    <t>Sum of Dec</t>
  </si>
  <si>
    <t>Sum of Jan</t>
  </si>
  <si>
    <t>Sum of Feb</t>
  </si>
  <si>
    <t>Sum of Mar</t>
  </si>
  <si>
    <t>Sum of Expected Resources</t>
  </si>
  <si>
    <t>Scope-Chennai</t>
  </si>
  <si>
    <t>Scope-Bangalore</t>
  </si>
  <si>
    <t>Dinesh</t>
  </si>
  <si>
    <t>Approach</t>
  </si>
  <si>
    <t>Apr</t>
  </si>
  <si>
    <t>Sum of Apr</t>
  </si>
  <si>
    <t>Monthly Run Rate in INR</t>
  </si>
  <si>
    <t>Identify Interviewer</t>
  </si>
  <si>
    <t>Billing Plan</t>
  </si>
  <si>
    <t>Revenue Plan</t>
  </si>
  <si>
    <t>HCL</t>
  </si>
  <si>
    <t>Zensar</t>
  </si>
  <si>
    <t>India</t>
  </si>
  <si>
    <t>Xebia</t>
  </si>
  <si>
    <t>Genpact</t>
  </si>
  <si>
    <t>Bank Dhofar</t>
  </si>
  <si>
    <t>AON/Alight</t>
  </si>
  <si>
    <t>Pune</t>
  </si>
  <si>
    <t>(blank)</t>
  </si>
  <si>
    <t>Clariant</t>
  </si>
  <si>
    <t>Hyderabad</t>
  </si>
  <si>
    <t>Airbus</t>
  </si>
  <si>
    <t>Sum of May</t>
  </si>
  <si>
    <t>Sum of Jun</t>
  </si>
  <si>
    <t>Optum</t>
  </si>
  <si>
    <t>Citech</t>
  </si>
  <si>
    <t>BDO India</t>
  </si>
  <si>
    <t>JLT</t>
  </si>
  <si>
    <t>Bangalore</t>
  </si>
  <si>
    <t>Muscat</t>
  </si>
  <si>
    <t>BA</t>
  </si>
  <si>
    <t>Dev</t>
  </si>
  <si>
    <t>Request Fulfillment Date by RMG</t>
  </si>
  <si>
    <t>Current Projects</t>
  </si>
  <si>
    <t>Current POC's</t>
  </si>
  <si>
    <t>Project</t>
  </si>
  <si>
    <t>Project Completion</t>
  </si>
  <si>
    <t>Status</t>
  </si>
  <si>
    <t>GLO(PNSO)</t>
  </si>
  <si>
    <t>RA</t>
  </si>
  <si>
    <t>Benline</t>
  </si>
  <si>
    <t>ID Card</t>
  </si>
  <si>
    <t>AmBank</t>
  </si>
  <si>
    <t>3 Process - Pilot</t>
  </si>
  <si>
    <t>UMR</t>
  </si>
  <si>
    <t>85% - On Hold</t>
  </si>
  <si>
    <t>Courts</t>
  </si>
  <si>
    <t>Singapore</t>
  </si>
  <si>
    <t>M&amp;R Claims</t>
  </si>
  <si>
    <t>Pansonic</t>
  </si>
  <si>
    <t>ELD</t>
  </si>
  <si>
    <t>E&amp;I</t>
  </si>
  <si>
    <t>90% - On Hold</t>
  </si>
  <si>
    <t>Factory Reconcilation</t>
  </si>
  <si>
    <t>UBH M&amp;R</t>
  </si>
  <si>
    <t>75% - On Hold</t>
  </si>
  <si>
    <t>One India</t>
  </si>
  <si>
    <t>Billing</t>
  </si>
  <si>
    <t>SMS Missing</t>
  </si>
  <si>
    <t>Process on pay</t>
  </si>
  <si>
    <t>Harmeet, Manish</t>
  </si>
  <si>
    <t>Tops</t>
  </si>
  <si>
    <t>Oman Arab Bank</t>
  </si>
  <si>
    <t>National Bank of Oman</t>
  </si>
  <si>
    <t>Completed</t>
  </si>
  <si>
    <t>ICICI Bank</t>
  </si>
  <si>
    <t>Support</t>
  </si>
  <si>
    <t>Till 15th April 2018</t>
  </si>
  <si>
    <t>Emirates Airlines</t>
  </si>
  <si>
    <t>Kotak-I</t>
  </si>
  <si>
    <t>EEFC</t>
  </si>
  <si>
    <t>Nostro</t>
  </si>
  <si>
    <t>Upcoming POC's</t>
  </si>
  <si>
    <t>Start Date</t>
  </si>
  <si>
    <t>Salary Processing</t>
  </si>
  <si>
    <t>Rak Bank</t>
  </si>
  <si>
    <t>Kotak - II</t>
  </si>
  <si>
    <t>UPI&amp;IMPS</t>
  </si>
  <si>
    <t>Daimler</t>
  </si>
  <si>
    <t>Alok Pathak, Harshit</t>
  </si>
  <si>
    <t>8 days</t>
  </si>
  <si>
    <t>ATM Dispute</t>
  </si>
  <si>
    <t>Globe Telecom</t>
  </si>
  <si>
    <t>Philippines</t>
  </si>
  <si>
    <t>ATM Recon</t>
  </si>
  <si>
    <t>POS Complaints</t>
  </si>
  <si>
    <t>Cebuana Lhuiller</t>
  </si>
  <si>
    <t>CRN Insta</t>
  </si>
  <si>
    <t>15% - On Hold</t>
  </si>
  <si>
    <t>Future Generali</t>
  </si>
  <si>
    <t>Scope</t>
  </si>
  <si>
    <t>SBD</t>
  </si>
  <si>
    <t>Bengaluru</t>
  </si>
  <si>
    <t>Max Life</t>
  </si>
  <si>
    <t>Quest</t>
  </si>
  <si>
    <t>Oman</t>
  </si>
  <si>
    <t>ATM Reconciliation</t>
  </si>
  <si>
    <t>Merck</t>
  </si>
  <si>
    <t>Outgoing Chargeback</t>
  </si>
  <si>
    <t>MayBank</t>
  </si>
  <si>
    <t>Incoming Chargeback</t>
  </si>
  <si>
    <t>Bank Muscat</t>
  </si>
  <si>
    <t>Al Hlal Bank</t>
  </si>
  <si>
    <t>FADV</t>
  </si>
  <si>
    <t>DQF Express, 
CSPi,
Criminal Check/Evaluation</t>
  </si>
  <si>
    <t>Celcom</t>
  </si>
  <si>
    <t>CBS</t>
  </si>
  <si>
    <t>Hold</t>
  </si>
  <si>
    <t>GIC RPA Delivery Organization Resource Master</t>
  </si>
  <si>
    <t xml:space="preserve">Serving notice period </t>
  </si>
  <si>
    <t>#</t>
  </si>
  <si>
    <t>Name</t>
  </si>
  <si>
    <t>Date of Joining</t>
  </si>
  <si>
    <t>Designation</t>
  </si>
  <si>
    <t>Reporting Manager</t>
  </si>
  <si>
    <t>Base 
Location</t>
  </si>
  <si>
    <t>Previous Experience</t>
  </si>
  <si>
    <t>GIC Experience</t>
  </si>
  <si>
    <t>Total Experience</t>
  </si>
  <si>
    <t>Utilization</t>
  </si>
  <si>
    <t>Skills</t>
  </si>
  <si>
    <t>Reject</t>
  </si>
  <si>
    <t>Sujeet Kumar</t>
  </si>
  <si>
    <t>Senior Solution Architect</t>
  </si>
  <si>
    <t>Binay Tiwari</t>
  </si>
  <si>
    <t>Head-Practice development</t>
  </si>
  <si>
    <t>Trainer</t>
  </si>
  <si>
    <t>Sandeep Barua</t>
  </si>
  <si>
    <t>Senior Technical Consultant</t>
  </si>
  <si>
    <t>Dimple Julyani</t>
  </si>
  <si>
    <t>Associate Technical Consultant</t>
  </si>
  <si>
    <t>Rahul Sharma</t>
  </si>
  <si>
    <t>Manish Kumar</t>
  </si>
  <si>
    <t>Available</t>
  </si>
  <si>
    <t>Proposed for AmBank</t>
  </si>
  <si>
    <t>Prince Makhija</t>
  </si>
  <si>
    <t>Proposed for Xebia</t>
  </si>
  <si>
    <t>Aqib Javed Khan</t>
  </si>
  <si>
    <t>Junior Technical Consultant</t>
  </si>
  <si>
    <t>Kotak</t>
  </si>
  <si>
    <t>Harshil Rathi</t>
  </si>
  <si>
    <t>UHG</t>
  </si>
  <si>
    <t>Himanshu Yadav</t>
  </si>
  <si>
    <t>Subhrajit Sahoo</t>
  </si>
  <si>
    <t>Love Pal</t>
  </si>
  <si>
    <t>Nitesh Raj</t>
  </si>
  <si>
    <t>Chandan Kumar</t>
  </si>
  <si>
    <t>Bank Dofhar</t>
  </si>
  <si>
    <t>Jagriti Singh</t>
  </si>
  <si>
    <t>On Marriage Leave</t>
  </si>
  <si>
    <t>Abhijit Ray</t>
  </si>
  <si>
    <t>Senior Business Analyst</t>
  </si>
  <si>
    <t>Ketan Kharbanda</t>
  </si>
  <si>
    <t>Rejected from Genpact</t>
  </si>
  <si>
    <t>Gaurav Bisht</t>
  </si>
  <si>
    <t>Project Manager</t>
  </si>
  <si>
    <t>Manoj Singh</t>
  </si>
  <si>
    <t>Pankaj Kumar Bharti</t>
  </si>
  <si>
    <t>Technical Consultant</t>
  </si>
  <si>
    <t>Lokesh Singh Loha</t>
  </si>
  <si>
    <t>Trainee Consultant</t>
  </si>
  <si>
    <t>Piyush Pathak</t>
  </si>
  <si>
    <t>Sreeja Phirose</t>
  </si>
  <si>
    <t>Charu Rathi</t>
  </si>
  <si>
    <t>Mohammed Raffi.M</t>
  </si>
  <si>
    <t>Akash Sharma</t>
  </si>
  <si>
    <t>Nishit Kumar Mahata</t>
  </si>
  <si>
    <t>Suman Kumar</t>
  </si>
  <si>
    <t>Deepak Saini</t>
  </si>
  <si>
    <t>Rejected from Aon</t>
  </si>
  <si>
    <t>Suresh Kumar</t>
  </si>
  <si>
    <t>Harmeet Singh Wadhwa</t>
  </si>
  <si>
    <t>Ravi Prakash Sen</t>
  </si>
  <si>
    <t>Ishan Bhat</t>
  </si>
  <si>
    <t>Business Analyst</t>
  </si>
  <si>
    <t>Sarbeswar Maharana</t>
  </si>
  <si>
    <t>Lokesh Mewara</t>
  </si>
  <si>
    <t>Nitish Singh</t>
  </si>
  <si>
    <t>Shilpy Singhal</t>
  </si>
  <si>
    <t>Pega</t>
  </si>
  <si>
    <t>Reka Ramalingam</t>
  </si>
  <si>
    <t>Shahensha Shaik</t>
  </si>
  <si>
    <t>Account Delivery Head</t>
  </si>
  <si>
    <t>Naga Kiran Madduri</t>
  </si>
  <si>
    <t>ICICI</t>
  </si>
  <si>
    <t>Balasabarimani</t>
  </si>
  <si>
    <t>J P Kiruthiga</t>
  </si>
  <si>
    <t>Anparasan A</t>
  </si>
  <si>
    <t>Rajat Bhatt</t>
  </si>
  <si>
    <t>Sugan K</t>
  </si>
  <si>
    <t>Sneha Kumari</t>
  </si>
  <si>
    <t>Rishabh Jain</t>
  </si>
  <si>
    <t>Proposed for Clariant</t>
  </si>
  <si>
    <t>Senior Technical consultant</t>
  </si>
  <si>
    <t>Abhishek Singh Rathore</t>
  </si>
  <si>
    <t xml:space="preserve">Trainee </t>
  </si>
  <si>
    <t>Bharat Kumar</t>
  </si>
  <si>
    <t>Deepika Bansal</t>
  </si>
  <si>
    <t>Kamal Kishore Saini</t>
  </si>
  <si>
    <t>Manish Yadav</t>
  </si>
  <si>
    <t>Shipra Rana</t>
  </si>
  <si>
    <t>Shivam Tiwari</t>
  </si>
  <si>
    <t>Shruti Kukreja</t>
  </si>
  <si>
    <t>Uipath</t>
  </si>
  <si>
    <t>Suraj Tiwari</t>
  </si>
  <si>
    <t>One India POC</t>
  </si>
  <si>
    <t>Syed Mohd Arqam</t>
  </si>
  <si>
    <t>Taru Garg</t>
  </si>
  <si>
    <t>Pega Robotics</t>
  </si>
  <si>
    <t>Ajith Regidi</t>
  </si>
  <si>
    <t>Ayush Jain</t>
  </si>
  <si>
    <t>Intern</t>
  </si>
  <si>
    <t>Pankit Sharma</t>
  </si>
  <si>
    <t>Hareesh Ravishankar</t>
  </si>
  <si>
    <t>Aditya Mishra</t>
  </si>
  <si>
    <t>Abhijeet Ashish</t>
  </si>
  <si>
    <t>Harshit Bhatia</t>
  </si>
  <si>
    <t>Sanjay Kumar</t>
  </si>
  <si>
    <t>Dinesh Bhogle</t>
  </si>
  <si>
    <t>Lead Architect</t>
  </si>
  <si>
    <t>Arjun Parashar</t>
  </si>
  <si>
    <t>Ulli Venkata Nagamalleswari</t>
  </si>
  <si>
    <t>Alok Pathak</t>
  </si>
  <si>
    <t>Mohit Raina</t>
  </si>
  <si>
    <t>Ravi Kanth Puram</t>
  </si>
  <si>
    <t>Program Manager</t>
  </si>
  <si>
    <t>Prateek Mathur</t>
  </si>
  <si>
    <t>Ajay Kumar</t>
  </si>
  <si>
    <t>Shubham Rathore</t>
  </si>
  <si>
    <t>Syed Ali Turab</t>
  </si>
  <si>
    <t>Anshuman Rai</t>
  </si>
  <si>
    <t>Ashish Mishra</t>
  </si>
  <si>
    <t>Rahul Chaurasia</t>
  </si>
  <si>
    <t>Apoorv Ambesh</t>
  </si>
  <si>
    <t>Prashast Kumar Mishra</t>
  </si>
  <si>
    <t>Shubham Gupta</t>
  </si>
  <si>
    <t>Vinay Pandey</t>
  </si>
  <si>
    <t>Vishal Jaiswal</t>
  </si>
  <si>
    <t>Vikas Mishra</t>
  </si>
  <si>
    <t>Akshay Awasthi</t>
  </si>
  <si>
    <t>Ankit Gupta</t>
  </si>
  <si>
    <t>Indu Sharma</t>
  </si>
  <si>
    <t>End Date</t>
  </si>
  <si>
    <t>Architect</t>
  </si>
  <si>
    <t>PM</t>
  </si>
  <si>
    <t>Resources Name</t>
  </si>
  <si>
    <t>No of total Resources</t>
  </si>
  <si>
    <t>Project Name</t>
  </si>
  <si>
    <t xml:space="preserve">Date Of 
Deployment </t>
  </si>
  <si>
    <t>Expected Release date</t>
  </si>
  <si>
    <t>Resource Type</t>
  </si>
  <si>
    <t>Account</t>
  </si>
  <si>
    <t>Tool</t>
  </si>
  <si>
    <t>Owner</t>
  </si>
  <si>
    <t>Resource Aligned</t>
  </si>
  <si>
    <t>Remarks</t>
  </si>
  <si>
    <t>Requirement</t>
  </si>
  <si>
    <t>Praveen Anthony</t>
  </si>
  <si>
    <t>Not Yet</t>
  </si>
  <si>
    <t>Rajesh Rajah</t>
  </si>
  <si>
    <t>HCL Tech</t>
  </si>
  <si>
    <t xml:space="preserve">Yuvaraju + Naveen/Sivaprasad (who is more experienced of the two? They will be sr developer) </t>
  </si>
  <si>
    <t>need 1 developer</t>
  </si>
  <si>
    <t>Module Lead</t>
  </si>
  <si>
    <r>
      <t xml:space="preserve">need 1 lead - </t>
    </r>
    <r>
      <rPr>
        <sz val="10"/>
        <color rgb="FF0070C0"/>
        <rFont val="ArialMT"/>
      </rPr>
      <t>*Pravallika Maduguri, Manikyala Rao, Venkatesh Cool, Bhargavi Meegada identified for HCL</t>
    </r>
  </si>
  <si>
    <t>Aon/Alight</t>
  </si>
  <si>
    <t>Gautam Rastogi</t>
  </si>
  <si>
    <t>Vishal Manchanda</t>
  </si>
  <si>
    <t>Total</t>
  </si>
  <si>
    <t>Duration in Months</t>
  </si>
  <si>
    <t>Requested Date</t>
  </si>
  <si>
    <t>Type</t>
  </si>
  <si>
    <t>Mohd Javed Ansari</t>
  </si>
  <si>
    <t>Sunil Ranjan Panda</t>
  </si>
  <si>
    <t>Pawan  Tiwari</t>
  </si>
  <si>
    <t>Mahesh Babu Gunthati</t>
  </si>
  <si>
    <t>Ansuya Prasad Kala</t>
  </si>
  <si>
    <t>Ish Chand Tripathi</t>
  </si>
  <si>
    <t>C.Rose Mary</t>
  </si>
  <si>
    <t>Alaudeen. P</t>
  </si>
  <si>
    <t>Atul Kumar Jain</t>
  </si>
  <si>
    <t>Sachin Pundlik Deshmukh</t>
  </si>
  <si>
    <t>Krishna Kishore Gunta</t>
  </si>
  <si>
    <t>Itamsetti Ramakrishna</t>
  </si>
  <si>
    <t>Yaduvir A Deshpande</t>
  </si>
  <si>
    <t>Neeraj Kumar Sinha</t>
  </si>
  <si>
    <t>Santan Barnwal</t>
  </si>
  <si>
    <t>Yuvaraju Madiraju</t>
  </si>
  <si>
    <t>Dasari  Ashok Chakravarthy</t>
  </si>
  <si>
    <t>Yashika Chopra</t>
  </si>
  <si>
    <t>Ramesh Bechu Singh</t>
  </si>
  <si>
    <t>Amit Hasmukh Jain</t>
  </si>
  <si>
    <t>Shipra Singh Siddhu</t>
  </si>
  <si>
    <t>Janhvi Kagrana</t>
  </si>
  <si>
    <t>Customer Success Leader</t>
  </si>
  <si>
    <t>Billable &amp; Non-Billable</t>
  </si>
  <si>
    <t>Non-Billable</t>
  </si>
  <si>
    <t>Billable</t>
  </si>
  <si>
    <t>UiPath, Pega Robotics</t>
  </si>
  <si>
    <t>SE&amp;NA</t>
  </si>
  <si>
    <t>Duration</t>
  </si>
  <si>
    <t>Bill of Lading - Pilot</t>
  </si>
  <si>
    <t>5 Man-days</t>
  </si>
  <si>
    <t>18 Man-days</t>
  </si>
  <si>
    <t>Shruti, Taru, Ketan, Charu,Abhijit, Sujeet and Sunil</t>
  </si>
  <si>
    <t>Sales Manager</t>
  </si>
  <si>
    <t>BDO</t>
  </si>
  <si>
    <t>Tracey Lee</t>
  </si>
  <si>
    <t>PTDC, FINCON</t>
  </si>
  <si>
    <t>Process</t>
  </si>
  <si>
    <t>- Setup WebEx for Jan 29 and 30
- Deployment to start 1/29/2018 @8:30 Phillipines Time
- 2 Days Deployment 
- Develop the Mail Functionality
-  Make necessary changes (e.g. password prompt)
- Start with PDTC  then move to FINCON - Target date 1/30/2018
- UAT Support on 1/31/2018</t>
  </si>
  <si>
    <t>- Ravalidate the estimate by Jan 28, 2018
- Development needs to be Done By Feb 20 to complete Development and submit for UAT
- Internet is slow and ROBO needs to take care of it.
- Charu and Bharat are working on this.
- Demo date is 25th Feb 2018</t>
  </si>
  <si>
    <t>Remittance Authorization</t>
  </si>
  <si>
    <t>ISG, CXM</t>
  </si>
  <si>
    <t>- Send estimate of procees #2 and #3 by Jan 28, 2018
- Identify the 2 procees to be charged and 2 free (wait for 4th procees to come)
- Need to identify onsite resources 
- Work with Globe to have the systems ready before GIC resources arrive onsite.
- Onsite Travel - By 7th Feb
- CXM waiting for client to respond</t>
  </si>
  <si>
    <t>Started on 30th Jan for 6 PoCs and completed on 31st January;
7 PoC can not be done because of terminal issue.
Saransh is working on Technical compliance document; Will be completed today</t>
  </si>
  <si>
    <t>Meeta Garg</t>
  </si>
  <si>
    <t>There were 3 processes of which PoC is completed for 1 process; Tomorrow is Demo at 10:30 AM (2nd Feb, 2018)
Client is yet to confirm PoCs for other 2 processes</t>
  </si>
  <si>
    <t>Customer Sign off Awaited. POC finished; Presented successfully demo</t>
  </si>
  <si>
    <t>12-Dev-17</t>
  </si>
  <si>
    <t>-PoC in progress; Awaiting response from the client for testing; (Testing shouldn't take &gt;2 days days)
-VB code: Developers got the access on Friday and have started to work on Monday but facing some connectivity issues since wednesday (Timeline: 7 days)</t>
  </si>
  <si>
    <t>PR to PO</t>
  </si>
  <si>
    <t>PoC has started by a recently joined developer; need to send one more developer to Bangalore;</t>
  </si>
  <si>
    <t>Amit Goutam</t>
  </si>
  <si>
    <t>Harshit will start to work on 5th Feb 2018 along with a BA (Hareesh); Dinesh will go as a solution architect</t>
  </si>
  <si>
    <t>2 Dev to identify, Saransh will be travelling to Malaysia; PoC duration is ~60 days
PoC start date is 12th Feb 2018</t>
  </si>
  <si>
    <t>110 Man-days</t>
  </si>
  <si>
    <t>5-Feb-18
8-Feb-18</t>
  </si>
  <si>
    <t>Phillipines Airlines</t>
  </si>
  <si>
    <t>Medical City</t>
  </si>
  <si>
    <t>Patient Experience Feedback Management</t>
  </si>
  <si>
    <t>- Process discovery to start from Feb 28, 2018
- Identify BA to work remotely with Tracey By Feb 20,2018</t>
  </si>
  <si>
    <t>- Client to provide a schedule
- Identify a BA to work on this within a day when client responds</t>
  </si>
  <si>
    <t>TCL</t>
  </si>
  <si>
    <t>TCL - STT Global</t>
  </si>
  <si>
    <t>Wage Dispatch</t>
  </si>
  <si>
    <t>Accounts Payable - SOW</t>
  </si>
  <si>
    <t>Saransh depend</t>
  </si>
  <si>
    <t>Sumedha Sharma</t>
  </si>
  <si>
    <t>MT9 40 Upload,
VB Script</t>
  </si>
  <si>
    <t>S.No.</t>
  </si>
  <si>
    <t>Pilot</t>
  </si>
  <si>
    <t>POC</t>
  </si>
  <si>
    <t>Protiviti</t>
  </si>
  <si>
    <t>To check FADV release date</t>
  </si>
  <si>
    <t>Getting Married</t>
  </si>
  <si>
    <t>Getting married in April'18</t>
  </si>
  <si>
    <t>AmBank &amp; FADV</t>
  </si>
  <si>
    <t>Kotak-Dashboard</t>
  </si>
  <si>
    <t>Cebuana Lhuiller POC</t>
  </si>
  <si>
    <t>Merck POC, One India POC, Cebuna POC</t>
  </si>
  <si>
    <t>Can be Propose to Scope in May'18</t>
  </si>
  <si>
    <t>Can be propose for UHG RA</t>
  </si>
  <si>
    <t>Proposed for TCL VTS Project</t>
  </si>
  <si>
    <t>Proposed for Prudential</t>
  </si>
  <si>
    <t>Proposed for AmBank after 15th Feb</t>
  </si>
  <si>
    <t>Merck POC
Panasonic POC</t>
  </si>
  <si>
    <t>TCL VTS &amp; AmBank</t>
  </si>
  <si>
    <t>Vikram needs her for a year, dependency</t>
  </si>
  <si>
    <t>One India POC, Daimler- Poc (Pune)</t>
  </si>
  <si>
    <t>One india POC</t>
  </si>
  <si>
    <t>Diamler POC</t>
  </si>
  <si>
    <t>Accounts</t>
  </si>
  <si>
    <t>Sr.Technical Consultant</t>
  </si>
  <si>
    <t>Deal Value</t>
  </si>
  <si>
    <t>Resource</t>
  </si>
  <si>
    <t>TCL- VTS</t>
  </si>
  <si>
    <t>Oman Arab Bank, TCL- VTS</t>
  </si>
  <si>
    <t>Available, ANOTA</t>
  </si>
  <si>
    <t>Released from FADV- 14th Jan'18</t>
  </si>
  <si>
    <t>Ambank</t>
  </si>
  <si>
    <t>Oman Arab Bank, ICICI Support &amp; Kotak, TCL</t>
  </si>
  <si>
    <t>Max life</t>
  </si>
  <si>
    <t>ATM recon</t>
  </si>
  <si>
    <t>UPI &amp; IMPS</t>
  </si>
  <si>
    <t>POS</t>
  </si>
  <si>
    <t>ATM complaints</t>
  </si>
  <si>
    <t>DQF Express</t>
  </si>
  <si>
    <t>Anota</t>
  </si>
  <si>
    <t>Remmittance Authorization</t>
  </si>
  <si>
    <t>BPMA</t>
  </si>
  <si>
    <t>Dashboard</t>
  </si>
  <si>
    <t>Salary processing</t>
  </si>
  <si>
    <t>VTS</t>
  </si>
  <si>
    <t xml:space="preserve">Resource Demand </t>
  </si>
  <si>
    <t>Role</t>
  </si>
  <si>
    <t xml:space="preserve">Role </t>
  </si>
  <si>
    <t>Resource Deployment Status</t>
  </si>
  <si>
    <t>Scope Malaysia</t>
  </si>
  <si>
    <t>Noida</t>
  </si>
  <si>
    <t>M&amp;R-Physician
Proposed for UHG Tops</t>
  </si>
  <si>
    <t>UHG, FADV, TCL</t>
  </si>
  <si>
    <t>UHG-E&amp;I, UHCG</t>
  </si>
  <si>
    <t>UHG-Billing &amp; Re-Billing
Proposed for Tops, Prime Plan, RxCCR</t>
  </si>
  <si>
    <t>UHG Training</t>
  </si>
  <si>
    <t>Opportunity
 Type</t>
  </si>
  <si>
    <t>Opportunity 
Type</t>
  </si>
  <si>
    <t>Opportunity
Type</t>
  </si>
  <si>
    <t>Product</t>
  </si>
  <si>
    <t>Mayank Pandey</t>
  </si>
  <si>
    <t>CV shared with sales</t>
  </si>
  <si>
    <t>closed</t>
  </si>
  <si>
    <t>Resource Demand</t>
  </si>
  <si>
    <t>Requested 
Date</t>
  </si>
  <si>
    <t>No. Of 
Positions</t>
  </si>
  <si>
    <t>No. Of
 Profile Shared</t>
  </si>
  <si>
    <t>No. of Interview(s) 
Conducted</t>
  </si>
  <si>
    <t xml:space="preserve">Changes happening at Etisalat in terms of requirements, internal re-org. </t>
  </si>
  <si>
    <r>
      <t xml:space="preserve">Xebia to come up with timeline for new requirement in couple of days
</t>
    </r>
    <r>
      <rPr>
        <sz val="11"/>
        <color theme="5" tint="-0.249977111117893"/>
        <rFont val="Calibri"/>
        <family val="2"/>
        <scheme val="minor"/>
      </rPr>
      <t>Subrajit Sahoo and Prince Makhijas profiles shared</t>
    </r>
  </si>
  <si>
    <t xml:space="preserve">on hold (because of poor rates). 
Preference is given to other customers. </t>
  </si>
  <si>
    <t>Candidate Selected By Client</t>
  </si>
  <si>
    <t>On Holde
We are waiting for MDEC completion.</t>
  </si>
  <si>
    <t>Request
ID</t>
  </si>
  <si>
    <t>Duration 
in Months</t>
  </si>
  <si>
    <t>Sno</t>
  </si>
  <si>
    <t>Process
 Name</t>
  </si>
  <si>
    <t>Open</t>
  </si>
  <si>
    <t>Resource Identified</t>
  </si>
  <si>
    <t>Under Training</t>
  </si>
  <si>
    <t>Profile Creation</t>
  </si>
  <si>
    <t>Under Hiring</t>
  </si>
  <si>
    <t>Profile Shared</t>
  </si>
  <si>
    <t>Interview Conducted</t>
  </si>
  <si>
    <t>ReOpen</t>
  </si>
  <si>
    <t>StatusofTicket</t>
  </si>
  <si>
    <t>Kunal Sharma</t>
  </si>
  <si>
    <t>Bhaskar Bhattacharjee</t>
  </si>
  <si>
    <t>Contact Number</t>
  </si>
  <si>
    <t>1. Seven Resources Identified and Shared details with PM
2. Need to talk to Rahul Sharma for AmBank
3. Name of all the required resources are provided to Sunil Panda</t>
  </si>
  <si>
    <t>4-Anota-Anota</t>
  </si>
  <si>
    <t>Date</t>
  </si>
  <si>
    <t>Geogrophy</t>
  </si>
  <si>
    <t>Address</t>
  </si>
  <si>
    <t>OpportunityType</t>
  </si>
  <si>
    <t xml:space="preserve">Total strength </t>
  </si>
  <si>
    <t>RoleType</t>
  </si>
  <si>
    <t>On Hold</t>
  </si>
  <si>
    <t>Rupesh Kandhare</t>
  </si>
  <si>
    <t>Hiring Plan</t>
  </si>
  <si>
    <r>
      <rPr>
        <b/>
        <sz val="11"/>
        <color theme="1" tint="0.24994659260841701"/>
        <rFont val="Calibri Light"/>
        <family val="2"/>
        <scheme val="major"/>
      </rPr>
      <t>Requirement ID :</t>
    </r>
    <r>
      <rPr>
        <sz val="11"/>
        <color theme="1"/>
        <rFont val="Calibri"/>
        <family val="2"/>
        <scheme val="minor"/>
      </rPr>
      <t xml:space="preserve"> SCO-TC-01</t>
    </r>
  </si>
  <si>
    <t>Plan Duration</t>
  </si>
  <si>
    <t>Actual Start</t>
  </si>
  <si>
    <t>% Complete</t>
  </si>
  <si>
    <t>Actual (beyond plan)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</si>
  <si>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</si>
  <si>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Candidate Name</t>
  </si>
  <si>
    <t>Out</t>
  </si>
  <si>
    <t>Rohit Panchani</t>
  </si>
  <si>
    <t>Gourav Soni</t>
  </si>
  <si>
    <t>Action</t>
  </si>
  <si>
    <t>Remark</t>
  </si>
  <si>
    <t>Rakesh Patel</t>
  </si>
  <si>
    <t>Viknesh Subramanian</t>
  </si>
  <si>
    <t>Adinarayana Yarram</t>
  </si>
  <si>
    <t xml:space="preserve">Mahendravarma </t>
  </si>
  <si>
    <t>Navneet Singh</t>
  </si>
  <si>
    <t>Sakshi Shrivastava</t>
  </si>
  <si>
    <t>Avinash Dupaguntla</t>
  </si>
  <si>
    <t>Praneet Vanakudre</t>
  </si>
  <si>
    <t>Shortlisted by GIC</t>
  </si>
  <si>
    <t xml:space="preserve">Shubham Mittal                                                                             </t>
  </si>
  <si>
    <t>Siluvai Premildon M</t>
  </si>
  <si>
    <t>S.Subash Subramanian</t>
  </si>
  <si>
    <t xml:space="preserve">Client interview scheduled </t>
  </si>
  <si>
    <t>Chinna krishna</t>
  </si>
  <si>
    <t>Yadu Nandan Arora</t>
  </si>
  <si>
    <t>Continue</t>
  </si>
  <si>
    <t>Resignation</t>
  </si>
  <si>
    <t>To be offered</t>
  </si>
  <si>
    <t>Release Date</t>
  </si>
  <si>
    <t>Anoop Mehra</t>
  </si>
  <si>
    <t>Sr. Solution Architect</t>
  </si>
  <si>
    <t>Technical Trainer</t>
  </si>
  <si>
    <t xml:space="preserve"> End Date</t>
  </si>
  <si>
    <t>Sunil Panda</t>
  </si>
  <si>
    <t xml:space="preserve">1. On Hold
2. Customer is waiting for response from france. </t>
  </si>
  <si>
    <t>Process Name</t>
  </si>
  <si>
    <t>ELD,
Factory Reconciliation</t>
  </si>
  <si>
    <t>3 Processes</t>
  </si>
  <si>
    <t>VB Script</t>
  </si>
  <si>
    <t>Process on Pay</t>
  </si>
  <si>
    <t>Saransh Gupta</t>
  </si>
  <si>
    <t>Client has released resources without interviewing them.
Interview scheduled twice but not conducted by the client despite of frequent follow ups.</t>
  </si>
  <si>
    <t>PO Status</t>
  </si>
  <si>
    <t>Received</t>
  </si>
  <si>
    <t>Awaited</t>
  </si>
  <si>
    <t>Technical Lead</t>
  </si>
  <si>
    <t>.Net Developers</t>
  </si>
  <si>
    <t>10 Resource identified-Interviewed with Vikram</t>
  </si>
  <si>
    <t>Deployed</t>
  </si>
  <si>
    <t>Abhishek Singh Rathore &amp; Rajat Bhatt given.</t>
  </si>
  <si>
    <r>
      <t xml:space="preserve">1 Sol Arch(Dinesh) CV shared, Dinesh already onsite- </t>
    </r>
    <r>
      <rPr>
        <sz val="11"/>
        <color rgb="FFC65911"/>
        <rFont val="Calibri"/>
        <family val="2"/>
        <scheme val="minor"/>
      </rPr>
      <t>need to replace him for this client</t>
    </r>
  </si>
  <si>
    <t>Proposed for Bank Dhofar</t>
  </si>
  <si>
    <t>Saloni Sisodia</t>
  </si>
  <si>
    <r>
      <t xml:space="preserve">Requirement of 20 .net developers + 8 replacements + 1 Technical Lead
</t>
    </r>
    <r>
      <rPr>
        <sz val="11"/>
        <color theme="5" tint="-0.249977111117893"/>
        <rFont val="Calibri"/>
        <family val="2"/>
        <scheme val="minor"/>
      </rPr>
      <t>14 Resource identified-Interviewed with Vikram</t>
    </r>
  </si>
  <si>
    <t>SN</t>
  </si>
  <si>
    <t xml:space="preserve">Client </t>
  </si>
  <si>
    <t>Domain</t>
  </si>
  <si>
    <t>Client Location</t>
  </si>
  <si>
    <t>Mobile No</t>
  </si>
  <si>
    <t>Interview Date</t>
  </si>
  <si>
    <t>Interviewer</t>
  </si>
  <si>
    <t>Comments</t>
  </si>
  <si>
    <t>Openspan</t>
  </si>
  <si>
    <t>Shortlisted for client interview</t>
  </si>
  <si>
    <t>Bellam Pavan kumar</t>
  </si>
  <si>
    <t>Rejected</t>
  </si>
  <si>
    <t xml:space="preserve">Sunjithmon s </t>
  </si>
  <si>
    <t xml:space="preserve">Hold </t>
  </si>
  <si>
    <t>He is not fit for SCOPE,Can be considered for other client</t>
  </si>
  <si>
    <t>Sandeep R</t>
  </si>
  <si>
    <r>
      <t>9677447690     </t>
    </r>
    <r>
      <rPr>
        <sz val="12"/>
        <color theme="1"/>
        <rFont val="Times New Roman"/>
        <family val="1"/>
      </rPr>
      <t xml:space="preserve"> </t>
    </r>
  </si>
  <si>
    <r>
      <t xml:space="preserve">CV has been shared on 31st Jan. 
</t>
    </r>
    <r>
      <rPr>
        <sz val="11"/>
        <color theme="5" tint="-0.249977111117893"/>
        <rFont val="Calibri"/>
        <family val="2"/>
        <scheme val="minor"/>
      </rPr>
      <t>Customer to confirm interview of Yuvaraju and more CV to share with customer of Mr. Rupesh Kandhare.</t>
    </r>
    <r>
      <rPr>
        <sz val="11"/>
        <color theme="1"/>
        <rFont val="Calibri"/>
        <family val="2"/>
        <scheme val="minor"/>
      </rPr>
      <t>Amit Goutam to confirm. 
Vendor Onboarding under progress</t>
    </r>
  </si>
  <si>
    <t>GIC</t>
  </si>
  <si>
    <t>Enterprise Architect</t>
  </si>
  <si>
    <t>Sr.Solution Architect</t>
  </si>
  <si>
    <t>Solution Architect</t>
  </si>
  <si>
    <t>Sr.Application Achitect</t>
  </si>
  <si>
    <t>Application Architect</t>
  </si>
  <si>
    <t>Sr.Technical Manager/Sr.Project Manager</t>
  </si>
  <si>
    <t>Technical Manager/Project Manager</t>
  </si>
  <si>
    <t>Sr. Tech Lead</t>
  </si>
  <si>
    <t>Tech Lead</t>
  </si>
  <si>
    <t>Business Analysts</t>
  </si>
  <si>
    <t>Infrastructure Architect</t>
  </si>
  <si>
    <t>PMO Executive</t>
  </si>
  <si>
    <t>Bangalore(FADV), Gurgaon</t>
  </si>
  <si>
    <t>Chennai(SCOPE),Gurgaon</t>
  </si>
  <si>
    <t>Bangalore,Chennai,Gurgaon</t>
  </si>
  <si>
    <t>Bangalore,Chennai</t>
  </si>
  <si>
    <t>Amit Bana</t>
  </si>
  <si>
    <r>
      <t xml:space="preserve">Mayank Pandey Proposed- need confirmation from HR for his approval
</t>
    </r>
    <r>
      <rPr>
        <sz val="11"/>
        <color theme="5" tint="-0.249977111117893"/>
        <rFont val="Calibri"/>
        <family val="2"/>
        <scheme val="minor"/>
      </rPr>
      <t>Sumit Shukla - (DOJ- 26-Feb-18), Prakhar Tripathi -(DOJ - 12-Mar-18)</t>
    </r>
  </si>
  <si>
    <t>Task</t>
  </si>
  <si>
    <t>Estimated Effort
(Hr)</t>
  </si>
  <si>
    <t>Actual Effort
(Hr)</t>
  </si>
  <si>
    <t>Resource Utilization</t>
  </si>
  <si>
    <t>Sno.</t>
  </si>
  <si>
    <t>Actor</t>
  </si>
  <si>
    <t>Project Name :</t>
  </si>
  <si>
    <t>From Date</t>
  </si>
  <si>
    <t>To Date</t>
  </si>
  <si>
    <t>- Internet is slow and ROBO needs to take care of it.
- Charu and Bharat are working on this. There is a change request from the customer which may impact the timeline
- Demo date is 25th Feb 2018</t>
  </si>
  <si>
    <t>Started on 30th Jan for 6 PoCs and completed on 31st January;
7 PoC can not be done because of terminal issue.
Saransh has shared Technical compliance document; Saransh to give Anota demo to Maybank after addition of minimum required changes/functionality</t>
  </si>
  <si>
    <t>PoC completed for 1 process; GIC to work on 2nd process for which data is awaited from the client</t>
  </si>
  <si>
    <t>-Ramkrishnan and Alok are working on this Poc; It will be completed before 10th Feb
'-Ishan to start a one more study regarding verification of shipping details and further steps.</t>
  </si>
  <si>
    <t>Harshit Bhatia has started to work on this PoC on 5th Feb; It's a 2 weeks PoC; Customer to monitor for a month after deployment</t>
  </si>
  <si>
    <t>Internal</t>
  </si>
  <si>
    <t>Training</t>
  </si>
  <si>
    <t>Internal Project</t>
  </si>
  <si>
    <t>Bagjila Implementation</t>
  </si>
  <si>
    <t>Am Bank</t>
  </si>
  <si>
    <t>First Advantage</t>
  </si>
  <si>
    <t>Daimler Mercedes India</t>
  </si>
  <si>
    <t>KOTAK</t>
  </si>
  <si>
    <t>PowerWeave</t>
  </si>
  <si>
    <t>Ishan Bhatt</t>
  </si>
  <si>
    <t>Hareesh</t>
  </si>
  <si>
    <t>AutoPay Processing</t>
  </si>
  <si>
    <t>Client Onboarding</t>
  </si>
  <si>
    <t>IBG Reconciliation</t>
  </si>
  <si>
    <t>Amazon Order processing</t>
  </si>
  <si>
    <t>Request For Change</t>
  </si>
  <si>
    <t>Resource Augmentation</t>
  </si>
  <si>
    <t>Customer Application Activation</t>
  </si>
  <si>
    <t>E-Insurance</t>
  </si>
  <si>
    <t>Billing 
Start Date</t>
  </si>
  <si>
    <t>Shivani</t>
  </si>
  <si>
    <t>L1 Shortlisted</t>
  </si>
  <si>
    <t>Deepak Saini will be deployed</t>
  </si>
  <si>
    <t>Chandan will continue till 23-Mar-18</t>
  </si>
  <si>
    <t>UIPATH TRAINING</t>
  </si>
  <si>
    <t>10 Days</t>
  </si>
  <si>
    <t>Kunal Sharma has been recommended</t>
  </si>
  <si>
    <t>UIPath Trainning</t>
  </si>
  <si>
    <t>1-Genpact-RA</t>
  </si>
  <si>
    <t>8-AmBank-Pilot</t>
  </si>
  <si>
    <t>1-Bank Dhofar-UIPATH TRAINING</t>
  </si>
  <si>
    <t>2-Cebuana Lhuiller-POC</t>
  </si>
  <si>
    <t>2-Clariant-RA</t>
  </si>
  <si>
    <t>1-Clariant-RA</t>
  </si>
  <si>
    <t>1-Daimler-POC</t>
  </si>
  <si>
    <t>2-One India-POC</t>
  </si>
  <si>
    <t>2-One India-POC_1</t>
  </si>
  <si>
    <t>2-Optum-RA</t>
  </si>
  <si>
    <t>1-Prudential-RA_1</t>
  </si>
  <si>
    <t>1-Pansonic-POC</t>
  </si>
  <si>
    <t>2-Xebia-RA</t>
  </si>
  <si>
    <t>Billing Started</t>
  </si>
  <si>
    <t>Sales
Stage</t>
  </si>
  <si>
    <t>SalesStage</t>
  </si>
  <si>
    <t>Replacements</t>
  </si>
  <si>
    <t xml:space="preserve">8 replacements 
</t>
  </si>
  <si>
    <t xml:space="preserve">1. 1 Technical Lead-Selected for Bangalore (Rohit Panchani)
2. Candidated are selected by Vikram on 7 feb 2018
3. HR will release the Offer later today (20 Feb 2018)
</t>
  </si>
  <si>
    <t xml:space="preserve">
1.Alok's interviewed on 5th Feb. Alok Pathak deployment would happen around Feb 28
2. Shared the profile of Mayank Pandey &amp; Archit
3. Email sent to Gautam for update on this request (20 Feb 2018)
</t>
  </si>
  <si>
    <t>1. Rishabh selected. 
(He is going on leave from 19th  feb for his wedding. Will be on leave for 20 days. )
2. Reminder for update sent to Amit on 20 feb 2018</t>
  </si>
  <si>
    <t>Waiting for Sales Response</t>
  </si>
  <si>
    <t>Last Update</t>
  </si>
  <si>
    <t>1 Dev- for client-signet by 20th march. Probably resource to be stationed in our GIC office.
Need to find out the name of resources</t>
  </si>
  <si>
    <t>NA</t>
  </si>
  <si>
    <t>1-Zensar-RA</t>
  </si>
  <si>
    <t>Resource Provided as suggested by Saransh
Resources are released from the Project</t>
  </si>
  <si>
    <t>Support Extended</t>
  </si>
  <si>
    <t>2-Merck-POC</t>
  </si>
  <si>
    <t>12-SCOPE-RA</t>
  </si>
  <si>
    <t xml:space="preserve">1-Prudential-RA </t>
  </si>
  <si>
    <t>1-Muscat-POC</t>
  </si>
  <si>
    <t>Ish</t>
  </si>
  <si>
    <t>Sneha &amp; Shilpy</t>
  </si>
  <si>
    <t>Hemant Kumar Mandle</t>
  </si>
  <si>
    <t xml:space="preserve">Dinesh </t>
  </si>
  <si>
    <t>Chandan is allotted but delivery need to validate, Chandan is getting married in April and may become challenge for him to stay alone for next 5 months.
Can propose Himanshu Yadav
Vishal has some concen over the name of Himanshu so we are proposing Deepak Saini
ishal for closer</t>
  </si>
  <si>
    <t>Shared</t>
  </si>
  <si>
    <t>Sudhakar</t>
  </si>
  <si>
    <t>After discussion with Sudhakar Apoorv is aligned for this activity</t>
  </si>
  <si>
    <t>1-TCL-POC</t>
  </si>
  <si>
    <t>AI and OCR</t>
  </si>
  <si>
    <t>Stragetic</t>
  </si>
  <si>
    <t>3-GIC-Stragetic</t>
  </si>
  <si>
    <t>No. Of Positions</t>
  </si>
  <si>
    <t>Resource Demand As Per Tool</t>
  </si>
  <si>
    <t>Ticket Closer Status</t>
  </si>
  <si>
    <t>Techno</t>
  </si>
  <si>
    <t>Ticket  Status</t>
  </si>
  <si>
    <t>D</t>
  </si>
  <si>
    <t>Confirmed(&lt;75%)</t>
  </si>
  <si>
    <t>Suspect (&lt;25%)</t>
  </si>
  <si>
    <t>Prospect (&lt;50%)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</si>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</sst>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(&quot;$&quot;* #,##0_);_(&quot;$&quot;* \(#,##0\);_(&quot;$&quot;* &quot;-&quot;??_);_(@_)"/>
    <numFmt numFmtId="167" formatCode="[$INR]\ #,##0_);\([$INR]\ #,##0\)"/>
    <numFmt numFmtId="168" formatCode="_(* #,##0_);_(* \(#,##0\);_(* &quot;-&quot;??_);_(@_)"/>
    <numFmt numFmtId="169" formatCode="0.0"/>
    <numFmt numFmtId="170" formatCode="_-* #,##0.00_-;\-* #,##0.00_-;_-* &quot;-&quot;??_-;_-@_-"/>
    <numFmt numFmtId="171" formatCode="_-&quot;$&quot;* #,##0.00_-;\-&quot;$&quot;* #,##0.00_-;_-&quot;$&quot;* &quot;-&quot;??_-;_-@_-"/>
    <numFmt numFmtId="172" formatCode="ddd"/>
    <numFmt numFmtId="173" formatCode="&quot;$&quot;#,##0"/>
    <numFmt numFmtId="174" formatCode="_([$$-409]* #,##0.00_);_([$$-409]* \(#,##0.00\);_([$$-409]* &quot;-&quot;??_);_(@_)"/>
    <numFmt numFmtId="175" formatCode="mmm"/>
  </numFmts>
  <fonts count="6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ArialMT"/>
      <family val="2"/>
    </font>
    <font>
      <b/>
      <sz val="10"/>
      <color theme="0"/>
      <name val="ArialMT"/>
      <family val="2"/>
    </font>
    <font>
      <sz val="11"/>
      <color theme="1"/>
      <name val="Arialmt"/>
    </font>
    <font>
      <sz val="11"/>
      <color theme="1"/>
      <name val="ArialMT"/>
      <family val="2"/>
    </font>
    <font>
      <sz val="11"/>
      <name val="Arialmt"/>
    </font>
    <font>
      <sz val="10"/>
      <name val="Arial"/>
      <family val="2"/>
    </font>
    <font>
      <sz val="11"/>
      <color theme="0"/>
      <name val="Arialmt"/>
    </font>
    <font>
      <sz val="10"/>
      <name val="MS Sans Serif"/>
      <family val="2"/>
    </font>
    <font>
      <b/>
      <sz val="10"/>
      <color theme="0"/>
      <name val="ArialMT"/>
    </font>
    <font>
      <sz val="8"/>
      <color theme="1"/>
      <name val="Calibri"/>
      <family val="2"/>
      <scheme val="minor"/>
    </font>
    <font>
      <sz val="10"/>
      <name val="ArialMT"/>
    </font>
    <font>
      <sz val="10"/>
      <color rgb="FF0070C0"/>
      <name val="ArialMT"/>
    </font>
    <font>
      <sz val="10"/>
      <color rgb="FFFF0000"/>
      <name val="ArialMT"/>
      <family val="2"/>
    </font>
    <font>
      <sz val="10"/>
      <name val="ArialMT"/>
      <family val="2"/>
    </font>
    <font>
      <b/>
      <sz val="10"/>
      <color rgb="FFFF0000"/>
      <name val="ArialMT"/>
    </font>
    <font>
      <sz val="11"/>
      <name val="`"/>
    </font>
    <font>
      <sz val="10"/>
      <color theme="0"/>
      <name val="ArialMT"/>
      <family val="2"/>
    </font>
    <font>
      <b/>
      <sz val="14"/>
      <color theme="0"/>
      <name val="ArialMT"/>
    </font>
    <font>
      <b/>
      <sz val="12"/>
      <color theme="0"/>
      <name val="ArialMT"/>
    </font>
    <font>
      <b/>
      <sz val="12"/>
      <color theme="1"/>
      <name val="ArialMT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Arialmt"/>
    </font>
    <font>
      <b/>
      <i/>
      <u/>
      <sz val="11"/>
      <color theme="1"/>
      <name val="ArialMT"/>
    </font>
    <font>
      <b/>
      <i/>
      <u/>
      <sz val="11"/>
      <name val="ArialMT"/>
    </font>
    <font>
      <b/>
      <sz val="20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65911"/>
      <name val="Calibri"/>
      <family val="2"/>
      <scheme val="minor"/>
    </font>
    <font>
      <u/>
      <sz val="10.45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8"/>
      <name val="Verdana"/>
      <family val="2"/>
    </font>
    <font>
      <b/>
      <sz val="11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1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0"/>
      <color theme="2" tint="-0.499984740745262"/>
      <name val="Calibri Light"/>
      <family val="2"/>
      <scheme val="major"/>
    </font>
    <font>
      <sz val="10"/>
      <color rgb="FFFF0000"/>
      <name val="ArialMT"/>
    </font>
    <font>
      <b/>
      <sz val="10"/>
      <color theme="1"/>
      <name val="ArialMT"/>
      <family val="2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Times New Roman"/>
      <family val="1"/>
    </font>
    <font>
      <sz val="24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1F497D"/>
      <name val="Calibri"/>
      <family val="2"/>
      <scheme val="minor"/>
    </font>
    <font>
      <b/>
      <sz val="14"/>
      <color theme="1"/>
      <name val="ArialMT"/>
    </font>
    <font>
      <sz val="14"/>
      <color theme="1"/>
      <name val="ArialMT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16" fillId="0" borderId="0"/>
    <xf numFmtId="17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" fillId="0" borderId="0"/>
    <xf numFmtId="0" fontId="3" fillId="0" borderId="0"/>
    <xf numFmtId="0" fontId="18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43" fillId="24" borderId="10" applyNumberFormat="0" applyFont="0" applyAlignment="0">
      <alignment horizontal="center"/>
    </xf>
    <xf numFmtId="0" fontId="43" fillId="25" borderId="11" applyNumberFormat="0" applyFont="0" applyAlignment="0">
      <alignment horizontal="center"/>
    </xf>
    <xf numFmtId="0" fontId="43" fillId="26" borderId="11" applyNumberFormat="0" applyFont="0" applyAlignment="0">
      <alignment horizontal="center"/>
    </xf>
    <xf numFmtId="0" fontId="43" fillId="27" borderId="11" applyNumberFormat="0" applyFont="0" applyAlignment="0">
      <alignment horizontal="center"/>
    </xf>
    <xf numFmtId="0" fontId="43" fillId="23" borderId="11" applyNumberFormat="0" applyFont="0" applyAlignment="0">
      <alignment horizontal="center"/>
    </xf>
    <xf numFmtId="0" fontId="45" fillId="0" borderId="0" applyNumberFormat="0" applyFill="0" applyBorder="0" applyProtection="0">
      <alignment horizontal="left" vertical="center"/>
    </xf>
    <xf numFmtId="0" fontId="55" fillId="0" borderId="0" applyNumberFormat="0" applyFill="0" applyBorder="0" applyAlignment="0" applyProtection="0"/>
  </cellStyleXfs>
  <cellXfs count="5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8" borderId="1" xfId="0" applyFont="1" applyFill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1" xfId="0" pivotButton="1" applyBorder="1" applyAlignment="1">
      <alignment horizontal="center" vertical="center" wrapText="1"/>
    </xf>
    <xf numFmtId="167" fontId="0" fillId="7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1" xfId="0" applyBorder="1" applyAlignment="1">
      <alignment horizontal="left" vertical="center" indent="1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6" fontId="1" fillId="0" borderId="1" xfId="2" applyNumberFormat="1" applyFont="1" applyBorder="1" applyAlignment="1">
      <alignment horizontal="center"/>
    </xf>
    <xf numFmtId="0" fontId="0" fillId="0" borderId="0" xfId="0" pivotButton="1" applyAlignment="1">
      <alignment horizontal="center" vertical="center" wrapText="1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6" borderId="0" xfId="0" applyNumberFormat="1" applyFill="1"/>
    <xf numFmtId="0" fontId="0" fillId="6" borderId="0" xfId="0" applyFill="1" applyAlignment="1">
      <alignment horizontal="left"/>
    </xf>
    <xf numFmtId="44" fontId="0" fillId="0" borderId="0" xfId="0" applyNumberFormat="1" applyAlignment="1">
      <alignment horizontal="center"/>
    </xf>
    <xf numFmtId="168" fontId="0" fillId="0" borderId="0" xfId="3" applyNumberFormat="1" applyFont="1" applyAlignment="1">
      <alignment horizontal="center"/>
    </xf>
    <xf numFmtId="168" fontId="0" fillId="0" borderId="1" xfId="3" applyNumberFormat="1" applyFont="1" applyBorder="1" applyAlignment="1">
      <alignment horizontal="center" vertical="center" wrapText="1"/>
    </xf>
    <xf numFmtId="168" fontId="0" fillId="0" borderId="1" xfId="3" applyNumberFormat="1" applyFont="1" applyBorder="1" applyAlignment="1">
      <alignment vertical="center"/>
    </xf>
    <xf numFmtId="168" fontId="0" fillId="6" borderId="1" xfId="3" applyNumberFormat="1" applyFont="1" applyFill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168" fontId="0" fillId="7" borderId="1" xfId="3" applyNumberFormat="1" applyFont="1" applyFill="1" applyBorder="1" applyAlignment="1">
      <alignment horizontal="center"/>
    </xf>
    <xf numFmtId="168" fontId="0" fillId="0" borderId="0" xfId="3" applyNumberFormat="1" applyFon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166" fontId="0" fillId="6" borderId="0" xfId="0" applyNumberFormat="1" applyFill="1"/>
    <xf numFmtId="166" fontId="0" fillId="0" borderId="0" xfId="0" applyNumberFormat="1"/>
    <xf numFmtId="166" fontId="0" fillId="0" borderId="0" xfId="0" applyNumberFormat="1" applyFill="1"/>
    <xf numFmtId="0" fontId="7" fillId="0" borderId="1" xfId="4" applyFont="1" applyBorder="1"/>
    <xf numFmtId="0" fontId="8" fillId="0" borderId="1" xfId="4" applyFont="1" applyFill="1" applyBorder="1" applyAlignment="1">
      <alignment horizontal="left" vertical="center"/>
    </xf>
    <xf numFmtId="0" fontId="6" fillId="0" borderId="0" xfId="4"/>
    <xf numFmtId="0" fontId="6" fillId="0" borderId="0" xfId="4" applyAlignment="1">
      <alignment horizontal="center"/>
    </xf>
    <xf numFmtId="0" fontId="6" fillId="0" borderId="0" xfId="4" applyAlignment="1">
      <alignment wrapText="1"/>
    </xf>
    <xf numFmtId="0" fontId="6" fillId="0" borderId="0" xfId="4" applyAlignment="1">
      <alignment horizontal="center" vertical="center"/>
    </xf>
    <xf numFmtId="0" fontId="6" fillId="12" borderId="1" xfId="4" applyFill="1" applyBorder="1" applyAlignment="1">
      <alignment horizontal="center" vertical="center"/>
    </xf>
    <xf numFmtId="0" fontId="6" fillId="13" borderId="1" xfId="4" applyFill="1" applyBorder="1" applyAlignment="1">
      <alignment horizontal="center" vertical="center"/>
    </xf>
    <xf numFmtId="0" fontId="12" fillId="14" borderId="1" xfId="4" applyFont="1" applyFill="1" applyBorder="1" applyAlignment="1">
      <alignment horizontal="center" vertical="center" wrapText="1"/>
    </xf>
    <xf numFmtId="0" fontId="6" fillId="0" borderId="0" xfId="4" applyAlignment="1">
      <alignment horizontal="center" vertical="center" wrapText="1"/>
    </xf>
    <xf numFmtId="0" fontId="15" fillId="0" borderId="1" xfId="4" applyFont="1" applyFill="1" applyBorder="1" applyAlignment="1">
      <alignment horizontal="center"/>
    </xf>
    <xf numFmtId="2" fontId="13" fillId="0" borderId="1" xfId="4" applyNumberFormat="1" applyFont="1" applyFill="1" applyBorder="1" applyAlignment="1">
      <alignment horizontal="center"/>
    </xf>
    <xf numFmtId="0" fontId="13" fillId="0" borderId="1" xfId="4" applyFont="1" applyFill="1" applyBorder="1" applyAlignment="1">
      <alignment horizontal="center"/>
    </xf>
    <xf numFmtId="0" fontId="14" fillId="0" borderId="0" xfId="4" applyFont="1" applyFill="1"/>
    <xf numFmtId="0" fontId="13" fillId="5" borderId="1" xfId="4" applyFont="1" applyFill="1" applyBorder="1" applyAlignment="1">
      <alignment horizontal="left"/>
    </xf>
    <xf numFmtId="0" fontId="14" fillId="0" borderId="0" xfId="4" applyFont="1"/>
    <xf numFmtId="0" fontId="17" fillId="13" borderId="1" xfId="4" applyFont="1" applyFill="1" applyBorder="1" applyAlignment="1">
      <alignment horizontal="center"/>
    </xf>
    <xf numFmtId="0" fontId="15" fillId="0" borderId="1" xfId="4" applyFont="1" applyFill="1" applyBorder="1" applyAlignment="1">
      <alignment horizontal="center" wrapText="1"/>
    </xf>
    <xf numFmtId="0" fontId="14" fillId="0" borderId="0" xfId="4" applyFont="1" applyAlignment="1">
      <alignment horizontal="center" vertical="center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wrapText="1"/>
    </xf>
    <xf numFmtId="0" fontId="19" fillId="11" borderId="0" xfId="4" applyFont="1" applyFill="1" applyBorder="1" applyAlignment="1">
      <alignment vertical="center" wrapText="1"/>
    </xf>
    <xf numFmtId="16" fontId="20" fillId="9" borderId="2" xfId="4" applyNumberFormat="1" applyFont="1" applyFill="1" applyBorder="1" applyAlignment="1">
      <alignment horizontal="center" vertical="center" textRotation="90" wrapText="1"/>
    </xf>
    <xf numFmtId="16" fontId="20" fillId="9" borderId="1" xfId="4" applyNumberFormat="1" applyFont="1" applyFill="1" applyBorder="1" applyAlignment="1">
      <alignment horizontal="center" vertical="center" textRotation="90" wrapText="1"/>
    </xf>
    <xf numFmtId="16" fontId="20" fillId="3" borderId="1" xfId="4" applyNumberFormat="1" applyFont="1" applyFill="1" applyBorder="1" applyAlignment="1">
      <alignment horizontal="center" vertical="center" textRotation="90" wrapText="1"/>
    </xf>
    <xf numFmtId="0" fontId="6" fillId="0" borderId="0" xfId="4" applyAlignment="1">
      <alignment vertical="center" wrapText="1"/>
    </xf>
    <xf numFmtId="0" fontId="19" fillId="11" borderId="1" xfId="4" applyFont="1" applyFill="1" applyBorder="1" applyAlignment="1">
      <alignment vertical="center" wrapText="1"/>
    </xf>
    <xf numFmtId="172" fontId="20" fillId="9" borderId="1" xfId="4" applyNumberFormat="1" applyFont="1" applyFill="1" applyBorder="1" applyAlignment="1">
      <alignment horizontal="center" vertical="center" textRotation="90" wrapText="1"/>
    </xf>
    <xf numFmtId="172" fontId="20" fillId="15" borderId="1" xfId="4" applyNumberFormat="1" applyFont="1" applyFill="1" applyBorder="1" applyAlignment="1">
      <alignment horizontal="center" vertical="center" textRotation="90" wrapText="1"/>
    </xf>
    <xf numFmtId="172" fontId="20" fillId="3" borderId="1" xfId="4" applyNumberFormat="1" applyFont="1" applyFill="1" applyBorder="1" applyAlignment="1">
      <alignment horizontal="center" vertical="center" textRotation="90" wrapText="1"/>
    </xf>
    <xf numFmtId="0" fontId="6" fillId="0" borderId="1" xfId="4" applyBorder="1" applyAlignment="1">
      <alignment vertical="center" wrapText="1"/>
    </xf>
    <xf numFmtId="15" fontId="6" fillId="0" borderId="1" xfId="4" applyNumberFormat="1" applyBorder="1" applyAlignment="1">
      <alignment horizontal="center" vertical="center" wrapText="1"/>
    </xf>
    <xf numFmtId="1" fontId="6" fillId="0" borderId="1" xfId="4" applyNumberFormat="1" applyBorder="1" applyAlignment="1">
      <alignment horizontal="center" vertical="center" wrapText="1"/>
    </xf>
    <xf numFmtId="0" fontId="6" fillId="0" borderId="1" xfId="4" applyBorder="1" applyAlignment="1">
      <alignment horizontal="left" vertical="center" wrapText="1"/>
    </xf>
    <xf numFmtId="0" fontId="6" fillId="4" borderId="1" xfId="4" applyFill="1" applyBorder="1" applyAlignment="1">
      <alignment horizontal="center" vertical="center" wrapText="1"/>
    </xf>
    <xf numFmtId="0" fontId="6" fillId="15" borderId="1" xfId="4" applyFill="1" applyBorder="1" applyAlignment="1">
      <alignment horizontal="center" vertical="center" wrapText="1"/>
    </xf>
    <xf numFmtId="0" fontId="21" fillId="16" borderId="1" xfId="4" applyFont="1" applyFill="1" applyBorder="1" applyAlignment="1">
      <alignment horizontal="center" vertical="center" wrapText="1"/>
    </xf>
    <xf numFmtId="0" fontId="6" fillId="0" borderId="1" xfId="4" applyFill="1" applyBorder="1" applyAlignment="1">
      <alignment vertical="center" wrapText="1"/>
    </xf>
    <xf numFmtId="0" fontId="6" fillId="0" borderId="1" xfId="4" applyFill="1" applyBorder="1" applyAlignment="1">
      <alignment horizontal="center" vertical="center" wrapText="1"/>
    </xf>
    <xf numFmtId="15" fontId="6" fillId="0" borderId="1" xfId="4" applyNumberFormat="1" applyFill="1" applyBorder="1" applyAlignment="1">
      <alignment horizontal="center" vertical="center" wrapText="1"/>
    </xf>
    <xf numFmtId="1" fontId="6" fillId="0" borderId="1" xfId="4" applyNumberFormat="1" applyFill="1" applyBorder="1" applyAlignment="1">
      <alignment horizontal="center" vertical="center" wrapText="1"/>
    </xf>
    <xf numFmtId="0" fontId="6" fillId="0" borderId="1" xfId="4" applyFill="1" applyBorder="1" applyAlignment="1">
      <alignment horizontal="left" vertical="center" wrapText="1"/>
    </xf>
    <xf numFmtId="0" fontId="23" fillId="0" borderId="1" xfId="4" applyFont="1" applyFill="1" applyBorder="1" applyAlignment="1">
      <alignment vertical="center" wrapText="1"/>
    </xf>
    <xf numFmtId="0" fontId="6" fillId="16" borderId="1" xfId="4" applyFill="1" applyBorder="1" applyAlignment="1">
      <alignment horizontal="center" vertical="center" wrapText="1"/>
    </xf>
    <xf numFmtId="0" fontId="23" fillId="0" borderId="1" xfId="4" applyFont="1" applyFill="1" applyBorder="1" applyAlignment="1" applyProtection="1">
      <alignment horizontal="left" vertical="center"/>
      <protection locked="0"/>
    </xf>
    <xf numFmtId="165" fontId="6" fillId="0" borderId="3" xfId="4" applyNumberFormat="1" applyFill="1" applyBorder="1" applyAlignment="1">
      <alignment horizontal="center" vertical="center" wrapText="1"/>
    </xf>
    <xf numFmtId="165" fontId="6" fillId="0" borderId="1" xfId="4" applyNumberFormat="1" applyFill="1" applyBorder="1" applyAlignment="1">
      <alignment horizontal="center" vertical="center" wrapText="1"/>
    </xf>
    <xf numFmtId="0" fontId="23" fillId="0" borderId="1" xfId="4" applyFont="1" applyFill="1" applyBorder="1" applyAlignment="1" applyProtection="1">
      <alignment horizontal="left" vertical="center" wrapText="1"/>
      <protection locked="0"/>
    </xf>
    <xf numFmtId="0" fontId="6" fillId="5" borderId="1" xfId="4" applyFill="1" applyBorder="1" applyAlignment="1">
      <alignment horizontal="center" vertical="center" wrapText="1"/>
    </xf>
    <xf numFmtId="0" fontId="6" fillId="5" borderId="0" xfId="4" applyFill="1" applyAlignment="1">
      <alignment vertical="center" wrapText="1"/>
    </xf>
    <xf numFmtId="0" fontId="6" fillId="2" borderId="1" xfId="4" applyFill="1" applyBorder="1" applyAlignment="1">
      <alignment horizontal="center" vertical="center" wrapText="1"/>
    </xf>
    <xf numFmtId="0" fontId="6" fillId="2" borderId="0" xfId="4" applyFill="1" applyAlignment="1">
      <alignment vertical="center" wrapText="1"/>
    </xf>
    <xf numFmtId="0" fontId="6" fillId="0" borderId="1" xfId="4" applyFont="1" applyFill="1" applyBorder="1" applyAlignment="1">
      <alignment vertical="center" wrapText="1"/>
    </xf>
    <xf numFmtId="0" fontId="6" fillId="0" borderId="1" xfId="4" applyFont="1" applyFill="1" applyBorder="1" applyAlignment="1">
      <alignment horizontal="center"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" fontId="6" fillId="0" borderId="1" xfId="4" applyNumberFormat="1" applyFont="1" applyFill="1" applyBorder="1" applyAlignment="1">
      <alignment horizontal="center" vertical="center" wrapText="1"/>
    </xf>
    <xf numFmtId="15" fontId="6" fillId="0" borderId="1" xfId="4" applyNumberFormat="1" applyFont="1" applyFill="1" applyBorder="1" applyAlignment="1">
      <alignment horizontal="center" vertical="center" wrapText="1"/>
    </xf>
    <xf numFmtId="0" fontId="24" fillId="0" borderId="1" xfId="4" applyFont="1" applyFill="1" applyBorder="1" applyAlignment="1">
      <alignment vertical="center" wrapText="1"/>
    </xf>
    <xf numFmtId="0" fontId="24" fillId="0" borderId="1" xfId="4" applyFont="1" applyFill="1" applyBorder="1" applyAlignment="1">
      <alignment horizontal="center" vertical="center" wrapText="1"/>
    </xf>
    <xf numFmtId="165" fontId="24" fillId="0" borderId="1" xfId="4" applyNumberFormat="1" applyFont="1" applyFill="1" applyBorder="1" applyAlignment="1">
      <alignment horizontal="center" vertical="center" wrapText="1"/>
    </xf>
    <xf numFmtId="1" fontId="24" fillId="0" borderId="1" xfId="4" applyNumberFormat="1" applyFont="1" applyFill="1" applyBorder="1" applyAlignment="1">
      <alignment horizontal="center" vertical="center" wrapText="1"/>
    </xf>
    <xf numFmtId="15" fontId="24" fillId="0" borderId="1" xfId="4" applyNumberFormat="1" applyFont="1" applyFill="1" applyBorder="1" applyAlignment="1">
      <alignment horizontal="center" vertical="center" wrapText="1"/>
    </xf>
    <xf numFmtId="0" fontId="24" fillId="16" borderId="1" xfId="4" applyFont="1" applyFill="1" applyBorder="1" applyAlignment="1">
      <alignment horizontal="center" vertical="center" wrapText="1"/>
    </xf>
    <xf numFmtId="0" fontId="24" fillId="4" borderId="1" xfId="4" applyFont="1" applyFill="1" applyBorder="1" applyAlignment="1">
      <alignment horizontal="center" vertical="center" wrapText="1"/>
    </xf>
    <xf numFmtId="0" fontId="24" fillId="15" borderId="1" xfId="4" applyFont="1" applyFill="1" applyBorder="1" applyAlignment="1">
      <alignment horizontal="center" vertical="center" wrapText="1"/>
    </xf>
    <xf numFmtId="0" fontId="24" fillId="0" borderId="0" xfId="4" applyFont="1" applyAlignment="1">
      <alignment vertical="center" wrapText="1"/>
    </xf>
    <xf numFmtId="0" fontId="6" fillId="17" borderId="1" xfId="4" applyFill="1" applyBorder="1" applyAlignment="1">
      <alignment horizontal="center" vertical="center" wrapText="1"/>
    </xf>
    <xf numFmtId="0" fontId="6" fillId="17" borderId="0" xfId="4" applyFill="1" applyAlignment="1">
      <alignment vertical="center" wrapText="1"/>
    </xf>
    <xf numFmtId="0" fontId="19" fillId="10" borderId="1" xfId="4" applyFont="1" applyFill="1" applyBorder="1" applyAlignment="1">
      <alignment vertical="center" wrapText="1"/>
    </xf>
    <xf numFmtId="0" fontId="6" fillId="10" borderId="1" xfId="4" applyFill="1" applyBorder="1" applyAlignment="1">
      <alignment vertical="center" wrapText="1"/>
    </xf>
    <xf numFmtId="0" fontId="6" fillId="10" borderId="1" xfId="4" applyFill="1" applyBorder="1" applyAlignment="1">
      <alignment horizontal="center" vertical="center" wrapText="1"/>
    </xf>
    <xf numFmtId="15" fontId="6" fillId="10" borderId="1" xfId="4" applyNumberFormat="1" applyFill="1" applyBorder="1" applyAlignment="1">
      <alignment vertical="center" wrapText="1"/>
    </xf>
    <xf numFmtId="1" fontId="6" fillId="10" borderId="1" xfId="4" applyNumberFormat="1" applyFill="1" applyBorder="1" applyAlignment="1">
      <alignment horizontal="center" vertical="center" wrapText="1"/>
    </xf>
    <xf numFmtId="169" fontId="6" fillId="10" borderId="1" xfId="4" applyNumberFormat="1" applyFill="1" applyBorder="1" applyAlignment="1">
      <alignment horizontal="center" vertical="center" wrapText="1"/>
    </xf>
    <xf numFmtId="1" fontId="6" fillId="0" borderId="0" xfId="4" applyNumberFormat="1" applyAlignment="1">
      <alignment horizontal="center" vertical="center" wrapText="1"/>
    </xf>
    <xf numFmtId="0" fontId="6" fillId="0" borderId="0" xfId="4" applyFill="1" applyBorder="1" applyAlignment="1">
      <alignment horizontal="center" vertical="center" wrapText="1"/>
    </xf>
    <xf numFmtId="173" fontId="19" fillId="11" borderId="0" xfId="4" applyNumberFormat="1" applyFont="1" applyFill="1" applyBorder="1" applyAlignment="1">
      <alignment vertical="center" wrapText="1"/>
    </xf>
    <xf numFmtId="173" fontId="19" fillId="11" borderId="1" xfId="4" applyNumberFormat="1" applyFont="1" applyFill="1" applyBorder="1" applyAlignment="1">
      <alignment vertical="center" wrapText="1"/>
    </xf>
    <xf numFmtId="173" fontId="6" fillId="0" borderId="1" xfId="4" applyNumberFormat="1" applyBorder="1" applyAlignment="1">
      <alignment horizontal="center" vertical="center" wrapText="1"/>
    </xf>
    <xf numFmtId="173" fontId="6" fillId="0" borderId="1" xfId="4" applyNumberFormat="1" applyFill="1" applyBorder="1" applyAlignment="1">
      <alignment horizontal="center" vertical="center" wrapText="1"/>
    </xf>
    <xf numFmtId="173" fontId="6" fillId="0" borderId="1" xfId="4" applyNumberFormat="1" applyFont="1" applyFill="1" applyBorder="1" applyAlignment="1">
      <alignment horizontal="center" vertical="center" wrapText="1"/>
    </xf>
    <xf numFmtId="173" fontId="24" fillId="0" borderId="1" xfId="4" applyNumberFormat="1" applyFont="1" applyFill="1" applyBorder="1" applyAlignment="1">
      <alignment horizontal="center" vertical="center" wrapText="1"/>
    </xf>
    <xf numFmtId="173" fontId="6" fillId="10" borderId="1" xfId="4" applyNumberFormat="1" applyFill="1" applyBorder="1" applyAlignment="1">
      <alignment vertical="center" wrapText="1"/>
    </xf>
    <xf numFmtId="173" fontId="6" fillId="0" borderId="0" xfId="4" applyNumberFormat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25" fillId="0" borderId="1" xfId="4" applyFont="1" applyFill="1" applyBorder="1" applyAlignment="1">
      <alignment vertical="center" wrapText="1"/>
    </xf>
    <xf numFmtId="0" fontId="25" fillId="0" borderId="1" xfId="4" applyFont="1" applyFill="1" applyBorder="1" applyAlignment="1" applyProtection="1">
      <alignment horizontal="left" vertical="center"/>
      <protection locked="0"/>
    </xf>
    <xf numFmtId="0" fontId="25" fillId="0" borderId="1" xfId="4" applyFont="1" applyFill="1" applyBorder="1" applyAlignment="1" applyProtection="1">
      <alignment horizontal="left" vertical="center" wrapText="1"/>
      <protection locked="0"/>
    </xf>
    <xf numFmtId="0" fontId="7" fillId="10" borderId="1" xfId="4" applyFont="1" applyFill="1" applyBorder="1" applyAlignment="1">
      <alignment vertical="center" wrapText="1"/>
    </xf>
    <xf numFmtId="0" fontId="7" fillId="0" borderId="0" xfId="4" applyFont="1" applyAlignment="1">
      <alignment vertical="center" wrapText="1"/>
    </xf>
    <xf numFmtId="0" fontId="14" fillId="2" borderId="0" xfId="4" applyFont="1" applyFill="1"/>
    <xf numFmtId="0" fontId="17" fillId="13" borderId="1" xfId="0" applyFont="1" applyFill="1" applyBorder="1" applyAlignment="1" applyProtection="1">
      <alignment horizontal="center"/>
      <protection locked="0"/>
    </xf>
    <xf numFmtId="0" fontId="13" fillId="5" borderId="1" xfId="4" applyFont="1" applyFill="1" applyBorder="1" applyAlignment="1">
      <alignment horizontal="center"/>
    </xf>
    <xf numFmtId="0" fontId="26" fillId="0" borderId="1" xfId="4" applyFont="1" applyFill="1" applyBorder="1" applyAlignment="1">
      <alignment horizontal="center"/>
    </xf>
    <xf numFmtId="165" fontId="15" fillId="0" borderId="1" xfId="5" applyNumberFormat="1" applyFont="1" applyFill="1" applyBorder="1" applyAlignment="1">
      <alignment horizontal="center"/>
    </xf>
    <xf numFmtId="0" fontId="13" fillId="0" borderId="1" xfId="0" quotePrefix="1" applyFont="1" applyFill="1" applyBorder="1" applyAlignment="1">
      <alignment horizontal="left" wrapText="1"/>
    </xf>
    <xf numFmtId="169" fontId="15" fillId="0" borderId="1" xfId="5" applyNumberFormat="1" applyFont="1" applyFill="1" applyBorder="1" applyAlignment="1">
      <alignment horizontal="center"/>
    </xf>
    <xf numFmtId="2" fontId="15" fillId="0" borderId="1" xfId="5" applyNumberFormat="1" applyFont="1" applyFill="1" applyBorder="1" applyAlignment="1">
      <alignment horizontal="center"/>
    </xf>
    <xf numFmtId="169" fontId="13" fillId="0" borderId="1" xfId="4" applyNumberFormat="1" applyFont="1" applyFill="1" applyBorder="1" applyAlignment="1">
      <alignment horizontal="center"/>
    </xf>
    <xf numFmtId="165" fontId="15" fillId="0" borderId="1" xfId="4" applyNumberFormat="1" applyFont="1" applyFill="1" applyBorder="1" applyAlignment="1">
      <alignment horizontal="center"/>
    </xf>
    <xf numFmtId="169" fontId="15" fillId="0" borderId="1" xfId="4" applyNumberFormat="1" applyFont="1" applyFill="1" applyBorder="1" applyAlignment="1">
      <alignment horizontal="center"/>
    </xf>
    <xf numFmtId="165" fontId="13" fillId="0" borderId="1" xfId="4" applyNumberFormat="1" applyFont="1" applyFill="1" applyBorder="1" applyAlignment="1">
      <alignment horizontal="center"/>
    </xf>
    <xf numFmtId="0" fontId="13" fillId="0" borderId="0" xfId="4" applyFont="1"/>
    <xf numFmtId="0" fontId="27" fillId="0" borderId="0" xfId="4" applyFont="1" applyAlignment="1">
      <alignment vertical="center" wrapText="1"/>
    </xf>
    <xf numFmtId="0" fontId="19" fillId="11" borderId="1" xfId="4" applyFont="1" applyFill="1" applyBorder="1" applyAlignment="1">
      <alignment horizontal="center" vertical="center" wrapText="1"/>
    </xf>
    <xf numFmtId="0" fontId="6" fillId="0" borderId="3" xfId="4" applyFill="1" applyBorder="1" applyAlignment="1">
      <alignment horizontal="center" vertical="center" wrapText="1"/>
    </xf>
    <xf numFmtId="0" fontId="8" fillId="0" borderId="1" xfId="4" applyFont="1" applyBorder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19" fillId="11" borderId="1" xfId="0" applyFont="1" applyFill="1" applyBorder="1"/>
    <xf numFmtId="0" fontId="19" fillId="11" borderId="1" xfId="0" applyFont="1" applyFill="1" applyBorder="1" applyAlignment="1">
      <alignment wrapText="1"/>
    </xf>
    <xf numFmtId="0" fontId="19" fillId="11" borderId="1" xfId="0" applyFont="1" applyFill="1" applyBorder="1" applyAlignment="1">
      <alignment horizontal="center" wrapText="1"/>
    </xf>
    <xf numFmtId="0" fontId="19" fillId="0" borderId="0" xfId="0" applyFont="1"/>
    <xf numFmtId="0" fontId="8" fillId="10" borderId="1" xfId="0" applyFont="1" applyFill="1" applyBorder="1"/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wrapText="1"/>
    </xf>
    <xf numFmtId="0" fontId="8" fillId="0" borderId="1" xfId="0" applyFont="1" applyBorder="1"/>
    <xf numFmtId="15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0" fontId="7" fillId="0" borderId="1" xfId="4" applyFont="1" applyBorder="1" applyAlignment="1"/>
    <xf numFmtId="0" fontId="8" fillId="0" borderId="1" xfId="4" applyFont="1" applyBorder="1" applyAlignment="1">
      <alignment horizontal="left"/>
    </xf>
    <xf numFmtId="16" fontId="8" fillId="0" borderId="1" xfId="0" applyNumberFormat="1" applyFont="1" applyBorder="1"/>
    <xf numFmtId="16" fontId="8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15" fontId="8" fillId="10" borderId="1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1" xfId="4" applyFont="1" applyBorder="1" applyAlignment="1">
      <alignment horizontal="left" vertical="center"/>
    </xf>
    <xf numFmtId="0" fontId="8" fillId="0" borderId="1" xfId="4" applyFont="1" applyBorder="1"/>
    <xf numFmtId="0" fontId="8" fillId="0" borderId="1" xfId="4" applyFont="1" applyFill="1" applyBorder="1" applyAlignment="1">
      <alignment horizontal="left"/>
    </xf>
    <xf numFmtId="0" fontId="8" fillId="0" borderId="1" xfId="4" applyFont="1" applyBorder="1" applyAlignment="1">
      <alignment horizontal="left" wrapText="1"/>
    </xf>
    <xf numFmtId="0" fontId="8" fillId="0" borderId="0" xfId="0" applyFont="1" applyBorder="1"/>
    <xf numFmtId="0" fontId="7" fillId="0" borderId="0" xfId="0" applyFont="1" applyBorder="1"/>
    <xf numFmtId="0" fontId="8" fillId="0" borderId="0" xfId="4" applyFont="1" applyBorder="1" applyAlignment="1">
      <alignment horizontal="left" vertical="center"/>
    </xf>
    <xf numFmtId="16" fontId="8" fillId="0" borderId="0" xfId="0" applyNumberFormat="1" applyFont="1" applyBorder="1"/>
    <xf numFmtId="15" fontId="8" fillId="0" borderId="0" xfId="0" applyNumberFormat="1" applyFont="1" applyBorder="1"/>
    <xf numFmtId="16" fontId="8" fillId="0" borderId="0" xfId="0" applyNumberFormat="1" applyFont="1" applyBorder="1" applyAlignment="1">
      <alignment horizontal="center"/>
    </xf>
    <xf numFmtId="0" fontId="7" fillId="11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0" borderId="4" xfId="0" applyFont="1" applyBorder="1"/>
    <xf numFmtId="9" fontId="8" fillId="0" borderId="1" xfId="0" applyNumberFormat="1" applyFont="1" applyBorder="1" applyAlignment="1">
      <alignment horizontal="center"/>
    </xf>
    <xf numFmtId="0" fontId="8" fillId="0" borderId="5" xfId="0" applyFont="1" applyBorder="1"/>
    <xf numFmtId="0" fontId="8" fillId="0" borderId="3" xfId="0" applyFont="1" applyBorder="1"/>
    <xf numFmtId="0" fontId="29" fillId="11" borderId="0" xfId="4" applyFont="1" applyFill="1" applyBorder="1" applyAlignment="1">
      <alignment vertical="center"/>
    </xf>
    <xf numFmtId="0" fontId="30" fillId="0" borderId="0" xfId="0" applyFont="1"/>
    <xf numFmtId="0" fontId="6" fillId="0" borderId="0" xfId="4" applyFill="1" applyAlignment="1">
      <alignment vertical="center" wrapText="1"/>
    </xf>
    <xf numFmtId="0" fontId="0" fillId="0" borderId="1" xfId="0" applyBorder="1"/>
    <xf numFmtId="0" fontId="6" fillId="0" borderId="0" xfId="4" applyAlignment="1">
      <alignment vertical="center" wrapText="1"/>
    </xf>
    <xf numFmtId="0" fontId="6" fillId="0" borderId="0" xfId="4" applyAlignment="1">
      <alignment vertical="center" wrapText="1"/>
    </xf>
    <xf numFmtId="0" fontId="6" fillId="0" borderId="0" xfId="4" applyAlignment="1">
      <alignment vertical="center" wrapText="1"/>
    </xf>
    <xf numFmtId="0" fontId="13" fillId="0" borderId="1" xfId="4" applyFont="1" applyFill="1" applyBorder="1" applyAlignment="1">
      <alignment horizontal="left"/>
    </xf>
    <xf numFmtId="0" fontId="13" fillId="5" borderId="1" xfId="4" applyFont="1" applyFill="1" applyBorder="1" applyAlignment="1">
      <alignment horizontal="left"/>
    </xf>
    <xf numFmtId="0" fontId="15" fillId="0" borderId="1" xfId="4" applyFont="1" applyFill="1" applyBorder="1" applyAlignment="1">
      <alignment horizontal="left"/>
    </xf>
    <xf numFmtId="0" fontId="15" fillId="0" borderId="1" xfId="4" applyFont="1" applyFill="1" applyBorder="1" applyAlignment="1">
      <alignment horizontal="left" wrapText="1"/>
    </xf>
    <xf numFmtId="0" fontId="13" fillId="0" borderId="1" xfId="4" applyFont="1" applyBorder="1" applyAlignment="1">
      <alignment horizontal="left"/>
    </xf>
    <xf numFmtId="0" fontId="13" fillId="0" borderId="1" xfId="4" applyFont="1" applyFill="1" applyBorder="1" applyAlignment="1">
      <alignment horizontal="left" wrapText="1"/>
    </xf>
    <xf numFmtId="0" fontId="13" fillId="2" borderId="1" xfId="4" applyFont="1" applyFill="1" applyBorder="1" applyAlignment="1">
      <alignment horizontal="left" wrapText="1"/>
    </xf>
    <xf numFmtId="0" fontId="14" fillId="0" borderId="1" xfId="4" applyFont="1" applyFill="1" applyBorder="1" applyAlignment="1">
      <alignment horizontal="left"/>
    </xf>
    <xf numFmtId="15" fontId="15" fillId="0" borderId="1" xfId="4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4" applyFont="1" applyFill="1" applyBorder="1" applyAlignment="1">
      <alignment horizontal="left" wrapText="1"/>
    </xf>
    <xf numFmtId="0" fontId="15" fillId="0" borderId="1" xfId="4" applyFont="1" applyFill="1" applyBorder="1" applyAlignment="1">
      <alignment horizontal="left" wrapText="1"/>
    </xf>
    <xf numFmtId="0" fontId="0" fillId="0" borderId="0" xfId="0"/>
    <xf numFmtId="0" fontId="13" fillId="5" borderId="1" xfId="4" applyFont="1" applyFill="1" applyBorder="1" applyAlignment="1">
      <alignment horizontal="center" vertical="center"/>
    </xf>
    <xf numFmtId="0" fontId="13" fillId="5" borderId="1" xfId="4" applyFont="1" applyFill="1" applyBorder="1" applyAlignment="1">
      <alignment horizontal="left"/>
    </xf>
    <xf numFmtId="0" fontId="19" fillId="14" borderId="4" xfId="0" applyFont="1" applyFill="1" applyBorder="1" applyAlignment="1">
      <alignment vertical="center" wrapText="1"/>
    </xf>
    <xf numFmtId="0" fontId="13" fillId="5" borderId="1" xfId="4" applyFont="1" applyFill="1" applyBorder="1" applyAlignment="1">
      <alignment horizontal="center"/>
    </xf>
    <xf numFmtId="0" fontId="13" fillId="0" borderId="1" xfId="0" quotePrefix="1" applyFont="1" applyFill="1" applyBorder="1" applyAlignment="1">
      <alignment horizontal="left" wrapText="1"/>
    </xf>
    <xf numFmtId="0" fontId="15" fillId="0" borderId="1" xfId="4" applyFont="1" applyFill="1" applyBorder="1" applyAlignment="1">
      <alignment horizontal="left"/>
    </xf>
    <xf numFmtId="0" fontId="15" fillId="0" borderId="1" xfId="4" applyFont="1" applyFill="1" applyBorder="1" applyAlignment="1">
      <alignment horizontal="left" wrapText="1"/>
    </xf>
    <xf numFmtId="0" fontId="13" fillId="0" borderId="1" xfId="4" applyFont="1" applyFill="1" applyBorder="1" applyAlignment="1">
      <alignment horizontal="left" wrapText="1"/>
    </xf>
    <xf numFmtId="15" fontId="13" fillId="0" borderId="1" xfId="4" applyNumberFormat="1" applyFont="1" applyFill="1" applyBorder="1" applyAlignment="1">
      <alignment horizontal="left" wrapText="1"/>
    </xf>
    <xf numFmtId="0" fontId="13" fillId="0" borderId="0" xfId="4" applyFont="1"/>
    <xf numFmtId="0" fontId="31" fillId="1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4" fontId="0" fillId="0" borderId="1" xfId="2" applyNumberFormat="1" applyFont="1" applyBorder="1" applyAlignment="1">
      <alignment horizontal="center"/>
    </xf>
    <xf numFmtId="174" fontId="31" fillId="19" borderId="0" xfId="0" applyNumberFormat="1" applyFont="1" applyFill="1" applyAlignment="1">
      <alignment horizontal="center"/>
    </xf>
    <xf numFmtId="0" fontId="34" fillId="5" borderId="1" xfId="4" applyFont="1" applyFill="1" applyBorder="1" applyAlignment="1">
      <alignment horizontal="left"/>
    </xf>
    <xf numFmtId="169" fontId="35" fillId="0" borderId="1" xfId="4" applyNumberFormat="1" applyFont="1" applyFill="1" applyBorder="1" applyAlignment="1">
      <alignment horizontal="center"/>
    </xf>
    <xf numFmtId="165" fontId="35" fillId="0" borderId="1" xfId="4" applyNumberFormat="1" applyFont="1" applyFill="1" applyBorder="1" applyAlignment="1">
      <alignment horizontal="center"/>
    </xf>
    <xf numFmtId="0" fontId="35" fillId="0" borderId="1" xfId="4" applyFont="1" applyFill="1" applyBorder="1" applyAlignment="1">
      <alignment horizontal="center"/>
    </xf>
    <xf numFmtId="0" fontId="6" fillId="0" borderId="0" xfId="4"/>
    <xf numFmtId="0" fontId="6" fillId="0" borderId="0" xfId="4" applyAlignment="1">
      <alignment horizontal="center"/>
    </xf>
    <xf numFmtId="16" fontId="33" fillId="9" borderId="1" xfId="4" applyNumberFormat="1" applyFont="1" applyFill="1" applyBorder="1" applyAlignment="1">
      <alignment horizontal="center" vertical="center" textRotation="90" wrapText="1"/>
    </xf>
    <xf numFmtId="172" fontId="33" fillId="9" borderId="1" xfId="4" applyNumberFormat="1" applyFont="1" applyFill="1" applyBorder="1" applyAlignment="1">
      <alignment horizontal="center" vertical="center" textRotation="90" wrapText="1"/>
    </xf>
    <xf numFmtId="0" fontId="8" fillId="5" borderId="1" xfId="4" applyFont="1" applyFill="1" applyBorder="1" applyAlignment="1">
      <alignment horizontal="center"/>
    </xf>
    <xf numFmtId="165" fontId="8" fillId="5" borderId="1" xfId="4" applyNumberFormat="1" applyFont="1" applyFill="1" applyBorder="1" applyAlignment="1">
      <alignment horizontal="center"/>
    </xf>
    <xf numFmtId="0" fontId="15" fillId="0" borderId="1" xfId="4" applyFont="1" applyFill="1" applyBorder="1" applyAlignment="1">
      <alignment horizontal="center"/>
    </xf>
    <xf numFmtId="165" fontId="15" fillId="0" borderId="1" xfId="4" applyNumberFormat="1" applyFont="1" applyFill="1" applyBorder="1" applyAlignment="1">
      <alignment horizontal="center"/>
    </xf>
    <xf numFmtId="2" fontId="15" fillId="0" borderId="1" xfId="4" applyNumberFormat="1" applyFont="1" applyFill="1" applyBorder="1" applyAlignment="1">
      <alignment horizontal="center"/>
    </xf>
    <xf numFmtId="2" fontId="35" fillId="0" borderId="1" xfId="5" applyNumberFormat="1" applyFont="1" applyFill="1" applyBorder="1" applyAlignment="1">
      <alignment horizontal="center"/>
    </xf>
    <xf numFmtId="169" fontId="34" fillId="0" borderId="1" xfId="4" applyNumberFormat="1" applyFont="1" applyFill="1" applyBorder="1" applyAlignment="1">
      <alignment horizontal="center"/>
    </xf>
    <xf numFmtId="0" fontId="34" fillId="0" borderId="1" xfId="4" applyFont="1" applyFill="1" applyBorder="1" applyAlignment="1">
      <alignment horizontal="left" wrapText="1"/>
    </xf>
    <xf numFmtId="0" fontId="35" fillId="0" borderId="1" xfId="4" applyFont="1" applyFill="1" applyBorder="1" applyAlignment="1">
      <alignment horizontal="left" wrapText="1"/>
    </xf>
    <xf numFmtId="0" fontId="35" fillId="0" borderId="1" xfId="4" applyFont="1" applyFill="1" applyBorder="1" applyAlignment="1">
      <alignment horizontal="left"/>
    </xf>
    <xf numFmtId="0" fontId="34" fillId="0" borderId="0" xfId="4" applyFont="1"/>
    <xf numFmtId="169" fontId="8" fillId="4" borderId="1" xfId="0" applyNumberFormat="1" applyFont="1" applyFill="1" applyBorder="1" applyAlignment="1">
      <alignment vertical="center" wrapText="1"/>
    </xf>
    <xf numFmtId="2" fontId="0" fillId="0" borderId="1" xfId="0" applyNumberFormat="1" applyBorder="1" applyAlignment="1">
      <alignment horizontal="center"/>
    </xf>
    <xf numFmtId="2" fontId="31" fillId="18" borderId="1" xfId="0" applyNumberFormat="1" applyFont="1" applyFill="1" applyBorder="1" applyAlignment="1">
      <alignment horizontal="center"/>
    </xf>
    <xf numFmtId="2" fontId="0" fillId="20" borderId="1" xfId="0" applyNumberFormat="1" applyFill="1" applyBorder="1" applyAlignment="1">
      <alignment horizontal="center"/>
    </xf>
    <xf numFmtId="0" fontId="31" fillId="18" borderId="1" xfId="0" applyFont="1" applyFill="1" applyBorder="1" applyAlignment="1">
      <alignment horizontal="center"/>
    </xf>
    <xf numFmtId="0" fontId="36" fillId="0" borderId="0" xfId="0" applyFont="1"/>
    <xf numFmtId="0" fontId="31" fillId="18" borderId="1" xfId="0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center" vertical="center" wrapText="1"/>
    </xf>
    <xf numFmtId="15" fontId="3" fillId="0" borderId="1" xfId="4" applyNumberFormat="1" applyFont="1" applyBorder="1" applyAlignment="1">
      <alignment horizontal="center" vertical="center" wrapText="1"/>
    </xf>
    <xf numFmtId="15" fontId="3" fillId="0" borderId="1" xfId="4" applyNumberFormat="1" applyFont="1" applyFill="1" applyBorder="1" applyAlignment="1">
      <alignment horizontal="center" vertical="center" wrapText="1"/>
    </xf>
    <xf numFmtId="1" fontId="3" fillId="0" borderId="1" xfId="4" applyNumberFormat="1" applyFont="1" applyBorder="1" applyAlignment="1">
      <alignment horizontal="center" vertical="center" wrapText="1"/>
    </xf>
    <xf numFmtId="173" fontId="3" fillId="0" borderId="1" xfId="4" applyNumberFormat="1" applyFont="1" applyBorder="1" applyAlignment="1">
      <alignment horizontal="center" vertical="center" wrapText="1"/>
    </xf>
    <xf numFmtId="173" fontId="3" fillId="0" borderId="1" xfId="4" applyNumberFormat="1" applyFont="1" applyFill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 wrapText="1"/>
    </xf>
    <xf numFmtId="0" fontId="0" fillId="0" borderId="1" xfId="4" applyFont="1" applyBorder="1" applyAlignment="1">
      <alignment horizontal="center" vertical="center" wrapText="1"/>
    </xf>
    <xf numFmtId="0" fontId="6" fillId="0" borderId="1" xfId="4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1" fillId="0" borderId="0" xfId="4" applyFont="1" applyBorder="1" applyAlignment="1">
      <alignment horizontal="left" vertical="center"/>
    </xf>
    <xf numFmtId="0" fontId="6" fillId="0" borderId="0" xfId="4" applyBorder="1" applyAlignment="1">
      <alignment horizontal="center" vertical="center"/>
    </xf>
    <xf numFmtId="0" fontId="6" fillId="0" borderId="0" xfId="4" applyBorder="1"/>
    <xf numFmtId="0" fontId="6" fillId="2" borderId="0" xfId="4" applyFill="1" applyBorder="1"/>
    <xf numFmtId="0" fontId="6" fillId="0" borderId="0" xfId="4" applyBorder="1" applyAlignment="1">
      <alignment horizontal="center"/>
    </xf>
    <xf numFmtId="0" fontId="6" fillId="0" borderId="0" xfId="4" applyBorder="1" applyAlignment="1">
      <alignment wrapText="1"/>
    </xf>
    <xf numFmtId="0" fontId="6" fillId="2" borderId="0" xfId="4" applyFill="1" applyBorder="1" applyAlignment="1">
      <alignment wrapText="1"/>
    </xf>
    <xf numFmtId="0" fontId="8" fillId="2" borderId="1" xfId="4" applyFont="1" applyFill="1" applyBorder="1" applyAlignment="1">
      <alignment horizontal="center"/>
    </xf>
    <xf numFmtId="165" fontId="8" fillId="2" borderId="1" xfId="4" applyNumberFormat="1" applyFont="1" applyFill="1" applyBorder="1" applyAlignment="1">
      <alignment horizontal="center"/>
    </xf>
    <xf numFmtId="172" fontId="33" fillId="21" borderId="1" xfId="4" applyNumberFormat="1" applyFont="1" applyFill="1" applyBorder="1" applyAlignment="1">
      <alignment horizontal="center" vertical="center" textRotation="90" wrapText="1"/>
    </xf>
    <xf numFmtId="0" fontId="31" fillId="18" borderId="3" xfId="0" applyFont="1" applyFill="1" applyBorder="1" applyAlignment="1">
      <alignment horizontal="center" wrapText="1"/>
    </xf>
    <xf numFmtId="0" fontId="31" fillId="18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4" applyAlignment="1">
      <alignment horizontal="left"/>
    </xf>
    <xf numFmtId="0" fontId="6" fillId="0" borderId="0" xfId="4" applyBorder="1" applyAlignment="1">
      <alignment horizontal="left"/>
    </xf>
    <xf numFmtId="0" fontId="12" fillId="14" borderId="1" xfId="4" applyFont="1" applyFill="1" applyBorder="1" applyAlignment="1">
      <alignment horizontal="left" vertical="center" wrapText="1"/>
    </xf>
    <xf numFmtId="0" fontId="14" fillId="0" borderId="0" xfId="4" applyFont="1" applyAlignment="1">
      <alignment horizontal="left"/>
    </xf>
    <xf numFmtId="0" fontId="0" fillId="0" borderId="1" xfId="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4" borderId="10" xfId="46" applyFont="1" applyAlignment="1">
      <alignment horizontal="center"/>
    </xf>
    <xf numFmtId="0" fontId="0" fillId="0" borderId="0" xfId="0" applyAlignment="1">
      <alignment horizontal="left" vertical="center"/>
    </xf>
    <xf numFmtId="0" fontId="0" fillId="25" borderId="11" xfId="47" applyFont="1" applyAlignment="1">
      <alignment horizontal="center"/>
    </xf>
    <xf numFmtId="9" fontId="44" fillId="26" borderId="11" xfId="48" applyNumberFormat="1" applyFont="1" applyAlignment="1">
      <alignment horizontal="center" vertical="center"/>
    </xf>
    <xf numFmtId="0" fontId="0" fillId="27" borderId="11" xfId="49" applyFont="1" applyAlignment="1">
      <alignment horizontal="center" vertical="center"/>
    </xf>
    <xf numFmtId="0" fontId="0" fillId="23" borderId="11" xfId="50" applyFont="1" applyAlignment="1">
      <alignment horizontal="center"/>
    </xf>
    <xf numFmtId="0" fontId="0" fillId="0" borderId="12" xfId="51" applyFont="1" applyBorder="1">
      <alignment horizontal="left" vertical="center"/>
    </xf>
    <xf numFmtId="0" fontId="0" fillId="0" borderId="0" xfId="51" applyFont="1" applyBorder="1">
      <alignment horizontal="left" vertical="center"/>
    </xf>
    <xf numFmtId="175" fontId="47" fillId="14" borderId="1" xfId="0" applyNumberFormat="1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left" vertical="center" indent="1"/>
    </xf>
    <xf numFmtId="15" fontId="48" fillId="0" borderId="1" xfId="0" applyNumberFormat="1" applyFont="1" applyFill="1" applyBorder="1" applyAlignment="1">
      <alignment horizontal="left" vertical="center" indent="1"/>
    </xf>
    <xf numFmtId="0" fontId="0" fillId="26" borderId="1" xfId="48" applyFont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4" borderId="1" xfId="46" applyFont="1" applyBorder="1" applyAlignment="1">
      <alignment horizontal="center"/>
    </xf>
    <xf numFmtId="9" fontId="44" fillId="26" borderId="1" xfId="48" applyNumberFormat="1" applyFont="1" applyBorder="1" applyAlignment="1">
      <alignment horizontal="center" vertical="center"/>
    </xf>
    <xf numFmtId="0" fontId="0" fillId="25" borderId="1" xfId="47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47" fillId="28" borderId="1" xfId="0" applyFont="1" applyFill="1" applyBorder="1" applyAlignment="1">
      <alignment horizontal="center" vertical="center"/>
    </xf>
    <xf numFmtId="0" fontId="47" fillId="28" borderId="1" xfId="0" applyFont="1" applyFill="1" applyBorder="1" applyAlignment="1">
      <alignment horizontal="center" vertical="center" wrapText="1"/>
    </xf>
    <xf numFmtId="15" fontId="50" fillId="0" borderId="1" xfId="0" applyNumberFormat="1" applyFont="1" applyFill="1" applyBorder="1" applyAlignment="1">
      <alignment horizontal="left" vertical="center" indent="1"/>
    </xf>
    <xf numFmtId="0" fontId="7" fillId="0" borderId="0" xfId="4" applyFont="1" applyAlignment="1"/>
    <xf numFmtId="0" fontId="0" fillId="0" borderId="0" xfId="0" applyAlignment="1"/>
    <xf numFmtId="0" fontId="23" fillId="0" borderId="0" xfId="4" applyFont="1" applyAlignment="1">
      <alignment horizontal="center"/>
    </xf>
    <xf numFmtId="0" fontId="51" fillId="5" borderId="1" xfId="4" applyFont="1" applyFill="1" applyBorder="1" applyAlignment="1">
      <alignment horizontal="center"/>
    </xf>
    <xf numFmtId="0" fontId="49" fillId="0" borderId="0" xfId="0" applyFont="1" applyAlignment="1">
      <alignment horizontal="center"/>
    </xf>
    <xf numFmtId="0" fontId="1" fillId="0" borderId="1" xfId="4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2" fillId="0" borderId="0" xfId="4" applyFont="1" applyAlignment="1">
      <alignment horizontal="center" vertical="center" wrapText="1"/>
    </xf>
    <xf numFmtId="0" fontId="6" fillId="10" borderId="0" xfId="4" applyFill="1" applyAlignment="1">
      <alignment vertical="center" wrapText="1"/>
    </xf>
    <xf numFmtId="0" fontId="3" fillId="10" borderId="1" xfId="4" applyFont="1" applyFill="1" applyBorder="1" applyAlignment="1">
      <alignment horizontal="center" vertical="center" wrapText="1"/>
    </xf>
    <xf numFmtId="15" fontId="3" fillId="10" borderId="1" xfId="4" applyNumberFormat="1" applyFont="1" applyFill="1" applyBorder="1" applyAlignment="1">
      <alignment horizontal="center" vertical="center" wrapText="1"/>
    </xf>
    <xf numFmtId="0" fontId="1" fillId="10" borderId="1" xfId="4" applyFont="1" applyFill="1" applyBorder="1" applyAlignment="1">
      <alignment horizontal="center" vertical="center" wrapText="1"/>
    </xf>
    <xf numFmtId="1" fontId="3" fillId="10" borderId="1" xfId="4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73" fontId="3" fillId="10" borderId="1" xfId="4" applyNumberFormat="1" applyFont="1" applyFill="1" applyBorder="1" applyAlignment="1">
      <alignment horizontal="center" vertical="center" wrapText="1"/>
    </xf>
    <xf numFmtId="0" fontId="0" fillId="10" borderId="1" xfId="4" applyFont="1" applyFill="1" applyBorder="1" applyAlignment="1">
      <alignment horizontal="center" vertical="center" wrapText="1"/>
    </xf>
    <xf numFmtId="0" fontId="0" fillId="0" borderId="1" xfId="4" applyFont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173" fontId="6" fillId="0" borderId="1" xfId="4" applyNumberForma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3" fillId="6" borderId="1" xfId="0" applyFont="1" applyFill="1" applyBorder="1" applyAlignment="1">
      <alignment horizontal="center" vertical="center" wrapText="1"/>
    </xf>
    <xf numFmtId="0" fontId="54" fillId="6" borderId="1" xfId="0" applyFont="1" applyFill="1" applyBorder="1" applyAlignment="1">
      <alignment horizontal="center" vertical="center" wrapText="1"/>
    </xf>
    <xf numFmtId="0" fontId="54" fillId="6" borderId="1" xfId="1" applyFont="1" applyFill="1" applyBorder="1" applyAlignment="1">
      <alignment horizontal="center" vertical="center" wrapText="1"/>
    </xf>
    <xf numFmtId="0" fontId="1" fillId="6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1" xfId="0" applyFont="1" applyBorder="1" applyAlignment="1">
      <alignment horizontal="left" vertical="center"/>
    </xf>
    <xf numFmtId="15" fontId="56" fillId="0" borderId="1" xfId="52" applyNumberFormat="1" applyFont="1" applyBorder="1" applyAlignment="1">
      <alignment horizontal="left" vertical="center"/>
    </xf>
    <xf numFmtId="0" fontId="56" fillId="0" borderId="1" xfId="0" applyFont="1" applyBorder="1" applyAlignment="1">
      <alignment horizontal="left" vertical="center"/>
    </xf>
    <xf numFmtId="0" fontId="5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27" fillId="0" borderId="1" xfId="4" applyFont="1" applyBorder="1" applyAlignment="1">
      <alignment horizontal="center" vertical="center" wrapText="1"/>
    </xf>
    <xf numFmtId="0" fontId="52" fillId="0" borderId="1" xfId="4" applyFont="1" applyBorder="1" applyAlignment="1">
      <alignment horizontal="center" vertical="center" wrapText="1"/>
    </xf>
    <xf numFmtId="0" fontId="48" fillId="5" borderId="1" xfId="0" applyFont="1" applyFill="1" applyBorder="1" applyAlignment="1">
      <alignment horizontal="left" vertical="center" indent="1"/>
    </xf>
    <xf numFmtId="0" fontId="19" fillId="14" borderId="1" xfId="4" applyFont="1" applyFill="1" applyBorder="1" applyAlignment="1">
      <alignment horizontal="center" wrapText="1"/>
    </xf>
    <xf numFmtId="15" fontId="0" fillId="0" borderId="1" xfId="0" applyNumberFormat="1" applyBorder="1"/>
    <xf numFmtId="0" fontId="58" fillId="0" borderId="0" xfId="0" applyFont="1"/>
    <xf numFmtId="0" fontId="6" fillId="0" borderId="3" xfId="4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15" fontId="3" fillId="0" borderId="3" xfId="4" applyNumberFormat="1" applyFont="1" applyBorder="1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15" fontId="3" fillId="0" borderId="3" xfId="4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73" fontId="3" fillId="0" borderId="3" xfId="4" applyNumberFormat="1" applyFont="1" applyFill="1" applyBorder="1" applyAlignment="1">
      <alignment horizontal="center" vertical="center" wrapText="1"/>
    </xf>
    <xf numFmtId="173" fontId="6" fillId="0" borderId="3" xfId="4" applyNumberFormat="1" applyBorder="1" applyAlignment="1">
      <alignment vertical="center" wrapText="1"/>
    </xf>
    <xf numFmtId="0" fontId="6" fillId="0" borderId="3" xfId="4" applyBorder="1" applyAlignment="1">
      <alignment vertical="center" wrapText="1"/>
    </xf>
    <xf numFmtId="0" fontId="0" fillId="0" borderId="3" xfId="4" applyFont="1" applyBorder="1" applyAlignment="1">
      <alignment horizontal="center" vertical="center" wrapText="1"/>
    </xf>
    <xf numFmtId="1" fontId="3" fillId="0" borderId="3" xfId="4" applyNumberFormat="1" applyFont="1" applyBorder="1" applyAlignment="1">
      <alignment horizontal="center" vertical="center" wrapText="1"/>
    </xf>
    <xf numFmtId="0" fontId="53" fillId="6" borderId="3" xfId="0" applyFont="1" applyFill="1" applyBorder="1" applyAlignment="1">
      <alignment horizontal="center" vertical="center" wrapText="1"/>
    </xf>
    <xf numFmtId="173" fontId="3" fillId="0" borderId="3" xfId="4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174" fontId="0" fillId="2" borderId="1" xfId="2" applyNumberFormat="1" applyFont="1" applyFill="1" applyBorder="1" applyAlignment="1">
      <alignment horizontal="center"/>
    </xf>
    <xf numFmtId="0" fontId="7" fillId="0" borderId="1" xfId="4" applyFont="1" applyBorder="1" applyAlignment="1">
      <alignment horizontal="right"/>
    </xf>
    <xf numFmtId="0" fontId="6" fillId="0" borderId="1" xfId="4" applyBorder="1"/>
    <xf numFmtId="165" fontId="8" fillId="5" borderId="1" xfId="4" applyNumberFormat="1" applyFont="1" applyFill="1" applyBorder="1" applyAlignment="1">
      <alignment horizontal="left"/>
    </xf>
    <xf numFmtId="0" fontId="23" fillId="0" borderId="1" xfId="4" applyFont="1" applyBorder="1" applyAlignment="1">
      <alignment horizontal="center"/>
    </xf>
    <xf numFmtId="0" fontId="19" fillId="14" borderId="1" xfId="4" applyFont="1" applyFill="1" applyBorder="1" applyAlignment="1">
      <alignment horizontal="center" vertical="center" wrapText="1"/>
    </xf>
    <xf numFmtId="0" fontId="25" fillId="14" borderId="1" xfId="4" applyFont="1" applyFill="1" applyBorder="1" applyAlignment="1">
      <alignment horizontal="center" vertical="center" wrapText="1"/>
    </xf>
    <xf numFmtId="2" fontId="8" fillId="2" borderId="1" xfId="4" applyNumberFormat="1" applyFont="1" applyFill="1" applyBorder="1" applyAlignment="1">
      <alignment horizontal="center"/>
    </xf>
    <xf numFmtId="0" fontId="8" fillId="5" borderId="1" xfId="4" applyFont="1" applyFill="1" applyBorder="1" applyAlignment="1">
      <alignment horizontal="center" wrapText="1"/>
    </xf>
    <xf numFmtId="0" fontId="13" fillId="0" borderId="0" xfId="4" applyFont="1" applyFill="1" applyBorder="1" applyAlignment="1">
      <alignment horizontal="left" wrapText="1"/>
    </xf>
    <xf numFmtId="15" fontId="13" fillId="0" borderId="0" xfId="4" applyNumberFormat="1" applyFont="1" applyFill="1" applyBorder="1" applyAlignment="1">
      <alignment horizontal="left" wrapText="1"/>
    </xf>
    <xf numFmtId="16" fontId="13" fillId="0" borderId="0" xfId="4" applyNumberFormat="1" applyFont="1" applyFill="1" applyBorder="1" applyAlignment="1">
      <alignment horizontal="left" wrapText="1"/>
    </xf>
    <xf numFmtId="0" fontId="15" fillId="0" borderId="0" xfId="4" applyFont="1" applyFill="1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52" fillId="14" borderId="1" xfId="4" applyFont="1" applyFill="1" applyBorder="1" applyAlignment="1">
      <alignment horizontal="center" vertical="center" wrapText="1"/>
    </xf>
    <xf numFmtId="0" fontId="52" fillId="14" borderId="1" xfId="4" applyFont="1" applyFill="1" applyBorder="1" applyAlignment="1">
      <alignment vertical="center" wrapText="1"/>
    </xf>
    <xf numFmtId="0" fontId="52" fillId="14" borderId="13" xfId="4" applyFont="1" applyFill="1" applyBorder="1" applyAlignment="1">
      <alignment vertical="center" wrapText="1"/>
    </xf>
    <xf numFmtId="0" fontId="1" fillId="0" borderId="4" xfId="4" applyFont="1" applyBorder="1" applyAlignment="1">
      <alignment horizontal="center" vertical="center" wrapText="1"/>
    </xf>
    <xf numFmtId="0" fontId="6" fillId="0" borderId="4" xfId="4" applyBorder="1" applyAlignment="1">
      <alignment vertical="center" wrapText="1"/>
    </xf>
    <xf numFmtId="0" fontId="6" fillId="0" borderId="4" xfId="4" applyBorder="1" applyAlignment="1">
      <alignment horizontal="center" vertical="center" wrapText="1"/>
    </xf>
    <xf numFmtId="0" fontId="0" fillId="0" borderId="4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173" fontId="6" fillId="0" borderId="4" xfId="4" applyNumberFormat="1" applyBorder="1" applyAlignment="1">
      <alignment vertical="center" wrapText="1"/>
    </xf>
    <xf numFmtId="0" fontId="52" fillId="14" borderId="7" xfId="4" applyFont="1" applyFill="1" applyBorder="1" applyAlignment="1">
      <alignment horizontal="center" vertical="center" wrapText="1"/>
    </xf>
    <xf numFmtId="173" fontId="1" fillId="14" borderId="7" xfId="4" applyNumberFormat="1" applyFont="1" applyFill="1" applyBorder="1" applyAlignment="1">
      <alignment horizontal="center" vertical="center" wrapText="1"/>
    </xf>
    <xf numFmtId="173" fontId="1" fillId="14" borderId="6" xfId="4" applyNumberFormat="1" applyFont="1" applyFill="1" applyBorder="1" applyAlignment="1">
      <alignment horizontal="center" vertical="center" wrapText="1"/>
    </xf>
    <xf numFmtId="173" fontId="1" fillId="14" borderId="8" xfId="4" applyNumberFormat="1" applyFont="1" applyFill="1" applyBorder="1" applyAlignment="1">
      <alignment horizontal="center" vertical="center" wrapText="1"/>
    </xf>
    <xf numFmtId="0" fontId="31" fillId="18" borderId="13" xfId="0" applyFont="1" applyFill="1" applyBorder="1" applyAlignment="1">
      <alignment horizontal="center"/>
    </xf>
    <xf numFmtId="0" fontId="3" fillId="0" borderId="14" xfId="4" applyFont="1" applyBorder="1" applyAlignment="1">
      <alignment horizontal="center" vertical="center" wrapText="1"/>
    </xf>
    <xf numFmtId="0" fontId="3" fillId="0" borderId="13" xfId="4" applyFont="1" applyBorder="1" applyAlignment="1">
      <alignment horizontal="center" vertical="center" wrapText="1"/>
    </xf>
    <xf numFmtId="0" fontId="3" fillId="0" borderId="13" xfId="4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center" wrapText="1"/>
    </xf>
    <xf numFmtId="0" fontId="37" fillId="0" borderId="13" xfId="0" applyFont="1" applyFill="1" applyBorder="1" applyAlignment="1">
      <alignment horizontal="left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Border="1" applyAlignment="1">
      <alignment horizontal="left" vertical="center" wrapText="1"/>
    </xf>
    <xf numFmtId="0" fontId="37" fillId="0" borderId="13" xfId="0" applyFont="1" applyBorder="1" applyAlignment="1">
      <alignment horizontal="left" vertical="center" wrapText="1"/>
    </xf>
    <xf numFmtId="0" fontId="37" fillId="0" borderId="13" xfId="1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31" fillId="18" borderId="2" xfId="0" applyFont="1" applyFill="1" applyBorder="1" applyAlignment="1">
      <alignment horizontal="center"/>
    </xf>
    <xf numFmtId="0" fontId="3" fillId="0" borderId="15" xfId="4" applyFont="1" applyFill="1" applyBorder="1" applyAlignment="1">
      <alignment horizontal="center" vertical="center" wrapText="1"/>
    </xf>
    <xf numFmtId="0" fontId="0" fillId="0" borderId="2" xfId="4" applyFont="1" applyBorder="1" applyAlignment="1">
      <alignment horizontal="center" vertical="center" wrapText="1"/>
    </xf>
    <xf numFmtId="0" fontId="0" fillId="0" borderId="2" xfId="4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 wrapText="1"/>
    </xf>
    <xf numFmtId="0" fontId="31" fillId="18" borderId="16" xfId="0" applyFont="1" applyFill="1" applyBorder="1" applyAlignment="1">
      <alignment horizontal="center" wrapText="1"/>
    </xf>
    <xf numFmtId="15" fontId="3" fillId="0" borderId="9" xfId="4" applyNumberFormat="1" applyFont="1" applyFill="1" applyBorder="1" applyAlignment="1">
      <alignment horizontal="center" vertical="center" wrapText="1"/>
    </xf>
    <xf numFmtId="15" fontId="3" fillId="0" borderId="16" xfId="4" applyNumberFormat="1" applyFont="1" applyFill="1" applyBorder="1" applyAlignment="1">
      <alignment horizontal="center" vertical="center" wrapText="1"/>
    </xf>
    <xf numFmtId="0" fontId="31" fillId="18" borderId="2" xfId="0" applyFont="1" applyFill="1" applyBorder="1" applyAlignment="1">
      <alignment horizontal="center" wrapText="1"/>
    </xf>
    <xf numFmtId="15" fontId="3" fillId="0" borderId="15" xfId="4" applyNumberFormat="1" applyFont="1" applyBorder="1" applyAlignment="1">
      <alignment horizontal="center" vertical="center" wrapText="1"/>
    </xf>
    <xf numFmtId="173" fontId="6" fillId="0" borderId="2" xfId="4" applyNumberFormat="1" applyBorder="1" applyAlignment="1">
      <alignment vertical="center" wrapText="1"/>
    </xf>
    <xf numFmtId="0" fontId="31" fillId="18" borderId="17" xfId="0" applyFont="1" applyFill="1" applyBorder="1" applyAlignment="1">
      <alignment horizontal="center"/>
    </xf>
    <xf numFmtId="0" fontId="31" fillId="18" borderId="18" xfId="0" applyFont="1" applyFill="1" applyBorder="1" applyAlignment="1">
      <alignment horizontal="center"/>
    </xf>
    <xf numFmtId="0" fontId="1" fillId="0" borderId="19" xfId="4" applyFont="1" applyBorder="1" applyAlignment="1">
      <alignment horizontal="center" vertical="center" wrapText="1"/>
    </xf>
    <xf numFmtId="0" fontId="3" fillId="0" borderId="20" xfId="4" applyFont="1" applyBorder="1" applyAlignment="1">
      <alignment horizontal="center" vertical="center" wrapText="1"/>
    </xf>
    <xf numFmtId="0" fontId="1" fillId="0" borderId="17" xfId="4" applyFont="1" applyBorder="1" applyAlignment="1">
      <alignment horizontal="center" vertical="center" wrapText="1"/>
    </xf>
    <xf numFmtId="0" fontId="3" fillId="0" borderId="1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1" fillId="0" borderId="17" xfId="4" applyFont="1" applyFill="1" applyBorder="1" applyAlignment="1">
      <alignment horizontal="center" vertical="center" wrapText="1"/>
    </xf>
    <xf numFmtId="0" fontId="3" fillId="0" borderId="18" xfId="4" applyFont="1" applyFill="1" applyBorder="1" applyAlignment="1">
      <alignment horizontal="center" vertical="center" wrapText="1"/>
    </xf>
    <xf numFmtId="0" fontId="31" fillId="18" borderId="17" xfId="0" applyFont="1" applyFill="1" applyBorder="1" applyAlignment="1">
      <alignment horizontal="center" wrapText="1"/>
    </xf>
    <xf numFmtId="0" fontId="31" fillId="18" borderId="18" xfId="0" applyFont="1" applyFill="1" applyBorder="1" applyAlignment="1">
      <alignment horizontal="center" wrapText="1"/>
    </xf>
    <xf numFmtId="15" fontId="3" fillId="0" borderId="19" xfId="4" applyNumberFormat="1" applyFont="1" applyFill="1" applyBorder="1" applyAlignment="1">
      <alignment horizontal="center" vertical="center" wrapText="1"/>
    </xf>
    <xf numFmtId="1" fontId="3" fillId="0" borderId="20" xfId="4" applyNumberFormat="1" applyFont="1" applyFill="1" applyBorder="1" applyAlignment="1">
      <alignment horizontal="center" vertical="center" wrapText="1"/>
    </xf>
    <xf numFmtId="15" fontId="3" fillId="0" borderId="17" xfId="4" applyNumberFormat="1" applyFont="1" applyBorder="1" applyAlignment="1">
      <alignment horizontal="center" vertical="center" wrapText="1"/>
    </xf>
    <xf numFmtId="1" fontId="3" fillId="0" borderId="18" xfId="4" applyNumberFormat="1" applyFont="1" applyBorder="1" applyAlignment="1">
      <alignment horizontal="center" vertical="center" wrapText="1"/>
    </xf>
    <xf numFmtId="15" fontId="3" fillId="0" borderId="17" xfId="4" applyNumberFormat="1" applyFont="1" applyFill="1" applyBorder="1" applyAlignment="1">
      <alignment horizontal="center" vertical="center" wrapText="1"/>
    </xf>
    <xf numFmtId="1" fontId="3" fillId="0" borderId="18" xfId="4" applyNumberFormat="1" applyFont="1" applyFill="1" applyBorder="1" applyAlignment="1">
      <alignment horizontal="center" vertical="center" wrapText="1"/>
    </xf>
    <xf numFmtId="15" fontId="49" fillId="0" borderId="17" xfId="4" applyNumberFormat="1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173" fontId="6" fillId="0" borderId="17" xfId="4" applyNumberFormat="1" applyBorder="1" applyAlignment="1">
      <alignment vertical="center" wrapText="1"/>
    </xf>
    <xf numFmtId="173" fontId="6" fillId="0" borderId="18" xfId="4" applyNumberFormat="1" applyBorder="1" applyAlignment="1">
      <alignment vertical="center" wrapText="1"/>
    </xf>
    <xf numFmtId="0" fontId="7" fillId="14" borderId="6" xfId="4" applyFont="1" applyFill="1" applyBorder="1" applyAlignment="1">
      <alignment vertical="center" wrapText="1"/>
    </xf>
    <xf numFmtId="0" fontId="52" fillId="14" borderId="8" xfId="4" applyFont="1" applyFill="1" applyBorder="1" applyAlignment="1">
      <alignment vertical="center" wrapText="1"/>
    </xf>
    <xf numFmtId="0" fontId="52" fillId="14" borderId="6" xfId="4" applyFont="1" applyFill="1" applyBorder="1" applyAlignment="1">
      <alignment vertical="center" wrapText="1"/>
    </xf>
    <xf numFmtId="15" fontId="6" fillId="0" borderId="4" xfId="4" applyNumberFormat="1" applyBorder="1" applyAlignment="1">
      <alignment horizontal="center" vertical="center" wrapText="1"/>
    </xf>
    <xf numFmtId="15" fontId="6" fillId="0" borderId="4" xfId="4" applyNumberFormat="1" applyBorder="1" applyAlignment="1">
      <alignment vertical="center" wrapText="1"/>
    </xf>
    <xf numFmtId="0" fontId="0" fillId="2" borderId="1" xfId="4" applyFont="1" applyFill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wrapText="1"/>
    </xf>
    <xf numFmtId="15" fontId="3" fillId="0" borderId="9" xfId="4" applyNumberFormat="1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6" fillId="2" borderId="3" xfId="4" applyFill="1" applyBorder="1" applyAlignment="1">
      <alignment horizontal="center" vertical="center" wrapText="1"/>
    </xf>
    <xf numFmtId="15" fontId="3" fillId="2" borderId="1" xfId="4" applyNumberFormat="1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1" fillId="2" borderId="17" xfId="4" applyFont="1" applyFill="1" applyBorder="1" applyAlignment="1">
      <alignment horizontal="center" vertical="center" wrapText="1"/>
    </xf>
    <xf numFmtId="0" fontId="3" fillId="2" borderId="18" xfId="4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15" fontId="3" fillId="2" borderId="17" xfId="4" applyNumberFormat="1" applyFont="1" applyFill="1" applyBorder="1" applyAlignment="1">
      <alignment horizontal="center" vertical="center" wrapText="1"/>
    </xf>
    <xf numFmtId="1" fontId="3" fillId="2" borderId="18" xfId="4" applyNumberFormat="1" applyFont="1" applyFill="1" applyBorder="1" applyAlignment="1">
      <alignment horizontal="center" vertical="center" wrapText="1"/>
    </xf>
    <xf numFmtId="15" fontId="3" fillId="2" borderId="16" xfId="4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3" fontId="3" fillId="2" borderId="1" xfId="4" applyNumberFormat="1" applyFont="1" applyFill="1" applyBorder="1" applyAlignment="1">
      <alignment horizontal="center" vertical="center" wrapText="1"/>
    </xf>
    <xf numFmtId="15" fontId="3" fillId="2" borderId="15" xfId="4" applyNumberFormat="1" applyFont="1" applyFill="1" applyBorder="1" applyAlignment="1">
      <alignment horizontal="center" vertical="center" wrapText="1"/>
    </xf>
    <xf numFmtId="15" fontId="3" fillId="2" borderId="9" xfId="4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6" fillId="2" borderId="0" xfId="4" applyFill="1"/>
    <xf numFmtId="169" fontId="8" fillId="2" borderId="1" xfId="0" applyNumberFormat="1" applyFont="1" applyFill="1" applyBorder="1" applyAlignment="1">
      <alignment vertical="center" wrapText="1"/>
    </xf>
    <xf numFmtId="0" fontId="8" fillId="4" borderId="1" xfId="4" applyFont="1" applyFill="1" applyBorder="1" applyAlignment="1">
      <alignment horizontal="center"/>
    </xf>
    <xf numFmtId="0" fontId="21" fillId="4" borderId="1" xfId="4" applyFont="1" applyFill="1" applyBorder="1" applyAlignment="1">
      <alignment horizontal="center"/>
    </xf>
    <xf numFmtId="2" fontId="8" fillId="4" borderId="1" xfId="4" applyNumberFormat="1" applyFont="1" applyFill="1" applyBorder="1" applyAlignment="1">
      <alignment horizontal="center"/>
    </xf>
    <xf numFmtId="15" fontId="0" fillId="2" borderId="15" xfId="4" applyNumberFormat="1" applyFont="1" applyFill="1" applyBorder="1" applyAlignment="1">
      <alignment horizontal="center" vertical="center" wrapText="1"/>
    </xf>
    <xf numFmtId="15" fontId="0" fillId="10" borderId="1" xfId="4" applyNumberFormat="1" applyFont="1" applyFill="1" applyBorder="1" applyAlignment="1">
      <alignment horizontal="center" vertical="center" wrapText="1"/>
    </xf>
    <xf numFmtId="0" fontId="6" fillId="13" borderId="0" xfId="4" applyFill="1"/>
    <xf numFmtId="0" fontId="8" fillId="13" borderId="1" xfId="4" applyFont="1" applyFill="1" applyBorder="1" applyAlignment="1">
      <alignment horizontal="center"/>
    </xf>
    <xf numFmtId="0" fontId="51" fillId="13" borderId="1" xfId="4" applyFont="1" applyFill="1" applyBorder="1" applyAlignment="1">
      <alignment horizontal="center"/>
    </xf>
    <xf numFmtId="165" fontId="8" fillId="13" borderId="1" xfId="4" applyNumberFormat="1" applyFont="1" applyFill="1" applyBorder="1" applyAlignment="1">
      <alignment horizontal="center"/>
    </xf>
    <xf numFmtId="2" fontId="8" fillId="13" borderId="1" xfId="4" applyNumberFormat="1" applyFont="1" applyFill="1" applyBorder="1" applyAlignment="1">
      <alignment horizontal="center"/>
    </xf>
    <xf numFmtId="169" fontId="8" fillId="13" borderId="1" xfId="0" applyNumberFormat="1" applyFont="1" applyFill="1" applyBorder="1" applyAlignment="1">
      <alignment vertical="center" wrapText="1"/>
    </xf>
    <xf numFmtId="0" fontId="0" fillId="13" borderId="0" xfId="0" applyFill="1"/>
    <xf numFmtId="15" fontId="6" fillId="0" borderId="1" xfId="4" applyNumberForma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6" fillId="5" borderId="3" xfId="4" applyFill="1" applyBorder="1" applyAlignment="1">
      <alignment horizontal="center" vertical="center" wrapText="1"/>
    </xf>
    <xf numFmtId="15" fontId="3" fillId="5" borderId="1" xfId="4" applyNumberFormat="1" applyFont="1" applyFill="1" applyBorder="1" applyAlignment="1">
      <alignment horizontal="center" vertical="center" wrapText="1"/>
    </xf>
    <xf numFmtId="0" fontId="0" fillId="5" borderId="13" xfId="4" applyFont="1" applyFill="1" applyBorder="1" applyAlignment="1">
      <alignment horizontal="center" vertical="center" wrapText="1"/>
    </xf>
    <xf numFmtId="0" fontId="1" fillId="5" borderId="17" xfId="4" applyFont="1" applyFill="1" applyBorder="1" applyAlignment="1">
      <alignment horizontal="center" vertical="center" wrapText="1"/>
    </xf>
    <xf numFmtId="0" fontId="3" fillId="5" borderId="18" xfId="4" applyFont="1" applyFill="1" applyBorder="1" applyAlignment="1">
      <alignment horizontal="center" vertical="center" wrapText="1"/>
    </xf>
    <xf numFmtId="0" fontId="3" fillId="5" borderId="2" xfId="4" applyFont="1" applyFill="1" applyBorder="1" applyAlignment="1">
      <alignment horizontal="center" vertical="center" wrapText="1"/>
    </xf>
    <xf numFmtId="0" fontId="1" fillId="5" borderId="1" xfId="4" applyFont="1" applyFill="1" applyBorder="1" applyAlignment="1">
      <alignment horizontal="center" vertical="center" wrapText="1"/>
    </xf>
    <xf numFmtId="15" fontId="3" fillId="5" borderId="17" xfId="4" applyNumberFormat="1" applyFont="1" applyFill="1" applyBorder="1" applyAlignment="1">
      <alignment horizontal="center" vertical="center" wrapText="1"/>
    </xf>
    <xf numFmtId="1" fontId="3" fillId="5" borderId="18" xfId="4" applyNumberFormat="1" applyFont="1" applyFill="1" applyBorder="1" applyAlignment="1">
      <alignment horizontal="center" vertical="center" wrapText="1"/>
    </xf>
    <xf numFmtId="15" fontId="3" fillId="5" borderId="16" xfId="4" applyNumberFormat="1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3" fontId="3" fillId="5" borderId="1" xfId="4" applyNumberFormat="1" applyFont="1" applyFill="1" applyBorder="1" applyAlignment="1">
      <alignment horizontal="center" vertical="center" wrapText="1"/>
    </xf>
    <xf numFmtId="15" fontId="3" fillId="5" borderId="9" xfId="4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28" fillId="11" borderId="14" xfId="4" applyFont="1" applyFill="1" applyBorder="1" applyAlignment="1">
      <alignment vertical="center"/>
    </xf>
    <xf numFmtId="0" fontId="28" fillId="11" borderId="9" xfId="4" applyFont="1" applyFill="1" applyBorder="1" applyAlignment="1">
      <alignment vertical="center"/>
    </xf>
    <xf numFmtId="0" fontId="59" fillId="14" borderId="1" xfId="0" applyFont="1" applyFill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32" fillId="22" borderId="6" xfId="0" applyFont="1" applyFill="1" applyBorder="1" applyAlignment="1">
      <alignment horizontal="center"/>
    </xf>
    <xf numFmtId="0" fontId="32" fillId="22" borderId="7" xfId="0" applyFont="1" applyFill="1" applyBorder="1" applyAlignment="1">
      <alignment horizontal="center"/>
    </xf>
    <xf numFmtId="0" fontId="32" fillId="22" borderId="8" xfId="0" applyFont="1" applyFill="1" applyBorder="1" applyAlignment="1">
      <alignment horizontal="center"/>
    </xf>
    <xf numFmtId="0" fontId="28" fillId="11" borderId="14" xfId="4" applyFont="1" applyFill="1" applyBorder="1" applyAlignment="1">
      <alignment vertical="center"/>
    </xf>
    <xf numFmtId="0" fontId="28" fillId="11" borderId="9" xfId="4" applyFont="1" applyFill="1" applyBorder="1" applyAlignment="1">
      <alignment vertical="center"/>
    </xf>
    <xf numFmtId="0" fontId="1" fillId="0" borderId="1" xfId="0" pivotButton="1" applyFont="1" applyBorder="1"/>
    <xf numFmtId="0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left"/>
    </xf>
    <xf numFmtId="14" fontId="28" fillId="11" borderId="9" xfId="4" applyNumberFormat="1" applyFont="1" applyFill="1" applyBorder="1" applyAlignment="1">
      <alignment vertical="center"/>
    </xf>
    <xf numFmtId="0" fontId="28" fillId="11" borderId="1" xfId="4" applyFont="1" applyFill="1" applyBorder="1" applyAlignment="1">
      <alignment vertical="center"/>
    </xf>
    <xf numFmtId="175" fontId="59" fillId="18" borderId="17" xfId="0" applyNumberFormat="1" applyFont="1" applyFill="1" applyBorder="1" applyAlignment="1">
      <alignment horizontal="center" textRotation="90"/>
    </xf>
    <xf numFmtId="0" fontId="62" fillId="0" borderId="0" xfId="0" applyFont="1"/>
    <xf numFmtId="0" fontId="7" fillId="5" borderId="0" xfId="4" applyFont="1" applyFill="1" applyAlignment="1">
      <alignment vertical="center" wrapText="1"/>
    </xf>
    <xf numFmtId="0" fontId="7" fillId="5" borderId="1" xfId="4" applyFont="1" applyFill="1" applyBorder="1" applyAlignment="1">
      <alignment horizontal="center" vertical="center" wrapText="1"/>
    </xf>
    <xf numFmtId="0" fontId="63" fillId="5" borderId="14" xfId="4" applyFont="1" applyFill="1" applyBorder="1" applyAlignment="1">
      <alignment vertical="center"/>
    </xf>
    <xf numFmtId="0" fontId="63" fillId="5" borderId="9" xfId="4" applyFont="1" applyFill="1" applyBorder="1" applyAlignment="1">
      <alignment vertical="center"/>
    </xf>
    <xf numFmtId="14" fontId="64" fillId="5" borderId="9" xfId="4" applyNumberFormat="1" applyFont="1" applyFill="1" applyBorder="1" applyAlignment="1">
      <alignment vertical="center"/>
    </xf>
    <xf numFmtId="0" fontId="59" fillId="14" borderId="1" xfId="0" applyFont="1" applyFill="1" applyBorder="1" applyAlignment="1">
      <alignment horizontal="left"/>
    </xf>
    <xf numFmtId="0" fontId="59" fillId="14" borderId="1" xfId="0" applyNumberFormat="1" applyFont="1" applyFill="1" applyBorder="1" applyAlignment="1">
      <alignment horizontal="center"/>
    </xf>
  </cellXfs>
  <cellStyles count="53">
    <cellStyle name="% complete" xfId="48"/>
    <cellStyle name="% complete (beyond plan) legend" xfId="50"/>
    <cellStyle name="Actual (beyond plan) legend" xfId="49"/>
    <cellStyle name="Actual legend" xfId="47"/>
    <cellStyle name="Comma" xfId="3" builtinId="3"/>
    <cellStyle name="Comma 2" xfId="6"/>
    <cellStyle name="Comma 2 2" xfId="7"/>
    <cellStyle name="Comma 2 2 2" xfId="8"/>
    <cellStyle name="Comma 2 2 2 2" xfId="9"/>
    <cellStyle name="Comma 2 2 3" xfId="10"/>
    <cellStyle name="Comma 2 3" xfId="11"/>
    <cellStyle name="Comma 2 4" xfId="12"/>
    <cellStyle name="Comma 2 4 2" xfId="13"/>
    <cellStyle name="Comma 2 5" xfId="32"/>
    <cellStyle name="Comma 3" xfId="14"/>
    <cellStyle name="Comma 3 2" xfId="33"/>
    <cellStyle name="Comma 4" xfId="15"/>
    <cellStyle name="Comma 4 2" xfId="16"/>
    <cellStyle name="Comma 4 3" xfId="34"/>
    <cellStyle name="Comma 5" xfId="17"/>
    <cellStyle name="Comma 5 2" xfId="18"/>
    <cellStyle name="Comma 5 3" xfId="35"/>
    <cellStyle name="Comma 6" xfId="36"/>
    <cellStyle name="Comma 7" xfId="37"/>
    <cellStyle name="Comma 7 2" xfId="38"/>
    <cellStyle name="Comma 8" xfId="39"/>
    <cellStyle name="Currency" xfId="2" builtinId="4"/>
    <cellStyle name="Currency 2" xfId="19"/>
    <cellStyle name="Currency 2 2" xfId="20"/>
    <cellStyle name="Hyperlink" xfId="52" builtinId="8"/>
    <cellStyle name="Hyperlink 2" xfId="40"/>
    <cellStyle name="Label" xfId="51"/>
    <cellStyle name="Normal" xfId="0" builtinId="0"/>
    <cellStyle name="Normal 2" xfId="4"/>
    <cellStyle name="Normal 2 2" xfId="5"/>
    <cellStyle name="Normal 2 2 2" xfId="30"/>
    <cellStyle name="Normal 2 3" xfId="21"/>
    <cellStyle name="Normal 2 3 2" xfId="22"/>
    <cellStyle name="Normal 2 4" xfId="23"/>
    <cellStyle name="Normal 2 5" xfId="31"/>
    <cellStyle name="Normal 3" xfId="24"/>
    <cellStyle name="Normal 3 2" xfId="25"/>
    <cellStyle name="Normal 3 3" xfId="26"/>
    <cellStyle name="Normal 4" xfId="1"/>
    <cellStyle name="Normal 4 2" xfId="27"/>
    <cellStyle name="Normal 5" xfId="28"/>
    <cellStyle name="Normal 5 2" xfId="41"/>
    <cellStyle name="Percent 2" xfId="29"/>
    <cellStyle name="Percent 2 2" xfId="43"/>
    <cellStyle name="Percent 2 3" xfId="42"/>
    <cellStyle name="Plan legend" xfId="46"/>
    <cellStyle name="Style 1" xfId="44"/>
    <cellStyle name="Style 1 2" xfId="45"/>
  </cellStyles>
  <dxfs count="416">
    <dxf>
      <font>
        <color theme="0"/>
      </font>
    </dxf>
    <dxf>
      <font>
        <color theme="0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border>
        <left/>
        <right/>
        <top/>
        <bottom/>
      </border>
    </dxf>
    <dxf>
      <fill>
        <patternFill patternType="solid">
          <bgColor theme="0"/>
        </patternFill>
      </fill>
    </dxf>
    <dxf>
      <font>
        <b/>
      </font>
    </dxf>
    <dxf>
      <font>
        <color theme="1"/>
      </font>
    </dxf>
    <dxf>
      <font>
        <color theme="1"/>
      </font>
    </dxf>
    <dxf>
      <font>
        <b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ont>
        <color theme="5"/>
      </font>
    </dxf>
    <dxf>
      <fill>
        <patternFill patternType="solid">
          <bgColor theme="6" tint="0.79998168889431442"/>
        </patternFill>
      </fill>
    </dxf>
    <dxf>
      <fill>
        <patternFill>
          <bgColor theme="7"/>
        </patternFill>
      </fill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font>
        <color theme="5"/>
      </font>
    </dxf>
    <dxf>
      <alignment wrapText="1" readingOrder="0"/>
    </dxf>
    <dxf>
      <fill>
        <patternFill patternType="solid">
          <bgColor theme="6" tint="0.79998168889431442"/>
        </patternFill>
      </fill>
    </dxf>
    <dxf>
      <fill>
        <patternFill>
          <bgColor theme="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border>
        <left/>
        <right/>
        <top/>
        <bottom/>
      </border>
    </dxf>
    <dxf>
      <fill>
        <patternFill patternType="solid">
          <bgColor theme="0"/>
        </patternFill>
      </fill>
    </dxf>
    <dxf>
      <font>
        <b/>
      </font>
    </dxf>
    <dxf>
      <font>
        <color theme="1"/>
      </font>
    </dxf>
    <dxf>
      <font>
        <color theme="1"/>
      </font>
    </dxf>
    <dxf>
      <font>
        <b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readingOrder="0"/>
    </dxf>
    <dxf>
      <font>
        <color theme="0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ont>
        <color theme="5"/>
      </font>
    </dxf>
    <dxf>
      <fill>
        <patternFill patternType="solid">
          <bgColor theme="6" tint="0.79998168889431442"/>
        </patternFill>
      </fill>
    </dxf>
    <dxf>
      <fill>
        <patternFill>
          <bgColor theme="7"/>
        </patternFill>
      </fill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/>
        </patternFill>
      </fill>
    </dxf>
    <dxf>
      <font>
        <color theme="0"/>
      </font>
    </dxf>
    <dxf>
      <alignment horizontal="center" readingOrder="0"/>
    </dxf>
    <dxf>
      <font>
        <color theme="5"/>
      </font>
    </dxf>
    <dxf>
      <fill>
        <patternFill patternType="solid">
          <bgColor theme="6" tint="0.79998168889431442"/>
        </patternFill>
      </fill>
    </dxf>
    <dxf>
      <fill>
        <patternFill>
          <bgColor theme="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border>
        <left/>
        <right/>
        <top/>
        <bottom/>
      </border>
    </dxf>
    <dxf>
      <fill>
        <patternFill patternType="solid">
          <bgColor theme="0"/>
        </patternFill>
      </fill>
    </dxf>
    <dxf>
      <font>
        <b/>
      </font>
    </dxf>
    <dxf>
      <font>
        <color theme="1"/>
      </font>
    </dxf>
    <dxf>
      <font>
        <color theme="1"/>
      </font>
    </dxf>
    <dxf>
      <font>
        <b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ont>
        <color theme="5"/>
      </font>
    </dxf>
    <dxf>
      <fill>
        <patternFill patternType="solid">
          <bgColor theme="6" tint="0.79998168889431442"/>
        </patternFill>
      </fill>
    </dxf>
    <dxf>
      <fill>
        <patternFill>
          <bgColor theme="7"/>
        </patternFill>
      </fill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font>
        <color theme="5"/>
      </font>
    </dxf>
    <dxf>
      <alignment wrapText="1" readingOrder="0"/>
    </dxf>
    <dxf>
      <fill>
        <patternFill patternType="solid">
          <bgColor theme="6" tint="0.79998168889431442"/>
        </patternFill>
      </fill>
    </dxf>
    <dxf>
      <fill>
        <patternFill>
          <bgColor theme="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border>
        <left/>
        <right/>
        <top/>
        <bottom/>
      </border>
    </dxf>
    <dxf>
      <fill>
        <patternFill patternType="solid">
          <bgColor theme="0"/>
        </patternFill>
      </fill>
    </dxf>
    <dxf>
      <font>
        <b/>
      </font>
    </dxf>
    <dxf>
      <font>
        <color theme="1"/>
      </font>
    </dxf>
    <dxf>
      <font>
        <color theme="1"/>
      </font>
    </dxf>
    <dxf>
      <font>
        <b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ont>
        <color theme="5"/>
      </font>
    </dxf>
    <dxf>
      <fill>
        <patternFill patternType="solid">
          <bgColor theme="6" tint="0.79998168889431442"/>
        </patternFill>
      </fill>
    </dxf>
    <dxf>
      <fill>
        <patternFill>
          <bgColor theme="7"/>
        </patternFill>
      </fill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font>
        <color theme="5"/>
      </font>
    </dxf>
    <dxf>
      <alignment wrapText="1" readingOrder="0"/>
    </dxf>
    <dxf>
      <fill>
        <patternFill patternType="solid">
          <bgColor theme="6" tint="0.79998168889431442"/>
        </patternFill>
      </fill>
    </dxf>
    <dxf>
      <fill>
        <patternFill>
          <bgColor theme="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border>
        <left/>
        <right/>
        <top/>
        <bottom/>
      </border>
    </dxf>
    <dxf>
      <fill>
        <patternFill patternType="solid">
          <bgColor theme="0"/>
        </patternFill>
      </fill>
    </dxf>
    <dxf>
      <font>
        <b/>
      </font>
    </dxf>
    <dxf>
      <font>
        <color theme="1"/>
      </font>
    </dxf>
    <dxf>
      <font>
        <color theme="1"/>
      </font>
    </dxf>
    <dxf>
      <font>
        <b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ont>
        <color theme="5"/>
      </font>
    </dxf>
    <dxf>
      <fill>
        <patternFill patternType="solid">
          <bgColor theme="6" tint="0.79998168889431442"/>
        </patternFill>
      </fill>
    </dxf>
    <dxf>
      <fill>
        <patternFill>
          <bgColor theme="7"/>
        </patternFill>
      </fill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font>
        <color theme="5"/>
      </font>
    </dxf>
    <dxf>
      <alignment wrapText="1" readingOrder="0"/>
    </dxf>
    <dxf>
      <fill>
        <patternFill patternType="solid">
          <bgColor theme="6" tint="0.79998168889431442"/>
        </patternFill>
      </fill>
    </dxf>
    <dxf>
      <fill>
        <patternFill>
          <bgColor theme="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border>
        <left/>
        <right/>
        <top/>
        <bottom/>
      </border>
    </dxf>
    <dxf>
      <fill>
        <patternFill patternType="solid">
          <bgColor theme="0"/>
        </patternFill>
      </fill>
    </dxf>
    <dxf>
      <font>
        <b/>
      </font>
    </dxf>
    <dxf>
      <font>
        <color theme="1"/>
      </font>
    </dxf>
    <dxf>
      <font>
        <color theme="1"/>
      </font>
    </dxf>
    <dxf>
      <font>
        <b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ont>
        <color theme="5"/>
      </font>
    </dxf>
    <dxf>
      <fill>
        <patternFill patternType="solid">
          <bgColor theme="6" tint="0.79998168889431442"/>
        </patternFill>
      </fill>
    </dxf>
    <dxf>
      <fill>
        <patternFill>
          <bgColor theme="7"/>
        </patternFill>
      </fill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font>
        <color theme="5"/>
      </font>
    </dxf>
    <dxf>
      <alignment wrapText="1" readingOrder="0"/>
    </dxf>
    <dxf>
      <fill>
        <patternFill patternType="solid">
          <bgColor theme="6" tint="0.79998168889431442"/>
        </patternFill>
      </fill>
    </dxf>
    <dxf>
      <fill>
        <patternFill>
          <bgColor theme="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168" formatCode="_(* #,##0_);_(* \(#,##0\);_(* &quot;-&quot;??_);_(@_)"/>
      <alignment horizontal="center" vertical="center" readingOrder="0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(&quot;$&quot;* #,##0_);_(&quot;$&quot;* \(#,##0\);_(&quot;$&quot;* &quot;-&quot;??_);_(@_)"/>
    </dxf>
    <dxf>
      <alignment wrapText="1" readingOrder="0"/>
    </dxf>
    <dxf>
      <alignment wrapText="1" readingOrder="0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alignment horizontal="center" vertical="center" wrapText="1" readingOrder="0"/>
    </dxf>
    <dxf>
      <alignment horizontal="center" vertical="center" wrapText="1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34" formatCode="_(&quot;$&quot;* #,##0.00_);_(&quot;$&quot;* \(#,##0.00\);_(&quot;$&quot;* &quot;-&quot;??_);_(@_)"/>
    </dxf>
    <dxf>
      <alignment horizontal="center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68" formatCode="_(* #,##0_);_(* \(#,##0\);_(* &quot;-&quot;??_);_(@_)"/>
    </dxf>
    <dxf>
      <numFmt numFmtId="168" formatCode="_(* #,##0_);_(* \(#,##0\);_(* &quot;-&quot;??_);_(@_)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6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21" Type="http://schemas.openxmlformats.org/officeDocument/2006/relationships/externalLink" Target="externalLinks/externalLink7.xml"/><Relationship Id="rId34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pivotCacheDefinition" Target="pivotCache/pivotCacheDefinition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pivotCacheDefinition" Target="pivotCache/pivotCacheDefinition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1835305</xdr:colOff>
      <xdr:row>0</xdr:row>
      <xdr:rowOff>0</xdr:rowOff>
    </xdr:from>
    <xdr:to>
      <xdr:col>8</xdr:col>
      <xdr:colOff>1958664</xdr:colOff>
      <xdr:row>6</xdr:row>
      <xdr:rowOff>112686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3598" y="0"/>
          <a:ext cx="2272292" cy="1123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-Monday\Funnel\280613\FY%202013-14_Sales%20Pipeline_28061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-Monday\Funnel\280613\FY%202013-14_Sales%20Pipeline_01071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(Business%20Plan)\Business%20Plan\July\Business%20Plan_260713\Business%20Plan_Infra_26071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idInfo/AppData/Local/Microsoft/Windows/Temporary%20Internet%20Files/Content.Outlook/P2C761SC/Employee%20Database/Resource%20Utilization%20Form_October%202014%20(2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nay/AppData/Local/Microsoft/Windows/Temporary%20Internet%20Files/Content.Outlook/8BUGPCQ2/OpenSpan%20current%20projects%20in%20queue%20for%20Binay%202809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AppData/Local/Microsoft/Windows/INetCache/Content.Outlook/POLGN6MJ/Funnel%20&amp;%20Delivery/GIC%20RPA%20Delivery_Capacity%20Sheet_29-01-1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AppData/Local/Microsoft/Windows/INetCache/Content.Outlook/POLGN6MJ/GIC%20RPA%20Delivery_Capacity%20Sheet_29-01-1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Users\syed\Library\Containers\com.apple.mail\Data\Library\Mail%20Downloads\1FF81844-9BF9-4922-971B-905DA7CE7B01\Pipeline_SEA(Syed)_week%20ending%205-Sep-201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Heena/Funnel-Monday/Funnel/280613/FY%202013-14%20OS_BCM%20Pipeline%202506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_InfoSec%20week%20ending_05-Sep-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ed/Library/Containers/com.apple.mail/Data/Library/Mail%20Downloads/6A97E921-CE7F-46BD-91DE-790A8F770DED/EMS_GIC%20Sales%20Tracker%2005Mar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Funnel-Monday\Funnel\280613\FY%202013-14_Sales%20Pipeline_2506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GIC%20Sales%20Tracker%2005Mar20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siness%20Plan_Infra_3008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D-10132/AppData/Local/Microsoft/Windows/Temporary%20Internet%20Files/Content.Outlook/CDH4N0WN/Business%20Plan_BCM_CCO_0404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Users\Administrator\AppData\Local\Microsoft\Windows\Temporary%20Internet%20Files\Content.Outlook\CI55V5XH\Business%20Plan_Infra_Sumi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bir/AppData/Local/Microsoft/Windows/INetCache/Content.Outlook/CQILC2ZP/Copy%20of%20Pipeline_OS-BCM%201104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 refreshError="1"/>
      <sheetData sheetId="1" refreshError="1"/>
      <sheetData sheetId="2" refreshError="1"/>
      <sheetData sheetId="3" refreshError="1">
        <row r="2">
          <cell r="D2" t="str">
            <v>EMS</v>
          </cell>
          <cell r="E2" t="str">
            <v>GJ</v>
          </cell>
          <cell r="F2" t="str">
            <v>RSA</v>
          </cell>
          <cell r="H2" t="str">
            <v>Jan</v>
          </cell>
        </row>
        <row r="3">
          <cell r="D3" t="str">
            <v>InfoSec</v>
          </cell>
          <cell r="E3" t="str">
            <v>MM</v>
          </cell>
          <cell r="F3" t="str">
            <v>CA</v>
          </cell>
          <cell r="H3" t="str">
            <v>Feb</v>
          </cell>
        </row>
        <row r="4">
          <cell r="D4" t="str">
            <v>ESS</v>
          </cell>
          <cell r="E4" t="str">
            <v>GP</v>
          </cell>
          <cell r="F4" t="str">
            <v>EMC</v>
          </cell>
          <cell r="H4" t="str">
            <v>Mar</v>
          </cell>
        </row>
        <row r="5">
          <cell r="D5" t="str">
            <v>ADA</v>
          </cell>
          <cell r="E5" t="str">
            <v>SK</v>
          </cell>
          <cell r="F5" t="str">
            <v>NetApp</v>
          </cell>
          <cell r="H5" t="str">
            <v>Apr</v>
          </cell>
        </row>
        <row r="6">
          <cell r="E6" t="str">
            <v>MA</v>
          </cell>
          <cell r="F6" t="str">
            <v>CommVault</v>
          </cell>
          <cell r="H6" t="str">
            <v>May</v>
          </cell>
        </row>
        <row r="7">
          <cell r="F7" t="str">
            <v>Symantec</v>
          </cell>
          <cell r="H7" t="str">
            <v>Jun</v>
          </cell>
        </row>
        <row r="8">
          <cell r="F8" t="str">
            <v>Imperva</v>
          </cell>
          <cell r="H8" t="str">
            <v>Jul</v>
          </cell>
        </row>
        <row r="9">
          <cell r="H9" t="str">
            <v>Aug</v>
          </cell>
        </row>
        <row r="10">
          <cell r="H10" t="str">
            <v>Sep</v>
          </cell>
        </row>
        <row r="11">
          <cell r="H11" t="str">
            <v>Oct</v>
          </cell>
        </row>
        <row r="12">
          <cell r="H12" t="str">
            <v>Nov</v>
          </cell>
        </row>
        <row r="13">
          <cell r="H13" t="str">
            <v>Dec</v>
          </cell>
        </row>
      </sheetData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/>
      <sheetData sheetId="1"/>
      <sheetData sheetId="2"/>
      <sheetData sheetId="3">
        <row r="2">
          <cell r="E2" t="str">
            <v>GJ</v>
          </cell>
        </row>
        <row r="3">
          <cell r="E3" t="str">
            <v>MM</v>
          </cell>
        </row>
        <row r="4">
          <cell r="E4" t="str">
            <v>GP</v>
          </cell>
        </row>
        <row r="5">
          <cell r="E5" t="str">
            <v>SK</v>
          </cell>
        </row>
        <row r="6">
          <cell r="E6" t="str">
            <v>MA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 (FY 13-14)-Order"/>
      <sheetName val="Infra (FY 13-14)-Billing"/>
      <sheetName val="Q1 Funnel"/>
      <sheetName val="Q2 Funnel"/>
      <sheetName val="Q3 Funnel"/>
      <sheetName val="Q4 Funnel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H3" t="str">
            <v>GJ</v>
          </cell>
        </row>
        <row r="4">
          <cell r="H4" t="str">
            <v>AS</v>
          </cell>
        </row>
        <row r="5">
          <cell r="H5" t="str">
            <v>GP</v>
          </cell>
        </row>
        <row r="6">
          <cell r="H6" t="str">
            <v>CK</v>
          </cell>
        </row>
        <row r="7">
          <cell r="H7" t="str">
            <v>VR</v>
          </cell>
        </row>
        <row r="8">
          <cell r="H8" t="str">
            <v>MG</v>
          </cell>
        </row>
        <row r="9">
          <cell r="H9" t="str">
            <v>SN</v>
          </cell>
        </row>
        <row r="10">
          <cell r="H10" t="str">
            <v>Su K.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jects"/>
      <sheetName val="Summary"/>
      <sheetName val="InfoSec Project Timesheet"/>
      <sheetName val="Infosec"/>
      <sheetName val="CCO"/>
      <sheetName val="EMS"/>
      <sheetName val="EMS Project Timesheet"/>
      <sheetName val="CCO Project Timesheet"/>
      <sheetName val="BCM"/>
      <sheetName val="ODC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 t="str">
            <v>HCL UPM</v>
          </cell>
        </row>
        <row r="3">
          <cell r="C3" t="str">
            <v>HCL Tech(MPCCTNS)</v>
          </cell>
        </row>
        <row r="4">
          <cell r="C4" t="str">
            <v>NIIT</v>
          </cell>
        </row>
        <row r="5">
          <cell r="C5" t="str">
            <v>Wipro APM</v>
          </cell>
        </row>
        <row r="6">
          <cell r="C6" t="str">
            <v>UIDAI</v>
          </cell>
        </row>
        <row r="7">
          <cell r="C7" t="str">
            <v>FTI eHealth</v>
          </cell>
        </row>
        <row r="8">
          <cell r="C8" t="str">
            <v>NC3i</v>
          </cell>
        </row>
        <row r="9">
          <cell r="C9" t="str">
            <v>Robi</v>
          </cell>
        </row>
        <row r="10">
          <cell r="C10" t="str">
            <v>EXL</v>
          </cell>
        </row>
        <row r="11">
          <cell r="C11" t="str">
            <v>Bhuvneshwar APM</v>
          </cell>
        </row>
        <row r="12">
          <cell r="C12" t="str">
            <v>ICICI Bank</v>
          </cell>
        </row>
        <row r="13">
          <cell r="C13" t="str">
            <v>Punjab Treasury</v>
          </cell>
        </row>
        <row r="14">
          <cell r="C14" t="str">
            <v>Pentagon</v>
          </cell>
        </row>
        <row r="15">
          <cell r="C15" t="str">
            <v>AHCC</v>
          </cell>
        </row>
        <row r="16">
          <cell r="C16" t="str">
            <v>Click Safety</v>
          </cell>
        </row>
        <row r="17">
          <cell r="C17" t="str">
            <v>Scope-GSSC-(Account Op / KYC)</v>
          </cell>
        </row>
        <row r="18">
          <cell r="C18" t="str">
            <v>Airtel</v>
          </cell>
        </row>
        <row r="19">
          <cell r="C19" t="str">
            <v>HGS-Php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penSpan &amp; BCM"/>
      <sheetName val="for validation only"/>
    </sheetNames>
    <sheetDataSet>
      <sheetData sheetId="0"/>
      <sheetData sheetId="1"/>
      <sheetData sheetId="2">
        <row r="2">
          <cell r="B2" t="str">
            <v>Suspect</v>
          </cell>
          <cell r="C2" t="str">
            <v>Q1</v>
          </cell>
          <cell r="D2" t="str">
            <v>North India</v>
          </cell>
        </row>
        <row r="3">
          <cell r="B3" t="str">
            <v>Identified</v>
          </cell>
          <cell r="C3" t="str">
            <v>Q2</v>
          </cell>
          <cell r="D3" t="str">
            <v>West India</v>
          </cell>
        </row>
        <row r="4">
          <cell r="B4" t="str">
            <v>Qualified</v>
          </cell>
          <cell r="C4" t="str">
            <v>Q3</v>
          </cell>
          <cell r="D4" t="str">
            <v>South India</v>
          </cell>
        </row>
        <row r="5">
          <cell r="B5" t="str">
            <v>Proposal-Upside</v>
          </cell>
          <cell r="C5" t="str">
            <v>Q4</v>
          </cell>
          <cell r="D5" t="str">
            <v>US</v>
          </cell>
        </row>
        <row r="6">
          <cell r="B6" t="str">
            <v>Proposal-High Upside</v>
          </cell>
          <cell r="D6" t="str">
            <v>Australia</v>
          </cell>
        </row>
        <row r="7">
          <cell r="B7" t="str">
            <v>POC</v>
          </cell>
          <cell r="D7" t="str">
            <v>Malaysia</v>
          </cell>
        </row>
        <row r="8">
          <cell r="B8" t="str">
            <v>Commit</v>
          </cell>
          <cell r="D8" t="str">
            <v>Philippines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Resource Current capacity"/>
      <sheetName val="2- Capacity Projection "/>
      <sheetName val="3-Resource Demand "/>
      <sheetName val="4- GIC RPA Deployment List"/>
      <sheetName val="6-GIC RPA Resources Master"/>
      <sheetName val="5-Resignations &amp; Joining &amp;Leave"/>
      <sheetName val="7-Interview Status"/>
      <sheetName val="8-Billability Index - RPA"/>
      <sheetName val="9-Logistic details"/>
      <sheetName val="10-Vacation-Leave Details"/>
      <sheetName val="11-GIC RPA Team Roles"/>
      <sheetName val="12-JD-Team Lead"/>
      <sheetName val="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Associate Technical Consultant</v>
          </cell>
        </row>
        <row r="2">
          <cell r="A2" t="str">
            <v>Business Analyst</v>
          </cell>
        </row>
        <row r="3">
          <cell r="A3" t="str">
            <v>Junior Technical Consultant</v>
          </cell>
        </row>
        <row r="4">
          <cell r="A4" t="str">
            <v>Project Manager</v>
          </cell>
        </row>
        <row r="5">
          <cell r="A5" t="str">
            <v>Senior Solution Architect</v>
          </cell>
        </row>
        <row r="6">
          <cell r="A6" t="str">
            <v>Technical Consultant</v>
          </cell>
        </row>
        <row r="7">
          <cell r="A7" t="str">
            <v>Module Lead</v>
          </cell>
        </row>
        <row r="8">
          <cell r="A8" t="str">
            <v>Sr. Business Analyst</v>
          </cell>
        </row>
        <row r="9">
          <cell r="A9" t="str">
            <v>Senior Technical Consultant</v>
          </cell>
        </row>
        <row r="10">
          <cell r="A10" t="str">
            <v>Practice Manager</v>
          </cell>
        </row>
        <row r="11">
          <cell r="A11" t="str">
            <v>Sr. Business Analyst</v>
          </cell>
        </row>
        <row r="12">
          <cell r="A12" t="str">
            <v>Trainee Consultant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Resource Current capacity"/>
      <sheetName val="2- Capacity Projection "/>
      <sheetName val="3-Resource Demand "/>
      <sheetName val="4- GIC RPA Deployment List"/>
      <sheetName val="6-GIC RPA Resources Master"/>
      <sheetName val="5-Resignations &amp; Joining &amp;Leave"/>
      <sheetName val="7-Interview Status"/>
      <sheetName val="8-Billability Index - RPA"/>
      <sheetName val="9-Logistic details"/>
      <sheetName val="10-Vacation-Leave Details"/>
      <sheetName val="11-GIC RPA Team Roles"/>
      <sheetName val="12-JD-Team Lead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Associate Technical Consultant</v>
          </cell>
        </row>
        <row r="2">
          <cell r="A2" t="str">
            <v>Business Analyst</v>
          </cell>
        </row>
        <row r="3">
          <cell r="A3" t="str">
            <v>Junior Technical Consultant</v>
          </cell>
        </row>
        <row r="4">
          <cell r="A4" t="str">
            <v>Project Manager</v>
          </cell>
        </row>
        <row r="5">
          <cell r="A5" t="str">
            <v>Senior Solution Architect</v>
          </cell>
        </row>
        <row r="6">
          <cell r="A6" t="str">
            <v>Technical Consultant</v>
          </cell>
        </row>
        <row r="7">
          <cell r="A7" t="str">
            <v>Module Lead</v>
          </cell>
        </row>
        <row r="8">
          <cell r="A8" t="str">
            <v>Sr. Business Analyst</v>
          </cell>
        </row>
        <row r="9">
          <cell r="A9" t="str">
            <v>Senior Technical Consultant</v>
          </cell>
        </row>
        <row r="10">
          <cell r="A10" t="str">
            <v>Practice Manager</v>
          </cell>
        </row>
        <row r="11">
          <cell r="A11" t="str">
            <v>Sr. Business Analyst</v>
          </cell>
        </row>
        <row r="12">
          <cell r="A12" t="str">
            <v>Trainee Consultant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Sales Tracker"/>
      <sheetName val="PO"/>
      <sheetName val="Product"/>
      <sheetName val="Billing"/>
      <sheetName val="Pipeline"/>
      <sheetName val="SEA Q2-Q3 Forecast"/>
      <sheetName val="Payment Collection"/>
      <sheetName val="Billing Forecast"/>
      <sheetName val="Project P&amp;L"/>
      <sheetName val="Syed"/>
      <sheetName val="To Bill frm India"/>
    </sheetNames>
    <sheetDataSet>
      <sheetData sheetId="0" refreshError="1">
        <row r="2">
          <cell r="A2" t="str">
            <v>Suspect</v>
          </cell>
        </row>
        <row r="3">
          <cell r="A3" t="str">
            <v>Identified</v>
          </cell>
        </row>
        <row r="4">
          <cell r="A4" t="str">
            <v>Qualified</v>
          </cell>
        </row>
        <row r="5">
          <cell r="A5" t="str">
            <v>POC / Solution agreed</v>
          </cell>
        </row>
        <row r="6">
          <cell r="A6" t="str">
            <v>Proposal Sent</v>
          </cell>
        </row>
        <row r="7">
          <cell r="A7" t="str">
            <v>Verbal Assurance</v>
          </cell>
        </row>
        <row r="8">
          <cell r="A8" t="str">
            <v>PO Received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&amp; BCM"/>
      <sheetName val="Summary"/>
      <sheetName val="Validation"/>
    </sheetNames>
    <sheetDataSet>
      <sheetData sheetId="0"/>
      <sheetData sheetId="1"/>
      <sheetData sheetId="2">
        <row r="3">
          <cell r="B3" t="str">
            <v>SAP BCM</v>
          </cell>
        </row>
        <row r="4">
          <cell r="B4" t="str">
            <v>Extrieve</v>
          </cell>
        </row>
        <row r="5">
          <cell r="B5" t="str">
            <v>OS Automation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Billing"/>
      <sheetName val="Product"/>
      <sheetName val="Services"/>
      <sheetName val="Q2 Focus"/>
      <sheetName val="Q2 Forecast"/>
      <sheetName val="OEM Suggested "/>
      <sheetName val="Envision Conversion Program"/>
      <sheetName val="Dropped&amp;Lost"/>
      <sheetName val="Highly Focused &amp; Prospects"/>
      <sheetName val="Support Req."/>
      <sheetName val="Validation"/>
    </sheetNames>
    <sheetDataSet>
      <sheetData sheetId="0">
        <row r="2">
          <cell r="A2" t="str">
            <v>Suspect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Suspect</v>
          </cell>
          <cell r="I2" t="str">
            <v>SELECT</v>
          </cell>
        </row>
        <row r="3">
          <cell r="A3" t="str">
            <v>Identified</v>
          </cell>
          <cell r="H3" t="str">
            <v>GJ</v>
          </cell>
          <cell r="I3" t="str">
            <v xml:space="preserve">Prashant Chaudhary </v>
          </cell>
        </row>
        <row r="4">
          <cell r="A4" t="str">
            <v>Qualified</v>
          </cell>
          <cell r="H4" t="str">
            <v>AS</v>
          </cell>
          <cell r="I4" t="str">
            <v>Pratip Banerjee</v>
          </cell>
        </row>
        <row r="5">
          <cell r="A5" t="str">
            <v>POC / Solution agreed</v>
          </cell>
          <cell r="H5" t="str">
            <v>GP</v>
          </cell>
          <cell r="I5" t="str">
            <v>Chandrajit Saha</v>
          </cell>
        </row>
        <row r="6">
          <cell r="A6" t="str">
            <v>Proposal Sent</v>
          </cell>
          <cell r="H6" t="str">
            <v>CK</v>
          </cell>
          <cell r="I6" t="str">
            <v>Tarun Singhal</v>
          </cell>
        </row>
        <row r="7">
          <cell r="A7" t="str">
            <v>Verbal Assurance</v>
          </cell>
          <cell r="H7" t="str">
            <v>VR</v>
          </cell>
          <cell r="I7" t="str">
            <v>Naresh Sharma</v>
          </cell>
        </row>
        <row r="8">
          <cell r="A8" t="str">
            <v>PO Received</v>
          </cell>
          <cell r="H8" t="str">
            <v>MG</v>
          </cell>
          <cell r="I8" t="str">
            <v>Akashdeep Suri</v>
          </cell>
        </row>
        <row r="9">
          <cell r="H9" t="str">
            <v>SN</v>
          </cell>
          <cell r="I9" t="str">
            <v>David Carlson</v>
          </cell>
        </row>
        <row r="10">
          <cell r="H10" t="str">
            <v>Su K.</v>
          </cell>
          <cell r="I10" t="str">
            <v>Srikant Dorairaj</v>
          </cell>
        </row>
        <row r="11">
          <cell r="I11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Pipeline"/>
      <sheetName val="EMS"/>
      <sheetName val="EMS thru partner"/>
      <sheetName val="Classification Reference"/>
      <sheetName val="For validation only"/>
    </sheetNames>
    <sheetDataSet>
      <sheetData sheetId="0"/>
      <sheetData sheetId="1"/>
      <sheetData sheetId="2"/>
      <sheetData sheetId="3"/>
      <sheetData sheetId="4">
        <row r="2">
          <cell r="B2" t="str">
            <v>Suspect</v>
          </cell>
          <cell r="C2" t="str">
            <v>Commit</v>
          </cell>
          <cell r="D2" t="str">
            <v>North India</v>
          </cell>
          <cell r="F2" t="str">
            <v>CA</v>
          </cell>
        </row>
        <row r="3">
          <cell r="C3" t="str">
            <v>High Upside</v>
          </cell>
          <cell r="D3" t="str">
            <v>West India</v>
          </cell>
          <cell r="F3" t="str">
            <v>SAP</v>
          </cell>
        </row>
        <row r="4">
          <cell r="C4" t="str">
            <v>Upside</v>
          </cell>
          <cell r="D4" t="str">
            <v>South India</v>
          </cell>
        </row>
        <row r="5">
          <cell r="C5" t="str">
            <v>Pipeline</v>
          </cell>
          <cell r="D5" t="str">
            <v>SEA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Identified</v>
          </cell>
          <cell r="D2" t="str">
            <v>EMS</v>
          </cell>
          <cell r="F2" t="str">
            <v>RSA</v>
          </cell>
          <cell r="G2" t="str">
            <v>Q1</v>
          </cell>
          <cell r="H2" t="str">
            <v>Jan</v>
          </cell>
          <cell r="I2" t="str">
            <v>GJ</v>
          </cell>
        </row>
        <row r="3">
          <cell r="D3" t="str">
            <v>InfoSec</v>
          </cell>
          <cell r="F3" t="str">
            <v>CA</v>
          </cell>
          <cell r="G3" t="str">
            <v>Q2</v>
          </cell>
          <cell r="H3" t="str">
            <v>Feb</v>
          </cell>
          <cell r="I3" t="str">
            <v>MM</v>
          </cell>
        </row>
        <row r="4">
          <cell r="D4" t="str">
            <v>ESS</v>
          </cell>
          <cell r="F4" t="str">
            <v>EMC</v>
          </cell>
          <cell r="G4" t="str">
            <v>Q3</v>
          </cell>
          <cell r="H4" t="str">
            <v>Mar</v>
          </cell>
          <cell r="I4" t="str">
            <v>GP</v>
          </cell>
        </row>
        <row r="5">
          <cell r="D5" t="str">
            <v>ADA</v>
          </cell>
          <cell r="F5" t="str">
            <v>NetApp</v>
          </cell>
          <cell r="G5" t="str">
            <v>Q4</v>
          </cell>
          <cell r="H5" t="str">
            <v>Apr</v>
          </cell>
          <cell r="I5" t="str">
            <v>CK</v>
          </cell>
        </row>
        <row r="6">
          <cell r="F6" t="str">
            <v>CommVault</v>
          </cell>
          <cell r="H6" t="str">
            <v>May</v>
          </cell>
        </row>
        <row r="7">
          <cell r="F7" t="str">
            <v>Symantec</v>
          </cell>
          <cell r="H7" t="str">
            <v>Jun</v>
          </cell>
        </row>
        <row r="8">
          <cell r="F8" t="str">
            <v>Imperva</v>
          </cell>
          <cell r="H8" t="str">
            <v>Jul</v>
          </cell>
        </row>
        <row r="9">
          <cell r="H9" t="str">
            <v>Aug</v>
          </cell>
        </row>
        <row r="10">
          <cell r="H10" t="str">
            <v>Sep</v>
          </cell>
        </row>
        <row r="11">
          <cell r="H11" t="str">
            <v>Oct</v>
          </cell>
        </row>
        <row r="12">
          <cell r="H12" t="str">
            <v>Nov</v>
          </cell>
        </row>
        <row r="13">
          <cell r="H13" t="str">
            <v>Dec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 IS &amp; EM Booking Forecast"/>
      <sheetName val="Q4 CCO-ODC Booking Forecast"/>
      <sheetName val="InfoSec"/>
      <sheetName val="My Pipeline"/>
      <sheetName val="Envision Conversion&amp;OEM Sugg"/>
      <sheetName val="EMS"/>
      <sheetName val="EMS thru partner"/>
      <sheetName val="OpenSpan"/>
      <sheetName val="BCM"/>
      <sheetName val="Classification Reference"/>
      <sheetName val="For validation only"/>
    </sheetNames>
    <sheetDataSet>
      <sheetData sheetId="0">
        <row r="2">
          <cell r="B2" t="str">
            <v>Suspect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Suspect</v>
          </cell>
          <cell r="F2" t="str">
            <v>CA</v>
          </cell>
          <cell r="H2" t="str">
            <v>No</v>
          </cell>
        </row>
        <row r="3">
          <cell r="B3" t="str">
            <v>Identified</v>
          </cell>
          <cell r="F3" t="str">
            <v>SAP</v>
          </cell>
          <cell r="H3" t="str">
            <v>Approval Pending</v>
          </cell>
        </row>
        <row r="4">
          <cell r="B4" t="str">
            <v>Qualified</v>
          </cell>
          <cell r="H4" t="str">
            <v>Approved</v>
          </cell>
        </row>
        <row r="5">
          <cell r="B5" t="str">
            <v>Proposal-Upside</v>
          </cell>
          <cell r="H5" t="str">
            <v>Rejected</v>
          </cell>
        </row>
        <row r="6">
          <cell r="B6" t="str">
            <v>Proposal-High Upside</v>
          </cell>
        </row>
        <row r="7">
          <cell r="B7" t="str">
            <v>POC</v>
          </cell>
        </row>
        <row r="8">
          <cell r="B8" t="str">
            <v>Commit</v>
          </cell>
          <cell r="H8" t="str">
            <v>Expired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 (FY 13-14)-Order"/>
      <sheetName val="Infra (FY 13-14)-Billing"/>
      <sheetName val="Dashboard"/>
      <sheetName val="Product"/>
      <sheetName val="Services"/>
      <sheetName val="S.E.A."/>
      <sheetName val="Lost"/>
      <sheetName val="Validation"/>
    </sheetNames>
    <sheetDataSet>
      <sheetData sheetId="0"/>
      <sheetData sheetId="1">
        <row r="25">
          <cell r="J25">
            <v>819695.9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A2" t="str">
            <v>Suspect</v>
          </cell>
        </row>
        <row r="3">
          <cell r="H3" t="str">
            <v>GJ</v>
          </cell>
        </row>
        <row r="4">
          <cell r="H4" t="str">
            <v>AS</v>
          </cell>
        </row>
        <row r="5">
          <cell r="H5" t="str">
            <v>GP</v>
          </cell>
        </row>
        <row r="6">
          <cell r="H6" t="str">
            <v>CK</v>
          </cell>
        </row>
        <row r="7">
          <cell r="H7" t="str">
            <v>VR</v>
          </cell>
        </row>
        <row r="8">
          <cell r="H8" t="str">
            <v>MG</v>
          </cell>
        </row>
        <row r="9">
          <cell r="H9" t="str">
            <v>SN</v>
          </cell>
        </row>
        <row r="10">
          <cell r="H10" t="str">
            <v>Su K.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SAP BCM"/>
      <sheetName val="CCO"/>
      <sheetName val="Validation"/>
      <sheetName val="Sheet1"/>
      <sheetName val="Sheet2"/>
    </sheetNames>
    <sheetDataSet>
      <sheetData sheetId="0"/>
      <sheetData sheetId="1"/>
      <sheetData sheetId="2"/>
      <sheetData sheetId="3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Q1 Funnel"/>
      <sheetName val="Q2 Funnel"/>
      <sheetName val="Q3 Funnel"/>
      <sheetName val="Q4 Funnel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FY 2014 - 15"/>
      <sheetName val="SAP BCM"/>
      <sheetName val="CCO"/>
      <sheetName val="Validation"/>
      <sheetName val="Sheet1"/>
      <sheetName val="Sheet2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ena_Grid" refreshedDate="43054.526593981478" createdVersion="5" refreshedVersion="5" minRefreshableVersion="3" recordCount="14">
  <cacheSource type="worksheet">
    <worksheetSource ref="A3:Z16" sheet="RA" r:id="rId2"/>
  </cacheSource>
  <cacheFields count="23">
    <cacheField name="SN" numFmtId="0">
      <sharedItems containsString="0" containsBlank="1" containsNumber="1" containsInteger="1" minValue="1" maxValue="11"/>
    </cacheField>
    <cacheField name="Region" numFmtId="0">
      <sharedItems containsBlank="1" count="6">
        <s v="APAC"/>
        <s v="India"/>
        <s v="MENA"/>
        <m/>
        <s v="India-North" u="1"/>
        <s v="India-South" u="1"/>
      </sharedItems>
    </cacheField>
    <cacheField name="GIC" numFmtId="0">
      <sharedItems containsBlank="1"/>
    </cacheField>
    <cacheField name="Sales Person" numFmtId="0">
      <sharedItems containsBlank="1"/>
    </cacheField>
    <cacheField name="Client" numFmtId="0">
      <sharedItems containsBlank="1" count="15">
        <s v="Scope (Phase-1)"/>
        <s v="Scope (Phase-2)"/>
        <s v="Cognizant"/>
        <s v="Scope-Chennai"/>
        <s v="Scope-Bangalore"/>
        <s v="HCL Tech."/>
        <s v="AON/Alight"/>
        <s v="Prudential"/>
        <s v="Zensar"/>
        <s v="Xebia"/>
        <s v="Genpact"/>
        <s v="Bank Dhofar"/>
        <s v="Etisalat"/>
        <m/>
        <s v="Scope" u="1"/>
      </sharedItems>
    </cacheField>
    <cacheField name="Location" numFmtId="0">
      <sharedItems containsBlank="1"/>
    </cacheField>
    <cacheField name="Project Type" numFmtId="0">
      <sharedItems containsBlank="1"/>
    </cacheField>
    <cacheField name="Project Start Date" numFmtId="0">
      <sharedItems containsBlank="1"/>
    </cacheField>
    <cacheField name="Project Duration in Months" numFmtId="0">
      <sharedItems containsString="0" containsBlank="1" containsNumber="1" containsInteger="1" minValue="3" maxValue="12"/>
    </cacheField>
    <cacheField name="Monthly Rate" numFmtId="166">
      <sharedItems containsString="0" containsBlank="1" containsNumber="1" minValue="3333.3333333333335" maxValue="13472"/>
    </cacheField>
    <cacheField name="Total Deal Value" numFmtId="0">
      <sharedItems containsString="0" containsBlank="1" containsNumber="1" minValue="10000" maxValue="582000"/>
    </cacheField>
    <cacheField name="Dec" numFmtId="166">
      <sharedItems containsString="0" containsBlank="1" containsNumber="1" containsInteger="1" minValue="90000" maxValue="90000"/>
    </cacheField>
    <cacheField name="Jan" numFmtId="166">
      <sharedItems containsString="0" containsBlank="1" containsNumber="1" minValue="3333.3333333333335" maxValue="103333.33333333334"/>
    </cacheField>
    <cacheField name="Feb" numFmtId="0">
      <sharedItems containsString="0" containsBlank="1" containsNumber="1" minValue="3333.3333333333335" maxValue="103333.33333333334"/>
    </cacheField>
    <cacheField name="Mar" numFmtId="166">
      <sharedItems containsString="0" containsBlank="1" containsNumber="1" minValue="3333.3333333333335" maxValue="103333.33333333334"/>
    </cacheField>
    <cacheField name="Apr" numFmtId="166">
      <sharedItems containsString="0" containsBlank="1" containsNumber="1" minValue="3333.3333333333335" maxValue="103333.33333333334"/>
    </cacheField>
    <cacheField name="HR Person" numFmtId="0">
      <sharedItems containsBlank="1"/>
    </cacheField>
    <cacheField name="Technology Category" numFmtId="0">
      <sharedItems containsBlank="1"/>
    </cacheField>
    <cacheField name="Position" numFmtId="0">
      <sharedItems containsBlank="1"/>
    </cacheField>
    <cacheField name="Request dated" numFmtId="0">
      <sharedItems containsNonDate="0" containsDate="1" containsString="0" containsBlank="1" minDate="2017-07-01T00:00:00" maxDate="2017-11-16T00:00:00"/>
    </cacheField>
    <cacheField name="Expected Resources" numFmtId="0">
      <sharedItems containsString="0" containsBlank="1" containsNumber="1" containsInteger="1" minValue="1" maxValue="10"/>
    </cacheField>
    <cacheField name="Position Closed" numFmtId="0">
      <sharedItems containsString="0" containsBlank="1" containsNumber="1" containsInteger="1" minValue="1" maxValue="5"/>
    </cacheField>
    <cacheField name="Balance Hiring" numFmtId="0">
      <sharedItems containsString="0" containsBlank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29.48974016204" createdVersion="4" refreshedVersion="4" minRefreshableVersion="3" recordCount="13">
  <cacheSource type="worksheet">
    <worksheetSource ref="A3:AC16" sheet="RA" r:id="rId2"/>
  </cacheSource>
  <cacheFields count="26">
    <cacheField name="SN" numFmtId="0">
      <sharedItems containsSemiMixedTypes="0" containsString="0" containsNumber="1" containsInteger="1" minValue="1" maxValue="13"/>
    </cacheField>
    <cacheField name="Region" numFmtId="0">
      <sharedItems containsBlank="1" count="4">
        <s v="India"/>
        <s v="MENA"/>
        <s v="APAC"/>
        <m u="1"/>
      </sharedItems>
    </cacheField>
    <cacheField name="Sales Person" numFmtId="0">
      <sharedItems/>
    </cacheField>
    <cacheField name="Client" numFmtId="0">
      <sharedItems containsBlank="1" count="18">
        <s v="Genpact"/>
        <s v="Scope-Chennai"/>
        <s v="Clariant"/>
        <s v="AON/Alight"/>
        <s v="Prudential"/>
        <s v="Zensar"/>
        <s v="Xebia"/>
        <s v="Airbus"/>
        <s v="Bank Dhofar"/>
        <s v="Etisalat"/>
        <s v="Scope (Phase-1)"/>
        <s v="Optum"/>
        <s v="Citech"/>
        <m u="1"/>
        <s v="JLT" u="1"/>
        <s v="HCL" u="1"/>
        <s v="Tech M" u="1"/>
        <s v="BDO India" u="1"/>
      </sharedItems>
    </cacheField>
    <cacheField name="Location" numFmtId="0">
      <sharedItems/>
    </cacheField>
    <cacheField name="Project Type" numFmtId="0">
      <sharedItems/>
    </cacheField>
    <cacheField name="Project Start Date" numFmtId="0">
      <sharedItems containsBlank="1"/>
    </cacheField>
    <cacheField name="Project Duration in Months" numFmtId="0">
      <sharedItems containsString="0" containsBlank="1" containsNumber="1" containsInteger="1" minValue="3" maxValue="12"/>
    </cacheField>
    <cacheField name="Monthly Rate" numFmtId="166">
      <sharedItems containsString="0" containsBlank="1" containsNumber="1" minValue="3000" maxValue="11600"/>
    </cacheField>
    <cacheField name="Total Deal Value" numFmtId="0">
      <sharedItems containsString="0" containsBlank="1" containsNumber="1" containsInteger="1" minValue="25000" maxValue="1600000"/>
    </cacheField>
    <cacheField name="Feb" numFmtId="166">
      <sharedItems containsString="0" containsBlank="1" containsNumber="1" minValue="800" maxValue="1741.6666666666667"/>
    </cacheField>
    <cacheField name="Mar" numFmtId="166">
      <sharedItems containsString="0" containsBlank="1" containsNumber="1" minValue="8333.3333333333339" maxValue="24000"/>
    </cacheField>
    <cacheField name="Apr" numFmtId="166">
      <sharedItems containsString="0" containsBlank="1" containsNumber="1" minValue="8333.3333333333339" maxValue="24000"/>
    </cacheField>
    <cacheField name="May" numFmtId="166">
      <sharedItems containsNonDate="0" containsString="0" containsBlank="1"/>
    </cacheField>
    <cacheField name="Jun" numFmtId="166">
      <sharedItems containsNonDate="0" containsString="0" containsBlank="1"/>
    </cacheField>
    <cacheField name="HR Person" numFmtId="0">
      <sharedItems containsNonDate="0" containsString="0" containsBlank="1"/>
    </cacheField>
    <cacheField name="Technology Category" numFmtId="0">
      <sharedItems containsBlank="1"/>
    </cacheField>
    <cacheField name="Position" numFmtId="0">
      <sharedItems containsBlank="1"/>
    </cacheField>
    <cacheField name="Request dated" numFmtId="15">
      <sharedItems containsNonDate="0" containsDate="1" containsString="0" containsBlank="1" minDate="2017-08-14T00:00:00" maxDate="2018-01-30T00:00:00"/>
    </cacheField>
    <cacheField name="Expected Resources" numFmtId="0">
      <sharedItems containsString="0" containsBlank="1" containsNumber="1" containsInteger="1" minValue="1" maxValue="40"/>
    </cacheField>
    <cacheField name="Position Closed" numFmtId="0">
      <sharedItems containsString="0" containsBlank="1" containsNumber="1" containsInteger="1" minValue="1" maxValue="20"/>
    </cacheField>
    <cacheField name="Balance Hiring" numFmtId="0">
      <sharedItems containsSemiMixedTypes="0" containsString="0" containsNumber="1" containsInteger="1" minValue="0" maxValue="20"/>
    </cacheField>
    <cacheField name="Replacements _x000a_(If any)" numFmtId="0">
      <sharedItems containsString="0" containsBlank="1" containsNumber="1" containsInteger="1" minValue="0" maxValue="8"/>
    </cacheField>
    <cacheField name="Pipeline" numFmtId="0">
      <sharedItems containsString="0" containsBlank="1" containsNumber="1" containsInteger="1" minValue="0" maxValue="3"/>
    </cacheField>
    <cacheField name="PO Expected Date" numFmtId="0">
      <sharedItems containsDate="1" containsBlank="1" containsMixedTypes="1" minDate="2016-11-10T00:00:00" maxDate="2017-11-16T00:00:00"/>
    </cacheField>
    <cacheField name="Hiring closure date" numFmtId="165">
      <sharedItems containsDate="1" containsBlank="1" containsMixedTypes="1" minDate="2017-11-18T00:00:00" maxDate="2017-11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C" refreshedDate="43160.62188958333" createdVersion="5" refreshedVersion="5" minRefreshableVersion="3" recordCount="47">
  <cacheSource type="worksheet">
    <worksheetSource ref="C5:Y52" sheet="Resource Demand "/>
  </cacheSource>
  <cacheFields count="25">
    <cacheField name="PO Status" numFmtId="0">
      <sharedItems containsBlank="1"/>
    </cacheField>
    <cacheField name="Sales_x000a_Stage" numFmtId="0">
      <sharedItems containsNonDate="0" containsString="0" containsBlank="1"/>
    </cacheField>
    <cacheField name="Opportunity _x000a_Type" numFmtId="0">
      <sharedItems/>
    </cacheField>
    <cacheField name="Request_x000a_ID" numFmtId="0">
      <sharedItems/>
    </cacheField>
    <cacheField name="Requested _x000a_Date" numFmtId="15">
      <sharedItems containsNonDate="0" containsDate="1" containsString="0" containsBlank="1" minDate="2017-08-28T00:00:00" maxDate="2018-02-21T00:00:00"/>
    </cacheField>
    <cacheField name="Resource Type" numFmtId="0">
      <sharedItems count="20">
        <s v="Architect"/>
        <s v="Business Analyst"/>
        <s v="Technical Consultant"/>
        <s v="Technical Lead"/>
        <s v=".Net Developers"/>
        <s v="Sr.Technical Consultant"/>
        <s v="Enterprise Architect"/>
        <s v="Sr.Solution Architect"/>
        <s v="Solution Architect"/>
        <s v="Sr.Application Achitect"/>
        <s v="Application Architect"/>
        <s v="Sr.Technical Manager/Sr.Project Manager"/>
        <s v="Technical Manager/Project Manager"/>
        <s v="Sr. Tech Lead"/>
        <s v="Tech Lead"/>
        <s v="Business Analysts"/>
        <s v="Infrastructure Architect"/>
        <s v="PMO Executive"/>
        <s v="Trainer"/>
        <s v="Project Manager"/>
      </sharedItems>
    </cacheField>
    <cacheField name="Region" numFmtId="0">
      <sharedItems count="4">
        <s v="India"/>
        <s v="MENA"/>
        <s v="SE&amp;NA"/>
        <s v="Shared"/>
      </sharedItems>
    </cacheField>
    <cacheField name="Account" numFmtId="0">
      <sharedItems count="23">
        <s v="Genpact"/>
        <s v="Optum"/>
        <s v="Scope"/>
        <s v="Bank Dhofar"/>
        <s v="Clariant"/>
        <s v="Aon/Alight"/>
        <s v="Prudential"/>
        <s v="Zensar"/>
        <s v="Xebia"/>
        <s v="Airbus"/>
        <s v="Scope Malaysia"/>
        <s v="Etisalat"/>
        <s v="AmBank"/>
        <s v="Anota"/>
        <s v="Cebuana Lhuiller"/>
        <s v="Daimler"/>
        <s v="MayBank"/>
        <s v="Merck"/>
        <s v="TCL"/>
        <s v="GIC"/>
        <s v="One India"/>
        <s v="Pansonic"/>
        <s v="Bank Muscat"/>
      </sharedItems>
    </cacheField>
    <cacheField name="Location" numFmtId="0">
      <sharedItems count="18">
        <s v="Hyderabad"/>
        <s v="Gurgaon"/>
        <s v="Chennai"/>
        <s v="Oman"/>
        <s v="Bangalore"/>
        <s v="Mumbai"/>
        <s v="Pune"/>
        <s v="Dubai"/>
        <s v="Malaysia"/>
        <s v="Noida"/>
        <s v="Philippines"/>
        <s v="GIC"/>
        <s v="Singapore"/>
        <s v="Bangalore(FADV), Gurgaon"/>
        <s v="Chennai(SCOPE),Gurgaon"/>
        <s v="Bangalore,Chennai,Gurgaon"/>
        <s v="Bangalore,Chennai"/>
        <s v="Muscat"/>
      </sharedItems>
    </cacheField>
    <cacheField name="Tool" numFmtId="0">
      <sharedItems containsBlank="1" count="7">
        <s v="OpenSpan"/>
        <s v="BA"/>
        <s v="UiPath"/>
        <s v="Techno"/>
        <s v="PM"/>
        <m u="1"/>
        <s v="-" u="1"/>
      </sharedItems>
    </cacheField>
    <cacheField name="Owner" numFmtId="0">
      <sharedItems/>
    </cacheField>
    <cacheField name="Process Name" numFmtId="0">
      <sharedItems containsBlank="1"/>
    </cacheField>
    <cacheField name="Request Fulfillment _x000a_Date by RMG" numFmtId="0">
      <sharedItems containsNonDate="0" containsDate="1" containsString="0" containsBlank="1" minDate="2018-02-08T00:00:00" maxDate="2018-02-09T00:00:00"/>
    </cacheField>
    <cacheField name="Billing _x000a_Start Date" numFmtId="0">
      <sharedItems containsNonDate="0" containsDate="1" containsString="0" containsBlank="1" minDate="2017-12-01T00:00:00" maxDate="2018-03-21T00:00:00"/>
    </cacheField>
    <cacheField name="Duration _x000a_in Months" numFmtId="0">
      <sharedItems containsBlank="1" containsMixedTypes="1" containsNumber="1" minValue="0.5" maxValue="12"/>
    </cacheField>
    <cacheField name=" End Date" numFmtId="0">
      <sharedItems containsNonDate="0" containsDate="1" containsString="0" containsBlank="1" minDate="2010-03-10T00:00:00" maxDate="2019-02-25T00:00:00"/>
    </cacheField>
    <cacheField name="No. Of _x000a_Positions" numFmtId="0">
      <sharedItems containsSemiMixedTypes="0" containsString="0" containsNumber="1" containsInteger="1" minValue="0" maxValue="20"/>
    </cacheField>
    <cacheField name="No. Of_x000a_ Profile Shared" numFmtId="0">
      <sharedItems containsString="0" containsBlank="1" containsNumber="1" containsInteger="1" minValue="0" maxValue="17"/>
    </cacheField>
    <cacheField name="No. of Interview(s) _x000a_Conducted" numFmtId="0">
      <sharedItems containsString="0" containsBlank="1" containsNumber="1" containsInteger="1" minValue="0" maxValue="4"/>
    </cacheField>
    <cacheField name="Candidate Selected By Client" numFmtId="0">
      <sharedItems containsString="0" containsBlank="1" containsNumber="1" containsInteger="1" minValue="0" maxValue="12"/>
    </cacheField>
    <cacheField name="Monthly Rate" numFmtId="173">
      <sharedItems containsString="0" containsBlank="1" containsNumber="1" minValue="3000" maxValue="10800"/>
    </cacheField>
    <cacheField name="Total Deal Value" numFmtId="173">
      <sharedItems containsString="0" containsBlank="1" containsNumber="1" containsInteger="1" minValue="0" maxValue="400000"/>
    </cacheField>
    <cacheField name="Request_x000a_ Status" numFmtId="0">
      <sharedItems containsBlank="1" count="7">
        <s v="Deployed"/>
        <s v="WIP"/>
        <s v="Allotted"/>
        <s v="Hold"/>
        <s v="Closed"/>
        <s v="Completed"/>
        <m/>
      </sharedItems>
    </cacheField>
    <cacheField name="Ticket Closer Status" numFmtId="15">
      <sharedItems containsBlank="1" count="12">
        <s v="Billing Started"/>
        <s v="Open"/>
        <s v="Under Hiring"/>
        <s v="Waiting for Sales Response"/>
        <s v="Hold"/>
        <s v="Profile Creation"/>
        <s v="Closed"/>
        <s v="Support Extended"/>
        <s v="Deployed"/>
        <s v="Profile Shared"/>
        <s v="Resource Identified"/>
        <m/>
      </sharedItems>
    </cacheField>
    <cacheField name="Last Update" numFmtId="15">
      <sharedItems containsNonDate="0" containsDate="1" containsString="0" containsBlank="1" minDate="2018-01-23T00:00:00" maxDate="2018-02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x v="0"/>
    <s v="GR"/>
    <s v="Praveen"/>
    <x v="0"/>
    <s v="Malaysia"/>
    <s v="Onsite"/>
    <s v="Jan"/>
    <n v="12"/>
    <n v="6000"/>
    <n v="288000"/>
    <m/>
    <m/>
    <n v="24000"/>
    <n v="24000"/>
    <n v="24000"/>
    <s v="Jayeeta"/>
    <s v="OpenSpan"/>
    <s v="Developer"/>
    <d v="2017-08-28T00:00:00"/>
    <n v="4"/>
    <m/>
    <n v="4"/>
  </r>
  <r>
    <n v="2"/>
    <x v="0"/>
    <s v="GR"/>
    <s v="Praveen"/>
    <x v="1"/>
    <s v="Malaysia"/>
    <s v="Onsite"/>
    <s v="Feb"/>
    <n v="12"/>
    <n v="6000"/>
    <n v="432000"/>
    <m/>
    <m/>
    <m/>
    <n v="36000"/>
    <n v="36000"/>
    <s v="Jayeeta"/>
    <s v="OpenSpan"/>
    <s v="Developer"/>
    <d v="2017-08-28T00:00:00"/>
    <n v="6"/>
    <m/>
    <n v="6"/>
  </r>
  <r>
    <n v="2"/>
    <x v="0"/>
    <s v="GR"/>
    <s v="Praveen"/>
    <x v="2"/>
    <s v="SG, HK &amp; KL"/>
    <s v="Onsite"/>
    <s v="Jan"/>
    <n v="12"/>
    <n v="6000"/>
    <n v="432000"/>
    <m/>
    <m/>
    <n v="36000"/>
    <n v="36000"/>
    <n v="36000"/>
    <s v="Daniel"/>
    <s v="UiPath / AA / Blue Prism"/>
    <s v="Developer"/>
    <d v="2017-08-15T00:00:00"/>
    <n v="6"/>
    <m/>
    <n v="6"/>
  </r>
  <r>
    <n v="3"/>
    <x v="1"/>
    <s v="HD"/>
    <s v="Rajesh"/>
    <x v="3"/>
    <s v="Chennai"/>
    <s v="Onsite"/>
    <s v="Ongoing"/>
    <n v="5"/>
    <n v="3333.3333333333335"/>
    <n v="516666.66666666674"/>
    <n v="90000"/>
    <n v="103333.33333333334"/>
    <n v="103333.33333333334"/>
    <n v="103333.33333333334"/>
    <n v="103333.33333333334"/>
    <s v="Jayeeta"/>
    <s v="OpenSpan"/>
    <s v="Developer"/>
    <d v="2017-08-14T00:00:00"/>
    <n v="9"/>
    <n v="5"/>
    <n v="4"/>
  </r>
  <r>
    <n v="3"/>
    <x v="1"/>
    <s v="HD"/>
    <s v="Rajesh"/>
    <x v="4"/>
    <s v="Bangalore"/>
    <s v="Onsite"/>
    <s v="Immediate"/>
    <n v="3"/>
    <n v="3333.3333333333335"/>
    <n v="10000"/>
    <m/>
    <n v="3333.3333333333335"/>
    <n v="3333.3333333333335"/>
    <n v="3333.3333333333335"/>
    <n v="3333.3333333333335"/>
    <s v="Jayeeta"/>
    <s v="OpenSpan"/>
    <s v="Developer"/>
    <d v="2017-09-07T00:00:00"/>
    <n v="1"/>
    <m/>
    <n v="1"/>
  </r>
  <r>
    <n v="4"/>
    <x v="1"/>
    <s v="HD"/>
    <s v="Rajesh"/>
    <x v="5"/>
    <s v="Hyderabad_x000a_&amp;_x000a_Chennai "/>
    <s v="Onsite"/>
    <s v="Dec"/>
    <n v="6"/>
    <n v="13472"/>
    <n v="80832"/>
    <m/>
    <n v="13472"/>
    <n v="13472"/>
    <n v="13472"/>
    <n v="13472"/>
    <s v="Jayeeta"/>
    <s v="OpenSpan"/>
    <s v="Dev (4)+_x000a_Sr. Dev (4)+ 2 RPA lead"/>
    <d v="2017-07-01T00:00:00"/>
    <n v="10"/>
    <n v="3"/>
    <n v="7"/>
  </r>
  <r>
    <n v="5"/>
    <x v="1"/>
    <s v="HD"/>
    <s v="Gautam"/>
    <x v="6"/>
    <s v="Gurgaon"/>
    <s v="Onsite"/>
    <s v="Dec"/>
    <n v="6"/>
    <n v="4166.666666666667"/>
    <n v="150000"/>
    <m/>
    <n v="25000"/>
    <n v="25000"/>
    <n v="25000"/>
    <n v="25000"/>
    <s v="Daniel"/>
    <s v="UiPath"/>
    <s v="Developer"/>
    <d v="2017-11-08T00:00:00"/>
    <n v="6"/>
    <m/>
    <m/>
  </r>
  <r>
    <n v="6"/>
    <x v="1"/>
    <s v="HD"/>
    <s v="Gautam"/>
    <x v="7"/>
    <s v="Mumbai"/>
    <s v="Onsite"/>
    <s v="Dec"/>
    <n v="12"/>
    <n v="4850"/>
    <n v="582000"/>
    <m/>
    <n v="48500"/>
    <n v="48500"/>
    <n v="48500"/>
    <n v="48500"/>
    <s v="Daniel"/>
    <s v="UiPath"/>
    <s v="Developer"/>
    <d v="2017-11-10T00:00:00"/>
    <n v="10"/>
    <m/>
    <n v="10"/>
  </r>
  <r>
    <n v="7"/>
    <x v="1"/>
    <s v="HD"/>
    <s v="Gautam"/>
    <x v="8"/>
    <s v="Pune"/>
    <s v="Onsite"/>
    <s v="Dec Mid"/>
    <n v="6"/>
    <n v="6000"/>
    <n v="180000"/>
    <m/>
    <m/>
    <n v="30000"/>
    <n v="30000"/>
    <n v="30000"/>
    <s v="Daniel"/>
    <s v="UiPath"/>
    <s v="Developer"/>
    <d v="2017-11-07T00:00:00"/>
    <n v="5"/>
    <m/>
    <n v="5"/>
  </r>
  <r>
    <n v="8"/>
    <x v="1"/>
    <s v="HD"/>
    <s v="Gautam"/>
    <x v="9"/>
    <s v="Gurgaon"/>
    <s v="Onsite"/>
    <s v="Nov End"/>
    <n v="6"/>
    <n v="6000"/>
    <n v="72000"/>
    <m/>
    <m/>
    <n v="12000"/>
    <n v="12000"/>
    <n v="12000"/>
    <s v="Daniel"/>
    <s v="UiPath"/>
    <s v="Developer"/>
    <d v="2017-11-13T00:00:00"/>
    <n v="2"/>
    <m/>
    <n v="2"/>
  </r>
  <r>
    <n v="9"/>
    <x v="1"/>
    <s v="HD"/>
    <s v="Gautam"/>
    <x v="10"/>
    <m/>
    <s v="Onsite"/>
    <s v="Dec"/>
    <m/>
    <m/>
    <m/>
    <m/>
    <m/>
    <m/>
    <m/>
    <m/>
    <s v="Daniel"/>
    <s v="UiPath"/>
    <s v="Developer"/>
    <d v="2017-11-14T00:00:00"/>
    <m/>
    <m/>
    <n v="0"/>
  </r>
  <r>
    <n v="10"/>
    <x v="2"/>
    <s v="GR"/>
    <s v="Vishal"/>
    <x v="11"/>
    <m/>
    <s v="Onsite"/>
    <s v="Dec"/>
    <n v="3"/>
    <n v="11600"/>
    <n v="34800"/>
    <m/>
    <m/>
    <n v="11600"/>
    <n v="11600"/>
    <n v="11600"/>
    <s v="Daniel"/>
    <s v="UiPath"/>
    <s v="Developer"/>
    <d v="2017-11-01T00:00:00"/>
    <n v="1"/>
    <n v="1"/>
    <n v="0"/>
  </r>
  <r>
    <n v="11"/>
    <x v="2"/>
    <s v="GR"/>
    <s v="Vishal"/>
    <x v="12"/>
    <s v="Dubai"/>
    <s v="Onsite / Offshore"/>
    <s v="Dec"/>
    <n v="12"/>
    <m/>
    <m/>
    <m/>
    <m/>
    <m/>
    <m/>
    <m/>
    <s v="Daniel"/>
    <s v="UiPath"/>
    <s v="Developer"/>
    <d v="2017-11-15T00:00:00"/>
    <n v="10"/>
    <m/>
    <n v="10"/>
  </r>
  <r>
    <m/>
    <x v="3"/>
    <m/>
    <m/>
    <x v="13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n v="1"/>
    <x v="0"/>
    <s v="Gautam"/>
    <x v="0"/>
    <s v="Hyderabad"/>
    <s v="Onsite"/>
    <s v="Jan End"/>
    <n v="6"/>
    <n v="5000"/>
    <n v="120000"/>
    <n v="800"/>
    <m/>
    <m/>
    <m/>
    <m/>
    <m/>
    <s v="OpenSpan"/>
    <s v="Developer"/>
    <d v="2017-08-28T00:00:00"/>
    <n v="4"/>
    <n v="1"/>
    <n v="3"/>
    <m/>
    <n v="1"/>
    <d v="2017-11-15T00:00:00"/>
    <s v="Nov"/>
  </r>
  <r>
    <n v="2"/>
    <x v="0"/>
    <s v="Rajesh"/>
    <x v="1"/>
    <s v="Chennai"/>
    <s v="Onsite"/>
    <s v="Ongoing"/>
    <n v="12"/>
    <n v="3333.3333333333335"/>
    <n v="1600000"/>
    <m/>
    <m/>
    <m/>
    <m/>
    <m/>
    <m/>
    <s v="OpenSpan"/>
    <s v="Developer"/>
    <d v="2017-08-14T00:00:00"/>
    <n v="40"/>
    <n v="20"/>
    <n v="20"/>
    <n v="8"/>
    <n v="3"/>
    <s v="Not required"/>
    <m/>
  </r>
  <r>
    <n v="3"/>
    <x v="0"/>
    <s v="Gautam"/>
    <x v="2"/>
    <s v="Mumbai"/>
    <s v="Onsite"/>
    <s v="Jan End"/>
    <n v="3"/>
    <n v="6000"/>
    <n v="54000"/>
    <n v="1741.6666666666667"/>
    <n v="18000"/>
    <n v="18000"/>
    <m/>
    <m/>
    <m/>
    <s v="UiPath"/>
    <s v="Developer"/>
    <d v="2017-12-24T00:00:00"/>
    <n v="3"/>
    <n v="1"/>
    <n v="2"/>
    <n v="0"/>
    <n v="0"/>
    <d v="2016-11-10T00:00:00"/>
    <d v="2017-11-18T00:00:00"/>
  </r>
  <r>
    <n v="4"/>
    <x v="0"/>
    <s v="Gautam"/>
    <x v="3"/>
    <s v="Gurgaon"/>
    <s v="Onsite"/>
    <s v="Jan End"/>
    <n v="6"/>
    <n v="3000"/>
    <n v="90000"/>
    <m/>
    <n v="15000"/>
    <n v="15000"/>
    <m/>
    <m/>
    <m/>
    <s v="UiPath"/>
    <s v="Developer"/>
    <d v="2017-11-08T00:00:00"/>
    <n v="5"/>
    <m/>
    <n v="5"/>
    <m/>
    <n v="1"/>
    <m/>
    <m/>
  </r>
  <r>
    <n v="5"/>
    <x v="0"/>
    <s v="Gautam"/>
    <x v="4"/>
    <s v="Mumbai"/>
    <s v="Onsite"/>
    <s v="Jan End"/>
    <n v="3"/>
    <n v="4166.666666666667"/>
    <n v="25000"/>
    <m/>
    <n v="8333.3333333333339"/>
    <n v="8333.3333333333339"/>
    <m/>
    <m/>
    <m/>
    <s v="UiPath"/>
    <s v="Developer"/>
    <d v="2017-11-10T00:00:00"/>
    <n v="2"/>
    <m/>
    <n v="2"/>
    <m/>
    <n v="1"/>
    <m/>
    <m/>
  </r>
  <r>
    <n v="6"/>
    <x v="0"/>
    <s v="Gautam"/>
    <x v="5"/>
    <s v="Pune"/>
    <s v="Onsite"/>
    <s v="Feb End"/>
    <n v="9"/>
    <n v="4500"/>
    <n v="121500"/>
    <m/>
    <m/>
    <m/>
    <m/>
    <m/>
    <m/>
    <s v="UiPath"/>
    <s v="Developer"/>
    <d v="2017-11-07T00:00:00"/>
    <n v="3"/>
    <m/>
    <n v="3"/>
    <m/>
    <n v="1"/>
    <m/>
    <m/>
  </r>
  <r>
    <n v="7"/>
    <x v="0"/>
    <s v="Gautam"/>
    <x v="6"/>
    <s v="Dubai"/>
    <s v="Onsite"/>
    <s v="Feb"/>
    <n v="6"/>
    <n v="4000"/>
    <n v="60000"/>
    <m/>
    <m/>
    <m/>
    <m/>
    <m/>
    <m/>
    <s v="UiPath"/>
    <s v="Developer"/>
    <d v="2018-01-29T00:00:00"/>
    <n v="2"/>
    <m/>
    <n v="2"/>
    <m/>
    <n v="2"/>
    <m/>
    <m/>
  </r>
  <r>
    <n v="8"/>
    <x v="0"/>
    <s v="Rajesh"/>
    <x v="7"/>
    <s v="Bangalore"/>
    <s v="Onsite"/>
    <s v="Feb End"/>
    <n v="6"/>
    <n v="3333.3333333333335"/>
    <n v="40000"/>
    <m/>
    <m/>
    <m/>
    <m/>
    <m/>
    <m/>
    <s v="UiPath"/>
    <s v="Developer"/>
    <m/>
    <n v="2"/>
    <m/>
    <n v="2"/>
    <m/>
    <m/>
    <m/>
    <m/>
  </r>
  <r>
    <n v="9"/>
    <x v="1"/>
    <s v="Vishal"/>
    <x v="8"/>
    <s v="Muscat"/>
    <s v="Onsite"/>
    <s v="April"/>
    <n v="6"/>
    <n v="11600"/>
    <n v="69600"/>
    <m/>
    <m/>
    <m/>
    <m/>
    <m/>
    <m/>
    <s v="UiPath"/>
    <s v="Developer"/>
    <d v="2017-11-01T00:00:00"/>
    <n v="1"/>
    <n v="1"/>
    <n v="0"/>
    <m/>
    <m/>
    <m/>
    <m/>
  </r>
  <r>
    <n v="10"/>
    <x v="1"/>
    <s v="Vishal"/>
    <x v="9"/>
    <s v="Dubai"/>
    <s v="Onsite / Offshore"/>
    <s v="Jan End"/>
    <m/>
    <m/>
    <m/>
    <m/>
    <m/>
    <m/>
    <m/>
    <m/>
    <m/>
    <s v="UiPath"/>
    <s v="Developer"/>
    <d v="2017-11-15T00:00:00"/>
    <n v="10"/>
    <m/>
    <n v="10"/>
    <n v="0"/>
    <m/>
    <m/>
    <m/>
  </r>
  <r>
    <n v="11"/>
    <x v="2"/>
    <s v="Praveen"/>
    <x v="10"/>
    <s v="Malaysia"/>
    <s v="Onsite"/>
    <s v="March"/>
    <n v="12"/>
    <n v="6000"/>
    <n v="288000"/>
    <m/>
    <n v="24000"/>
    <n v="24000"/>
    <m/>
    <m/>
    <m/>
    <s v="OpenSpan"/>
    <s v="Developer"/>
    <d v="2017-08-28T00:00:00"/>
    <n v="4"/>
    <m/>
    <n v="4"/>
    <m/>
    <m/>
    <d v="2017-11-15T00:00:00"/>
    <m/>
  </r>
  <r>
    <n v="12"/>
    <x v="0"/>
    <s v="Gautam"/>
    <x v="11"/>
    <s v="Gurgaon"/>
    <s v="Onsite"/>
    <m/>
    <m/>
    <m/>
    <m/>
    <m/>
    <m/>
    <m/>
    <m/>
    <m/>
    <m/>
    <m/>
    <m/>
    <m/>
    <m/>
    <m/>
    <n v="0"/>
    <m/>
    <m/>
    <m/>
    <m/>
  </r>
  <r>
    <n v="13"/>
    <x v="0"/>
    <s v="Amit"/>
    <x v="12"/>
    <s v="Mumbai"/>
    <s v="Onsite"/>
    <m/>
    <m/>
    <m/>
    <m/>
    <m/>
    <m/>
    <m/>
    <m/>
    <m/>
    <m/>
    <m/>
    <m/>
    <m/>
    <m/>
    <m/>
    <n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">
  <r>
    <s v="Received"/>
    <m/>
    <s v="RA"/>
    <s v="1-Genpact-RA"/>
    <d v="2017-08-28T00:00:00"/>
    <x v="0"/>
    <x v="0"/>
    <x v="0"/>
    <x v="0"/>
    <x v="0"/>
    <s v="Gautam Rastogi"/>
    <m/>
    <m/>
    <d v="2018-01-31T00:00:00"/>
    <n v="6"/>
    <d v="2018-07-22T00:00:00"/>
    <n v="1"/>
    <n v="1"/>
    <n v="1"/>
    <n v="1"/>
    <n v="6160"/>
    <n v="36960"/>
    <x v="0"/>
    <x v="0"/>
    <d v="2018-01-31T00:00:00"/>
  </r>
  <r>
    <s v="Received"/>
    <m/>
    <s v="RA"/>
    <s v="2-Optum-RA"/>
    <d v="2018-02-05T00:00:00"/>
    <x v="1"/>
    <x v="0"/>
    <x v="1"/>
    <x v="1"/>
    <x v="1"/>
    <s v="Sumedha Sharma"/>
    <m/>
    <m/>
    <d v="2018-02-12T00:00:00"/>
    <n v="3"/>
    <d v="2018-05-13T00:00:00"/>
    <n v="2"/>
    <n v="2"/>
    <n v="2"/>
    <n v="2"/>
    <n v="4400"/>
    <n v="26400"/>
    <x v="0"/>
    <x v="0"/>
    <d v="2018-02-12T00:00:00"/>
  </r>
  <r>
    <s v="Received"/>
    <m/>
    <s v="RA"/>
    <s v="12-Scope-RA"/>
    <m/>
    <x v="2"/>
    <x v="0"/>
    <x v="2"/>
    <x v="2"/>
    <x v="0"/>
    <s v="Rajesh Rajah"/>
    <m/>
    <m/>
    <d v="2018-01-01T00:00:00"/>
    <n v="6"/>
    <d v="2018-06-30T00:00:00"/>
    <n v="12"/>
    <n v="0"/>
    <n v="0"/>
    <n v="12"/>
    <n v="3333.3333333333335"/>
    <n v="240000"/>
    <x v="0"/>
    <x v="1"/>
    <m/>
  </r>
  <r>
    <s v="Received"/>
    <m/>
    <s v="RA"/>
    <s v="8-Scope-RA"/>
    <d v="2018-02-03T00:00:00"/>
    <x v="2"/>
    <x v="0"/>
    <x v="2"/>
    <x v="2"/>
    <x v="0"/>
    <s v="Rajesh Rajah"/>
    <s v="Replacements"/>
    <m/>
    <d v="2018-03-01T00:00:00"/>
    <n v="6"/>
    <d v="2018-08-28T00:00:00"/>
    <n v="8"/>
    <n v="0"/>
    <n v="0"/>
    <n v="0"/>
    <n v="3333.3333333333335"/>
    <n v="160000"/>
    <x v="1"/>
    <x v="1"/>
    <m/>
  </r>
  <r>
    <s v="Received"/>
    <m/>
    <s v="RA"/>
    <s v="1-Bank Dhofar-RA"/>
    <d v="2017-12-31T00:00:00"/>
    <x v="2"/>
    <x v="1"/>
    <x v="3"/>
    <x v="3"/>
    <x v="2"/>
    <s v="Vishal Manchanda"/>
    <m/>
    <m/>
    <d v="2018-03-20T00:00:00"/>
    <n v="7"/>
    <d v="2018-10-16T00:00:00"/>
    <n v="1"/>
    <n v="0"/>
    <n v="1"/>
    <n v="1"/>
    <n v="10800"/>
    <n v="75600"/>
    <x v="0"/>
    <x v="0"/>
    <d v="2018-02-26T00:00:00"/>
  </r>
  <r>
    <s v="Awaited"/>
    <m/>
    <s v="RA"/>
    <s v="1-Scope-RA"/>
    <d v="2018-02-03T00:00:00"/>
    <x v="3"/>
    <x v="0"/>
    <x v="2"/>
    <x v="4"/>
    <x v="0"/>
    <s v="Rajesh Rajah"/>
    <m/>
    <m/>
    <d v="2018-03-01T00:00:00"/>
    <n v="6"/>
    <d v="2018-08-28T00:00:00"/>
    <n v="1"/>
    <n v="3"/>
    <n v="1"/>
    <n v="1"/>
    <n v="3333.3333333333335"/>
    <n v="20000"/>
    <x v="1"/>
    <x v="2"/>
    <d v="2018-02-20T00:00:00"/>
  </r>
  <r>
    <s v="Awaited"/>
    <m/>
    <s v="RA"/>
    <s v="20-Scope-RA"/>
    <d v="2018-02-03T00:00:00"/>
    <x v="4"/>
    <x v="0"/>
    <x v="2"/>
    <x v="2"/>
    <x v="0"/>
    <s v="Rajesh Rajah"/>
    <m/>
    <m/>
    <d v="2018-03-01T00:00:00"/>
    <n v="6"/>
    <d v="2018-08-28T00:00:00"/>
    <n v="20"/>
    <n v="17"/>
    <n v="3"/>
    <n v="2"/>
    <n v="3333.3333333333335"/>
    <n v="400000"/>
    <x v="1"/>
    <x v="1"/>
    <m/>
  </r>
  <r>
    <s v="Awaited"/>
    <m/>
    <s v="RA"/>
    <s v="2-Clariant-RA"/>
    <d v="2017-12-24T00:00:00"/>
    <x v="2"/>
    <x v="0"/>
    <x v="4"/>
    <x v="5"/>
    <x v="2"/>
    <s v="Amit Goutam"/>
    <m/>
    <m/>
    <d v="2018-02-05T00:00:00"/>
    <n v="3"/>
    <d v="2018-05-06T00:00:00"/>
    <n v="2"/>
    <n v="2"/>
    <n v="1"/>
    <n v="1"/>
    <n v="6000"/>
    <n v="36000"/>
    <x v="1"/>
    <x v="3"/>
    <d v="2018-02-20T00:00:00"/>
  </r>
  <r>
    <s v="Awaited"/>
    <m/>
    <s v="RA"/>
    <s v="1-Clariant-RA"/>
    <d v="2017-12-24T00:00:00"/>
    <x v="1"/>
    <x v="0"/>
    <x v="4"/>
    <x v="5"/>
    <x v="2"/>
    <s v="Amit Goutam"/>
    <m/>
    <m/>
    <d v="2018-02-05T00:00:00"/>
    <n v="3"/>
    <d v="2018-05-06T00:00:00"/>
    <n v="1"/>
    <n v="1"/>
    <n v="1"/>
    <n v="1"/>
    <n v="6000"/>
    <n v="18000"/>
    <x v="2"/>
    <x v="3"/>
    <d v="2018-02-20T00:00:00"/>
  </r>
  <r>
    <s v="Hold"/>
    <m/>
    <s v="RA"/>
    <s v="3-Genpact-RA"/>
    <d v="2017-08-28T00:00:00"/>
    <x v="2"/>
    <x v="0"/>
    <x v="0"/>
    <x v="0"/>
    <x v="0"/>
    <s v="Gautam Rastogi"/>
    <m/>
    <m/>
    <d v="2018-02-05T00:00:00"/>
    <n v="6"/>
    <d v="2018-08-04T00:00:00"/>
    <n v="3"/>
    <n v="2"/>
    <n v="0"/>
    <n v="0"/>
    <n v="5600"/>
    <n v="100800"/>
    <x v="3"/>
    <x v="4"/>
    <d v="2018-01-31T00:00:00"/>
  </r>
  <r>
    <s v="Hold"/>
    <m/>
    <s v="RA"/>
    <s v="5-Aon/Alight-RA"/>
    <d v="2017-11-08T00:00:00"/>
    <x v="2"/>
    <x v="0"/>
    <x v="5"/>
    <x v="1"/>
    <x v="2"/>
    <s v="Sumedha Sharma"/>
    <m/>
    <m/>
    <d v="2017-12-01T00:00:00"/>
    <n v="6"/>
    <d v="2018-05-30T00:00:00"/>
    <n v="5"/>
    <n v="0"/>
    <n v="0"/>
    <n v="0"/>
    <n v="3000"/>
    <n v="90000"/>
    <x v="3"/>
    <x v="3"/>
    <d v="2018-02-20T00:00:00"/>
  </r>
  <r>
    <s v="Awaited"/>
    <m/>
    <s v="RA"/>
    <s v="1-Prudential-RA"/>
    <d v="2017-11-10T00:00:00"/>
    <x v="2"/>
    <x v="0"/>
    <x v="6"/>
    <x v="5"/>
    <x v="2"/>
    <s v="Amit Goutam"/>
    <m/>
    <m/>
    <d v="2018-02-05T00:00:00"/>
    <n v="3"/>
    <d v="2018-05-06T00:00:00"/>
    <n v="1"/>
    <n v="1"/>
    <n v="0"/>
    <n v="0"/>
    <n v="3333.3333333333335"/>
    <n v="10000"/>
    <x v="1"/>
    <x v="3"/>
    <d v="2018-02-21T00:00:00"/>
  </r>
  <r>
    <s v="Awaited"/>
    <m/>
    <s v="RA"/>
    <s v="1-Prudential-RA_1"/>
    <d v="2017-11-10T00:00:00"/>
    <x v="5"/>
    <x v="0"/>
    <x v="6"/>
    <x v="5"/>
    <x v="2"/>
    <s v="Amit Goutam"/>
    <m/>
    <m/>
    <d v="2018-02-05T00:00:00"/>
    <n v="3"/>
    <d v="2018-05-06T00:00:00"/>
    <n v="1"/>
    <n v="2"/>
    <n v="0"/>
    <n v="0"/>
    <n v="5000"/>
    <n v="15000"/>
    <x v="1"/>
    <x v="3"/>
    <d v="2018-02-21T00:00:00"/>
  </r>
  <r>
    <s v="Awaited"/>
    <m/>
    <s v="RA"/>
    <s v="1-Zensar-RA"/>
    <d v="2017-11-07T00:00:00"/>
    <x v="2"/>
    <x v="0"/>
    <x v="7"/>
    <x v="6"/>
    <x v="2"/>
    <s v="Amit Goutam"/>
    <m/>
    <m/>
    <d v="2018-03-20T00:00:00"/>
    <n v="9"/>
    <d v="2018-12-15T00:00:00"/>
    <n v="1"/>
    <n v="1"/>
    <n v="0"/>
    <n v="0"/>
    <n v="4500"/>
    <n v="40500"/>
    <x v="1"/>
    <x v="5"/>
    <d v="2018-02-21T00:00:00"/>
  </r>
  <r>
    <s v="Awaited"/>
    <m/>
    <s v="RA"/>
    <s v="2-Xebia-RA"/>
    <d v="2018-01-29T00:00:00"/>
    <x v="2"/>
    <x v="0"/>
    <x v="8"/>
    <x v="7"/>
    <x v="2"/>
    <s v="Gautam Rastogi"/>
    <m/>
    <m/>
    <d v="2018-02-15T00:00:00"/>
    <n v="6"/>
    <d v="2018-08-14T00:00:00"/>
    <n v="2"/>
    <n v="2"/>
    <n v="0"/>
    <n v="0"/>
    <n v="4000"/>
    <n v="48000"/>
    <x v="3"/>
    <x v="4"/>
    <d v="2018-01-31T00:00:00"/>
  </r>
  <r>
    <s v="Hold"/>
    <m/>
    <s v="RA"/>
    <s v="0-Airbus-RA"/>
    <d v="2018-01-31T00:00:00"/>
    <x v="2"/>
    <x v="0"/>
    <x v="9"/>
    <x v="4"/>
    <x v="2"/>
    <s v="Gautam Rastogi"/>
    <m/>
    <m/>
    <d v="2018-02-22T00:00:00"/>
    <n v="6"/>
    <d v="2018-08-21T00:00:00"/>
    <n v="0"/>
    <n v="0"/>
    <n v="0"/>
    <n v="0"/>
    <n v="3333.3333333333335"/>
    <n v="0"/>
    <x v="3"/>
    <x v="4"/>
    <d v="2018-01-31T00:00:00"/>
  </r>
  <r>
    <s v="Awaited"/>
    <m/>
    <s v="RA"/>
    <s v="4-Scope Malaysia-RA"/>
    <d v="2017-08-28T00:00:00"/>
    <x v="2"/>
    <x v="2"/>
    <x v="10"/>
    <x v="8"/>
    <x v="0"/>
    <s v="Praveen Anthony"/>
    <m/>
    <m/>
    <d v="2018-03-01T00:00:00"/>
    <n v="12"/>
    <d v="2019-02-24T00:00:00"/>
    <n v="4"/>
    <n v="0"/>
    <n v="0"/>
    <n v="0"/>
    <n v="6000"/>
    <n v="288000"/>
    <x v="3"/>
    <x v="4"/>
    <d v="2018-01-31T00:00:00"/>
  </r>
  <r>
    <s v="Awaited"/>
    <m/>
    <s v="RA"/>
    <s v="10-Etisalat-RA"/>
    <d v="2017-11-15T00:00:00"/>
    <x v="2"/>
    <x v="1"/>
    <x v="11"/>
    <x v="7"/>
    <x v="2"/>
    <s v="Vishal Manchanda"/>
    <m/>
    <m/>
    <m/>
    <m/>
    <m/>
    <n v="10"/>
    <n v="0"/>
    <n v="0"/>
    <n v="0"/>
    <m/>
    <n v="0"/>
    <x v="3"/>
    <x v="4"/>
    <d v="2018-01-31T00:00:00"/>
  </r>
  <r>
    <m/>
    <m/>
    <s v="Pilot"/>
    <s v="8-AmBank-Pilot"/>
    <d v="2017-11-11T00:00:00"/>
    <x v="2"/>
    <x v="2"/>
    <x v="12"/>
    <x v="8"/>
    <x v="2"/>
    <s v="Sunil Panda"/>
    <s v="3 Processes"/>
    <m/>
    <d v="2018-01-23T00:00:00"/>
    <m/>
    <d v="2018-04-30T00:00:00"/>
    <n v="8"/>
    <m/>
    <m/>
    <m/>
    <m/>
    <m/>
    <x v="4"/>
    <x v="6"/>
    <d v="2018-01-23T00:00:00"/>
  </r>
  <r>
    <s v="NA"/>
    <m/>
    <s v="Anota"/>
    <s v="4-Anota-Anota"/>
    <d v="2018-02-06T00:00:00"/>
    <x v="2"/>
    <x v="0"/>
    <x v="13"/>
    <x v="9"/>
    <x v="2"/>
    <s v="Saransh Gupta"/>
    <m/>
    <d v="2018-02-08T00:00:00"/>
    <d v="2018-02-09T00:00:00"/>
    <m/>
    <d v="2018-02-13T00:00:00"/>
    <n v="4"/>
    <n v="4"/>
    <n v="4"/>
    <n v="4"/>
    <m/>
    <m/>
    <x v="4"/>
    <x v="6"/>
    <m/>
  </r>
  <r>
    <m/>
    <m/>
    <s v="POC"/>
    <s v="2-Cebuana Lhuiller-POC"/>
    <d v="2018-01-28T00:00:00"/>
    <x v="2"/>
    <x v="2"/>
    <x v="14"/>
    <x v="10"/>
    <x v="2"/>
    <s v="Saransh Gupta"/>
    <s v="Remittance Authorization"/>
    <m/>
    <d v="2018-01-28T00:00:00"/>
    <m/>
    <d v="2018-02-28T00:00:00"/>
    <n v="2"/>
    <n v="2"/>
    <n v="0"/>
    <n v="2"/>
    <m/>
    <m/>
    <x v="4"/>
    <x v="7"/>
    <d v="2018-02-21T00:00:00"/>
  </r>
  <r>
    <s v="NA"/>
    <m/>
    <s v="POC"/>
    <s v="1-Daimler-POC"/>
    <d v="2018-02-05T00:00:00"/>
    <x v="2"/>
    <x v="0"/>
    <x v="15"/>
    <x v="6"/>
    <x v="2"/>
    <s v="Saransh Gupta"/>
    <s v="Process on Pay"/>
    <m/>
    <m/>
    <m/>
    <d v="2018-02-16T00:00:00"/>
    <n v="1"/>
    <n v="1"/>
    <n v="0"/>
    <n v="1"/>
    <m/>
    <m/>
    <x v="5"/>
    <x v="6"/>
    <m/>
  </r>
  <r>
    <m/>
    <m/>
    <s v="POC"/>
    <s v="2-MayBank-POC"/>
    <d v="2018-01-30T00:00:00"/>
    <x v="2"/>
    <x v="2"/>
    <x v="16"/>
    <x v="1"/>
    <x v="2"/>
    <s v="Saransh Gupta"/>
    <m/>
    <m/>
    <d v="2018-01-30T00:00:00"/>
    <m/>
    <d v="2018-01-31T00:00:00"/>
    <n v="2"/>
    <m/>
    <m/>
    <m/>
    <m/>
    <m/>
    <x v="5"/>
    <x v="6"/>
    <m/>
  </r>
  <r>
    <m/>
    <m/>
    <s v="POC"/>
    <s v="2-Merck-POC"/>
    <d v="2018-02-05T00:00:00"/>
    <x v="2"/>
    <x v="0"/>
    <x v="17"/>
    <x v="4"/>
    <x v="2"/>
    <s v="Saransh Gupta"/>
    <s v="PR to PO"/>
    <m/>
    <m/>
    <m/>
    <d v="2018-02-10T00:00:00"/>
    <n v="2"/>
    <n v="1"/>
    <n v="0"/>
    <n v="1"/>
    <m/>
    <m/>
    <x v="5"/>
    <x v="6"/>
    <m/>
  </r>
  <r>
    <m/>
    <m/>
    <s v="POC"/>
    <s v="1-TCL-POC"/>
    <m/>
    <x v="1"/>
    <x v="0"/>
    <x v="18"/>
    <x v="6"/>
    <x v="1"/>
    <s v="Sudhakar"/>
    <m/>
    <m/>
    <d v="2018-02-19T00:00:00"/>
    <m/>
    <d v="2010-03-10T00:00:00"/>
    <n v="1"/>
    <n v="1"/>
    <n v="0"/>
    <n v="0"/>
    <m/>
    <m/>
    <x v="4"/>
    <x v="8"/>
    <d v="2018-02-27T00:00:00"/>
  </r>
  <r>
    <m/>
    <m/>
    <s v="Stragetic"/>
    <s v="3-GIC-Stragetic"/>
    <m/>
    <x v="2"/>
    <x v="0"/>
    <x v="19"/>
    <x v="11"/>
    <x v="2"/>
    <s v="Saransh Gupta"/>
    <s v="AI and OCR"/>
    <m/>
    <d v="2018-02-27T00:00:00"/>
    <m/>
    <d v="2018-05-27T00:00:00"/>
    <n v="3"/>
    <n v="2"/>
    <n v="1"/>
    <m/>
    <m/>
    <m/>
    <x v="6"/>
    <x v="8"/>
    <m/>
  </r>
  <r>
    <m/>
    <m/>
    <s v="POC"/>
    <s v="2-One India-POC_1"/>
    <m/>
    <x v="2"/>
    <x v="0"/>
    <x v="20"/>
    <x v="1"/>
    <x v="2"/>
    <s v="Saransh Gupta"/>
    <s v="VB Script"/>
    <m/>
    <d v="2018-01-29T00:00:00"/>
    <m/>
    <d v="2018-03-10T00:00:00"/>
    <n v="2"/>
    <n v="2"/>
    <n v="0"/>
    <n v="2"/>
    <m/>
    <m/>
    <x v="4"/>
    <x v="3"/>
    <d v="2018-02-21T00:00:00"/>
  </r>
  <r>
    <m/>
    <m/>
    <s v="POC"/>
    <s v="1-Pansonic-POC"/>
    <d v="2017-12-27T00:00:00"/>
    <x v="2"/>
    <x v="2"/>
    <x v="21"/>
    <x v="12"/>
    <x v="2"/>
    <s v="Saransh Gupta"/>
    <s v="ELD,_x000a_Factory Reconciliation"/>
    <m/>
    <d v="2017-12-24T00:00:00"/>
    <m/>
    <d v="2018-02-01T00:00:00"/>
    <n v="1"/>
    <n v="1"/>
    <n v="1"/>
    <m/>
    <m/>
    <m/>
    <x v="4"/>
    <x v="3"/>
    <d v="2018-02-21T00:00:00"/>
  </r>
  <r>
    <m/>
    <m/>
    <s v="Internal"/>
    <s v="1-GIC-Internal"/>
    <d v="2018-02-13T00:00:00"/>
    <x v="6"/>
    <x v="3"/>
    <x v="19"/>
    <x v="5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7"/>
    <x v="3"/>
    <x v="19"/>
    <x v="4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8"/>
    <x v="3"/>
    <x v="19"/>
    <x v="1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9"/>
    <x v="3"/>
    <x v="19"/>
    <x v="1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10"/>
    <x v="3"/>
    <x v="19"/>
    <x v="1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11"/>
    <x v="3"/>
    <x v="19"/>
    <x v="13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12"/>
    <x v="3"/>
    <x v="19"/>
    <x v="14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13"/>
    <x v="3"/>
    <x v="19"/>
    <x v="13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14"/>
    <x v="3"/>
    <x v="19"/>
    <x v="15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15"/>
    <x v="3"/>
    <x v="19"/>
    <x v="16"/>
    <x v="1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16"/>
    <x v="3"/>
    <x v="19"/>
    <x v="1"/>
    <x v="3"/>
    <s v="Amit Bana"/>
    <m/>
    <m/>
    <m/>
    <m/>
    <m/>
    <n v="1"/>
    <m/>
    <m/>
    <m/>
    <m/>
    <m/>
    <x v="6"/>
    <x v="1"/>
    <m/>
  </r>
  <r>
    <m/>
    <m/>
    <s v="Internal"/>
    <s v="1-GIC-Internal"/>
    <d v="2018-02-13T00:00:00"/>
    <x v="17"/>
    <x v="3"/>
    <x v="19"/>
    <x v="1"/>
    <x v="3"/>
    <s v="Amit Bana"/>
    <m/>
    <m/>
    <m/>
    <m/>
    <m/>
    <n v="1"/>
    <m/>
    <m/>
    <m/>
    <m/>
    <m/>
    <x v="6"/>
    <x v="1"/>
    <m/>
  </r>
  <r>
    <s v="Received"/>
    <m/>
    <s v="RA"/>
    <s v="1-Bank Dhofar-RA"/>
    <d v="2018-02-19T00:00:00"/>
    <x v="2"/>
    <x v="1"/>
    <x v="3"/>
    <x v="17"/>
    <x v="2"/>
    <s v="Vishal Manchanda"/>
    <m/>
    <m/>
    <d v="2018-02-25T00:00:00"/>
    <n v="6"/>
    <m/>
    <n v="1"/>
    <m/>
    <m/>
    <m/>
    <n v="10800"/>
    <n v="64800"/>
    <x v="0"/>
    <x v="1"/>
    <m/>
  </r>
  <r>
    <s v="Received"/>
    <m/>
    <s v="UIPATH TRAINING"/>
    <s v="1-Bank Dhofar-UIPATH TRAINING"/>
    <d v="2018-01-25T00:00:00"/>
    <x v="18"/>
    <x v="1"/>
    <x v="3"/>
    <x v="17"/>
    <x v="2"/>
    <s v="Vishal Manchanda"/>
    <m/>
    <m/>
    <d v="2018-03-11T00:00:00"/>
    <s v="10 Days"/>
    <d v="2018-03-23T00:00:00"/>
    <n v="1"/>
    <m/>
    <m/>
    <m/>
    <m/>
    <m/>
    <x v="1"/>
    <x v="9"/>
    <m/>
  </r>
  <r>
    <m/>
    <m/>
    <s v="POC"/>
    <s v="1-Bank Muscat-POC"/>
    <d v="2018-02-16T00:00:00"/>
    <x v="2"/>
    <x v="1"/>
    <x v="22"/>
    <x v="17"/>
    <x v="2"/>
    <s v="Vishal Manchanda"/>
    <m/>
    <m/>
    <d v="2018-03-04T00:00:00"/>
    <n v="0.5"/>
    <d v="2018-03-20T00:00:00"/>
    <n v="1"/>
    <n v="1"/>
    <m/>
    <n v="1"/>
    <m/>
    <m/>
    <x v="1"/>
    <x v="10"/>
    <m/>
  </r>
  <r>
    <m/>
    <m/>
    <s v="Project"/>
    <s v="1-TCL-Project"/>
    <d v="2018-02-20T00:00:00"/>
    <x v="15"/>
    <x v="0"/>
    <x v="18"/>
    <x v="6"/>
    <x v="1"/>
    <s v="Ish"/>
    <m/>
    <m/>
    <d v="2018-02-26T00:00:00"/>
    <n v="2"/>
    <d v="2018-04-26T00:00:00"/>
    <n v="1"/>
    <m/>
    <m/>
    <m/>
    <m/>
    <m/>
    <x v="6"/>
    <x v="11"/>
    <m/>
  </r>
  <r>
    <m/>
    <m/>
    <s v="Project"/>
    <s v="1-TCL-Project"/>
    <d v="2018-02-20T00:00:00"/>
    <x v="8"/>
    <x v="0"/>
    <x v="18"/>
    <x v="6"/>
    <x v="2"/>
    <s v="Ish"/>
    <m/>
    <m/>
    <d v="2018-02-26T00:00:00"/>
    <n v="2"/>
    <d v="2018-04-26T00:00:00"/>
    <n v="1"/>
    <m/>
    <m/>
    <m/>
    <m/>
    <m/>
    <x v="6"/>
    <x v="11"/>
    <m/>
  </r>
  <r>
    <m/>
    <m/>
    <s v="Project"/>
    <s v="2-TCL-Project"/>
    <d v="2018-02-20T00:00:00"/>
    <x v="2"/>
    <x v="0"/>
    <x v="18"/>
    <x v="6"/>
    <x v="2"/>
    <s v="Ish"/>
    <m/>
    <m/>
    <d v="2018-02-26T00:00:00"/>
    <n v="2"/>
    <d v="2018-04-26T00:00:00"/>
    <n v="2"/>
    <m/>
    <m/>
    <m/>
    <m/>
    <m/>
    <x v="6"/>
    <x v="11"/>
    <m/>
  </r>
  <r>
    <m/>
    <m/>
    <s v="Project"/>
    <s v="1-TCL-Project"/>
    <d v="2018-02-20T00:00:00"/>
    <x v="19"/>
    <x v="0"/>
    <x v="18"/>
    <x v="6"/>
    <x v="4"/>
    <s v="Ish"/>
    <m/>
    <m/>
    <d v="2018-02-26T00:00:00"/>
    <n v="2"/>
    <d v="2018-04-26T00:00:00"/>
    <n v="1"/>
    <m/>
    <m/>
    <m/>
    <m/>
    <m/>
    <x v="6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6:G43" firstHeaderRow="0" firstDataRow="1" firstDataCol="1"/>
  <pivotFields count="26">
    <pivotField showAll="0"/>
    <pivotField axis="axisRow" showAll="0">
      <items count="5">
        <item x="2"/>
        <item x="0"/>
        <item x="1"/>
        <item m="1" x="3"/>
        <item t="default"/>
      </items>
    </pivotField>
    <pivotField showAll="0"/>
    <pivotField axis="axisRow" showAll="0">
      <items count="19">
        <item x="3"/>
        <item x="8"/>
        <item x="9"/>
        <item x="0"/>
        <item x="4"/>
        <item x="10"/>
        <item x="1"/>
        <item x="6"/>
        <item x="5"/>
        <item x="2"/>
        <item m="1" x="15"/>
        <item x="7"/>
        <item m="1" x="13"/>
        <item x="11"/>
        <item m="1" x="16"/>
        <item x="12"/>
        <item m="1" x="17"/>
        <item m="1" x="14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dataField="1" showAll="0"/>
    <pivotField dataField="1" showAll="0"/>
    <pivotField dataField="1" showAll="0"/>
    <pivotField dataField="1" numFmtId="166" showAll="0" defaultSubtotal="0"/>
    <pivotField dataField="1" numFmtId="166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3"/>
  </rowFields>
  <rowItems count="17">
    <i>
      <x/>
    </i>
    <i r="1">
      <x v="5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5"/>
    </i>
    <i>
      <x v="2"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xpected Resources" fld="19" baseField="3" baseItem="6"/>
    <dataField name="Sum of Feb" fld="10" baseField="1" baseItem="0" numFmtId="168"/>
    <dataField name="Sum of Mar" fld="11" baseField="1" baseItem="0" numFmtId="168"/>
    <dataField name="Sum of Apr" fld="12" baseField="1" baseItem="0" numFmtId="168"/>
    <dataField name="Sum of May" fld="13" baseField="0" baseItem="0"/>
    <dataField name="Sum of Jun" fld="14" baseField="0" baseItem="0"/>
  </dataFields>
  <formats count="27">
    <format dxfId="385">
      <pivotArea collapsedLevelsAreSubtotals="1" fieldPosition="0">
        <references count="1">
          <reference field="1" count="1">
            <x v="0"/>
          </reference>
        </references>
      </pivotArea>
    </format>
    <format dxfId="384">
      <pivotArea dataOnly="0" labelOnly="1" fieldPosition="0">
        <references count="1">
          <reference field="1" count="1">
            <x v="0"/>
          </reference>
        </references>
      </pivotArea>
    </format>
    <format dxfId="383">
      <pivotArea grandRow="1" outline="0" collapsedLevelsAreSubtotals="1" fieldPosition="0"/>
    </format>
    <format dxfId="382">
      <pivotArea grandRow="1" outline="0" collapsedLevelsAreSubtotals="1" fieldPosition="0"/>
    </format>
    <format dxfId="381">
      <pivotArea collapsedLevelsAreSubtotals="1" fieldPosition="0">
        <references count="1">
          <reference field="1" count="1">
            <x v="2"/>
          </reference>
        </references>
      </pivotArea>
    </format>
    <format dxfId="380">
      <pivotArea dataOnly="0" labelOnly="1" fieldPosition="0">
        <references count="1">
          <reference field="1" count="1">
            <x v="2"/>
          </reference>
        </references>
      </pivotArea>
    </format>
    <format dxfId="379">
      <pivotArea collapsedLevelsAreSubtotals="1" fieldPosition="0">
        <references count="1">
          <reference field="1" count="1">
            <x v="1"/>
          </reference>
        </references>
      </pivotArea>
    </format>
    <format dxfId="378">
      <pivotArea collapsedLevelsAreSubtotals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377">
      <pivotArea dataOnly="0" labelOnly="1" fieldPosition="0">
        <references count="1">
          <reference field="1" count="1">
            <x v="1"/>
          </reference>
        </references>
      </pivotArea>
    </format>
    <format dxfId="376">
      <pivotArea dataOnly="0" labelOnly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375">
      <pivotArea field="1" type="button" dataOnly="0" labelOnly="1" outline="0" axis="axisRow" fieldPosition="0"/>
    </format>
    <format dxfId="37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7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7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7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70">
      <pivotArea field="1" type="button" dataOnly="0" labelOnly="1" outline="0" axis="axisRow" fieldPosition="0"/>
    </format>
    <format dxfId="36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8">
      <pivotArea field="1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67">
      <pivotArea collapsedLevelsAreSubtotals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366">
      <pivotArea dataOnly="0" labelOnly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365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0"/>
          </reference>
        </references>
      </pivotArea>
    </format>
    <format dxfId="364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0"/>
          </reference>
          <reference field="3" count="1">
            <x v="5"/>
          </reference>
        </references>
      </pivotArea>
    </format>
    <format dxfId="363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1"/>
          </reference>
        </references>
      </pivotArea>
    </format>
    <format dxfId="362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1"/>
          </reference>
          <reference field="3" count="13">
            <x v="0"/>
            <x v="3"/>
            <x v="4"/>
            <x v="6"/>
            <x v="7"/>
            <x v="8"/>
            <x v="9"/>
            <x v="11"/>
            <x v="13"/>
            <x v="14"/>
            <x v="15"/>
            <x v="16"/>
            <x v="17"/>
          </reference>
        </references>
      </pivotArea>
    </format>
    <format dxfId="361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2"/>
          </reference>
        </references>
      </pivotArea>
    </format>
    <format dxfId="360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2"/>
          </reference>
          <reference field="3" count="2">
            <x v="1"/>
            <x v="2"/>
          </reference>
        </references>
      </pivotArea>
    </format>
    <format dxfId="359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22" firstHeaderRow="0" firstDataRow="1" firstDataCol="1"/>
  <pivotFields count="23">
    <pivotField showAll="0"/>
    <pivotField axis="axisRow" showAll="0">
      <items count="7">
        <item x="0"/>
        <item m="1" x="4"/>
        <item m="1" x="5"/>
        <item x="2"/>
        <item x="1"/>
        <item x="3"/>
        <item t="default"/>
      </items>
    </pivotField>
    <pivotField showAll="0"/>
    <pivotField showAll="0"/>
    <pivotField axis="axisRow" showAll="0">
      <items count="16">
        <item x="2"/>
        <item x="12"/>
        <item x="5"/>
        <item x="7"/>
        <item m="1" x="14"/>
        <item x="0"/>
        <item x="1"/>
        <item x="3"/>
        <item x="4"/>
        <item x="6"/>
        <item x="8"/>
        <item x="9"/>
        <item x="10"/>
        <item x="1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defaultSubtotal="0"/>
    <pivotField showAll="0"/>
    <pivotField showAl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2">
    <field x="1"/>
    <field x="4"/>
  </rowFields>
  <rowItems count="19">
    <i>
      <x/>
    </i>
    <i r="1">
      <x/>
    </i>
    <i r="1">
      <x v="5"/>
    </i>
    <i r="1">
      <x v="6"/>
    </i>
    <i>
      <x v="3"/>
    </i>
    <i r="1">
      <x v="1"/>
    </i>
    <i r="1">
      <x v="13"/>
    </i>
    <i>
      <x v="4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xpected Resources" fld="20" baseField="0" baseItem="0"/>
    <dataField name="Sum of Dec" fld="11" baseField="4" baseItem="0" numFmtId="168"/>
    <dataField name="Sum of Jan" fld="12" baseField="4" baseItem="0" numFmtId="168"/>
    <dataField name="Sum of Feb" fld="13" baseField="4" baseItem="0" numFmtId="168"/>
    <dataField name="Sum of Mar" fld="14" baseField="4" baseItem="0" numFmtId="168"/>
    <dataField name="Sum of Apr" fld="15" baseField="4" baseItem="3" numFmtId="168"/>
  </dataFields>
  <formats count="30">
    <format dxfId="415">
      <pivotArea outline="0" collapsedLevelsAreSubtotals="1" fieldPosition="0"/>
    </format>
    <format dxfId="414">
      <pivotArea type="all" dataOnly="0" outline="0" fieldPosition="0"/>
    </format>
    <format dxfId="413">
      <pivotArea outline="0" collapsedLevelsAreSubtotals="1" fieldPosition="0"/>
    </format>
    <format dxfId="412">
      <pivotArea field="1" type="button" dataOnly="0" labelOnly="1" outline="0" axis="axisRow" fieldPosition="0"/>
    </format>
    <format dxfId="411">
      <pivotArea dataOnly="0" labelOnly="1" fieldPosition="0">
        <references count="1">
          <reference field="1" count="0"/>
        </references>
      </pivotArea>
    </format>
    <format dxfId="410">
      <pivotArea dataOnly="0" labelOnly="1" grandRow="1" outline="0" fieldPosition="0"/>
    </format>
    <format dxfId="409">
      <pivotArea dataOnly="0" labelOnly="1" fieldPosition="0">
        <references count="2">
          <reference field="1" count="1" selected="0">
            <x v="0"/>
          </reference>
          <reference field="4" count="0"/>
        </references>
      </pivotArea>
    </format>
    <format dxfId="408">
      <pivotArea outline="0" collapsedLevelsAreSubtotals="1" fieldPosition="0"/>
    </format>
    <format dxfId="407">
      <pivotArea dataOnly="0" labelOnly="1" outline="0" axis="axisValues" fieldPosition="0"/>
    </format>
    <format dxfId="406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405">
      <pivotArea field="1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03">
      <pivotArea outline="0" collapsedLevelsAreSubtotals="1" fieldPosition="0"/>
    </format>
    <format dxfId="402">
      <pivotArea field="1" type="button" dataOnly="0" labelOnly="1" outline="0" axis="axisRow" fieldPosition="0"/>
    </format>
    <format dxfId="40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00">
      <pivotArea field="1" type="button" dataOnly="0" labelOnly="1" outline="0" axis="axisRow" fieldPosition="0"/>
    </format>
    <format dxfId="39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8">
      <pivotArea collapsedLevelsAreSubtotals="1" fieldPosition="0">
        <references count="1">
          <reference field="1" count="1">
            <x v="0"/>
          </reference>
        </references>
      </pivotArea>
    </format>
    <format dxfId="397">
      <pivotArea dataOnly="0" labelOnly="1" fieldPosition="0">
        <references count="1">
          <reference field="1" count="1">
            <x v="0"/>
          </reference>
        </references>
      </pivotArea>
    </format>
    <format dxfId="396">
      <pivotArea collapsedLevelsAreSubtotals="1" fieldPosition="0">
        <references count="1">
          <reference field="1" count="1">
            <x v="1"/>
          </reference>
        </references>
      </pivotArea>
    </format>
    <format dxfId="395">
      <pivotArea dataOnly="0" labelOnly="1" fieldPosition="0">
        <references count="1">
          <reference field="1" count="1">
            <x v="1"/>
          </reference>
        </references>
      </pivotArea>
    </format>
    <format dxfId="394">
      <pivotArea collapsedLevelsAreSubtotals="1" fieldPosition="0">
        <references count="1">
          <reference field="1" count="1">
            <x v="2"/>
          </reference>
        </references>
      </pivotArea>
    </format>
    <format dxfId="393">
      <pivotArea dataOnly="0" labelOnly="1" fieldPosition="0">
        <references count="1">
          <reference field="1" count="1">
            <x v="2"/>
          </reference>
        </references>
      </pivotArea>
    </format>
    <format dxfId="392">
      <pivotArea collapsedLevelsAreSubtotals="1" fieldPosition="0">
        <references count="1">
          <reference field="1" count="1">
            <x v="3"/>
          </reference>
        </references>
      </pivotArea>
    </format>
    <format dxfId="391">
      <pivotArea dataOnly="0" labelOnly="1" fieldPosition="0">
        <references count="1">
          <reference field="1" count="1">
            <x v="3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89">
      <pivotArea collapsedLevelsAreSubtotals="1" fieldPosition="0">
        <references count="1">
          <reference field="1" count="1">
            <x v="4"/>
          </reference>
        </references>
      </pivotArea>
    </format>
    <format dxfId="388">
      <pivotArea dataOnly="0" labelOnly="1" fieldPosition="0">
        <references count="1">
          <reference field="1" count="1">
            <x v="4"/>
          </reference>
        </references>
      </pivotArea>
    </format>
    <format dxfId="387">
      <pivotArea outline="0" collapsedLevelsAreSubtotals="1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386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outline="1" outlineData="1" multipleFieldFilters="0" rowHeaderCaption="Tool" colHeaderCaption="Account">
  <location ref="E6:F10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>
      <items count="21">
        <item x="4"/>
        <item x="10"/>
        <item x="0"/>
        <item x="1"/>
        <item x="15"/>
        <item x="6"/>
        <item x="16"/>
        <item x="17"/>
        <item x="19"/>
        <item x="8"/>
        <item x="13"/>
        <item x="9"/>
        <item x="7"/>
        <item x="5"/>
        <item x="11"/>
        <item x="14"/>
        <item x="2"/>
        <item x="3"/>
        <item x="12"/>
        <item x="18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24">
        <item x="9"/>
        <item x="12"/>
        <item x="13"/>
        <item x="5"/>
        <item x="3"/>
        <item x="22"/>
        <item x="14"/>
        <item x="4"/>
        <item x="15"/>
        <item x="11"/>
        <item x="0"/>
        <item x="19"/>
        <item x="16"/>
        <item x="17"/>
        <item x="20"/>
        <item x="1"/>
        <item x="21"/>
        <item x="6"/>
        <item x="2"/>
        <item x="10"/>
        <item x="18"/>
        <item x="8"/>
        <item x="7"/>
        <item t="default"/>
      </items>
    </pivotField>
    <pivotField showAll="0">
      <items count="19">
        <item x="4"/>
        <item x="13"/>
        <item x="16"/>
        <item x="15"/>
        <item x="2"/>
        <item x="14"/>
        <item x="7"/>
        <item x="11"/>
        <item x="1"/>
        <item x="0"/>
        <item x="8"/>
        <item x="5"/>
        <item x="17"/>
        <item x="9"/>
        <item x="3"/>
        <item x="10"/>
        <item x="6"/>
        <item x="12"/>
        <item t="default"/>
      </items>
    </pivotField>
    <pivotField axis="axisRow" showAll="0">
      <items count="8">
        <item m="1" x="6"/>
        <item x="0"/>
        <item x="2"/>
        <item m="1" x="5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8">
        <item x="2"/>
        <item x="4"/>
        <item x="5"/>
        <item x="0"/>
        <item x="3"/>
        <item x="1"/>
        <item x="6"/>
        <item t="default"/>
      </items>
    </pivotField>
    <pivotField name="Ticket  Status" axis="axisPage" showAll="0" defaultSubtotal="0">
      <items count="12">
        <item x="0"/>
        <item x="6"/>
        <item x="8"/>
        <item x="4"/>
        <item x="1"/>
        <item x="5"/>
        <item x="9"/>
        <item x="10"/>
        <item x="7"/>
        <item x="2"/>
        <item x="3"/>
        <item x="11"/>
      </items>
    </pivotField>
    <pivotField showAll="0"/>
  </pivotFields>
  <rowFields count="1">
    <field x="9"/>
  </rowFields>
  <rowItems count="4">
    <i>
      <x v="1"/>
    </i>
    <i>
      <x v="2"/>
    </i>
    <i>
      <x v="4"/>
    </i>
    <i t="grand">
      <x/>
    </i>
  </rowItems>
  <colItems count="1">
    <i/>
  </colItems>
  <pageFields count="1">
    <pageField fld="23" item="0" hier="-1"/>
  </pageFields>
  <dataFields count="1">
    <dataField name="No. Of Positions" fld="16" baseField="9" baseItem="0"/>
  </dataFields>
  <formats count="44">
    <format dxfId="51">
      <pivotArea dataOnly="0" labelOnly="1" outline="0" axis="axisValues" fieldPosition="0"/>
    </format>
    <format dxfId="52">
      <pivotArea collapsedLevelsAreSubtotals="1" fieldPosition="0">
        <references count="1">
          <reference field="9" count="0"/>
        </references>
      </pivotArea>
    </format>
    <format dxfId="53">
      <pivotArea grandRow="1" outline="0" collapsedLevelsAreSubtotals="1" fieldPosition="0"/>
    </format>
    <format dxfId="54">
      <pivotArea type="all" dataOnly="0" outline="0" fieldPosition="0"/>
    </format>
    <format dxfId="55">
      <pivotArea outline="0" collapsedLevelsAreSubtotals="1" fieldPosition="0"/>
    </format>
    <format dxfId="56">
      <pivotArea field="9" type="button" dataOnly="0" labelOnly="1" outline="0" axis="axisRow" fieldPosition="0"/>
    </format>
    <format dxfId="57">
      <pivotArea dataOnly="0" labelOnly="1" outline="0" axis="axisValues" fieldPosition="0"/>
    </format>
    <format dxfId="58">
      <pivotArea dataOnly="0" labelOnly="1" fieldPosition="0">
        <references count="1">
          <reference field="9" count="0"/>
        </references>
      </pivotArea>
    </format>
    <format dxfId="59">
      <pivotArea dataOnly="0" labelOnly="1" grandRow="1" outline="0" fieldPosition="0"/>
    </format>
    <format dxfId="60">
      <pivotArea field="9" type="button" dataOnly="0" labelOnly="1" outline="0" axis="axisRow" fieldPosition="0"/>
    </format>
    <format dxfId="61">
      <pivotArea dataOnly="0" labelOnly="1" outline="0" axis="axisValues" fieldPosition="0"/>
    </format>
    <format dxfId="62">
      <pivotArea field="9" type="button" dataOnly="0" labelOnly="1" outline="0" axis="axisRow" fieldPosition="0"/>
    </format>
    <format dxfId="63">
      <pivotArea dataOnly="0" labelOnly="1" outline="0" axis="axisValues" fieldPosition="0"/>
    </format>
    <format dxfId="64">
      <pivotArea field="9" type="button" dataOnly="0" labelOnly="1" outline="0" axis="axisRow" fieldPosition="0"/>
    </format>
    <format dxfId="65">
      <pivotArea dataOnly="0" labelOnly="1" outline="0" axis="axisValues" fieldPosition="0"/>
    </format>
    <format dxfId="66">
      <pivotArea field="22" type="button" dataOnly="0" labelOnly="1" outline="0"/>
    </format>
    <format dxfId="67">
      <pivotArea field="22" type="button" dataOnly="0" labelOnly="1" outline="0"/>
    </format>
    <format dxfId="68">
      <pivotArea field="22" type="button" dataOnly="0" labelOnly="1" outline="0"/>
    </format>
    <format dxfId="69">
      <pivotArea grandRow="1" outline="0" collapsedLevelsAreSubtotals="1" fieldPosition="0"/>
    </format>
    <format dxfId="70">
      <pivotArea dataOnly="0" labelOnly="1" grandRow="1" outline="0" fieldPosition="0"/>
    </format>
    <format dxfId="71">
      <pivotArea field="23" type="button" dataOnly="0" labelOnly="1" outline="0" axis="axisPage" fieldPosition="0"/>
    </format>
    <format dxfId="72">
      <pivotArea field="9" type="button" dataOnly="0" labelOnly="1" outline="0" axis="axisRow" fieldPosition="0"/>
    </format>
    <format dxfId="73">
      <pivotArea dataOnly="0" labelOnly="1" grandCol="1" outline="0" fieldPosition="0"/>
    </format>
    <format dxfId="74">
      <pivotArea dataOnly="0" labelOnly="1" grandCol="1" outline="0" fieldPosition="0"/>
    </format>
    <format dxfId="75">
      <pivotArea dataOnly="0" labelOnly="1" grandCol="1" outline="0" fieldPosition="0"/>
    </format>
    <format dxfId="76">
      <pivotArea type="origin" dataOnly="0" labelOnly="1" outline="0" fieldPosition="0"/>
    </format>
    <format dxfId="77">
      <pivotArea type="origin" dataOnly="0" labelOnly="1" outline="0" fieldPosition="0"/>
    </format>
    <format dxfId="78">
      <pivotArea type="origin" dataOnly="0" labelOnly="1" outline="0" fieldPosition="0"/>
    </format>
    <format dxfId="79">
      <pivotArea field="9" grandCol="1" collapsedLevelsAreSubtotals="1" axis="axisRow" fieldPosition="0">
        <references count="1">
          <reference field="9" count="4">
            <x v="1"/>
            <x v="2"/>
            <x v="4"/>
            <x v="5"/>
          </reference>
        </references>
      </pivotArea>
    </format>
    <format dxfId="80">
      <pivotArea field="9" grandCol="1" collapsedLevelsAreSubtotals="1" axis="axisRow" fieldPosition="0">
        <references count="1">
          <reference field="9" count="4">
            <x v="1"/>
            <x v="2"/>
            <x v="4"/>
            <x v="5"/>
          </reference>
        </references>
      </pivotArea>
    </format>
    <format dxfId="81">
      <pivotArea collapsedLevelsAreSubtotals="1" fieldPosition="0">
        <references count="1">
          <reference field="9" count="4">
            <x v="1"/>
            <x v="2"/>
            <x v="4"/>
            <x v="5"/>
          </reference>
        </references>
      </pivotArea>
    </format>
    <format dxfId="82">
      <pivotArea type="origin" dataOnly="0" labelOnly="1" outline="0" fieldPosition="0"/>
    </format>
    <format dxfId="83">
      <pivotArea dataOnly="0" labelOnly="1" grandCol="1" outline="0" fieldPosition="0"/>
    </format>
    <format dxfId="84">
      <pivotArea dataOnly="0" labelOnly="1" grandCol="1" outline="0" fieldPosition="0"/>
    </format>
    <format dxfId="85">
      <pivotArea dataOnly="0" labelOnly="1" grandCol="1" outline="0" fieldPosition="0"/>
    </format>
    <format dxfId="86">
      <pivotArea field="7" type="button" dataOnly="0" labelOnly="1" outline="0"/>
    </format>
    <format dxfId="87">
      <pivotArea dataOnly="0" labelOnly="1" fieldPosition="0">
        <references count="1">
          <reference field="9" count="4">
            <x v="1"/>
            <x v="2"/>
            <x v="4"/>
            <x v="5"/>
          </reference>
        </references>
      </pivotArea>
    </format>
    <format dxfId="88">
      <pivotArea dataOnly="0" labelOnly="1" fieldPosition="0">
        <references count="1">
          <reference field="9" count="0"/>
        </references>
      </pivotArea>
    </format>
    <format dxfId="89">
      <pivotArea type="origin" dataOnly="0" labelOnly="1" outline="0" fieldPosition="0"/>
    </format>
    <format dxfId="90">
      <pivotArea type="origin" dataOnly="0" labelOnly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7"/>
  <sheetViews>
    <sheetView showGridLines="0" zoomScale="80" zoomScaleNormal="80" workbookViewId="0">
      <selection activeCell="A11" sqref="A11"/>
    </sheetView>
  </sheetViews>
  <sheetFormatPr defaultRowHeight="15"/>
  <cols>
    <col min="1" max="1" width="23" bestFit="1" customWidth="1"/>
    <col min="2" max="2" width="10" style="14" bestFit="1" customWidth="1"/>
    <col min="3" max="7" width="15.7109375" style="7" bestFit="1" customWidth="1"/>
    <col min="8" max="8" width="18.7109375" style="24" hidden="1" customWidth="1"/>
    <col min="9" max="9" width="50.7109375" style="20" bestFit="1" customWidth="1"/>
    <col min="10" max="10" width="23.85546875" customWidth="1"/>
    <col min="11" max="12" width="9" customWidth="1"/>
    <col min="13" max="13" width="3" customWidth="1"/>
    <col min="14" max="14" width="11.85546875" bestFit="1" customWidth="1"/>
    <col min="15" max="17" width="9" customWidth="1"/>
    <col min="18" max="18" width="10" bestFit="1" customWidth="1"/>
    <col min="19" max="19" width="9" customWidth="1"/>
    <col min="20" max="20" width="3" customWidth="1"/>
    <col min="21" max="21" width="12.28515625" bestFit="1" customWidth="1"/>
    <col min="22" max="24" width="9" customWidth="1"/>
    <col min="25" max="25" width="10" bestFit="1" customWidth="1"/>
    <col min="26" max="26" width="9" customWidth="1"/>
    <col min="27" max="27" width="3" customWidth="1"/>
    <col min="28" max="28" width="12.5703125" bestFit="1" customWidth="1"/>
    <col min="29" max="31" width="9" customWidth="1"/>
    <col min="32" max="32" width="10" bestFit="1" customWidth="1"/>
    <col min="33" max="33" width="9" customWidth="1"/>
    <col min="34" max="34" width="3" customWidth="1"/>
    <col min="35" max="35" width="16.140625" bestFit="1" customWidth="1"/>
    <col min="36" max="36" width="15.85546875" bestFit="1" customWidth="1"/>
    <col min="37" max="37" width="15.42578125" bestFit="1" customWidth="1"/>
    <col min="38" max="38" width="15.85546875" bestFit="1" customWidth="1"/>
    <col min="39" max="39" width="16.140625" bestFit="1" customWidth="1"/>
  </cols>
  <sheetData>
    <row r="1" spans="1:10" ht="18.75">
      <c r="A1" s="30" t="s">
        <v>41</v>
      </c>
    </row>
    <row r="2" spans="1:10" s="27" customFormat="1" ht="45">
      <c r="A2" s="25" t="s">
        <v>21</v>
      </c>
      <c r="B2" s="4" t="s">
        <v>32</v>
      </c>
      <c r="C2" s="26" t="s">
        <v>15</v>
      </c>
      <c r="D2" s="26" t="s">
        <v>25</v>
      </c>
      <c r="E2" s="26" t="s">
        <v>26</v>
      </c>
      <c r="F2" s="26" t="s">
        <v>27</v>
      </c>
      <c r="G2" s="26" t="s">
        <v>37</v>
      </c>
      <c r="H2" s="4" t="s">
        <v>40</v>
      </c>
      <c r="I2" s="6" t="s">
        <v>36</v>
      </c>
    </row>
    <row r="3" spans="1:10" s="20" customFormat="1">
      <c r="A3" s="31" t="s">
        <v>18</v>
      </c>
      <c r="B3" s="32">
        <v>16</v>
      </c>
      <c r="C3" s="33"/>
      <c r="D3" s="33"/>
      <c r="E3" s="33">
        <v>60000</v>
      </c>
      <c r="F3" s="33">
        <v>96000</v>
      </c>
      <c r="G3" s="33">
        <v>96000</v>
      </c>
      <c r="H3" s="23"/>
      <c r="I3" s="22"/>
    </row>
    <row r="4" spans="1:10" s="20" customFormat="1">
      <c r="A4" s="10" t="s">
        <v>16</v>
      </c>
      <c r="B4" s="13">
        <v>6</v>
      </c>
      <c r="C4" s="12"/>
      <c r="D4" s="12"/>
      <c r="E4" s="12">
        <v>36000</v>
      </c>
      <c r="F4" s="12">
        <v>36000</v>
      </c>
      <c r="G4" s="12">
        <v>36000</v>
      </c>
      <c r="H4" s="1" t="s">
        <v>35</v>
      </c>
      <c r="I4" s="22"/>
      <c r="J4" s="42">
        <f>+E4+F4+G4</f>
        <v>108000</v>
      </c>
    </row>
    <row r="5" spans="1:10" s="20" customFormat="1">
      <c r="A5" s="10" t="s">
        <v>23</v>
      </c>
      <c r="B5" s="13">
        <v>4</v>
      </c>
      <c r="C5" s="12"/>
      <c r="D5" s="12"/>
      <c r="E5" s="12">
        <v>24000</v>
      </c>
      <c r="F5" s="12">
        <v>24000</v>
      </c>
      <c r="G5" s="12">
        <v>24000</v>
      </c>
      <c r="H5" s="23" t="s">
        <v>14</v>
      </c>
      <c r="I5" s="22"/>
      <c r="J5" s="42">
        <f>+E5+F5+G5</f>
        <v>72000</v>
      </c>
    </row>
    <row r="6" spans="1:10" s="20" customFormat="1">
      <c r="A6" s="10" t="s">
        <v>24</v>
      </c>
      <c r="B6" s="13">
        <v>6</v>
      </c>
      <c r="C6" s="12"/>
      <c r="D6" s="12"/>
      <c r="E6" s="12"/>
      <c r="F6" s="12">
        <v>36000</v>
      </c>
      <c r="G6" s="12">
        <v>36000</v>
      </c>
      <c r="H6" s="23"/>
      <c r="I6" s="22"/>
      <c r="J6" s="42">
        <f>+E6+F6+G6</f>
        <v>72000</v>
      </c>
    </row>
    <row r="7" spans="1:10" s="20" customFormat="1">
      <c r="A7" s="28"/>
      <c r="B7" s="13"/>
      <c r="C7" s="12"/>
      <c r="D7" s="12"/>
      <c r="E7" s="12"/>
      <c r="F7" s="12"/>
      <c r="G7" s="12"/>
      <c r="H7" s="23"/>
      <c r="I7" s="22"/>
    </row>
    <row r="8" spans="1:10">
      <c r="A8" s="31" t="s">
        <v>45</v>
      </c>
      <c r="B8" s="32">
        <v>43</v>
      </c>
      <c r="C8" s="33">
        <v>90000</v>
      </c>
      <c r="D8" s="33">
        <v>193638.66666666669</v>
      </c>
      <c r="E8" s="33">
        <v>235638.66666666669</v>
      </c>
      <c r="F8" s="33">
        <v>235638.66666666669</v>
      </c>
      <c r="G8" s="33">
        <v>235638.66666666669</v>
      </c>
      <c r="H8" s="23"/>
      <c r="I8" s="22"/>
    </row>
    <row r="9" spans="1:10">
      <c r="A9" s="10" t="s">
        <v>11</v>
      </c>
      <c r="B9" s="13">
        <v>10</v>
      </c>
      <c r="C9" s="12"/>
      <c r="D9" s="12">
        <v>13472</v>
      </c>
      <c r="E9" s="12">
        <v>13472</v>
      </c>
      <c r="F9" s="12">
        <v>13472</v>
      </c>
      <c r="G9" s="12">
        <v>13472</v>
      </c>
      <c r="H9" s="23"/>
      <c r="I9" s="21"/>
      <c r="J9" s="42"/>
    </row>
    <row r="10" spans="1:10">
      <c r="A10" s="10" t="s">
        <v>17</v>
      </c>
      <c r="B10" s="13">
        <v>10</v>
      </c>
      <c r="C10" s="12"/>
      <c r="D10" s="12">
        <v>48500</v>
      </c>
      <c r="E10" s="12">
        <v>48500</v>
      </c>
      <c r="F10" s="12">
        <v>48500</v>
      </c>
      <c r="G10" s="12">
        <v>48500</v>
      </c>
      <c r="H10" s="23"/>
      <c r="I10" s="22"/>
      <c r="J10" s="42">
        <f t="shared" ref="J10:J16" si="0">+E10+F10+G10</f>
        <v>145500</v>
      </c>
    </row>
    <row r="11" spans="1:10">
      <c r="A11" s="10" t="s">
        <v>33</v>
      </c>
      <c r="B11" s="13">
        <v>9</v>
      </c>
      <c r="C11" s="12">
        <v>90000</v>
      </c>
      <c r="D11" s="12">
        <v>103333.33333333334</v>
      </c>
      <c r="E11" s="12">
        <v>103333.33333333334</v>
      </c>
      <c r="F11" s="12">
        <v>103333.33333333334</v>
      </c>
      <c r="G11" s="12">
        <v>103333.33333333334</v>
      </c>
      <c r="H11" s="23"/>
      <c r="I11" s="22"/>
      <c r="J11" s="42">
        <f t="shared" si="0"/>
        <v>310000</v>
      </c>
    </row>
    <row r="12" spans="1:10">
      <c r="A12" s="10" t="s">
        <v>34</v>
      </c>
      <c r="B12" s="13">
        <v>1</v>
      </c>
      <c r="C12" s="12"/>
      <c r="D12" s="12">
        <v>3333.3333333333335</v>
      </c>
      <c r="E12" s="12">
        <v>3333.3333333333335</v>
      </c>
      <c r="F12" s="12">
        <v>3333.3333333333335</v>
      </c>
      <c r="G12" s="12">
        <v>3333.3333333333335</v>
      </c>
      <c r="H12" s="23"/>
      <c r="I12" s="22"/>
      <c r="J12" s="42"/>
    </row>
    <row r="13" spans="1:10">
      <c r="A13" s="10" t="s">
        <v>49</v>
      </c>
      <c r="B13" s="13">
        <v>6</v>
      </c>
      <c r="C13" s="12"/>
      <c r="D13" s="12">
        <v>25000</v>
      </c>
      <c r="E13" s="12">
        <v>25000</v>
      </c>
      <c r="F13" s="12">
        <v>25000</v>
      </c>
      <c r="G13" s="12">
        <v>25000</v>
      </c>
      <c r="H13" s="23"/>
      <c r="I13" s="22"/>
      <c r="J13" s="42"/>
    </row>
    <row r="14" spans="1:10">
      <c r="A14" s="10" t="s">
        <v>44</v>
      </c>
      <c r="B14" s="13">
        <v>5</v>
      </c>
      <c r="C14" s="12"/>
      <c r="D14" s="12"/>
      <c r="E14" s="12">
        <v>30000</v>
      </c>
      <c r="F14" s="12">
        <v>30000</v>
      </c>
      <c r="G14" s="12">
        <v>30000</v>
      </c>
      <c r="H14" s="23"/>
      <c r="I14" s="22"/>
      <c r="J14" s="42">
        <f t="shared" si="0"/>
        <v>90000</v>
      </c>
    </row>
    <row r="15" spans="1:10">
      <c r="A15" s="10" t="s">
        <v>46</v>
      </c>
      <c r="B15" s="13">
        <v>2</v>
      </c>
      <c r="C15" s="12"/>
      <c r="D15" s="12"/>
      <c r="E15" s="12">
        <v>12000</v>
      </c>
      <c r="F15" s="12">
        <v>12000</v>
      </c>
      <c r="G15" s="12">
        <v>12000</v>
      </c>
      <c r="H15" s="23"/>
      <c r="I15" s="22"/>
      <c r="J15" s="42"/>
    </row>
    <row r="16" spans="1:10">
      <c r="A16" s="10" t="s">
        <v>47</v>
      </c>
      <c r="B16" s="13"/>
      <c r="C16" s="12"/>
      <c r="D16" s="12"/>
      <c r="E16" s="12"/>
      <c r="F16" s="12"/>
      <c r="G16" s="12"/>
      <c r="H16" s="23"/>
      <c r="I16" s="22"/>
      <c r="J16" s="42">
        <f t="shared" si="0"/>
        <v>0</v>
      </c>
    </row>
    <row r="17" spans="1:10">
      <c r="A17" s="28"/>
      <c r="B17" s="13"/>
      <c r="C17" s="12"/>
      <c r="D17" s="12"/>
      <c r="E17" s="12"/>
      <c r="F17" s="12"/>
      <c r="G17" s="12"/>
      <c r="H17" s="23"/>
      <c r="I17" s="22"/>
    </row>
    <row r="18" spans="1:10">
      <c r="A18" s="31" t="s">
        <v>9</v>
      </c>
      <c r="B18" s="32">
        <v>11</v>
      </c>
      <c r="C18" s="33"/>
      <c r="D18" s="33"/>
      <c r="E18" s="33">
        <v>11600</v>
      </c>
      <c r="F18" s="33">
        <v>11600</v>
      </c>
      <c r="G18" s="33">
        <v>11600</v>
      </c>
      <c r="H18" s="23"/>
      <c r="I18" s="22"/>
    </row>
    <row r="19" spans="1:10">
      <c r="A19" s="10" t="s">
        <v>8</v>
      </c>
      <c r="B19" s="13">
        <v>10</v>
      </c>
      <c r="C19" s="12"/>
      <c r="D19" s="12"/>
      <c r="E19" s="12"/>
      <c r="F19" s="12"/>
      <c r="G19" s="12"/>
      <c r="H19" s="23"/>
      <c r="I19" s="22"/>
      <c r="J19" s="42">
        <f t="shared" ref="J19:J20" si="1">+E19+F19+G19</f>
        <v>0</v>
      </c>
    </row>
    <row r="20" spans="1:10">
      <c r="A20" s="10" t="s">
        <v>48</v>
      </c>
      <c r="B20" s="13">
        <v>1</v>
      </c>
      <c r="C20" s="12"/>
      <c r="D20" s="12"/>
      <c r="E20" s="12">
        <v>11600</v>
      </c>
      <c r="F20" s="12">
        <v>11600</v>
      </c>
      <c r="G20" s="12">
        <v>11600</v>
      </c>
      <c r="H20" s="23"/>
      <c r="I20" s="22"/>
      <c r="J20" s="42">
        <f t="shared" si="1"/>
        <v>34800</v>
      </c>
    </row>
    <row r="21" spans="1:10" s="5" customFormat="1">
      <c r="A21" s="37" t="s">
        <v>22</v>
      </c>
      <c r="B21" s="36">
        <f t="shared" ref="B21:G21" si="2">+B18+B8+B3</f>
        <v>70</v>
      </c>
      <c r="C21" s="40">
        <f t="shared" si="2"/>
        <v>90000</v>
      </c>
      <c r="D21" s="40">
        <f t="shared" si="2"/>
        <v>193638.66666666669</v>
      </c>
      <c r="E21" s="40">
        <f t="shared" si="2"/>
        <v>307238.66666666669</v>
      </c>
      <c r="F21" s="40">
        <f t="shared" si="2"/>
        <v>343238.66666666669</v>
      </c>
      <c r="G21" s="40">
        <f t="shared" si="2"/>
        <v>343238.66666666669</v>
      </c>
      <c r="H21" s="38"/>
      <c r="I21" s="39"/>
    </row>
    <row r="22" spans="1:10">
      <c r="A22" s="29" t="s">
        <v>39</v>
      </c>
      <c r="B22" s="13"/>
      <c r="C22" s="16">
        <f>SUM(C21*60)</f>
        <v>5400000</v>
      </c>
      <c r="D22" s="16">
        <f t="shared" ref="D22:E22" si="3">SUM(D21*60)</f>
        <v>11618320.000000002</v>
      </c>
      <c r="E22" s="16">
        <f t="shared" si="3"/>
        <v>18434320</v>
      </c>
      <c r="F22" s="16">
        <f>SUM(F21*60)</f>
        <v>20594320</v>
      </c>
      <c r="G22" s="16">
        <f>SUM(G21*60)</f>
        <v>20594320</v>
      </c>
      <c r="H22" s="23"/>
      <c r="I22" s="22"/>
    </row>
    <row r="23" spans="1:10">
      <c r="G23" s="16">
        <f>+SUM(C22:G22)</f>
        <v>76641280</v>
      </c>
    </row>
    <row r="28" spans="1:10" ht="18.75">
      <c r="A28" s="30" t="s">
        <v>42</v>
      </c>
    </row>
    <row r="29" spans="1:10" ht="45">
      <c r="A29" s="6" t="s">
        <v>21</v>
      </c>
      <c r="B29" s="6" t="s">
        <v>32</v>
      </c>
      <c r="C29" s="26" t="s">
        <v>15</v>
      </c>
      <c r="D29" s="26" t="s">
        <v>25</v>
      </c>
      <c r="E29" s="26" t="s">
        <v>26</v>
      </c>
      <c r="F29" s="26" t="s">
        <v>27</v>
      </c>
      <c r="G29" s="26" t="s">
        <v>37</v>
      </c>
    </row>
    <row r="30" spans="1:10">
      <c r="A30" s="31" t="s">
        <v>18</v>
      </c>
      <c r="B30" s="32">
        <v>16</v>
      </c>
      <c r="C30" s="33">
        <v>0</v>
      </c>
      <c r="D30" s="33">
        <v>0</v>
      </c>
      <c r="E30" s="33">
        <v>23557</v>
      </c>
      <c r="F30" s="33">
        <v>59270</v>
      </c>
      <c r="G30" s="33">
        <v>59270</v>
      </c>
    </row>
    <row r="31" spans="1:10">
      <c r="A31" s="10" t="s">
        <v>16</v>
      </c>
      <c r="B31" s="13">
        <v>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</row>
    <row r="32" spans="1:10">
      <c r="A32" s="10" t="s">
        <v>23</v>
      </c>
      <c r="B32" s="13">
        <v>4</v>
      </c>
      <c r="C32" s="12">
        <v>0</v>
      </c>
      <c r="D32" s="12">
        <v>0</v>
      </c>
      <c r="E32" s="12">
        <v>23557</v>
      </c>
      <c r="F32" s="12">
        <v>23557</v>
      </c>
      <c r="G32" s="12">
        <v>23557</v>
      </c>
    </row>
    <row r="33" spans="1:8">
      <c r="A33" s="10" t="s">
        <v>24</v>
      </c>
      <c r="B33" s="13">
        <v>6</v>
      </c>
      <c r="C33" s="12">
        <v>0</v>
      </c>
      <c r="D33" s="12">
        <v>0</v>
      </c>
      <c r="E33" s="12">
        <v>0</v>
      </c>
      <c r="F33" s="12">
        <v>35713</v>
      </c>
      <c r="G33" s="12">
        <v>35713</v>
      </c>
    </row>
    <row r="34" spans="1:8">
      <c r="A34" s="31" t="s">
        <v>45</v>
      </c>
      <c r="B34" s="32">
        <v>43</v>
      </c>
      <c r="C34" s="33">
        <v>86866.666666666672</v>
      </c>
      <c r="D34" s="33">
        <v>239005.33333333334</v>
      </c>
      <c r="E34" s="33">
        <v>281005.33333333337</v>
      </c>
      <c r="F34" s="33">
        <v>281005.33333333337</v>
      </c>
      <c r="G34" s="33">
        <v>281005.33333333337</v>
      </c>
    </row>
    <row r="35" spans="1:8">
      <c r="A35" s="10" t="s">
        <v>49</v>
      </c>
      <c r="B35" s="13">
        <v>6</v>
      </c>
      <c r="C35" s="12">
        <v>0</v>
      </c>
      <c r="D35" s="12">
        <v>25000</v>
      </c>
      <c r="E35" s="12">
        <v>25000</v>
      </c>
      <c r="F35" s="12">
        <v>25000</v>
      </c>
      <c r="G35" s="12">
        <v>25000</v>
      </c>
    </row>
    <row r="36" spans="1:8">
      <c r="A36" s="10" t="s">
        <v>47</v>
      </c>
      <c r="B36" s="13">
        <v>0</v>
      </c>
      <c r="C36" s="12">
        <v>0</v>
      </c>
      <c r="D36" s="12">
        <v>0</v>
      </c>
      <c r="E36" s="12">
        <v>12000</v>
      </c>
      <c r="F36" s="12">
        <v>12000</v>
      </c>
      <c r="G36" s="12">
        <v>12000</v>
      </c>
    </row>
    <row r="37" spans="1:8">
      <c r="A37" s="10" t="s">
        <v>11</v>
      </c>
      <c r="B37" s="13">
        <v>10</v>
      </c>
      <c r="C37" s="12">
        <v>0</v>
      </c>
      <c r="D37" s="12">
        <v>13472</v>
      </c>
      <c r="E37" s="12">
        <v>13472</v>
      </c>
      <c r="F37" s="12">
        <v>13472</v>
      </c>
      <c r="G37" s="12">
        <v>13472</v>
      </c>
    </row>
    <row r="38" spans="1:8">
      <c r="A38" s="10" t="s">
        <v>17</v>
      </c>
      <c r="B38" s="13">
        <v>10</v>
      </c>
      <c r="C38" s="12">
        <v>0</v>
      </c>
      <c r="D38" s="12">
        <v>48500</v>
      </c>
      <c r="E38" s="12">
        <v>48500</v>
      </c>
      <c r="F38" s="12">
        <v>48500</v>
      </c>
      <c r="G38" s="12">
        <v>48500</v>
      </c>
    </row>
    <row r="39" spans="1:8">
      <c r="A39" s="10" t="s">
        <v>34</v>
      </c>
      <c r="B39" s="13">
        <v>1</v>
      </c>
      <c r="C39" s="12">
        <v>0</v>
      </c>
      <c r="D39" s="12">
        <v>3333.3333333333335</v>
      </c>
      <c r="E39" s="12">
        <v>3333.3333333333335</v>
      </c>
      <c r="F39" s="12">
        <v>3333.3333333333335</v>
      </c>
      <c r="G39" s="12">
        <v>3333.3333333333335</v>
      </c>
    </row>
    <row r="40" spans="1:8">
      <c r="A40" s="10" t="s">
        <v>33</v>
      </c>
      <c r="B40" s="13">
        <v>9</v>
      </c>
      <c r="C40" s="12">
        <v>86866.666666666672</v>
      </c>
      <c r="D40" s="12">
        <v>100200.00000000001</v>
      </c>
      <c r="E40" s="12">
        <v>100200.00000000001</v>
      </c>
      <c r="F40" s="12">
        <v>100200.00000000001</v>
      </c>
      <c r="G40" s="12">
        <v>100200.00000000001</v>
      </c>
    </row>
    <row r="41" spans="1:8">
      <c r="A41" s="10" t="s">
        <v>46</v>
      </c>
      <c r="B41" s="13">
        <v>2</v>
      </c>
      <c r="C41" s="12">
        <v>0</v>
      </c>
      <c r="D41" s="12">
        <v>0</v>
      </c>
      <c r="E41" s="12">
        <v>30000</v>
      </c>
      <c r="F41" s="12">
        <v>30000</v>
      </c>
      <c r="G41" s="12">
        <v>30000</v>
      </c>
    </row>
    <row r="42" spans="1:8">
      <c r="A42" s="10" t="s">
        <v>44</v>
      </c>
      <c r="B42" s="13">
        <v>5</v>
      </c>
      <c r="C42" s="12">
        <v>0</v>
      </c>
      <c r="D42" s="12">
        <v>48500</v>
      </c>
      <c r="E42" s="12">
        <v>48500</v>
      </c>
      <c r="F42" s="12">
        <v>48500</v>
      </c>
      <c r="G42" s="12">
        <v>48500</v>
      </c>
    </row>
    <row r="43" spans="1:8">
      <c r="A43" s="31" t="s">
        <v>9</v>
      </c>
      <c r="B43" s="32">
        <v>11</v>
      </c>
      <c r="C43" s="33">
        <v>0</v>
      </c>
      <c r="D43" s="33">
        <v>0</v>
      </c>
      <c r="E43" s="33">
        <v>11600</v>
      </c>
      <c r="F43" s="33">
        <v>11600</v>
      </c>
      <c r="G43" s="33">
        <v>11600</v>
      </c>
    </row>
    <row r="44" spans="1:8">
      <c r="A44" s="10" t="s">
        <v>48</v>
      </c>
      <c r="B44" s="13">
        <v>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</row>
    <row r="45" spans="1:8">
      <c r="A45" s="10" t="s">
        <v>8</v>
      </c>
      <c r="B45" s="13">
        <v>10</v>
      </c>
      <c r="C45" s="12">
        <v>0</v>
      </c>
      <c r="D45" s="12">
        <v>0</v>
      </c>
      <c r="E45" s="12">
        <v>11600</v>
      </c>
      <c r="F45" s="12">
        <v>11600</v>
      </c>
      <c r="G45" s="12">
        <v>11600</v>
      </c>
    </row>
    <row r="46" spans="1:8">
      <c r="A46" s="11" t="s">
        <v>22</v>
      </c>
      <c r="B46" s="34">
        <v>70</v>
      </c>
      <c r="C46" s="35">
        <v>86866.666666666672</v>
      </c>
      <c r="D46" s="35">
        <v>239005.33333333334</v>
      </c>
      <c r="E46" s="35">
        <v>316162.33333333337</v>
      </c>
      <c r="F46" s="35">
        <v>351875.33333333337</v>
      </c>
      <c r="G46" s="35">
        <v>351875.33333333337</v>
      </c>
    </row>
    <row r="47" spans="1:8">
      <c r="A47" s="29" t="s">
        <v>39</v>
      </c>
      <c r="B47" s="13"/>
      <c r="C47" s="16">
        <f>SUM(C46*60)</f>
        <v>5212000</v>
      </c>
      <c r="D47" s="16">
        <f t="shared" ref="D47:E47" si="4">SUM(D46*60)</f>
        <v>14340320</v>
      </c>
      <c r="E47" s="16">
        <f t="shared" si="4"/>
        <v>18969740.000000004</v>
      </c>
      <c r="F47" s="16">
        <f>SUM(F46*60)</f>
        <v>21112520.000000004</v>
      </c>
      <c r="G47" s="16">
        <f>SUM(G46*60)</f>
        <v>21112520.000000004</v>
      </c>
      <c r="H47" s="23"/>
    </row>
  </sheetData>
  <autoFilter ref="A2:I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showGridLines="0" workbookViewId="0">
      <selection activeCell="E3" sqref="E3"/>
    </sheetView>
  </sheetViews>
  <sheetFormatPr defaultRowHeight="15"/>
  <cols>
    <col min="2" max="2" width="21.7109375" customWidth="1"/>
    <col min="3" max="3" width="20.7109375" customWidth="1"/>
    <col min="4" max="4" width="21.140625" customWidth="1"/>
    <col min="5" max="5" width="36.7109375" customWidth="1"/>
  </cols>
  <sheetData>
    <row r="3" spans="2:5" ht="25.5" customHeight="1">
      <c r="B3" s="268" t="s">
        <v>284</v>
      </c>
      <c r="C3" s="268" t="s">
        <v>464</v>
      </c>
      <c r="D3" s="268" t="s">
        <v>2</v>
      </c>
      <c r="E3" s="268" t="s">
        <v>465</v>
      </c>
    </row>
    <row r="4" spans="2:5">
      <c r="B4" s="213" t="s">
        <v>54</v>
      </c>
      <c r="C4" s="213"/>
      <c r="D4" s="213"/>
      <c r="E4" s="213"/>
    </row>
    <row r="5" spans="2:5">
      <c r="B5" s="213" t="s">
        <v>75</v>
      </c>
      <c r="C5" s="213"/>
      <c r="D5" s="213"/>
      <c r="E5" s="213"/>
    </row>
    <row r="6" spans="2:5">
      <c r="B6" s="213" t="s">
        <v>411</v>
      </c>
      <c r="C6" s="213"/>
      <c r="D6" s="213"/>
      <c r="E6" s="213"/>
    </row>
    <row r="7" spans="2:5">
      <c r="B7" s="213" t="s">
        <v>298</v>
      </c>
      <c r="C7" s="213"/>
      <c r="D7" s="213"/>
      <c r="E7" s="213"/>
    </row>
    <row r="8" spans="2:5">
      <c r="B8" s="213" t="s">
        <v>48</v>
      </c>
      <c r="C8" s="213"/>
      <c r="D8" s="213"/>
      <c r="E8" s="213"/>
    </row>
    <row r="9" spans="2:5">
      <c r="B9" s="213" t="s">
        <v>119</v>
      </c>
      <c r="C9" s="213"/>
      <c r="D9" s="213"/>
      <c r="E9" s="213"/>
    </row>
    <row r="10" spans="2:5">
      <c r="B10" s="213" t="s">
        <v>58</v>
      </c>
      <c r="C10" s="213"/>
      <c r="D10" s="213"/>
      <c r="E10" s="213"/>
    </row>
    <row r="11" spans="2:5">
      <c r="B11" s="213" t="s">
        <v>52</v>
      </c>
      <c r="C11" s="213"/>
      <c r="D11" s="213"/>
      <c r="E11" s="213"/>
    </row>
    <row r="12" spans="2:5">
      <c r="B12" s="213" t="s">
        <v>111</v>
      </c>
      <c r="C12" s="213"/>
      <c r="D12" s="213"/>
      <c r="E12" s="213"/>
    </row>
    <row r="13" spans="2:5">
      <c r="B13" s="213" t="s">
        <v>8</v>
      </c>
      <c r="C13" s="213"/>
      <c r="D13" s="213"/>
      <c r="E13" s="213"/>
    </row>
    <row r="14" spans="2:5">
      <c r="B14" s="213" t="s">
        <v>47</v>
      </c>
      <c r="C14" s="213"/>
      <c r="D14" s="213"/>
      <c r="E14" s="213"/>
    </row>
    <row r="15" spans="2:5">
      <c r="B15" s="213" t="s">
        <v>130</v>
      </c>
      <c r="C15" s="213"/>
      <c r="D15" s="213"/>
      <c r="E15" s="213"/>
    </row>
    <row r="16" spans="2:5">
      <c r="B16" s="213" t="s">
        <v>57</v>
      </c>
      <c r="C16" s="213"/>
      <c r="D16" s="213"/>
      <c r="E16" s="213"/>
    </row>
    <row r="17" spans="2:5">
      <c r="B17" s="213" t="s">
        <v>82</v>
      </c>
      <c r="C17" s="213"/>
      <c r="D17" s="213"/>
      <c r="E17" s="213"/>
    </row>
    <row r="18" spans="2:5">
      <c r="B18" s="213" t="s">
        <v>376</v>
      </c>
      <c r="C18" s="213"/>
      <c r="D18" s="213"/>
      <c r="E18" s="213"/>
    </row>
    <row r="19" spans="2:5">
      <c r="B19" s="213" t="s">
        <v>17</v>
      </c>
      <c r="C19" s="213"/>
      <c r="D19" s="213"/>
      <c r="E19" s="213"/>
    </row>
    <row r="20" spans="2:5">
      <c r="B20" s="213" t="s">
        <v>123</v>
      </c>
      <c r="C20" s="213"/>
      <c r="D20" s="213"/>
      <c r="E20" s="213"/>
    </row>
    <row r="21" spans="2:5">
      <c r="B21" s="213" t="s">
        <v>421</v>
      </c>
      <c r="C21" s="213"/>
      <c r="D21" s="213"/>
      <c r="E21" s="213"/>
    </row>
    <row r="22" spans="2:5" s="230" customFormat="1">
      <c r="B22" s="213" t="s">
        <v>174</v>
      </c>
      <c r="C22" s="213"/>
      <c r="D22" s="213"/>
      <c r="E22" s="213"/>
    </row>
    <row r="23" spans="2:5">
      <c r="B23" s="213" t="s">
        <v>46</v>
      </c>
      <c r="C23" s="213"/>
      <c r="D23" s="213"/>
      <c r="E23" s="213"/>
    </row>
    <row r="24" spans="2:5">
      <c r="B24" s="213" t="s">
        <v>44</v>
      </c>
      <c r="C24" s="213"/>
      <c r="D24" s="213"/>
      <c r="E24" s="213"/>
    </row>
  </sheetData>
  <sortState ref="B4:E24">
    <sortCondition ref="B4:B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topLeftCell="A13" workbookViewId="0">
      <selection activeCell="D20" sqref="D20"/>
    </sheetView>
  </sheetViews>
  <sheetFormatPr defaultRowHeight="15"/>
  <cols>
    <col min="1" max="1" width="25.28515625" bestFit="1" customWidth="1"/>
    <col min="4" max="4" width="22" bestFit="1" customWidth="1"/>
  </cols>
  <sheetData>
    <row r="3" spans="1:4">
      <c r="A3" t="s">
        <v>12</v>
      </c>
      <c r="D3" t="s">
        <v>191</v>
      </c>
    </row>
    <row r="4" spans="1:4">
      <c r="A4" t="s">
        <v>140</v>
      </c>
      <c r="D4" t="s">
        <v>396</v>
      </c>
    </row>
    <row r="5" spans="1:4">
      <c r="A5" t="s">
        <v>522</v>
      </c>
      <c r="D5" t="s">
        <v>276</v>
      </c>
    </row>
    <row r="6" spans="1:4">
      <c r="A6" t="s">
        <v>97</v>
      </c>
    </row>
    <row r="10" spans="1:4">
      <c r="A10" t="s">
        <v>457</v>
      </c>
    </row>
    <row r="11" spans="1:4">
      <c r="A11" t="s">
        <v>449</v>
      </c>
    </row>
    <row r="12" spans="1:4" s="230" customFormat="1">
      <c r="A12" s="230" t="s">
        <v>620</v>
      </c>
    </row>
    <row r="13" spans="1:4">
      <c r="A13" t="s">
        <v>450</v>
      </c>
      <c r="D13" s="535" t="s">
        <v>660</v>
      </c>
    </row>
    <row r="14" spans="1:4">
      <c r="A14" t="s">
        <v>451</v>
      </c>
      <c r="D14" s="535" t="s">
        <v>658</v>
      </c>
    </row>
    <row r="15" spans="1:4">
      <c r="A15" t="s">
        <v>452</v>
      </c>
      <c r="D15" s="535" t="s">
        <v>659</v>
      </c>
    </row>
    <row r="16" spans="1:4" s="230" customFormat="1">
      <c r="A16" s="230" t="s">
        <v>453</v>
      </c>
      <c r="D16" s="535" t="s">
        <v>657</v>
      </c>
    </row>
    <row r="17" spans="1:1" s="230" customFormat="1">
      <c r="A17" s="230" t="s">
        <v>454</v>
      </c>
    </row>
    <row r="18" spans="1:1" s="230" customFormat="1">
      <c r="A18" s="230" t="s">
        <v>455</v>
      </c>
    </row>
    <row r="19" spans="1:1" s="230" customFormat="1">
      <c r="A19" s="230" t="s">
        <v>634</v>
      </c>
    </row>
    <row r="20" spans="1:1" s="230" customFormat="1">
      <c r="A20" s="230" t="s">
        <v>628</v>
      </c>
    </row>
    <row r="21" spans="1:1" s="230" customFormat="1">
      <c r="A21" s="230" t="s">
        <v>522</v>
      </c>
    </row>
    <row r="22" spans="1:1" s="230" customFormat="1">
      <c r="A22" s="230" t="s">
        <v>456</v>
      </c>
    </row>
    <row r="23" spans="1:1" s="230" customFormat="1">
      <c r="A23" s="230" t="s">
        <v>140</v>
      </c>
    </row>
    <row r="24" spans="1:1">
      <c r="A24" t="s">
        <v>14</v>
      </c>
    </row>
    <row r="26" spans="1:1">
      <c r="A26" t="s">
        <v>466</v>
      </c>
    </row>
    <row r="27" spans="1:1">
      <c r="A27" s="9" t="s">
        <v>72</v>
      </c>
    </row>
    <row r="28" spans="1:1">
      <c r="A28" s="9" t="s">
        <v>374</v>
      </c>
    </row>
    <row r="29" spans="1:1">
      <c r="A29" s="9" t="s">
        <v>375</v>
      </c>
    </row>
    <row r="30" spans="1:1">
      <c r="A30" s="9" t="s">
        <v>431</v>
      </c>
    </row>
    <row r="33" spans="1:1">
      <c r="A33" s="298" t="s">
        <v>468</v>
      </c>
    </row>
    <row r="34" spans="1:1">
      <c r="A34" s="230" t="s">
        <v>276</v>
      </c>
    </row>
    <row r="35" spans="1:1">
      <c r="A35" t="s">
        <v>207</v>
      </c>
    </row>
    <row r="36" spans="1:1">
      <c r="A36" t="s">
        <v>244</v>
      </c>
    </row>
    <row r="37" spans="1:1">
      <c r="A37" t="s">
        <v>188</v>
      </c>
    </row>
    <row r="38" spans="1:1">
      <c r="A38" t="s">
        <v>396</v>
      </c>
    </row>
    <row r="39" spans="1:1">
      <c r="A39" t="s">
        <v>191</v>
      </c>
    </row>
    <row r="42" spans="1:1">
      <c r="A42" t="s">
        <v>622</v>
      </c>
    </row>
  </sheetData>
  <sortState ref="A24:A26">
    <sortCondition ref="A24:A2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45"/>
  <sheetViews>
    <sheetView showGridLines="0" topLeftCell="A7" workbookViewId="0">
      <selection activeCell="C10" sqref="C10:E28"/>
    </sheetView>
  </sheetViews>
  <sheetFormatPr defaultRowHeight="15" outlineLevelCol="1"/>
  <cols>
    <col min="1" max="1" width="1.140625" style="304" customWidth="1"/>
    <col min="2" max="2" width="2.28515625" style="304" customWidth="1"/>
    <col min="3" max="3" width="27.85546875" style="310" bestFit="1" customWidth="1"/>
    <col min="4" max="4" width="29.85546875" style="304" bestFit="1" customWidth="1"/>
    <col min="5" max="5" width="13.42578125" style="304" bestFit="1" customWidth="1"/>
    <col min="6" max="7" width="13.42578125" style="304" customWidth="1"/>
    <col min="8" max="28" width="4.85546875" style="304" hidden="1" customWidth="1" outlineLevel="1"/>
    <col min="29" max="56" width="4.28515625" style="304" hidden="1" customWidth="1" outlineLevel="1"/>
    <col min="57" max="57" width="9.140625" style="304" collapsed="1"/>
    <col min="58" max="16384" width="9.140625" style="304"/>
  </cols>
  <sheetData>
    <row r="2" spans="2:56" ht="22.5">
      <c r="B2" s="305" t="s">
        <v>471</v>
      </c>
      <c r="C2" s="308"/>
      <c r="D2" s="306"/>
      <c r="E2" s="306"/>
      <c r="F2" s="306"/>
      <c r="G2" s="306"/>
      <c r="H2" s="306"/>
      <c r="I2" s="306"/>
    </row>
    <row r="3" spans="2:56" ht="5.25" customHeight="1">
      <c r="B3" s="307"/>
      <c r="C3" s="325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</row>
    <row r="4" spans="2:56" ht="3" customHeight="1">
      <c r="B4" s="306"/>
      <c r="C4" s="308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2:56" ht="18.75" customHeight="1">
      <c r="B5" s="306"/>
      <c r="C5" s="308" t="s">
        <v>472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</row>
    <row r="6" spans="2:56" ht="3" customHeight="1" thickBot="1">
      <c r="B6" s="306"/>
      <c r="C6" s="308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</row>
    <row r="7" spans="2:56" ht="21.75" customHeight="1" thickTop="1" thickBot="1">
      <c r="H7" s="309"/>
      <c r="I7" s="310" t="s">
        <v>473</v>
      </c>
      <c r="L7" s="311"/>
      <c r="M7" s="310" t="s">
        <v>474</v>
      </c>
      <c r="P7" s="312"/>
      <c r="Q7" s="310" t="s">
        <v>475</v>
      </c>
      <c r="T7" s="313"/>
      <c r="U7" s="310" t="s">
        <v>476</v>
      </c>
      <c r="Y7" s="314"/>
      <c r="Z7" s="315" t="s">
        <v>477</v>
      </c>
      <c r="AA7" s="316"/>
      <c r="AB7" s="316"/>
      <c r="AC7" s="316"/>
      <c r="AD7" s="316"/>
      <c r="AE7" s="316"/>
    </row>
    <row r="8" spans="2:56" ht="2.25" customHeight="1" thickTop="1"/>
    <row r="9" spans="2:56">
      <c r="C9" s="326" t="s">
        <v>478</v>
      </c>
      <c r="D9" s="326" t="s">
        <v>482</v>
      </c>
      <c r="E9" s="327" t="s">
        <v>502</v>
      </c>
      <c r="F9" s="327" t="s">
        <v>2</v>
      </c>
      <c r="G9" s="327" t="s">
        <v>483</v>
      </c>
      <c r="H9" s="317">
        <v>43103</v>
      </c>
      <c r="I9" s="317">
        <f>H9+1</f>
        <v>43104</v>
      </c>
      <c r="J9" s="317">
        <f t="shared" ref="J9:BD9" si="0">I9+1</f>
        <v>43105</v>
      </c>
      <c r="K9" s="317">
        <f t="shared" si="0"/>
        <v>43106</v>
      </c>
      <c r="L9" s="317">
        <f t="shared" si="0"/>
        <v>43107</v>
      </c>
      <c r="M9" s="317">
        <f t="shared" si="0"/>
        <v>43108</v>
      </c>
      <c r="N9" s="317">
        <f t="shared" si="0"/>
        <v>43109</v>
      </c>
      <c r="O9" s="317">
        <f t="shared" si="0"/>
        <v>43110</v>
      </c>
      <c r="P9" s="317">
        <f t="shared" si="0"/>
        <v>43111</v>
      </c>
      <c r="Q9" s="317">
        <f t="shared" si="0"/>
        <v>43112</v>
      </c>
      <c r="R9" s="317">
        <f t="shared" si="0"/>
        <v>43113</v>
      </c>
      <c r="S9" s="317">
        <f t="shared" si="0"/>
        <v>43114</v>
      </c>
      <c r="T9" s="317">
        <f t="shared" si="0"/>
        <v>43115</v>
      </c>
      <c r="U9" s="317">
        <f t="shared" si="0"/>
        <v>43116</v>
      </c>
      <c r="V9" s="317">
        <f t="shared" si="0"/>
        <v>43117</v>
      </c>
      <c r="W9" s="317">
        <f t="shared" si="0"/>
        <v>43118</v>
      </c>
      <c r="X9" s="317">
        <f t="shared" si="0"/>
        <v>43119</v>
      </c>
      <c r="Y9" s="317">
        <f t="shared" si="0"/>
        <v>43120</v>
      </c>
      <c r="Z9" s="317">
        <f t="shared" si="0"/>
        <v>43121</v>
      </c>
      <c r="AA9" s="317">
        <f t="shared" si="0"/>
        <v>43122</v>
      </c>
      <c r="AB9" s="317">
        <f>AA9+1</f>
        <v>43123</v>
      </c>
      <c r="AC9" s="317">
        <f t="shared" si="0"/>
        <v>43124</v>
      </c>
      <c r="AD9" s="317">
        <f t="shared" si="0"/>
        <v>43125</v>
      </c>
      <c r="AE9" s="317">
        <f t="shared" si="0"/>
        <v>43126</v>
      </c>
      <c r="AF9" s="317">
        <f t="shared" si="0"/>
        <v>43127</v>
      </c>
      <c r="AG9" s="317">
        <f t="shared" si="0"/>
        <v>43128</v>
      </c>
      <c r="AH9" s="317">
        <f t="shared" si="0"/>
        <v>43129</v>
      </c>
      <c r="AI9" s="317">
        <f t="shared" si="0"/>
        <v>43130</v>
      </c>
      <c r="AJ9" s="317">
        <f t="shared" si="0"/>
        <v>43131</v>
      </c>
      <c r="AK9" s="317">
        <f t="shared" si="0"/>
        <v>43132</v>
      </c>
      <c r="AL9" s="317">
        <f t="shared" si="0"/>
        <v>43133</v>
      </c>
      <c r="AM9" s="317">
        <f t="shared" si="0"/>
        <v>43134</v>
      </c>
      <c r="AN9" s="317">
        <f t="shared" si="0"/>
        <v>43135</v>
      </c>
      <c r="AO9" s="317">
        <f t="shared" si="0"/>
        <v>43136</v>
      </c>
      <c r="AP9" s="317">
        <f t="shared" si="0"/>
        <v>43137</v>
      </c>
      <c r="AQ9" s="317">
        <f t="shared" si="0"/>
        <v>43138</v>
      </c>
      <c r="AR9" s="317">
        <f t="shared" si="0"/>
        <v>43139</v>
      </c>
      <c r="AS9" s="317">
        <f t="shared" si="0"/>
        <v>43140</v>
      </c>
      <c r="AT9" s="317">
        <f t="shared" si="0"/>
        <v>43141</v>
      </c>
      <c r="AU9" s="317">
        <f t="shared" si="0"/>
        <v>43142</v>
      </c>
      <c r="AV9" s="317">
        <f t="shared" si="0"/>
        <v>43143</v>
      </c>
      <c r="AW9" s="317">
        <f t="shared" si="0"/>
        <v>43144</v>
      </c>
      <c r="AX9" s="317">
        <f t="shared" si="0"/>
        <v>43145</v>
      </c>
      <c r="AY9" s="317">
        <f t="shared" si="0"/>
        <v>43146</v>
      </c>
      <c r="AZ9" s="317">
        <f t="shared" si="0"/>
        <v>43147</v>
      </c>
      <c r="BA9" s="317">
        <f t="shared" si="0"/>
        <v>43148</v>
      </c>
      <c r="BB9" s="317">
        <f t="shared" si="0"/>
        <v>43149</v>
      </c>
      <c r="BC9" s="317">
        <f t="shared" si="0"/>
        <v>43150</v>
      </c>
      <c r="BD9" s="317">
        <f t="shared" si="0"/>
        <v>43151</v>
      </c>
    </row>
    <row r="10" spans="2:56" ht="15.75" customHeight="1">
      <c r="C10" s="363" t="s">
        <v>194</v>
      </c>
      <c r="D10" s="319" t="s">
        <v>479</v>
      </c>
      <c r="E10" s="319">
        <v>43144</v>
      </c>
      <c r="F10" s="319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>
      <c r="C11" s="363" t="s">
        <v>309</v>
      </c>
      <c r="D11" s="319" t="s">
        <v>479</v>
      </c>
      <c r="E11" s="319">
        <v>43159</v>
      </c>
      <c r="F11" s="319" t="s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>
      <c r="C12" s="363" t="s">
        <v>189</v>
      </c>
      <c r="D12" s="319" t="s">
        <v>479</v>
      </c>
      <c r="E12" s="319">
        <v>43190</v>
      </c>
      <c r="F12" s="319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2:56">
      <c r="C13" s="363" t="s">
        <v>213</v>
      </c>
      <c r="D13" s="319" t="s">
        <v>479</v>
      </c>
      <c r="E13" s="319">
        <v>43190</v>
      </c>
      <c r="F13" s="319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2:56">
      <c r="C14" s="363" t="s">
        <v>315</v>
      </c>
      <c r="D14" s="319" t="s">
        <v>479</v>
      </c>
      <c r="E14" s="319">
        <v>43190</v>
      </c>
      <c r="F14" s="319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2:56">
      <c r="C15" s="363" t="s">
        <v>242</v>
      </c>
      <c r="D15" s="319" t="s">
        <v>479</v>
      </c>
      <c r="E15" s="319">
        <v>43190</v>
      </c>
      <c r="F15" s="319" t="s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56">
      <c r="C16" s="363" t="s">
        <v>176</v>
      </c>
      <c r="D16" s="319" t="s">
        <v>479</v>
      </c>
      <c r="E16" s="319">
        <v>43220</v>
      </c>
      <c r="F16" s="319" t="s">
        <v>4</v>
      </c>
      <c r="G16" s="319"/>
      <c r="H16" s="320"/>
      <c r="I16" s="1"/>
      <c r="J16" s="1"/>
      <c r="K16" s="1"/>
      <c r="L16" s="1"/>
      <c r="M16" s="1"/>
      <c r="N16" s="1"/>
      <c r="O16" s="1"/>
      <c r="P16" s="1"/>
      <c r="Q16" s="1"/>
      <c r="R16" s="321"/>
      <c r="S16" s="321"/>
      <c r="T16" s="1"/>
      <c r="U16" s="1"/>
      <c r="V16" s="1"/>
      <c r="W16" s="1"/>
      <c r="X16" s="1"/>
      <c r="Y16" s="321"/>
      <c r="Z16" s="321"/>
      <c r="AA16" s="1"/>
      <c r="AB16" s="1"/>
      <c r="AC16" s="1"/>
      <c r="AD16" s="1"/>
      <c r="AE16" s="1"/>
      <c r="AF16" s="321"/>
      <c r="AG16" s="32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321"/>
      <c r="AU16" s="321"/>
      <c r="AV16" s="1"/>
      <c r="AW16" s="1"/>
      <c r="AX16" s="1"/>
      <c r="AY16" s="1"/>
      <c r="AZ16" s="1"/>
      <c r="BA16" s="1"/>
      <c r="BB16" s="1"/>
      <c r="BC16" s="1"/>
      <c r="BD16" s="1"/>
    </row>
    <row r="17" spans="3:56" ht="17.25">
      <c r="C17" s="363" t="s">
        <v>178</v>
      </c>
      <c r="D17" s="319" t="s">
        <v>479</v>
      </c>
      <c r="E17" s="319">
        <v>43220</v>
      </c>
      <c r="F17" s="319" t="s">
        <v>4</v>
      </c>
      <c r="G17" s="319"/>
      <c r="H17" s="322"/>
      <c r="I17" s="322"/>
      <c r="J17" s="322"/>
      <c r="K17" s="1"/>
      <c r="L17" s="1"/>
      <c r="M17" s="1"/>
      <c r="N17" s="1"/>
      <c r="O17" s="323"/>
      <c r="P17" s="323"/>
      <c r="Q17" s="324"/>
      <c r="R17" s="321"/>
      <c r="S17" s="321"/>
      <c r="T17" s="1"/>
      <c r="U17" s="1"/>
      <c r="V17" s="1"/>
      <c r="W17" s="1"/>
      <c r="X17" s="1"/>
      <c r="Y17" s="321"/>
      <c r="Z17" s="321"/>
      <c r="AA17" s="1"/>
      <c r="AB17" s="1"/>
      <c r="AC17" s="1"/>
      <c r="AD17" s="1"/>
      <c r="AE17" s="1"/>
      <c r="AF17" s="321"/>
      <c r="AG17" s="32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321"/>
      <c r="AU17" s="321"/>
      <c r="AV17" s="1"/>
      <c r="AW17" s="1"/>
      <c r="AX17" s="1"/>
      <c r="AY17" s="1"/>
      <c r="AZ17" s="1"/>
      <c r="BA17" s="1"/>
      <c r="BB17" s="1"/>
      <c r="BC17" s="1"/>
      <c r="BD17" s="1"/>
    </row>
    <row r="18" spans="3:56">
      <c r="C18" s="363" t="s">
        <v>307</v>
      </c>
      <c r="D18" s="319" t="s">
        <v>479</v>
      </c>
      <c r="E18" s="319">
        <v>43220</v>
      </c>
      <c r="F18" s="319" t="s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3:56">
      <c r="C19" s="363" t="s">
        <v>208</v>
      </c>
      <c r="D19" s="319" t="s">
        <v>479</v>
      </c>
      <c r="E19" s="319">
        <v>43220</v>
      </c>
      <c r="F19" s="319" t="s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3:56">
      <c r="C20" s="318" t="s">
        <v>197</v>
      </c>
      <c r="D20" s="319" t="s">
        <v>499</v>
      </c>
      <c r="E20" s="319">
        <v>43220</v>
      </c>
      <c r="F20" s="319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3:56">
      <c r="C21" s="318" t="s">
        <v>222</v>
      </c>
      <c r="D21" s="319" t="s">
        <v>499</v>
      </c>
      <c r="E21" s="319">
        <v>43342</v>
      </c>
      <c r="F21" s="319" t="s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3:56">
      <c r="C22" s="318" t="s">
        <v>321</v>
      </c>
      <c r="D22" s="319" t="s">
        <v>499</v>
      </c>
      <c r="E22" s="319">
        <v>43342</v>
      </c>
      <c r="F22" s="319" t="s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3:56">
      <c r="C23" s="318" t="s">
        <v>192</v>
      </c>
      <c r="D23" s="319" t="s">
        <v>499</v>
      </c>
      <c r="E23" s="319">
        <v>43373</v>
      </c>
      <c r="F23" s="319" t="s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3:56">
      <c r="C24" s="318" t="s">
        <v>311</v>
      </c>
      <c r="D24" s="319" t="s">
        <v>499</v>
      </c>
      <c r="E24" s="319">
        <v>43373</v>
      </c>
      <c r="F24" s="319" t="s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3:56">
      <c r="C25" s="318" t="s">
        <v>209</v>
      </c>
      <c r="D25" s="319" t="s">
        <v>499</v>
      </c>
      <c r="E25" s="319">
        <v>43373</v>
      </c>
      <c r="F25" s="319" t="s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3:56">
      <c r="C26" s="318" t="s">
        <v>312</v>
      </c>
      <c r="D26" s="319" t="s">
        <v>499</v>
      </c>
      <c r="E26" s="319">
        <v>43373</v>
      </c>
      <c r="F26" s="319" t="s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3:56">
      <c r="C27" s="318" t="s">
        <v>219</v>
      </c>
      <c r="D27" s="319" t="s">
        <v>499</v>
      </c>
      <c r="E27" s="319">
        <v>43373</v>
      </c>
      <c r="F27" s="319" t="s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3:56">
      <c r="C28" s="318" t="s">
        <v>162</v>
      </c>
      <c r="D28" s="319" t="s">
        <v>500</v>
      </c>
      <c r="E28" s="319">
        <v>43502</v>
      </c>
      <c r="F28" s="319" t="s">
        <v>4</v>
      </c>
      <c r="G28" s="1"/>
      <c r="H28" s="320"/>
      <c r="I28" s="1"/>
      <c r="J28" s="1"/>
      <c r="K28" s="1"/>
      <c r="L28" s="1"/>
      <c r="M28" s="1"/>
      <c r="N28" s="1"/>
      <c r="O28" s="1"/>
      <c r="P28" s="1"/>
      <c r="Q28" s="1"/>
      <c r="R28" s="321"/>
      <c r="S28" s="321"/>
      <c r="T28" s="1"/>
      <c r="U28" s="1"/>
      <c r="V28" s="1"/>
      <c r="W28" s="1"/>
      <c r="X28" s="1"/>
      <c r="Y28" s="321"/>
      <c r="Z28" s="321"/>
      <c r="AA28" s="1"/>
      <c r="AB28" s="1"/>
      <c r="AC28" s="1"/>
      <c r="AD28" s="1"/>
      <c r="AE28" s="1"/>
      <c r="AF28" s="321"/>
      <c r="AG28" s="32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321"/>
      <c r="AU28" s="321"/>
      <c r="AV28" s="1"/>
      <c r="AW28" s="1"/>
      <c r="AX28" s="1"/>
      <c r="AY28" s="1"/>
      <c r="AZ28" s="1"/>
      <c r="BA28" s="1"/>
      <c r="BB28" s="1"/>
      <c r="BC28" s="1"/>
      <c r="BD28" s="1"/>
    </row>
    <row r="29" spans="3:56">
      <c r="C29" s="318" t="s">
        <v>480</v>
      </c>
      <c r="D29" s="319" t="s">
        <v>501</v>
      </c>
      <c r="E29" s="328"/>
      <c r="F29" s="319" t="s">
        <v>61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3:56">
      <c r="C30" s="318" t="s">
        <v>481</v>
      </c>
      <c r="D30" s="319" t="s">
        <v>501</v>
      </c>
      <c r="E30" s="328"/>
      <c r="F30" s="319" t="s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3:56">
      <c r="C31" s="318" t="s">
        <v>485</v>
      </c>
      <c r="D31" s="318" t="s">
        <v>492</v>
      </c>
      <c r="E31" s="328"/>
      <c r="F31" s="319" t="s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3:56">
      <c r="C32" s="318" t="s">
        <v>487</v>
      </c>
      <c r="D32" s="318" t="s">
        <v>492</v>
      </c>
      <c r="E32" s="328"/>
      <c r="F32" s="319" t="s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3:56">
      <c r="C33" s="318" t="s">
        <v>493</v>
      </c>
      <c r="D33" s="318" t="s">
        <v>492</v>
      </c>
      <c r="E33" s="328"/>
      <c r="F33" s="319" t="s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3:56">
      <c r="C34" s="318" t="s">
        <v>488</v>
      </c>
      <c r="D34" s="318" t="s">
        <v>492</v>
      </c>
      <c r="E34" s="328"/>
      <c r="F34" s="319" t="s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3:56">
      <c r="C35" s="318" t="s">
        <v>494</v>
      </c>
      <c r="D35" s="318" t="s">
        <v>492</v>
      </c>
      <c r="E35" s="328"/>
      <c r="F35" s="319" t="s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3:56" ht="15.75" customHeight="1">
      <c r="C36" s="318" t="s">
        <v>484</v>
      </c>
      <c r="D36" s="318" t="s">
        <v>496</v>
      </c>
      <c r="E36" s="328">
        <v>43144</v>
      </c>
      <c r="F36" s="319" t="s">
        <v>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3:56" ht="15.75" customHeight="1">
      <c r="C37" s="318" t="s">
        <v>486</v>
      </c>
      <c r="D37" s="318" t="s">
        <v>496</v>
      </c>
      <c r="E37" s="328">
        <v>43144</v>
      </c>
      <c r="F37" s="319" t="s">
        <v>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3:56">
      <c r="C38" s="318" t="s">
        <v>489</v>
      </c>
      <c r="D38" s="318" t="s">
        <v>496</v>
      </c>
      <c r="E38" s="328">
        <v>43144</v>
      </c>
      <c r="F38" s="319" t="s">
        <v>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3:56">
      <c r="C39" s="318" t="s">
        <v>490</v>
      </c>
      <c r="D39" s="318" t="s">
        <v>496</v>
      </c>
      <c r="E39" s="328">
        <v>43144</v>
      </c>
      <c r="F39" s="319" t="s">
        <v>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3:56">
      <c r="C40" s="318" t="s">
        <v>495</v>
      </c>
      <c r="D40" s="318" t="s">
        <v>496</v>
      </c>
      <c r="E40" s="328">
        <v>43145</v>
      </c>
      <c r="F40" s="319" t="s">
        <v>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3:56">
      <c r="C41" s="318" t="s">
        <v>497</v>
      </c>
      <c r="D41" s="318" t="s">
        <v>496</v>
      </c>
      <c r="E41" s="328">
        <v>43145</v>
      </c>
      <c r="F41" s="319" t="s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3:56">
      <c r="C42" s="318" t="s">
        <v>498</v>
      </c>
      <c r="D42" s="318" t="s">
        <v>496</v>
      </c>
      <c r="E42" s="328">
        <v>43145</v>
      </c>
      <c r="F42" s="319" t="s">
        <v>61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3:56">
      <c r="C43" s="318" t="s">
        <v>491</v>
      </c>
      <c r="D43" s="318" t="s">
        <v>496</v>
      </c>
      <c r="E43" s="328">
        <v>43145</v>
      </c>
      <c r="F43" s="319" t="s">
        <v>61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3:56">
      <c r="C44" s="318" t="s">
        <v>526</v>
      </c>
      <c r="D44" s="318" t="s">
        <v>492</v>
      </c>
      <c r="E44" s="1"/>
      <c r="F44" s="319" t="s">
        <v>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3:56">
      <c r="C45" s="318" t="s">
        <v>599</v>
      </c>
      <c r="D45" s="318" t="s">
        <v>600</v>
      </c>
      <c r="E45" s="318"/>
      <c r="F45" s="318" t="s">
        <v>4</v>
      </c>
      <c r="G45" s="318"/>
    </row>
  </sheetData>
  <autoFilter ref="C9:BD35">
    <sortState ref="C10:BD43">
      <sortCondition ref="E9:E43"/>
    </sortState>
  </autoFilter>
  <dataValidations count="4">
    <dataValidation allowBlank="1" showInputMessage="1" showErrorMessage="1" prompt="This legend cell indicates actual duration" sqref="L7"/>
    <dataValidation allowBlank="1" showInputMessage="1" showErrorMessage="1" prompt="This legend cell indicates plan duration" sqref="H7"/>
    <dataValidation allowBlank="1" showInputMessage="1" showErrorMessage="1" prompt="This legend cell indicates the percentage of project completed beyond plan" sqref="Y7"/>
    <dataValidation type="list" allowBlank="1" showInputMessage="1" showErrorMessage="1" sqref="C36:C43 C10:C20">
      <formula1>EmployeeName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selection activeCell="D6" sqref="D6:I19"/>
    </sheetView>
  </sheetViews>
  <sheetFormatPr defaultRowHeight="15"/>
  <cols>
    <col min="1" max="1" width="9.140625" style="230"/>
    <col min="3" max="3" width="15" bestFit="1" customWidth="1"/>
    <col min="4" max="4" width="21.5703125" customWidth="1"/>
    <col min="5" max="5" width="21.5703125" style="230" customWidth="1"/>
    <col min="6" max="6" width="30.28515625" style="230" bestFit="1" customWidth="1"/>
    <col min="7" max="7" width="26.140625" customWidth="1"/>
    <col min="8" max="8" width="19.140625" bestFit="1" customWidth="1"/>
    <col min="9" max="9" width="15.7109375" bestFit="1" customWidth="1"/>
  </cols>
  <sheetData>
    <row r="1" spans="2:9" s="230" customFormat="1" ht="36.75" customHeight="1">
      <c r="B1" s="366" t="s">
        <v>568</v>
      </c>
    </row>
    <row r="2" spans="2:9" s="230" customFormat="1" ht="23.25" customHeight="1">
      <c r="B2" s="5" t="s">
        <v>571</v>
      </c>
    </row>
    <row r="3" spans="2:9" s="230" customFormat="1" ht="17.25" customHeight="1">
      <c r="B3" s="5" t="s">
        <v>188</v>
      </c>
    </row>
    <row r="4" spans="2:9" s="230" customFormat="1" ht="17.25" customHeight="1">
      <c r="B4" s="5" t="s">
        <v>572</v>
      </c>
      <c r="D4" s="5" t="s">
        <v>573</v>
      </c>
    </row>
    <row r="5" spans="2:9" s="230" customFormat="1" ht="12" customHeight="1"/>
    <row r="6" spans="2:9" ht="26.25">
      <c r="B6" s="364" t="s">
        <v>569</v>
      </c>
      <c r="C6" s="364" t="s">
        <v>463</v>
      </c>
      <c r="D6" s="364" t="s">
        <v>280</v>
      </c>
      <c r="E6" s="364" t="s">
        <v>188</v>
      </c>
      <c r="F6" s="364" t="s">
        <v>565</v>
      </c>
      <c r="G6" s="364" t="s">
        <v>570</v>
      </c>
      <c r="H6" s="364" t="s">
        <v>566</v>
      </c>
      <c r="I6" s="364" t="s">
        <v>567</v>
      </c>
    </row>
    <row r="7" spans="2:9">
      <c r="B7" s="226">
        <v>1</v>
      </c>
      <c r="C7" s="399">
        <v>43147</v>
      </c>
      <c r="D7" s="226" t="s">
        <v>583</v>
      </c>
      <c r="E7" s="226"/>
      <c r="F7" s="226" t="s">
        <v>590</v>
      </c>
      <c r="G7" s="226" t="s">
        <v>183</v>
      </c>
      <c r="H7" s="213"/>
      <c r="I7" s="265">
        <v>1</v>
      </c>
    </row>
    <row r="8" spans="2:9">
      <c r="B8" s="226">
        <v>2</v>
      </c>
      <c r="C8" s="399">
        <v>43147</v>
      </c>
      <c r="D8" s="226" t="s">
        <v>583</v>
      </c>
      <c r="E8" s="226"/>
      <c r="F8" s="226" t="s">
        <v>591</v>
      </c>
      <c r="G8" s="226" t="s">
        <v>183</v>
      </c>
      <c r="H8" s="213"/>
      <c r="I8" s="265">
        <v>1</v>
      </c>
    </row>
    <row r="9" spans="2:9">
      <c r="B9" s="226">
        <v>3</v>
      </c>
      <c r="C9" s="399">
        <v>43147</v>
      </c>
      <c r="D9" s="226" t="s">
        <v>583</v>
      </c>
      <c r="E9" s="226"/>
      <c r="F9" s="226" t="s">
        <v>592</v>
      </c>
      <c r="G9" s="226" t="s">
        <v>183</v>
      </c>
      <c r="H9" s="213"/>
      <c r="I9" s="265">
        <v>1</v>
      </c>
    </row>
    <row r="10" spans="2:9">
      <c r="B10" s="226">
        <v>4</v>
      </c>
      <c r="C10" s="399">
        <v>43147</v>
      </c>
      <c r="D10" s="226" t="s">
        <v>584</v>
      </c>
      <c r="E10" s="226"/>
      <c r="F10" s="226" t="s">
        <v>410</v>
      </c>
      <c r="G10" s="226" t="s">
        <v>227</v>
      </c>
      <c r="H10" s="213"/>
      <c r="I10" s="265">
        <v>0.98</v>
      </c>
    </row>
    <row r="11" spans="2:9" s="230" customFormat="1">
      <c r="B11" s="226">
        <v>5</v>
      </c>
      <c r="C11" s="399">
        <v>43147</v>
      </c>
      <c r="D11" s="226" t="s">
        <v>584</v>
      </c>
      <c r="E11" s="226"/>
      <c r="F11" s="226" t="s">
        <v>410</v>
      </c>
      <c r="G11" s="226" t="s">
        <v>227</v>
      </c>
      <c r="H11" s="213"/>
      <c r="I11" s="265">
        <v>0.9</v>
      </c>
    </row>
    <row r="12" spans="2:9" s="230" customFormat="1">
      <c r="B12" s="226">
        <v>6</v>
      </c>
      <c r="C12" s="399">
        <v>43147</v>
      </c>
      <c r="D12" s="226" t="s">
        <v>124</v>
      </c>
      <c r="E12" s="226"/>
      <c r="F12" s="226" t="s">
        <v>593</v>
      </c>
      <c r="G12" s="226" t="s">
        <v>227</v>
      </c>
      <c r="H12" s="213"/>
      <c r="I12" s="265">
        <v>1</v>
      </c>
    </row>
    <row r="13" spans="2:9" s="230" customFormat="1">
      <c r="B13" s="226">
        <v>7</v>
      </c>
      <c r="C13" s="399">
        <v>43147</v>
      </c>
      <c r="D13" s="226" t="s">
        <v>366</v>
      </c>
      <c r="E13" s="226"/>
      <c r="F13" s="226" t="s">
        <v>594</v>
      </c>
      <c r="G13" s="226" t="s">
        <v>227</v>
      </c>
      <c r="H13" s="213"/>
      <c r="I13" s="265">
        <v>0.5</v>
      </c>
    </row>
    <row r="14" spans="2:9" s="230" customFormat="1">
      <c r="B14" s="226">
        <v>8</v>
      </c>
      <c r="C14" s="399">
        <v>43147</v>
      </c>
      <c r="D14" s="226" t="s">
        <v>174</v>
      </c>
      <c r="E14" s="226"/>
      <c r="F14" s="226" t="s">
        <v>595</v>
      </c>
      <c r="G14" s="226" t="s">
        <v>221</v>
      </c>
      <c r="H14" s="213"/>
      <c r="I14" s="265">
        <v>1</v>
      </c>
    </row>
    <row r="15" spans="2:9" s="230" customFormat="1">
      <c r="B15" s="226">
        <v>9</v>
      </c>
      <c r="C15" s="399">
        <v>43147</v>
      </c>
      <c r="D15" s="226" t="s">
        <v>174</v>
      </c>
      <c r="E15" s="226"/>
      <c r="F15" s="226" t="s">
        <v>595</v>
      </c>
      <c r="G15" s="226" t="s">
        <v>588</v>
      </c>
      <c r="H15" s="213"/>
      <c r="I15" s="265">
        <v>1</v>
      </c>
    </row>
    <row r="16" spans="2:9" s="230" customFormat="1">
      <c r="B16" s="226">
        <v>10</v>
      </c>
      <c r="C16" s="399">
        <v>43147</v>
      </c>
      <c r="D16" s="226" t="s">
        <v>585</v>
      </c>
      <c r="E16" s="226"/>
      <c r="F16" s="226" t="s">
        <v>596</v>
      </c>
      <c r="G16" s="226" t="s">
        <v>589</v>
      </c>
      <c r="H16" s="213"/>
      <c r="I16" s="265">
        <v>0.5</v>
      </c>
    </row>
    <row r="17" spans="2:9" s="230" customFormat="1">
      <c r="B17" s="226">
        <v>11</v>
      </c>
      <c r="C17" s="399">
        <v>43147</v>
      </c>
      <c r="D17" s="226" t="s">
        <v>585</v>
      </c>
      <c r="E17" s="226"/>
      <c r="F17" s="226" t="s">
        <v>597</v>
      </c>
      <c r="G17" s="226" t="s">
        <v>589</v>
      </c>
      <c r="H17" s="213"/>
      <c r="I17" s="265">
        <v>0.5</v>
      </c>
    </row>
    <row r="18" spans="2:9" s="230" customFormat="1">
      <c r="B18" s="226">
        <v>12</v>
      </c>
      <c r="C18" s="399">
        <v>43147</v>
      </c>
      <c r="D18" s="226" t="s">
        <v>586</v>
      </c>
      <c r="E18" s="226"/>
      <c r="F18" s="226" t="s">
        <v>586</v>
      </c>
      <c r="G18" s="226" t="s">
        <v>224</v>
      </c>
      <c r="H18" s="213"/>
      <c r="I18" s="265">
        <v>0.5</v>
      </c>
    </row>
    <row r="19" spans="2:9" s="230" customFormat="1">
      <c r="B19" s="226">
        <v>13</v>
      </c>
      <c r="C19" s="399">
        <v>43147</v>
      </c>
      <c r="D19" s="226" t="s">
        <v>587</v>
      </c>
      <c r="E19" s="226"/>
      <c r="F19" s="226" t="s">
        <v>587</v>
      </c>
      <c r="G19" s="226" t="s">
        <v>224</v>
      </c>
      <c r="H19" s="213"/>
      <c r="I19" s="265">
        <v>0.5</v>
      </c>
    </row>
    <row r="20" spans="2:9" s="230" customFormat="1">
      <c r="B20" s="226">
        <v>14</v>
      </c>
      <c r="C20" s="365"/>
      <c r="D20" s="213"/>
      <c r="E20" s="213"/>
      <c r="F20" s="213"/>
      <c r="G20" s="213"/>
      <c r="H20" s="213"/>
      <c r="I20" s="213"/>
    </row>
    <row r="21" spans="2:9" s="230" customFormat="1">
      <c r="B21" s="226">
        <v>15</v>
      </c>
      <c r="C21" s="365"/>
      <c r="D21" s="213"/>
      <c r="E21" s="213"/>
      <c r="F21" s="213"/>
      <c r="G21" s="213"/>
      <c r="H21" s="213"/>
      <c r="I21" s="213"/>
    </row>
    <row r="22" spans="2:9" s="230" customFormat="1">
      <c r="B22" s="226">
        <v>16</v>
      </c>
      <c r="C22" s="365"/>
      <c r="D22" s="213"/>
      <c r="E22" s="213"/>
      <c r="F22" s="213"/>
      <c r="G22" s="213"/>
      <c r="H22" s="213"/>
      <c r="I22" s="213"/>
    </row>
    <row r="23" spans="2:9" s="230" customFormat="1">
      <c r="B23" s="226">
        <v>17</v>
      </c>
      <c r="C23" s="365"/>
      <c r="D23" s="213"/>
      <c r="E23" s="213"/>
      <c r="F23" s="213"/>
      <c r="G23" s="213"/>
      <c r="H23" s="213"/>
      <c r="I23" s="213"/>
    </row>
    <row r="24" spans="2:9" s="230" customFormat="1">
      <c r="B24" s="226">
        <v>18</v>
      </c>
      <c r="C24" s="365"/>
      <c r="D24" s="213"/>
      <c r="E24" s="213"/>
      <c r="F24" s="213"/>
      <c r="G24" s="213"/>
      <c r="H24" s="213"/>
      <c r="I24" s="213"/>
    </row>
    <row r="25" spans="2:9" s="230" customFormat="1">
      <c r="B25" s="226">
        <v>19</v>
      </c>
      <c r="C25" s="365"/>
      <c r="D25" s="213"/>
      <c r="E25" s="213"/>
      <c r="F25" s="213"/>
      <c r="G25" s="213"/>
      <c r="H25" s="213"/>
      <c r="I25" s="213"/>
    </row>
    <row r="26" spans="2:9" s="230" customFormat="1">
      <c r="B26" s="226">
        <v>20</v>
      </c>
      <c r="C26" s="365"/>
      <c r="D26" s="213"/>
      <c r="E26" s="213"/>
      <c r="F26" s="213"/>
      <c r="G26" s="213"/>
      <c r="H26" s="213"/>
      <c r="I26" s="213"/>
    </row>
    <row r="27" spans="2:9" s="230" customFormat="1">
      <c r="B27" s="226">
        <v>21</v>
      </c>
      <c r="C27" s="365"/>
      <c r="D27" s="213"/>
      <c r="E27" s="213"/>
      <c r="F27" s="213"/>
      <c r="G27" s="213"/>
      <c r="H27" s="213"/>
      <c r="I27" s="213"/>
    </row>
    <row r="28" spans="2:9" s="230" customFormat="1">
      <c r="B28" s="226">
        <v>22</v>
      </c>
      <c r="C28" s="365"/>
      <c r="D28" s="213"/>
      <c r="E28" s="213"/>
      <c r="F28" s="213"/>
      <c r="G28" s="213"/>
      <c r="H28" s="213"/>
      <c r="I28" s="213"/>
    </row>
    <row r="29" spans="2:9" s="230" customFormat="1">
      <c r="B29" s="226">
        <v>23</v>
      </c>
      <c r="C29" s="365"/>
      <c r="D29" s="213"/>
      <c r="E29" s="213"/>
      <c r="F29" s="213"/>
      <c r="G29" s="213"/>
      <c r="H29" s="213"/>
      <c r="I29" s="213"/>
    </row>
    <row r="30" spans="2:9" s="230" customFormat="1">
      <c r="B30" s="226">
        <v>24</v>
      </c>
      <c r="C30" s="365"/>
      <c r="D30" s="213"/>
      <c r="E30" s="213"/>
      <c r="F30" s="213"/>
      <c r="G30" s="213"/>
      <c r="H30" s="213"/>
      <c r="I30" s="213"/>
    </row>
    <row r="31" spans="2:9" s="230" customFormat="1">
      <c r="B31" s="226">
        <v>25</v>
      </c>
      <c r="C31" s="365"/>
      <c r="D31" s="213"/>
      <c r="E31" s="213"/>
      <c r="F31" s="213"/>
      <c r="G31" s="213"/>
      <c r="H31" s="213"/>
      <c r="I31" s="2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7" sqref="E7"/>
    </sheetView>
  </sheetViews>
  <sheetFormatPr defaultRowHeight="30" customHeight="1"/>
  <cols>
    <col min="1" max="1" width="3.42578125" style="354" bestFit="1" customWidth="1"/>
    <col min="2" max="2" width="6.7109375" style="354" bestFit="1" customWidth="1"/>
    <col min="3" max="3" width="10" style="354" bestFit="1" customWidth="1"/>
    <col min="4" max="4" width="14.28515625" style="354" bestFit="1" customWidth="1"/>
    <col min="5" max="5" width="17.42578125" style="354" bestFit="1" customWidth="1"/>
    <col min="6" max="6" width="13.28515625" style="354" bestFit="1" customWidth="1"/>
    <col min="7" max="7" width="14.28515625" style="354" bestFit="1" customWidth="1"/>
    <col min="8" max="8" width="11.42578125" style="354" bestFit="1" customWidth="1"/>
    <col min="9" max="9" width="28.7109375" style="354" bestFit="1" customWidth="1"/>
    <col min="10" max="10" width="46.42578125" style="354" bestFit="1" customWidth="1"/>
    <col min="11" max="16384" width="9.140625" style="354"/>
  </cols>
  <sheetData>
    <row r="1" spans="1:10" ht="30" customHeight="1">
      <c r="A1" s="360" t="s">
        <v>528</v>
      </c>
      <c r="B1" s="360" t="s">
        <v>529</v>
      </c>
      <c r="C1" s="360" t="s">
        <v>530</v>
      </c>
      <c r="D1" s="360" t="s">
        <v>531</v>
      </c>
      <c r="E1" s="360" t="s">
        <v>478</v>
      </c>
      <c r="F1" s="360" t="s">
        <v>532</v>
      </c>
      <c r="G1" s="360" t="s">
        <v>533</v>
      </c>
      <c r="H1" s="360" t="s">
        <v>534</v>
      </c>
      <c r="I1" s="360" t="s">
        <v>70</v>
      </c>
      <c r="J1" s="360" t="s">
        <v>535</v>
      </c>
    </row>
    <row r="2" spans="1:10" ht="30" customHeight="1">
      <c r="A2" s="353">
        <v>1</v>
      </c>
      <c r="B2" s="353" t="s">
        <v>123</v>
      </c>
      <c r="C2" s="353" t="s">
        <v>536</v>
      </c>
      <c r="D2" s="353" t="s">
        <v>4</v>
      </c>
      <c r="E2" s="355" t="s">
        <v>526</v>
      </c>
      <c r="F2" s="355">
        <v>7898773838</v>
      </c>
      <c r="G2" s="356">
        <v>43145</v>
      </c>
      <c r="H2" s="356" t="s">
        <v>157</v>
      </c>
      <c r="I2" s="353" t="s">
        <v>537</v>
      </c>
      <c r="J2" s="353"/>
    </row>
    <row r="3" spans="1:10" ht="30" customHeight="1">
      <c r="A3" s="353">
        <v>2</v>
      </c>
      <c r="B3" s="353" t="s">
        <v>123</v>
      </c>
      <c r="C3" s="353" t="s">
        <v>536</v>
      </c>
      <c r="D3" s="353" t="s">
        <v>4</v>
      </c>
      <c r="E3" s="357" t="s">
        <v>538</v>
      </c>
      <c r="F3" s="357">
        <v>9742638970</v>
      </c>
      <c r="G3" s="356">
        <v>43145</v>
      </c>
      <c r="H3" s="356" t="s">
        <v>157</v>
      </c>
      <c r="I3" s="353" t="s">
        <v>539</v>
      </c>
      <c r="J3" s="353"/>
    </row>
    <row r="4" spans="1:10" ht="30" customHeight="1">
      <c r="A4" s="353">
        <v>3</v>
      </c>
      <c r="B4" s="353" t="s">
        <v>123</v>
      </c>
      <c r="C4" s="353" t="s">
        <v>536</v>
      </c>
      <c r="D4" s="353" t="s">
        <v>4</v>
      </c>
      <c r="E4" s="357" t="s">
        <v>540</v>
      </c>
      <c r="F4" s="357">
        <v>8593025035</v>
      </c>
      <c r="G4" s="356">
        <v>43145</v>
      </c>
      <c r="H4" s="356" t="s">
        <v>157</v>
      </c>
      <c r="I4" s="358" t="s">
        <v>541</v>
      </c>
      <c r="J4" s="358" t="s">
        <v>542</v>
      </c>
    </row>
    <row r="5" spans="1:10" ht="30" customHeight="1">
      <c r="A5" s="359">
        <v>4</v>
      </c>
      <c r="B5" s="353" t="s">
        <v>123</v>
      </c>
      <c r="C5" s="353" t="s">
        <v>536</v>
      </c>
      <c r="D5" s="353" t="s">
        <v>4</v>
      </c>
      <c r="E5" s="359" t="s">
        <v>543</v>
      </c>
      <c r="F5" s="357" t="s">
        <v>544</v>
      </c>
      <c r="G5" s="356">
        <v>43145</v>
      </c>
      <c r="H5" s="356" t="s">
        <v>157</v>
      </c>
      <c r="I5" s="359" t="s">
        <v>539</v>
      </c>
      <c r="J5" s="3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J57"/>
  <sheetViews>
    <sheetView showGridLines="0" topLeftCell="A26" workbookViewId="0">
      <selection activeCell="F34" sqref="F34"/>
    </sheetView>
  </sheetViews>
  <sheetFormatPr defaultRowHeight="15"/>
  <cols>
    <col min="1" max="1" width="19" customWidth="1"/>
    <col min="2" max="2" width="10" style="14" customWidth="1"/>
    <col min="3" max="3" width="11.28515625" style="49" bestFit="1" customWidth="1"/>
    <col min="4" max="4" width="11.5703125" style="49" customWidth="1"/>
    <col min="5" max="5" width="11.140625" style="49" customWidth="1"/>
    <col min="6" max="6" width="13.85546875" style="49" customWidth="1"/>
    <col min="7" max="7" width="17.42578125" style="49" customWidth="1"/>
    <col min="8" max="8" width="6" style="8" customWidth="1"/>
    <col min="9" max="10" width="6" style="20" customWidth="1"/>
    <col min="11" max="11" width="6" customWidth="1"/>
    <col min="12" max="12" width="7" customWidth="1"/>
    <col min="13" max="13" width="12.28515625" customWidth="1"/>
    <col min="14" max="14" width="11.28515625" customWidth="1"/>
    <col min="15" max="15" width="10.85546875" customWidth="1"/>
    <col min="16" max="16" width="7.85546875" customWidth="1"/>
    <col min="17" max="17" width="10.85546875" customWidth="1"/>
    <col min="18" max="18" width="7.85546875" customWidth="1"/>
    <col min="19" max="19" width="10.85546875" customWidth="1"/>
    <col min="20" max="20" width="7.85546875" customWidth="1"/>
    <col min="21" max="21" width="10.85546875" customWidth="1"/>
    <col min="22" max="22" width="8.85546875" customWidth="1"/>
    <col min="23" max="23" width="11.85546875" customWidth="1"/>
    <col min="24" max="24" width="14.140625" customWidth="1"/>
    <col min="25" max="25" width="17.42578125" customWidth="1"/>
    <col min="26" max="26" width="11.28515625" customWidth="1"/>
    <col min="27" max="28" width="10.85546875" customWidth="1"/>
    <col min="29" max="29" width="7.85546875" customWidth="1"/>
    <col min="30" max="31" width="10.85546875" customWidth="1"/>
    <col min="32" max="32" width="8.85546875" customWidth="1"/>
    <col min="33" max="34" width="11.85546875" customWidth="1"/>
    <col min="35" max="35" width="14.140625" customWidth="1"/>
    <col min="36" max="37" width="17.42578125" customWidth="1"/>
    <col min="38" max="38" width="11.28515625" customWidth="1"/>
    <col min="39" max="39" width="8.85546875" customWidth="1"/>
    <col min="40" max="41" width="11.85546875" customWidth="1"/>
    <col min="42" max="42" width="11.85546875" bestFit="1" customWidth="1"/>
    <col min="43" max="43" width="14.140625" bestFit="1" customWidth="1"/>
    <col min="44" max="46" width="17.42578125" customWidth="1"/>
    <col min="47" max="47" width="11.28515625" customWidth="1"/>
    <col min="48" max="50" width="17.42578125" bestFit="1" customWidth="1"/>
    <col min="51" max="51" width="11.28515625" bestFit="1" customWidth="1"/>
  </cols>
  <sheetData>
    <row r="1" spans="1:10" ht="18.75">
      <c r="A1" s="30" t="s">
        <v>41</v>
      </c>
    </row>
    <row r="3" spans="1:10" s="3" customFormat="1" ht="45">
      <c r="A3" s="15" t="s">
        <v>21</v>
      </c>
      <c r="B3" s="2" t="s">
        <v>32</v>
      </c>
      <c r="C3" s="50" t="s">
        <v>28</v>
      </c>
      <c r="D3" s="50" t="s">
        <v>29</v>
      </c>
      <c r="E3" s="50" t="s">
        <v>30</v>
      </c>
      <c r="F3" s="50" t="s">
        <v>31</v>
      </c>
      <c r="G3" s="51" t="s">
        <v>38</v>
      </c>
      <c r="H3"/>
      <c r="I3" s="19"/>
      <c r="J3" s="19"/>
    </row>
    <row r="4" spans="1:10">
      <c r="A4" s="17" t="s">
        <v>18</v>
      </c>
      <c r="B4" s="18">
        <v>16</v>
      </c>
      <c r="C4" s="52"/>
      <c r="D4" s="52"/>
      <c r="E4" s="52">
        <v>60000</v>
      </c>
      <c r="F4" s="52">
        <v>96000</v>
      </c>
      <c r="G4" s="52">
        <v>96000</v>
      </c>
      <c r="H4"/>
    </row>
    <row r="5" spans="1:10">
      <c r="A5" s="10" t="s">
        <v>16</v>
      </c>
      <c r="B5" s="13">
        <v>6</v>
      </c>
      <c r="C5" s="53"/>
      <c r="D5" s="53"/>
      <c r="E5" s="53">
        <v>36000</v>
      </c>
      <c r="F5" s="53">
        <v>36000</v>
      </c>
      <c r="G5" s="53">
        <v>36000</v>
      </c>
      <c r="H5"/>
    </row>
    <row r="6" spans="1:10">
      <c r="A6" s="10" t="s">
        <v>23</v>
      </c>
      <c r="B6" s="13">
        <v>4</v>
      </c>
      <c r="C6" s="53"/>
      <c r="D6" s="53"/>
      <c r="E6" s="53">
        <v>24000</v>
      </c>
      <c r="F6" s="53">
        <v>24000</v>
      </c>
      <c r="G6" s="53">
        <v>24000</v>
      </c>
      <c r="H6"/>
    </row>
    <row r="7" spans="1:10">
      <c r="A7" s="10" t="s">
        <v>24</v>
      </c>
      <c r="B7" s="13">
        <v>6</v>
      </c>
      <c r="C7" s="53"/>
      <c r="D7" s="53"/>
      <c r="E7" s="53"/>
      <c r="F7" s="53">
        <v>36000</v>
      </c>
      <c r="G7" s="53">
        <v>36000</v>
      </c>
      <c r="H7"/>
    </row>
    <row r="8" spans="1:10">
      <c r="A8" s="17" t="s">
        <v>9</v>
      </c>
      <c r="B8" s="18">
        <v>11</v>
      </c>
      <c r="C8" s="52"/>
      <c r="D8" s="52"/>
      <c r="E8" s="52">
        <v>11600</v>
      </c>
      <c r="F8" s="52">
        <v>11600</v>
      </c>
      <c r="G8" s="52">
        <v>11600</v>
      </c>
      <c r="H8"/>
    </row>
    <row r="9" spans="1:10">
      <c r="A9" s="10" t="s">
        <v>8</v>
      </c>
      <c r="B9" s="13">
        <v>10</v>
      </c>
      <c r="C9" s="53"/>
      <c r="D9" s="53"/>
      <c r="E9" s="53"/>
      <c r="F9" s="53"/>
      <c r="G9" s="53"/>
      <c r="H9"/>
    </row>
    <row r="10" spans="1:10">
      <c r="A10" s="10" t="s">
        <v>48</v>
      </c>
      <c r="B10" s="13">
        <v>1</v>
      </c>
      <c r="C10" s="53"/>
      <c r="D10" s="53"/>
      <c r="E10" s="53">
        <v>11600</v>
      </c>
      <c r="F10" s="53">
        <v>11600</v>
      </c>
      <c r="G10" s="53">
        <v>11600</v>
      </c>
      <c r="H10"/>
    </row>
    <row r="11" spans="1:10">
      <c r="A11" s="17" t="s">
        <v>45</v>
      </c>
      <c r="B11" s="18">
        <v>43</v>
      </c>
      <c r="C11" s="52">
        <v>90000</v>
      </c>
      <c r="D11" s="52">
        <v>193638.66666666669</v>
      </c>
      <c r="E11" s="52">
        <v>235638.66666666669</v>
      </c>
      <c r="F11" s="52">
        <v>235638.66666666669</v>
      </c>
      <c r="G11" s="52">
        <v>235638.66666666669</v>
      </c>
      <c r="H11"/>
    </row>
    <row r="12" spans="1:10">
      <c r="A12" s="10" t="s">
        <v>11</v>
      </c>
      <c r="B12" s="13">
        <v>10</v>
      </c>
      <c r="C12" s="53"/>
      <c r="D12" s="53">
        <v>13472</v>
      </c>
      <c r="E12" s="53">
        <v>13472</v>
      </c>
      <c r="F12" s="53">
        <v>13472</v>
      </c>
      <c r="G12" s="53">
        <v>13472</v>
      </c>
      <c r="H12"/>
    </row>
    <row r="13" spans="1:10">
      <c r="A13" s="10" t="s">
        <v>17</v>
      </c>
      <c r="B13" s="13">
        <v>10</v>
      </c>
      <c r="C13" s="53"/>
      <c r="D13" s="53">
        <v>48500</v>
      </c>
      <c r="E13" s="53">
        <v>48500</v>
      </c>
      <c r="F13" s="53">
        <v>48500</v>
      </c>
      <c r="G13" s="53">
        <v>48500</v>
      </c>
      <c r="H13"/>
    </row>
    <row r="14" spans="1:10">
      <c r="A14" s="10" t="s">
        <v>33</v>
      </c>
      <c r="B14" s="13">
        <v>9</v>
      </c>
      <c r="C14" s="53">
        <v>90000</v>
      </c>
      <c r="D14" s="53">
        <v>103333.33333333334</v>
      </c>
      <c r="E14" s="53">
        <v>103333.33333333334</v>
      </c>
      <c r="F14" s="53">
        <v>103333.33333333334</v>
      </c>
      <c r="G14" s="53">
        <v>103333.33333333334</v>
      </c>
      <c r="H14"/>
    </row>
    <row r="15" spans="1:10">
      <c r="A15" s="10" t="s">
        <v>34</v>
      </c>
      <c r="B15" s="13">
        <v>1</v>
      </c>
      <c r="C15" s="53"/>
      <c r="D15" s="53">
        <v>3333.3333333333335</v>
      </c>
      <c r="E15" s="53">
        <v>3333.3333333333335</v>
      </c>
      <c r="F15" s="53">
        <v>3333.3333333333335</v>
      </c>
      <c r="G15" s="53">
        <v>3333.3333333333335</v>
      </c>
      <c r="H15"/>
    </row>
    <row r="16" spans="1:10">
      <c r="A16" s="10" t="s">
        <v>49</v>
      </c>
      <c r="B16" s="13">
        <v>6</v>
      </c>
      <c r="C16" s="53"/>
      <c r="D16" s="53">
        <v>25000</v>
      </c>
      <c r="E16" s="53">
        <v>25000</v>
      </c>
      <c r="F16" s="53">
        <v>25000</v>
      </c>
      <c r="G16" s="53">
        <v>25000</v>
      </c>
      <c r="H16"/>
    </row>
    <row r="17" spans="1:10">
      <c r="A17" s="10" t="s">
        <v>44</v>
      </c>
      <c r="B17" s="13">
        <v>5</v>
      </c>
      <c r="C17" s="53"/>
      <c r="D17" s="53"/>
      <c r="E17" s="53">
        <v>30000</v>
      </c>
      <c r="F17" s="53">
        <v>30000</v>
      </c>
      <c r="G17" s="53">
        <v>30000</v>
      </c>
      <c r="H17"/>
    </row>
    <row r="18" spans="1:10">
      <c r="A18" s="10" t="s">
        <v>46</v>
      </c>
      <c r="B18" s="13">
        <v>2</v>
      </c>
      <c r="C18" s="53"/>
      <c r="D18" s="53"/>
      <c r="E18" s="53">
        <v>12000</v>
      </c>
      <c r="F18" s="53">
        <v>12000</v>
      </c>
      <c r="G18" s="53">
        <v>12000</v>
      </c>
      <c r="H18"/>
    </row>
    <row r="19" spans="1:10">
      <c r="A19" s="10" t="s">
        <v>47</v>
      </c>
      <c r="B19" s="13"/>
      <c r="C19" s="53"/>
      <c r="D19" s="53"/>
      <c r="E19" s="53"/>
      <c r="F19" s="53"/>
      <c r="G19" s="53"/>
      <c r="H19"/>
    </row>
    <row r="20" spans="1:10">
      <c r="A20" s="9" t="s">
        <v>51</v>
      </c>
      <c r="B20" s="13"/>
      <c r="C20" s="53"/>
      <c r="D20" s="53"/>
      <c r="E20" s="53"/>
      <c r="F20" s="53"/>
      <c r="G20" s="53"/>
      <c r="H20"/>
    </row>
    <row r="21" spans="1:10">
      <c r="A21" s="10" t="s">
        <v>51</v>
      </c>
      <c r="B21" s="13"/>
      <c r="C21" s="53"/>
      <c r="D21" s="53"/>
      <c r="E21" s="53"/>
      <c r="F21" s="53"/>
      <c r="G21" s="53"/>
      <c r="H21"/>
    </row>
    <row r="22" spans="1:10">
      <c r="A22" s="9" t="s">
        <v>22</v>
      </c>
      <c r="B22" s="13">
        <v>70</v>
      </c>
      <c r="C22" s="53">
        <v>90000</v>
      </c>
      <c r="D22" s="53">
        <v>193638.66666666669</v>
      </c>
      <c r="E22" s="53">
        <v>307238.66666666669</v>
      </c>
      <c r="F22" s="53">
        <v>343238.66666666669</v>
      </c>
      <c r="G22" s="53">
        <v>343238.66666666669</v>
      </c>
      <c r="H22"/>
    </row>
    <row r="23" spans="1:10">
      <c r="A23" s="11"/>
      <c r="B23" s="13"/>
      <c r="C23" s="54"/>
      <c r="D23" s="54"/>
      <c r="E23" s="54"/>
      <c r="F23" s="54"/>
      <c r="G23" s="54"/>
      <c r="H23" s="24"/>
      <c r="J23"/>
    </row>
    <row r="24" spans="1:10" ht="18.75">
      <c r="A24" s="30" t="s">
        <v>42</v>
      </c>
    </row>
    <row r="25" spans="1:10" ht="18.75">
      <c r="A25" s="30"/>
    </row>
    <row r="26" spans="1:10" s="3" customFormat="1" ht="45">
      <c r="A26" s="41" t="s">
        <v>21</v>
      </c>
      <c r="B26" s="3" t="s">
        <v>32</v>
      </c>
      <c r="C26" s="57" t="s">
        <v>30</v>
      </c>
      <c r="D26" s="57" t="s">
        <v>31</v>
      </c>
      <c r="E26" s="57" t="s">
        <v>38</v>
      </c>
      <c r="F26" s="57" t="s">
        <v>55</v>
      </c>
      <c r="G26" s="57" t="s">
        <v>56</v>
      </c>
      <c r="I26" s="19"/>
      <c r="J26" s="19"/>
    </row>
    <row r="27" spans="1:10">
      <c r="A27" s="47" t="s">
        <v>18</v>
      </c>
      <c r="B27" s="46">
        <v>4</v>
      </c>
      <c r="C27" s="61"/>
      <c r="D27" s="61">
        <v>24000</v>
      </c>
      <c r="E27" s="61">
        <v>24000</v>
      </c>
      <c r="F27" s="61"/>
      <c r="G27" s="61"/>
      <c r="H27"/>
    </row>
    <row r="28" spans="1:10">
      <c r="A28" s="45" t="s">
        <v>23</v>
      </c>
      <c r="B28" s="44">
        <v>4</v>
      </c>
      <c r="C28" s="62"/>
      <c r="D28" s="62">
        <v>24000</v>
      </c>
      <c r="E28" s="62">
        <v>24000</v>
      </c>
      <c r="F28" s="62"/>
      <c r="G28" s="62"/>
      <c r="H28"/>
    </row>
    <row r="29" spans="1:10">
      <c r="A29" s="47" t="s">
        <v>45</v>
      </c>
      <c r="B29" s="46">
        <v>61</v>
      </c>
      <c r="C29" s="61">
        <v>2541.666666666667</v>
      </c>
      <c r="D29" s="61">
        <v>41333.333333333336</v>
      </c>
      <c r="E29" s="61">
        <v>41333.333333333336</v>
      </c>
      <c r="F29" s="61"/>
      <c r="G29" s="61"/>
      <c r="H29"/>
    </row>
    <row r="30" spans="1:10">
      <c r="A30" s="59" t="s">
        <v>49</v>
      </c>
      <c r="B30" s="60">
        <v>5</v>
      </c>
      <c r="C30" s="63"/>
      <c r="D30" s="63">
        <v>15000</v>
      </c>
      <c r="E30" s="63">
        <v>15000</v>
      </c>
      <c r="F30" s="63"/>
      <c r="G30" s="63"/>
      <c r="H30"/>
    </row>
    <row r="31" spans="1:10">
      <c r="A31" s="59" t="s">
        <v>47</v>
      </c>
      <c r="B31" s="60">
        <v>4</v>
      </c>
      <c r="C31" s="63">
        <v>800</v>
      </c>
      <c r="D31" s="63"/>
      <c r="E31" s="63"/>
      <c r="F31" s="63"/>
      <c r="G31" s="63"/>
      <c r="H31"/>
    </row>
    <row r="32" spans="1:10">
      <c r="A32" s="59" t="s">
        <v>17</v>
      </c>
      <c r="B32" s="60">
        <v>2</v>
      </c>
      <c r="C32" s="63"/>
      <c r="D32" s="63">
        <v>8333.3333333333339</v>
      </c>
      <c r="E32" s="63">
        <v>8333.3333333333339</v>
      </c>
      <c r="F32" s="63"/>
      <c r="G32" s="63"/>
      <c r="H32"/>
    </row>
    <row r="33" spans="1:10">
      <c r="A33" s="59" t="s">
        <v>33</v>
      </c>
      <c r="B33" s="60">
        <v>40</v>
      </c>
      <c r="C33" s="63"/>
      <c r="D33" s="63"/>
      <c r="E33" s="63"/>
      <c r="F33" s="63"/>
      <c r="G33" s="63"/>
      <c r="H33"/>
    </row>
    <row r="34" spans="1:10">
      <c r="A34" s="59" t="s">
        <v>46</v>
      </c>
      <c r="B34" s="60">
        <v>2</v>
      </c>
      <c r="C34" s="63"/>
      <c r="D34" s="63"/>
      <c r="E34" s="63"/>
      <c r="F34" s="63"/>
      <c r="G34" s="63"/>
      <c r="H34"/>
    </row>
    <row r="35" spans="1:10">
      <c r="A35" s="59" t="s">
        <v>44</v>
      </c>
      <c r="B35" s="60">
        <v>3</v>
      </c>
      <c r="C35" s="63"/>
      <c r="D35" s="63"/>
      <c r="E35" s="63"/>
      <c r="F35" s="63"/>
      <c r="G35" s="63"/>
      <c r="H35"/>
    </row>
    <row r="36" spans="1:10">
      <c r="A36" s="45" t="s">
        <v>52</v>
      </c>
      <c r="B36" s="44">
        <v>3</v>
      </c>
      <c r="C36" s="62">
        <v>1741.6666666666667</v>
      </c>
      <c r="D36" s="62">
        <v>18000</v>
      </c>
      <c r="E36" s="62">
        <v>18000</v>
      </c>
      <c r="F36" s="62"/>
      <c r="G36" s="62"/>
      <c r="H36"/>
    </row>
    <row r="37" spans="1:10">
      <c r="A37" s="45" t="s">
        <v>54</v>
      </c>
      <c r="B37" s="44">
        <v>2</v>
      </c>
      <c r="C37" s="62"/>
      <c r="D37" s="62"/>
      <c r="E37" s="62"/>
      <c r="F37" s="62"/>
      <c r="G37" s="62"/>
      <c r="H37"/>
    </row>
    <row r="38" spans="1:10">
      <c r="A38" s="45" t="s">
        <v>57</v>
      </c>
      <c r="B38" s="44"/>
      <c r="C38" s="62"/>
      <c r="D38" s="62"/>
      <c r="E38" s="62"/>
      <c r="F38" s="62"/>
      <c r="G38" s="62"/>
      <c r="H38"/>
    </row>
    <row r="39" spans="1:10">
      <c r="A39" s="45" t="s">
        <v>58</v>
      </c>
      <c r="B39" s="44"/>
      <c r="C39" s="62"/>
      <c r="D39" s="62"/>
      <c r="E39" s="62"/>
      <c r="F39" s="62"/>
      <c r="G39" s="62"/>
      <c r="H39"/>
    </row>
    <row r="40" spans="1:10">
      <c r="A40" s="47" t="s">
        <v>9</v>
      </c>
      <c r="B40" s="46">
        <v>11</v>
      </c>
      <c r="C40" s="61"/>
      <c r="D40" s="61"/>
      <c r="E40" s="61"/>
      <c r="F40" s="61"/>
      <c r="G40" s="61"/>
      <c r="H40"/>
    </row>
    <row r="41" spans="1:10">
      <c r="A41" s="45" t="s">
        <v>48</v>
      </c>
      <c r="B41" s="44">
        <v>1</v>
      </c>
      <c r="C41" s="62"/>
      <c r="D41" s="62"/>
      <c r="E41" s="62"/>
      <c r="F41" s="62"/>
      <c r="G41" s="62"/>
      <c r="H41"/>
    </row>
    <row r="42" spans="1:10">
      <c r="A42" s="45" t="s">
        <v>8</v>
      </c>
      <c r="B42" s="44">
        <v>10</v>
      </c>
      <c r="C42" s="62"/>
      <c r="D42" s="62"/>
      <c r="E42" s="62"/>
      <c r="F42" s="62"/>
      <c r="G42" s="62"/>
      <c r="H42"/>
    </row>
    <row r="43" spans="1:10">
      <c r="A43" s="43" t="s">
        <v>22</v>
      </c>
      <c r="B43" s="56">
        <v>76</v>
      </c>
      <c r="C43" s="58">
        <v>2541.666666666667</v>
      </c>
      <c r="D43" s="58">
        <v>65333.333333333336</v>
      </c>
      <c r="E43" s="58">
        <v>65333.333333333336</v>
      </c>
      <c r="F43" s="48"/>
      <c r="G43" s="48"/>
      <c r="H43"/>
    </row>
    <row r="44" spans="1:10">
      <c r="B44"/>
      <c r="C44"/>
      <c r="D44"/>
      <c r="E44"/>
      <c r="F44"/>
      <c r="G44"/>
      <c r="H44"/>
      <c r="I44"/>
      <c r="J44"/>
    </row>
    <row r="45" spans="1:10">
      <c r="B45"/>
      <c r="C45"/>
      <c r="D45"/>
      <c r="E45"/>
      <c r="F45"/>
      <c r="G45"/>
      <c r="H45"/>
      <c r="I45"/>
      <c r="J45"/>
    </row>
    <row r="46" spans="1:10">
      <c r="B46"/>
      <c r="C46"/>
      <c r="D46"/>
      <c r="E46"/>
      <c r="F46"/>
      <c r="G46"/>
      <c r="H46"/>
      <c r="I46"/>
      <c r="J46"/>
    </row>
    <row r="47" spans="1:10">
      <c r="B47"/>
      <c r="C47"/>
      <c r="D47"/>
      <c r="E47"/>
      <c r="F47"/>
      <c r="G47" s="55"/>
      <c r="H47"/>
      <c r="I47"/>
      <c r="J47"/>
    </row>
    <row r="48" spans="1:10">
      <c r="B48"/>
      <c r="C48"/>
      <c r="D48"/>
      <c r="E48"/>
      <c r="F48"/>
      <c r="G48" s="55"/>
      <c r="H48"/>
      <c r="I48"/>
      <c r="J48"/>
    </row>
    <row r="49" spans="2:10">
      <c r="B49"/>
      <c r="C49"/>
      <c r="D49"/>
      <c r="E49"/>
      <c r="F49"/>
      <c r="G49" s="55"/>
      <c r="H49"/>
      <c r="I49"/>
      <c r="J49"/>
    </row>
    <row r="50" spans="2:10">
      <c r="B50"/>
      <c r="C50"/>
      <c r="D50"/>
      <c r="E50"/>
      <c r="F50"/>
    </row>
    <row r="51" spans="2:10">
      <c r="B51"/>
      <c r="C51"/>
      <c r="D51"/>
      <c r="E51"/>
      <c r="F51"/>
    </row>
    <row r="52" spans="2:10">
      <c r="B52"/>
      <c r="C52"/>
      <c r="D52"/>
      <c r="E52"/>
      <c r="F52"/>
    </row>
    <row r="53" spans="2:10">
      <c r="B53"/>
      <c r="C53"/>
      <c r="D53"/>
      <c r="E53"/>
      <c r="F53"/>
    </row>
    <row r="54" spans="2:10">
      <c r="B54"/>
      <c r="C54"/>
      <c r="D54"/>
      <c r="E54"/>
      <c r="F54"/>
    </row>
    <row r="55" spans="2:10">
      <c r="B55"/>
      <c r="C55"/>
      <c r="D55"/>
      <c r="E55"/>
      <c r="F55"/>
    </row>
    <row r="56" spans="2:10">
      <c r="B56"/>
      <c r="C56"/>
      <c r="D56"/>
      <c r="E56"/>
      <c r="F56"/>
    </row>
    <row r="57" spans="2:10">
      <c r="B57"/>
      <c r="C57"/>
      <c r="D57"/>
      <c r="E57"/>
      <c r="F57"/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"/>
  <sheetViews>
    <sheetView workbookViewId="0">
      <pane xSplit="8" ySplit="2" topLeftCell="I11" activePane="bottomRight" state="frozen"/>
      <selection pane="topRight" activeCell="I1" sqref="I1"/>
      <selection pane="bottomLeft" activeCell="A3" sqref="A3"/>
      <selection pane="bottomRight" activeCell="A11" sqref="A11"/>
    </sheetView>
  </sheetViews>
  <sheetFormatPr defaultRowHeight="12.75" outlineLevelCol="1"/>
  <cols>
    <col min="1" max="1" width="5" style="171" customWidth="1"/>
    <col min="2" max="2" width="15.28515625" style="171" customWidth="1"/>
    <col min="3" max="3" width="21.7109375" style="171" bestFit="1" customWidth="1"/>
    <col min="4" max="4" width="12.28515625" style="171" customWidth="1"/>
    <col min="5" max="5" width="24.140625" style="171" bestFit="1" customWidth="1"/>
    <col min="6" max="6" width="10.42578125" style="171" customWidth="1"/>
    <col min="7" max="7" width="10.85546875" style="171" bestFit="1" customWidth="1"/>
    <col min="8" max="8" width="11" style="171" bestFit="1" customWidth="1"/>
    <col min="9" max="9" width="19" style="172" customWidth="1"/>
    <col min="10" max="10" width="6" style="171" hidden="1" customWidth="1" outlineLevel="1"/>
    <col min="11" max="11" width="5.7109375" style="171" hidden="1" customWidth="1" outlineLevel="1"/>
    <col min="12" max="12" width="9" style="171" hidden="1" customWidth="1" outlineLevel="1"/>
    <col min="13" max="13" width="7.7109375" style="171" hidden="1" customWidth="1" outlineLevel="1"/>
    <col min="14" max="14" width="19" style="171" bestFit="1" customWidth="1" collapsed="1"/>
    <col min="15" max="15" width="53.5703125" style="171" customWidth="1"/>
    <col min="16" max="16384" width="9.140625" style="171"/>
  </cols>
  <sheetData>
    <row r="1" spans="1:15" ht="15.75">
      <c r="B1" s="210" t="s">
        <v>67</v>
      </c>
    </row>
    <row r="2" spans="1:15" s="176" customFormat="1" ht="25.5">
      <c r="A2" s="173" t="s">
        <v>373</v>
      </c>
      <c r="B2" s="173" t="s">
        <v>338</v>
      </c>
      <c r="C2" s="173" t="s">
        <v>1</v>
      </c>
      <c r="D2" s="173" t="s">
        <v>2</v>
      </c>
      <c r="E2" s="173" t="s">
        <v>342</v>
      </c>
      <c r="F2" s="174" t="s">
        <v>333</v>
      </c>
      <c r="G2" s="173" t="s">
        <v>106</v>
      </c>
      <c r="H2" s="173" t="s">
        <v>275</v>
      </c>
      <c r="I2" s="175" t="s">
        <v>279</v>
      </c>
      <c r="J2" s="173" t="s">
        <v>63</v>
      </c>
      <c r="K2" s="173" t="s">
        <v>64</v>
      </c>
      <c r="L2" s="173" t="s">
        <v>276</v>
      </c>
      <c r="M2" s="173" t="s">
        <v>277</v>
      </c>
      <c r="N2" s="173" t="s">
        <v>278</v>
      </c>
      <c r="O2" s="173" t="s">
        <v>70</v>
      </c>
    </row>
    <row r="3" spans="1:15" ht="25.5">
      <c r="A3" s="177">
        <v>1</v>
      </c>
      <c r="B3" s="177" t="s">
        <v>349</v>
      </c>
      <c r="C3" s="177" t="s">
        <v>73</v>
      </c>
      <c r="D3" s="177" t="s">
        <v>5</v>
      </c>
      <c r="E3" s="177" t="s">
        <v>334</v>
      </c>
      <c r="F3" s="177" t="s">
        <v>336</v>
      </c>
      <c r="G3" s="177" t="s">
        <v>352</v>
      </c>
      <c r="H3" s="177"/>
      <c r="I3" s="178">
        <v>0</v>
      </c>
      <c r="J3" s="177"/>
      <c r="K3" s="177"/>
      <c r="L3" s="177"/>
      <c r="M3" s="177"/>
      <c r="N3" s="177"/>
      <c r="O3" s="179" t="s">
        <v>351</v>
      </c>
    </row>
    <row r="4" spans="1:15">
      <c r="A4" s="177">
        <v>2</v>
      </c>
      <c r="B4" s="177" t="s">
        <v>349</v>
      </c>
      <c r="C4" s="177" t="s">
        <v>79</v>
      </c>
      <c r="D4" s="177" t="s">
        <v>80</v>
      </c>
      <c r="E4" s="177"/>
      <c r="F4" s="177"/>
      <c r="G4" s="177"/>
      <c r="H4" s="177"/>
      <c r="I4" s="178"/>
      <c r="J4" s="177"/>
      <c r="K4" s="177"/>
      <c r="L4" s="177"/>
      <c r="M4" s="177"/>
      <c r="N4" s="177"/>
      <c r="O4" s="177"/>
    </row>
    <row r="5" spans="1:15" ht="38.25">
      <c r="A5" s="180">
        <v>3</v>
      </c>
      <c r="B5" s="180" t="s">
        <v>290</v>
      </c>
      <c r="C5" s="180" t="s">
        <v>75</v>
      </c>
      <c r="D5" s="180" t="s">
        <v>5</v>
      </c>
      <c r="E5" s="180" t="s">
        <v>76</v>
      </c>
      <c r="F5" s="181" t="s">
        <v>359</v>
      </c>
      <c r="G5" s="181">
        <v>43143</v>
      </c>
      <c r="H5" s="181">
        <v>43159</v>
      </c>
      <c r="I5" s="182">
        <v>9</v>
      </c>
      <c r="J5" s="180">
        <v>1</v>
      </c>
      <c r="K5" s="180">
        <v>6</v>
      </c>
      <c r="L5" s="180">
        <v>1</v>
      </c>
      <c r="M5" s="180">
        <v>1</v>
      </c>
      <c r="N5" s="183" t="s">
        <v>337</v>
      </c>
      <c r="O5" s="184" t="s">
        <v>358</v>
      </c>
    </row>
    <row r="6" spans="1:15" ht="38.25">
      <c r="A6" s="180">
        <v>4</v>
      </c>
      <c r="B6" s="180" t="s">
        <v>349</v>
      </c>
      <c r="C6" s="180" t="s">
        <v>82</v>
      </c>
      <c r="D6" s="180" t="s">
        <v>80</v>
      </c>
      <c r="E6" s="180" t="s">
        <v>83</v>
      </c>
      <c r="F6" s="180" t="s">
        <v>335</v>
      </c>
      <c r="G6" s="181">
        <v>43091</v>
      </c>
      <c r="H6" s="181">
        <v>43139</v>
      </c>
      <c r="I6" s="182"/>
      <c r="J6" s="180"/>
      <c r="K6" s="180"/>
      <c r="L6" s="180"/>
      <c r="M6" s="180"/>
      <c r="N6" s="180"/>
      <c r="O6" s="184" t="s">
        <v>350</v>
      </c>
    </row>
    <row r="7" spans="1:15">
      <c r="A7" s="180">
        <v>5</v>
      </c>
      <c r="B7" s="180" t="s">
        <v>349</v>
      </c>
      <c r="C7" s="180" t="s">
        <v>82</v>
      </c>
      <c r="D7" s="180" t="s">
        <v>80</v>
      </c>
      <c r="E7" s="180" t="s">
        <v>86</v>
      </c>
      <c r="F7" s="180"/>
      <c r="G7" s="181">
        <v>43096</v>
      </c>
      <c r="H7" s="180"/>
      <c r="I7" s="182"/>
      <c r="J7" s="180"/>
      <c r="K7" s="180"/>
      <c r="L7" s="180"/>
      <c r="M7" s="180"/>
      <c r="N7" s="180"/>
      <c r="O7" s="184"/>
    </row>
    <row r="8" spans="1:15" ht="63.75">
      <c r="A8" s="180">
        <v>6</v>
      </c>
      <c r="B8" s="180" t="s">
        <v>292</v>
      </c>
      <c r="C8" s="180" t="s">
        <v>89</v>
      </c>
      <c r="D8" s="180" t="s">
        <v>61</v>
      </c>
      <c r="E8" s="183" t="s">
        <v>372</v>
      </c>
      <c r="F8" s="180"/>
      <c r="G8" s="180"/>
      <c r="H8" s="184" t="s">
        <v>360</v>
      </c>
      <c r="I8" s="182"/>
      <c r="J8" s="180"/>
      <c r="K8" s="180"/>
      <c r="L8" s="180"/>
      <c r="M8" s="180"/>
      <c r="N8" s="180"/>
      <c r="O8" s="184" t="s">
        <v>353</v>
      </c>
    </row>
    <row r="9" spans="1:15" ht="102">
      <c r="A9" s="180">
        <v>7</v>
      </c>
      <c r="B9" s="180" t="s">
        <v>340</v>
      </c>
      <c r="C9" s="185" t="s">
        <v>339</v>
      </c>
      <c r="D9" s="170" t="s">
        <v>116</v>
      </c>
      <c r="E9" s="186" t="s">
        <v>341</v>
      </c>
      <c r="F9" s="187"/>
      <c r="G9" s="181">
        <v>43129</v>
      </c>
      <c r="H9" s="181">
        <v>43131</v>
      </c>
      <c r="I9" s="188"/>
      <c r="J9" s="187"/>
      <c r="K9" s="187"/>
      <c r="L9" s="187"/>
      <c r="M9" s="187"/>
      <c r="N9" s="187"/>
      <c r="O9" s="184" t="s">
        <v>343</v>
      </c>
    </row>
    <row r="10" spans="1:15" ht="76.5">
      <c r="A10" s="180">
        <v>8</v>
      </c>
      <c r="B10" s="180" t="s">
        <v>340</v>
      </c>
      <c r="C10" s="185" t="s">
        <v>119</v>
      </c>
      <c r="D10" s="170" t="s">
        <v>116</v>
      </c>
      <c r="E10" s="186" t="s">
        <v>345</v>
      </c>
      <c r="F10" s="187"/>
      <c r="G10" s="181">
        <v>43128</v>
      </c>
      <c r="H10" s="181">
        <v>43151</v>
      </c>
      <c r="I10" s="188"/>
      <c r="J10" s="187"/>
      <c r="K10" s="187"/>
      <c r="L10" s="187"/>
      <c r="M10" s="187"/>
      <c r="N10" s="187"/>
      <c r="O10" s="184" t="s">
        <v>344</v>
      </c>
    </row>
    <row r="11" spans="1:15" ht="25.5">
      <c r="A11" s="180">
        <v>9</v>
      </c>
      <c r="B11" s="180" t="s">
        <v>292</v>
      </c>
      <c r="C11" s="189" t="s">
        <v>130</v>
      </c>
      <c r="D11" s="180" t="s">
        <v>61</v>
      </c>
      <c r="E11" s="186" t="s">
        <v>354</v>
      </c>
      <c r="F11" s="187"/>
      <c r="G11" s="181">
        <v>43136</v>
      </c>
      <c r="H11" s="181">
        <v>43140</v>
      </c>
      <c r="I11" s="188"/>
      <c r="J11" s="187"/>
      <c r="K11" s="187"/>
      <c r="L11" s="187"/>
      <c r="M11" s="187"/>
      <c r="N11" s="187"/>
      <c r="O11" s="190" t="s">
        <v>355</v>
      </c>
    </row>
    <row r="12" spans="1:15" ht="25.5">
      <c r="A12" s="180">
        <v>10</v>
      </c>
      <c r="B12" s="180" t="s">
        <v>356</v>
      </c>
      <c r="C12" s="64" t="s">
        <v>111</v>
      </c>
      <c r="D12" s="170" t="s">
        <v>50</v>
      </c>
      <c r="E12" s="170"/>
      <c r="F12" s="187" t="s">
        <v>113</v>
      </c>
      <c r="G12" s="181">
        <v>43136</v>
      </c>
      <c r="H12" s="181">
        <v>43143</v>
      </c>
      <c r="I12" s="188"/>
      <c r="J12" s="187"/>
      <c r="K12" s="187"/>
      <c r="L12" s="187"/>
      <c r="M12" s="187"/>
      <c r="N12" s="187" t="s">
        <v>112</v>
      </c>
      <c r="O12" s="184" t="s">
        <v>357</v>
      </c>
    </row>
    <row r="13" spans="1:15" ht="114.75">
      <c r="A13" s="180">
        <v>11</v>
      </c>
      <c r="B13" s="180" t="s">
        <v>340</v>
      </c>
      <c r="C13" s="170" t="s">
        <v>115</v>
      </c>
      <c r="D13" s="170" t="s">
        <v>116</v>
      </c>
      <c r="E13" s="186" t="s">
        <v>346</v>
      </c>
      <c r="F13" s="180"/>
      <c r="G13" s="181"/>
      <c r="H13" s="181"/>
      <c r="I13" s="182"/>
      <c r="J13" s="180"/>
      <c r="K13" s="180"/>
      <c r="L13" s="180"/>
      <c r="M13" s="180"/>
      <c r="N13" s="180"/>
      <c r="O13" s="184" t="s">
        <v>347</v>
      </c>
    </row>
    <row r="14" spans="1:15">
      <c r="A14" s="180">
        <v>12</v>
      </c>
      <c r="B14" s="180"/>
      <c r="C14" s="180"/>
      <c r="D14" s="180" t="s">
        <v>0</v>
      </c>
      <c r="E14" s="180" t="s">
        <v>92</v>
      </c>
      <c r="F14" s="180"/>
      <c r="G14" s="180"/>
      <c r="H14" s="180"/>
      <c r="I14" s="182">
        <v>2</v>
      </c>
      <c r="J14" s="180"/>
      <c r="K14" s="180"/>
      <c r="L14" s="180"/>
      <c r="M14" s="180"/>
      <c r="N14" s="180" t="s">
        <v>93</v>
      </c>
      <c r="O14" s="180"/>
    </row>
    <row r="15" spans="1:15" ht="63.75">
      <c r="A15" s="177">
        <v>13</v>
      </c>
      <c r="B15" s="177" t="s">
        <v>290</v>
      </c>
      <c r="C15" s="177" t="s">
        <v>132</v>
      </c>
      <c r="D15" s="177"/>
      <c r="E15" s="177"/>
      <c r="F15" s="177"/>
      <c r="G15" s="191">
        <v>43130</v>
      </c>
      <c r="H15" s="191">
        <v>43131</v>
      </c>
      <c r="I15" s="178"/>
      <c r="J15" s="177"/>
      <c r="K15" s="177"/>
      <c r="L15" s="177"/>
      <c r="M15" s="177"/>
      <c r="N15" s="177"/>
      <c r="O15" s="179" t="s">
        <v>348</v>
      </c>
    </row>
    <row r="16" spans="1:15">
      <c r="A16" s="177">
        <v>14</v>
      </c>
      <c r="B16" s="177" t="s">
        <v>300</v>
      </c>
      <c r="C16" s="177" t="s">
        <v>96</v>
      </c>
      <c r="D16" s="177" t="s">
        <v>62</v>
      </c>
      <c r="E16" s="177" t="s">
        <v>97</v>
      </c>
      <c r="F16" s="177"/>
      <c r="G16" s="177"/>
      <c r="H16" s="177"/>
      <c r="I16" s="178"/>
      <c r="J16" s="177"/>
      <c r="K16" s="177"/>
      <c r="L16" s="177"/>
      <c r="M16" s="177"/>
      <c r="N16" s="177"/>
      <c r="O16" s="177"/>
    </row>
    <row r="17" spans="1:15">
      <c r="A17" s="177">
        <v>15</v>
      </c>
      <c r="B17" s="177" t="s">
        <v>300</v>
      </c>
      <c r="C17" s="177" t="s">
        <v>101</v>
      </c>
      <c r="D17" s="177" t="s">
        <v>10</v>
      </c>
      <c r="E17" s="177" t="s">
        <v>97</v>
      </c>
      <c r="F17" s="177"/>
      <c r="G17" s="177"/>
      <c r="H17" s="177"/>
      <c r="I17" s="178"/>
      <c r="J17" s="177"/>
      <c r="K17" s="177"/>
      <c r="L17" s="177"/>
      <c r="M17" s="177"/>
      <c r="N17" s="177"/>
      <c r="O17" s="177"/>
    </row>
    <row r="19" spans="1:15" ht="15.75">
      <c r="B19" s="211" t="s">
        <v>105</v>
      </c>
      <c r="G19" s="193"/>
    </row>
    <row r="20" spans="1:15">
      <c r="A20" s="180">
        <v>1</v>
      </c>
      <c r="B20" s="180" t="s">
        <v>300</v>
      </c>
      <c r="C20" s="194" t="s">
        <v>108</v>
      </c>
      <c r="D20" s="170" t="s">
        <v>10</v>
      </c>
      <c r="E20" s="170"/>
      <c r="F20" s="180"/>
      <c r="G20" s="181"/>
      <c r="H20" s="181"/>
      <c r="I20" s="182"/>
      <c r="J20" s="180"/>
      <c r="K20" s="180"/>
      <c r="L20" s="180"/>
      <c r="M20" s="180"/>
      <c r="N20" s="180"/>
      <c r="O20" s="180"/>
    </row>
    <row r="21" spans="1:15">
      <c r="A21" s="180">
        <v>2</v>
      </c>
      <c r="B21" s="180" t="s">
        <v>356</v>
      </c>
      <c r="C21" s="195" t="s">
        <v>122</v>
      </c>
      <c r="D21" s="194" t="s">
        <v>13</v>
      </c>
      <c r="E21" s="194"/>
      <c r="F21" s="180"/>
      <c r="G21" s="181"/>
      <c r="H21" s="181"/>
      <c r="I21" s="182"/>
      <c r="J21" s="180"/>
      <c r="K21" s="180"/>
      <c r="L21" s="180"/>
      <c r="M21" s="180"/>
      <c r="N21" s="180"/>
      <c r="O21" s="180"/>
    </row>
    <row r="22" spans="1:15">
      <c r="A22" s="180">
        <v>3</v>
      </c>
      <c r="B22" s="180" t="s">
        <v>292</v>
      </c>
      <c r="C22" s="65" t="s">
        <v>124</v>
      </c>
      <c r="D22" s="194" t="s">
        <v>125</v>
      </c>
      <c r="E22" s="194"/>
      <c r="F22" s="180"/>
      <c r="G22" s="181"/>
      <c r="H22" s="181"/>
      <c r="I22" s="182"/>
      <c r="J22" s="180"/>
      <c r="K22" s="180"/>
      <c r="L22" s="180"/>
      <c r="M22" s="180"/>
      <c r="N22" s="180"/>
      <c r="O22" s="180"/>
    </row>
    <row r="23" spans="1:15">
      <c r="A23" s="180">
        <v>4</v>
      </c>
      <c r="B23" s="180" t="s">
        <v>292</v>
      </c>
      <c r="C23" s="65" t="s">
        <v>127</v>
      </c>
      <c r="D23" s="194"/>
      <c r="E23" s="194"/>
      <c r="F23" s="180"/>
      <c r="G23" s="181"/>
      <c r="H23" s="181"/>
      <c r="I23" s="182"/>
      <c r="J23" s="180"/>
      <c r="K23" s="180"/>
      <c r="L23" s="180"/>
      <c r="M23" s="180"/>
      <c r="N23" s="180"/>
      <c r="O23" s="180"/>
    </row>
    <row r="24" spans="1:15">
      <c r="A24" s="180">
        <v>5</v>
      </c>
      <c r="B24" s="180" t="s">
        <v>300</v>
      </c>
      <c r="C24" s="189" t="s">
        <v>134</v>
      </c>
      <c r="D24" s="180" t="s">
        <v>10</v>
      </c>
      <c r="E24" s="194"/>
      <c r="F24" s="187"/>
      <c r="G24" s="181"/>
      <c r="H24" s="181"/>
      <c r="I24" s="188"/>
      <c r="J24" s="187"/>
      <c r="K24" s="187"/>
      <c r="L24" s="187"/>
      <c r="M24" s="187"/>
      <c r="N24" s="187"/>
      <c r="O24" s="187"/>
    </row>
    <row r="25" spans="1:15">
      <c r="A25" s="180">
        <v>6</v>
      </c>
      <c r="B25" s="180" t="s">
        <v>300</v>
      </c>
      <c r="C25" s="189" t="s">
        <v>135</v>
      </c>
      <c r="D25" s="180" t="s">
        <v>10</v>
      </c>
      <c r="E25" s="194"/>
      <c r="F25" s="187"/>
      <c r="G25" s="181"/>
      <c r="H25" s="181"/>
      <c r="I25" s="188"/>
      <c r="J25" s="187"/>
      <c r="K25" s="187"/>
      <c r="L25" s="187"/>
      <c r="M25" s="187"/>
      <c r="N25" s="187"/>
      <c r="O25" s="187"/>
    </row>
    <row r="26" spans="1:15" ht="25.5">
      <c r="A26" s="180">
        <v>7</v>
      </c>
      <c r="B26" s="180" t="s">
        <v>340</v>
      </c>
      <c r="C26" s="196" t="s">
        <v>361</v>
      </c>
      <c r="D26" s="186" t="s">
        <v>116</v>
      </c>
      <c r="E26" s="186"/>
      <c r="F26" s="180"/>
      <c r="G26" s="181">
        <v>43159</v>
      </c>
      <c r="H26" s="181"/>
      <c r="I26" s="182"/>
      <c r="J26" s="180"/>
      <c r="K26" s="180"/>
      <c r="L26" s="180"/>
      <c r="M26" s="180"/>
      <c r="N26" s="180"/>
      <c r="O26" s="184" t="s">
        <v>364</v>
      </c>
    </row>
    <row r="27" spans="1:15" ht="38.25">
      <c r="A27" s="180">
        <v>8</v>
      </c>
      <c r="B27" s="180" t="s">
        <v>340</v>
      </c>
      <c r="C27" s="196" t="s">
        <v>362</v>
      </c>
      <c r="D27" s="186" t="s">
        <v>116</v>
      </c>
      <c r="E27" s="197" t="s">
        <v>363</v>
      </c>
      <c r="F27" s="180"/>
      <c r="G27" s="181"/>
      <c r="H27" s="181"/>
      <c r="I27" s="182"/>
      <c r="J27" s="180"/>
      <c r="K27" s="180"/>
      <c r="L27" s="180"/>
      <c r="M27" s="180"/>
      <c r="N27" s="180"/>
      <c r="O27" s="184" t="s">
        <v>365</v>
      </c>
    </row>
    <row r="28" spans="1:15">
      <c r="A28" s="180">
        <v>9</v>
      </c>
      <c r="B28" s="180" t="s">
        <v>371</v>
      </c>
      <c r="C28" s="65" t="s">
        <v>366</v>
      </c>
      <c r="D28" s="194" t="s">
        <v>13</v>
      </c>
      <c r="E28" s="194" t="s">
        <v>368</v>
      </c>
      <c r="F28" s="180"/>
      <c r="G28" s="181"/>
      <c r="H28" s="181"/>
      <c r="I28" s="182"/>
      <c r="J28" s="180"/>
      <c r="K28" s="180"/>
      <c r="L28" s="180"/>
      <c r="M28" s="180"/>
      <c r="N28" s="180"/>
      <c r="O28" s="184" t="s">
        <v>370</v>
      </c>
    </row>
    <row r="29" spans="1:15">
      <c r="A29" s="180">
        <v>10</v>
      </c>
      <c r="B29" s="180" t="s">
        <v>371</v>
      </c>
      <c r="C29" s="65" t="s">
        <v>367</v>
      </c>
      <c r="D29" s="194" t="s">
        <v>13</v>
      </c>
      <c r="E29" s="194" t="s">
        <v>369</v>
      </c>
      <c r="F29" s="180"/>
      <c r="G29" s="181"/>
      <c r="H29" s="181"/>
      <c r="I29" s="182"/>
      <c r="J29" s="180"/>
      <c r="K29" s="180"/>
      <c r="L29" s="180"/>
      <c r="M29" s="180"/>
      <c r="N29" s="180"/>
      <c r="O29" s="184"/>
    </row>
    <row r="30" spans="1:15">
      <c r="A30" s="198"/>
      <c r="B30" s="198"/>
      <c r="C30" s="199"/>
      <c r="D30" s="198"/>
      <c r="E30" s="200"/>
      <c r="F30" s="201"/>
      <c r="G30" s="202"/>
      <c r="H30" s="202"/>
      <c r="I30" s="203"/>
      <c r="J30" s="201"/>
      <c r="K30" s="201"/>
      <c r="L30" s="201"/>
      <c r="M30" s="201"/>
      <c r="N30" s="201"/>
      <c r="O30" s="201"/>
    </row>
    <row r="31" spans="1:15" ht="41.25" customHeight="1"/>
    <row r="32" spans="1:15">
      <c r="C32" s="192" t="s">
        <v>66</v>
      </c>
      <c r="F32" s="172"/>
    </row>
    <row r="33" spans="1:6">
      <c r="A33" s="204"/>
      <c r="B33" s="204"/>
      <c r="C33" s="204" t="s">
        <v>1</v>
      </c>
      <c r="D33" s="204" t="s">
        <v>2</v>
      </c>
      <c r="E33" s="204" t="s">
        <v>68</v>
      </c>
      <c r="F33" s="205" t="s">
        <v>69</v>
      </c>
    </row>
    <row r="34" spans="1:6">
      <c r="A34" s="180">
        <v>1</v>
      </c>
      <c r="B34" s="206"/>
      <c r="C34" s="521" t="s">
        <v>57</v>
      </c>
      <c r="D34" s="180" t="s">
        <v>0</v>
      </c>
      <c r="E34" s="180" t="s">
        <v>71</v>
      </c>
      <c r="F34" s="207">
        <v>0.9</v>
      </c>
    </row>
    <row r="35" spans="1:6">
      <c r="A35" s="180">
        <v>2</v>
      </c>
      <c r="B35" s="208"/>
      <c r="C35" s="522"/>
      <c r="D35" s="180" t="s">
        <v>0</v>
      </c>
      <c r="E35" s="180" t="s">
        <v>74</v>
      </c>
      <c r="F35" s="207">
        <v>0.9</v>
      </c>
    </row>
    <row r="36" spans="1:6">
      <c r="A36" s="180">
        <v>3</v>
      </c>
      <c r="B36" s="208"/>
      <c r="C36" s="522"/>
      <c r="D36" s="180" t="s">
        <v>0</v>
      </c>
      <c r="E36" s="180" t="s">
        <v>77</v>
      </c>
      <c r="F36" s="182" t="s">
        <v>78</v>
      </c>
    </row>
    <row r="37" spans="1:6">
      <c r="A37" s="180">
        <v>4</v>
      </c>
      <c r="B37" s="208"/>
      <c r="C37" s="522"/>
      <c r="D37" s="180" t="s">
        <v>0</v>
      </c>
      <c r="E37" s="180" t="s">
        <v>81</v>
      </c>
      <c r="F37" s="207">
        <v>0.9</v>
      </c>
    </row>
    <row r="38" spans="1:6">
      <c r="A38" s="180">
        <v>5</v>
      </c>
      <c r="B38" s="208"/>
      <c r="C38" s="522"/>
      <c r="D38" s="180" t="s">
        <v>0</v>
      </c>
      <c r="E38" s="180" t="s">
        <v>84</v>
      </c>
      <c r="F38" s="182" t="s">
        <v>85</v>
      </c>
    </row>
    <row r="39" spans="1:6">
      <c r="A39" s="180">
        <v>6</v>
      </c>
      <c r="B39" s="208"/>
      <c r="C39" s="522"/>
      <c r="D39" s="180" t="s">
        <v>0</v>
      </c>
      <c r="E39" s="180" t="s">
        <v>87</v>
      </c>
      <c r="F39" s="182" t="s">
        <v>88</v>
      </c>
    </row>
    <row r="40" spans="1:6">
      <c r="A40" s="180">
        <v>7</v>
      </c>
      <c r="B40" s="208"/>
      <c r="C40" s="522"/>
      <c r="D40" s="180" t="s">
        <v>0</v>
      </c>
      <c r="E40" s="180" t="s">
        <v>90</v>
      </c>
      <c r="F40" s="207">
        <v>0.9</v>
      </c>
    </row>
    <row r="41" spans="1:6">
      <c r="A41" s="180">
        <v>8</v>
      </c>
      <c r="B41" s="208"/>
      <c r="C41" s="522"/>
      <c r="D41" s="180" t="s">
        <v>0</v>
      </c>
      <c r="E41" s="180" t="s">
        <v>91</v>
      </c>
      <c r="F41" s="207">
        <v>0.7</v>
      </c>
    </row>
    <row r="42" spans="1:6">
      <c r="A42" s="180">
        <v>9</v>
      </c>
      <c r="B42" s="209"/>
      <c r="C42" s="523"/>
      <c r="D42" s="180" t="s">
        <v>0</v>
      </c>
      <c r="E42" s="180" t="s">
        <v>94</v>
      </c>
      <c r="F42" s="207">
        <v>0.3</v>
      </c>
    </row>
    <row r="43" spans="1:6">
      <c r="A43" s="180">
        <v>10</v>
      </c>
      <c r="B43" s="180"/>
      <c r="C43" s="180" t="s">
        <v>98</v>
      </c>
      <c r="D43" s="180" t="s">
        <v>13</v>
      </c>
      <c r="E43" s="180" t="s">
        <v>99</v>
      </c>
      <c r="F43" s="182" t="s">
        <v>100</v>
      </c>
    </row>
    <row r="44" spans="1:6">
      <c r="A44" s="180">
        <v>11</v>
      </c>
      <c r="B44" s="206"/>
      <c r="C44" s="521" t="s">
        <v>102</v>
      </c>
      <c r="D44" s="180" t="s">
        <v>13</v>
      </c>
      <c r="E44" s="180" t="s">
        <v>103</v>
      </c>
      <c r="F44" s="207">
        <v>0.9</v>
      </c>
    </row>
    <row r="45" spans="1:6">
      <c r="A45" s="180">
        <v>12</v>
      </c>
      <c r="B45" s="208"/>
      <c r="C45" s="522"/>
      <c r="D45" s="180" t="s">
        <v>13</v>
      </c>
      <c r="E45" s="180" t="s">
        <v>104</v>
      </c>
      <c r="F45" s="207">
        <v>0.9</v>
      </c>
    </row>
    <row r="46" spans="1:6">
      <c r="A46" s="180">
        <v>13</v>
      </c>
      <c r="B46" s="209"/>
      <c r="C46" s="523"/>
      <c r="D46" s="180" t="s">
        <v>13</v>
      </c>
      <c r="E46" s="180" t="s">
        <v>107</v>
      </c>
      <c r="F46" s="207">
        <v>1</v>
      </c>
    </row>
    <row r="47" spans="1:6">
      <c r="A47" s="180">
        <v>14</v>
      </c>
      <c r="B47" s="206"/>
      <c r="C47" s="521" t="s">
        <v>109</v>
      </c>
      <c r="D47" s="180" t="s">
        <v>13</v>
      </c>
      <c r="E47" s="180" t="s">
        <v>110</v>
      </c>
      <c r="F47" s="207">
        <v>0.4</v>
      </c>
    </row>
    <row r="48" spans="1:6">
      <c r="A48" s="180">
        <v>15</v>
      </c>
      <c r="B48" s="208"/>
      <c r="C48" s="522"/>
      <c r="D48" s="180" t="s">
        <v>13</v>
      </c>
      <c r="E48" s="180" t="s">
        <v>114</v>
      </c>
      <c r="F48" s="207">
        <v>0.3</v>
      </c>
    </row>
    <row r="49" spans="1:6">
      <c r="A49" s="180">
        <v>16</v>
      </c>
      <c r="B49" s="208"/>
      <c r="C49" s="522"/>
      <c r="D49" s="180" t="s">
        <v>13</v>
      </c>
      <c r="E49" s="180" t="s">
        <v>117</v>
      </c>
      <c r="F49" s="207">
        <v>0.3</v>
      </c>
    </row>
    <row r="50" spans="1:6">
      <c r="A50" s="180">
        <v>17</v>
      </c>
      <c r="B50" s="208"/>
      <c r="C50" s="522"/>
      <c r="D50" s="180" t="s">
        <v>13</v>
      </c>
      <c r="E50" s="180" t="s">
        <v>118</v>
      </c>
      <c r="F50" s="207">
        <v>0.15</v>
      </c>
    </row>
    <row r="51" spans="1:6">
      <c r="A51" s="180">
        <v>18</v>
      </c>
      <c r="B51" s="209"/>
      <c r="C51" s="523"/>
      <c r="D51" s="180" t="s">
        <v>13</v>
      </c>
      <c r="E51" s="180" t="s">
        <v>120</v>
      </c>
      <c r="F51" s="182" t="s">
        <v>121</v>
      </c>
    </row>
    <row r="52" spans="1:6">
      <c r="A52" s="180">
        <v>19</v>
      </c>
      <c r="B52" s="180"/>
      <c r="C52" s="180" t="s">
        <v>123</v>
      </c>
      <c r="D52" s="180" t="s">
        <v>4</v>
      </c>
      <c r="E52" s="180" t="s">
        <v>72</v>
      </c>
      <c r="F52" s="182"/>
    </row>
    <row r="53" spans="1:6">
      <c r="A53" s="180">
        <v>20</v>
      </c>
      <c r="B53" s="180"/>
      <c r="C53" s="180" t="s">
        <v>126</v>
      </c>
      <c r="D53" s="180" t="s">
        <v>0</v>
      </c>
      <c r="E53" s="180" t="s">
        <v>72</v>
      </c>
      <c r="F53" s="182"/>
    </row>
    <row r="54" spans="1:6">
      <c r="A54" s="180">
        <v>21</v>
      </c>
      <c r="B54" s="206"/>
      <c r="C54" s="521" t="s">
        <v>95</v>
      </c>
      <c r="D54" s="180" t="s">
        <v>128</v>
      </c>
      <c r="E54" s="180" t="s">
        <v>129</v>
      </c>
      <c r="F54" s="207">
        <v>1</v>
      </c>
    </row>
    <row r="55" spans="1:6">
      <c r="A55" s="180">
        <v>22</v>
      </c>
      <c r="B55" s="208"/>
      <c r="C55" s="522"/>
      <c r="D55" s="180" t="s">
        <v>128</v>
      </c>
      <c r="E55" s="180" t="s">
        <v>131</v>
      </c>
      <c r="F55" s="207">
        <v>0.8</v>
      </c>
    </row>
    <row r="56" spans="1:6">
      <c r="A56" s="180">
        <v>23</v>
      </c>
      <c r="B56" s="209"/>
      <c r="C56" s="523"/>
      <c r="D56" s="180" t="s">
        <v>128</v>
      </c>
      <c r="E56" s="180" t="s">
        <v>133</v>
      </c>
      <c r="F56" s="207">
        <v>0.5</v>
      </c>
    </row>
    <row r="57" spans="1:6">
      <c r="A57" s="180">
        <v>24</v>
      </c>
      <c r="B57" s="180"/>
      <c r="C57" s="180" t="s">
        <v>48</v>
      </c>
      <c r="D57" s="180" t="s">
        <v>128</v>
      </c>
      <c r="E57" s="180" t="s">
        <v>72</v>
      </c>
      <c r="F57" s="182"/>
    </row>
    <row r="58" spans="1:6" ht="38.25">
      <c r="A58" s="180">
        <v>25</v>
      </c>
      <c r="B58" s="180"/>
      <c r="C58" s="180" t="s">
        <v>136</v>
      </c>
      <c r="D58" s="180" t="s">
        <v>61</v>
      </c>
      <c r="E58" s="183" t="s">
        <v>137</v>
      </c>
      <c r="F58" s="182"/>
    </row>
    <row r="59" spans="1:6">
      <c r="A59" s="180">
        <v>26</v>
      </c>
      <c r="B59" s="180"/>
      <c r="C59" s="180" t="s">
        <v>138</v>
      </c>
      <c r="D59" s="180" t="s">
        <v>5</v>
      </c>
      <c r="E59" s="180" t="s">
        <v>139</v>
      </c>
      <c r="F59" s="182" t="s">
        <v>140</v>
      </c>
    </row>
    <row r="60" spans="1:6">
      <c r="F60" s="172"/>
    </row>
  </sheetData>
  <autoFilter ref="A2:O2"/>
  <mergeCells count="4">
    <mergeCell ref="C34:C42"/>
    <mergeCell ref="C44:C46"/>
    <mergeCell ref="C47:C51"/>
    <mergeCell ref="C54:C56"/>
  </mergeCells>
  <pageMargins left="0.25" right="0.25" top="0.75" bottom="0.75" header="0.3" footer="0.3"/>
  <pageSetup scale="6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tabSelected="1" workbookViewId="0">
      <selection activeCell="B10" sqref="B10"/>
    </sheetView>
  </sheetViews>
  <sheetFormatPr defaultRowHeight="15"/>
  <cols>
    <col min="5" max="5" width="12.5703125" customWidth="1"/>
    <col min="6" max="6" width="15.85546875" customWidth="1"/>
    <col min="7" max="7" width="8.42578125" customWidth="1"/>
    <col min="8" max="8" width="7.140625" customWidth="1"/>
    <col min="9" max="9" width="11.28515625" customWidth="1"/>
    <col min="10" max="10" width="12" customWidth="1"/>
    <col min="11" max="11" width="11.28515625" customWidth="1"/>
    <col min="12" max="12" width="8.7109375" customWidth="1"/>
    <col min="13" max="13" width="7.85546875" customWidth="1"/>
    <col min="14" max="14" width="8" customWidth="1"/>
    <col min="15" max="15" width="7.42578125" customWidth="1"/>
    <col min="16" max="16" width="8.42578125" customWidth="1"/>
    <col min="17" max="17" width="4.140625" customWidth="1"/>
    <col min="18" max="18" width="9.140625" customWidth="1"/>
    <col min="19" max="19" width="6.5703125" customWidth="1"/>
    <col min="20" max="20" width="9.5703125" customWidth="1"/>
    <col min="21" max="21" width="7.140625" customWidth="1"/>
    <col min="22" max="22" width="8.85546875" customWidth="1"/>
    <col min="23" max="23" width="10.28515625" customWidth="1"/>
    <col min="24" max="24" width="6.28515625" customWidth="1"/>
    <col min="25" max="25" width="8.85546875" customWidth="1"/>
    <col min="26" max="26" width="4" customWidth="1"/>
    <col min="27" max="27" width="6" customWidth="1"/>
    <col min="28" max="28" width="6.85546875" customWidth="1"/>
    <col min="29" max="29" width="11.28515625" bestFit="1" customWidth="1"/>
  </cols>
  <sheetData>
    <row r="1" spans="2:6" s="230" customFormat="1"/>
    <row r="2" spans="2:6" s="230" customFormat="1">
      <c r="B2" s="5" t="s">
        <v>652</v>
      </c>
    </row>
    <row r="3" spans="2:6" s="230" customFormat="1"/>
    <row r="4" spans="2:6" s="230" customFormat="1">
      <c r="E4" s="529" t="s">
        <v>655</v>
      </c>
      <c r="F4" s="213" t="s">
        <v>620</v>
      </c>
    </row>
    <row r="5" spans="2:6" s="230" customFormat="1"/>
    <row r="6" spans="2:6" ht="24" customHeight="1">
      <c r="E6" s="520" t="s">
        <v>285</v>
      </c>
      <c r="F6" s="520" t="s">
        <v>651</v>
      </c>
    </row>
    <row r="7" spans="2:6" ht="39.75" customHeight="1">
      <c r="E7" s="531" t="s">
        <v>6</v>
      </c>
      <c r="F7" s="530">
        <v>1</v>
      </c>
    </row>
    <row r="8" spans="2:6" ht="23.25" customHeight="1">
      <c r="E8" s="531" t="s">
        <v>7</v>
      </c>
      <c r="F8" s="530">
        <v>1</v>
      </c>
    </row>
    <row r="9" spans="2:6" ht="23.25" customHeight="1">
      <c r="E9" s="531" t="s">
        <v>63</v>
      </c>
      <c r="F9" s="530">
        <v>2</v>
      </c>
    </row>
    <row r="10" spans="2:6" ht="23.25" customHeight="1">
      <c r="E10" s="541" t="s">
        <v>22</v>
      </c>
      <c r="F10" s="542">
        <v>4</v>
      </c>
    </row>
    <row r="11" spans="2:6" ht="22.5" customHeight="1"/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L49"/>
  <sheetViews>
    <sheetView showGridLines="0" zoomScaleNormal="100" workbookViewId="0">
      <selection activeCell="C14" sqref="C14"/>
    </sheetView>
  </sheetViews>
  <sheetFormatPr defaultRowHeight="15"/>
  <cols>
    <col min="3" max="3" width="16.85546875" customWidth="1"/>
    <col min="4" max="4" width="14.140625" style="227" customWidth="1"/>
    <col min="5" max="5" width="14.85546875" style="227" customWidth="1"/>
    <col min="6" max="6" width="19.5703125" customWidth="1"/>
    <col min="7" max="7" width="22" style="230" customWidth="1"/>
    <col min="8" max="8" width="10.7109375" customWidth="1"/>
    <col min="9" max="9" width="15.85546875" customWidth="1"/>
    <col min="10" max="10" width="20.42578125" style="230" customWidth="1"/>
    <col min="11" max="11" width="12.85546875" style="227" customWidth="1"/>
    <col min="12" max="12" width="15.7109375" customWidth="1"/>
  </cols>
  <sheetData>
    <row r="2" spans="3:12" s="230" customFormat="1">
      <c r="D2" s="227"/>
      <c r="E2" s="227"/>
      <c r="K2" s="227"/>
    </row>
    <row r="3" spans="3:12">
      <c r="C3" s="384"/>
      <c r="D3" s="227" t="s">
        <v>469</v>
      </c>
    </row>
    <row r="4" spans="3:12" ht="15.75" thickBot="1"/>
    <row r="5" spans="3:12" ht="19.5" thickBot="1">
      <c r="D5" s="524" t="s">
        <v>417</v>
      </c>
      <c r="E5" s="525"/>
      <c r="F5" s="525"/>
      <c r="G5" s="525"/>
      <c r="H5" s="525"/>
      <c r="I5" s="526"/>
    </row>
    <row r="6" spans="3:12" ht="29.25" customHeight="1">
      <c r="C6" s="268" t="s">
        <v>395</v>
      </c>
      <c r="D6" s="296" t="s">
        <v>429</v>
      </c>
      <c r="E6" s="297" t="s">
        <v>188</v>
      </c>
      <c r="F6" s="297" t="s">
        <v>191</v>
      </c>
      <c r="G6" s="297" t="s">
        <v>396</v>
      </c>
      <c r="H6" s="297" t="s">
        <v>276</v>
      </c>
      <c r="I6" s="297" t="s">
        <v>207</v>
      </c>
      <c r="J6" s="297" t="s">
        <v>520</v>
      </c>
      <c r="K6" s="268" t="s">
        <v>301</v>
      </c>
      <c r="L6" s="268" t="s">
        <v>397</v>
      </c>
    </row>
    <row r="7" spans="3:12" ht="21" customHeight="1">
      <c r="C7" s="213" t="s">
        <v>54</v>
      </c>
      <c r="D7" s="385" t="s">
        <v>72</v>
      </c>
      <c r="E7" s="385">
        <f>SUMIFS('Resource Demand '!$R$6:$R$33,'Resource Demand '!$J$6:$J$33,$C7,'Resource Demand '!$H$6:$H$33,E$6)</f>
        <v>0</v>
      </c>
      <c r="F7" s="385">
        <f>SUMIFS('Resource Demand '!$R$6:$R$33,'Resource Demand '!$J$6:$J$33,$C7,'Resource Demand '!$H$6:$H$33,F$6)</f>
        <v>0</v>
      </c>
      <c r="G7" s="385">
        <f>SUMIFS('Resource Demand '!$R$6:$R$33,'Resource Demand '!$J$6:$J$33,$C7,'Resource Demand '!$H$6:$H$33,G$6)</f>
        <v>0</v>
      </c>
      <c r="H7" s="385">
        <f>SUMIFS('Resource Demand '!$R$6:$R$33,'Resource Demand '!$J$6:$J$33,$C7,'Resource Demand '!$H$6:$H$33,H$6)</f>
        <v>0</v>
      </c>
      <c r="I7" s="385">
        <f>SUMIFS('Resource Demand '!$R$6:$R$33,'Resource Demand '!$J$6:$J$33,$C7,'Resource Demand '!$H$6:$H$33,I$6)</f>
        <v>0</v>
      </c>
      <c r="J7" s="385">
        <f>SUMIFS('Resource Demand '!$R$6:$R$33,'Resource Demand '!$J$6:$J$33,$C7,'Resource Demand '!$H$6:$H$33,J$6)</f>
        <v>0</v>
      </c>
      <c r="K7" s="385">
        <f t="shared" ref="K7:K27" si="0">SUM($F7:$J7)</f>
        <v>0</v>
      </c>
      <c r="L7" s="386">
        <f>SUMIFS('Resource Demand '!$W$6:$W$23,'Resource Demand '!$J$6:$J$23,$C7)</f>
        <v>0</v>
      </c>
    </row>
    <row r="8" spans="3:12" s="230" customFormat="1" ht="21" hidden="1" customHeight="1">
      <c r="C8" s="213" t="s">
        <v>75</v>
      </c>
      <c r="D8" s="226" t="s">
        <v>374</v>
      </c>
      <c r="E8" s="226">
        <f>SUMIFS('Resource Demand '!$R$6:$R$33,'Resource Demand '!$J$6:$J$33,$C8,'Resource Demand '!$H$6:$H$33,E$6)</f>
        <v>0</v>
      </c>
      <c r="F8" s="226">
        <f>SUMIFS('Resource Demand '!$R$6:$R$33,'Resource Demand '!$J$6:$J$33,$C8,'Resource Demand '!$H$6:$H$33,F$6)</f>
        <v>8</v>
      </c>
      <c r="G8" s="226">
        <f>SUMIFS('Resource Demand '!$R$6:$R$33,'Resource Demand '!$J$6:$J$33,$C8,'Resource Demand '!$H$6:$H$33,G$6)</f>
        <v>0</v>
      </c>
      <c r="H8" s="226">
        <f>SUMIFS('Resource Demand '!$R$6:$R$33,'Resource Demand '!$J$6:$J$33,$C8,'Resource Demand '!$H$6:$H$33,H$6)</f>
        <v>0</v>
      </c>
      <c r="I8" s="226">
        <f>SUMIFS('Resource Demand '!$R$6:$R$33,'Resource Demand '!$J$6:$J$33,$C8,'Resource Demand '!$H$6:$H$33,I$6)</f>
        <v>0</v>
      </c>
      <c r="J8" s="226">
        <f>SUMIFS('Resource Demand '!$R$6:$R$33,'Resource Demand '!$J$6:$J$33,$C8,'Resource Demand '!$H$6:$H$33,J$6)</f>
        <v>0</v>
      </c>
      <c r="K8" s="242">
        <f t="shared" si="0"/>
        <v>8</v>
      </c>
      <c r="L8" s="243">
        <f>SUMIFS('Resource Demand '!$W$6:$W$23,'Resource Demand '!$J$6:$J$23,$C8)</f>
        <v>0</v>
      </c>
    </row>
    <row r="9" spans="3:12" ht="21" hidden="1" customHeight="1">
      <c r="C9" s="213" t="s">
        <v>411</v>
      </c>
      <c r="D9" s="226" t="s">
        <v>431</v>
      </c>
      <c r="E9" s="226">
        <f>SUMIFS('Resource Demand '!$R$6:$R$33,'Resource Demand '!$J$6:$J$33,$C9,'Resource Demand '!$H$6:$H$33,E$6)</f>
        <v>0</v>
      </c>
      <c r="F9" s="226">
        <f>SUMIFS('Resource Demand '!$R$6:$R$33,'Resource Demand '!$J$6:$J$33,$C9,'Resource Demand '!$H$6:$H$33,F$6)</f>
        <v>4</v>
      </c>
      <c r="G9" s="226">
        <f>SUMIFS('Resource Demand '!$R$6:$R$33,'Resource Demand '!$J$6:$J$33,$C9,'Resource Demand '!$H$6:$H$33,G$6)</f>
        <v>0</v>
      </c>
      <c r="H9" s="226">
        <f>SUMIFS('Resource Demand '!$R$6:$R$33,'Resource Demand '!$J$6:$J$33,$C9,'Resource Demand '!$H$6:$H$33,H$6)</f>
        <v>0</v>
      </c>
      <c r="I9" s="226">
        <f>SUMIFS('Resource Demand '!$R$6:$R$33,'Resource Demand '!$J$6:$J$33,$C9,'Resource Demand '!$H$6:$H$33,I$6)</f>
        <v>0</v>
      </c>
      <c r="J9" s="226">
        <f>SUMIFS('Resource Demand '!$R$6:$R$33,'Resource Demand '!$J$6:$J$33,$C9,'Resource Demand '!$H$6:$H$33,J$6)</f>
        <v>0</v>
      </c>
      <c r="K9" s="242">
        <f t="shared" si="0"/>
        <v>4</v>
      </c>
      <c r="L9" s="243">
        <f>SUMIFS('Resource Demand '!$W$6:$W$23,'Resource Demand '!$J$6:$J$23,$C9)</f>
        <v>0</v>
      </c>
    </row>
    <row r="10" spans="3:12" ht="21" customHeight="1">
      <c r="C10" s="213" t="s">
        <v>298</v>
      </c>
      <c r="D10" s="385" t="s">
        <v>72</v>
      </c>
      <c r="E10" s="385">
        <f>SUMIFS('Resource Demand '!$R$6:$R$33,'Resource Demand '!$J$6:$J$33,$C10,'Resource Demand '!$H$6:$H$33,E$6)</f>
        <v>0</v>
      </c>
      <c r="F10" s="385">
        <f>SUMIFS('Resource Demand '!$R$6:$R$33,'Resource Demand '!$J$6:$J$33,$C10,'Resource Demand '!$H$6:$H$33,F$6)</f>
        <v>5</v>
      </c>
      <c r="G10" s="385">
        <f>SUMIFS('Resource Demand '!$R$6:$R$33,'Resource Demand '!$J$6:$J$33,$C10,'Resource Demand '!$H$6:$H$33,G$6)</f>
        <v>0</v>
      </c>
      <c r="H10" s="385">
        <f>SUMIFS('Resource Demand '!$R$6:$R$33,'Resource Demand '!$J$6:$J$33,$C10,'Resource Demand '!$H$6:$H$33,H$6)</f>
        <v>0</v>
      </c>
      <c r="I10" s="385">
        <f>SUMIFS('Resource Demand '!$R$6:$R$33,'Resource Demand '!$J$6:$J$33,$C10,'Resource Demand '!$H$6:$H$33,I$6)</f>
        <v>0</v>
      </c>
      <c r="J10" s="385">
        <f>SUMIFS('Resource Demand '!$R$6:$R$33,'Resource Demand '!$J$6:$J$33,$C10,'Resource Demand '!$H$6:$H$33,J$6)</f>
        <v>0</v>
      </c>
      <c r="K10" s="385">
        <f t="shared" si="0"/>
        <v>5</v>
      </c>
      <c r="L10" s="386">
        <f>SUMIFS('Resource Demand '!$W$6:$W$23,'Resource Demand '!$J$6:$J$23,$C10)</f>
        <v>90000</v>
      </c>
    </row>
    <row r="11" spans="3:12" ht="21" customHeight="1">
      <c r="C11" s="213" t="s">
        <v>48</v>
      </c>
      <c r="D11" s="226" t="s">
        <v>72</v>
      </c>
      <c r="E11" s="226">
        <f>SUMIFS('Resource Demand '!$R$6:$R$33,'Resource Demand '!$J$6:$J$33,$C11,'Resource Demand '!$H$6:$H$33,E$6)</f>
        <v>0</v>
      </c>
      <c r="F11" s="226">
        <f>SUMIFS('Resource Demand '!$R$6:$R$33,'Resource Demand '!$J$6:$J$33,$C11,'Resource Demand '!$H$6:$H$33,F$6)</f>
        <v>1</v>
      </c>
      <c r="G11" s="226">
        <f>SUMIFS('Resource Demand '!$R$6:$R$33,'Resource Demand '!$J$6:$J$33,$C11,'Resource Demand '!$H$6:$H$33,G$6)</f>
        <v>0</v>
      </c>
      <c r="H11" s="226">
        <f>SUMIFS('Resource Demand '!$R$6:$R$33,'Resource Demand '!$J$6:$J$33,$C11,'Resource Demand '!$H$6:$H$33,H$6)</f>
        <v>0</v>
      </c>
      <c r="I11" s="226">
        <f>SUMIFS('Resource Demand '!$R$6:$R$33,'Resource Demand '!$J$6:$J$33,$C11,'Resource Demand '!$H$6:$H$33,I$6)</f>
        <v>0</v>
      </c>
      <c r="J11" s="226">
        <f>SUMIFS('Resource Demand '!$R$6:$R$33,'Resource Demand '!$J$6:$J$33,$C11,'Resource Demand '!$H$6:$H$33,J$6)</f>
        <v>0</v>
      </c>
      <c r="K11" s="242">
        <f t="shared" si="0"/>
        <v>1</v>
      </c>
      <c r="L11" s="243">
        <f>SUMIFS('Resource Demand '!$W$6:$W$23,'Resource Demand '!$J$6:$J$23,$C11)</f>
        <v>75600</v>
      </c>
    </row>
    <row r="12" spans="3:12" ht="21" hidden="1" customHeight="1">
      <c r="C12" s="213" t="s">
        <v>119</v>
      </c>
      <c r="D12" s="226" t="s">
        <v>375</v>
      </c>
      <c r="E12" s="226">
        <f>SUMIFS('Resource Demand '!$R$6:$R$33,'Resource Demand '!$J$6:$J$33,$C12,'Resource Demand '!$H$6:$H$33,E$6)</f>
        <v>0</v>
      </c>
      <c r="F12" s="226">
        <f>SUMIFS('Resource Demand '!$R$6:$R$33,'Resource Demand '!$J$6:$J$33,$C12,'Resource Demand '!$H$6:$H$33,F$6)</f>
        <v>2</v>
      </c>
      <c r="G12" s="226">
        <f>SUMIFS('Resource Demand '!$R$6:$R$33,'Resource Demand '!$J$6:$J$33,$C12,'Resource Demand '!$H$6:$H$33,G$6)</f>
        <v>0</v>
      </c>
      <c r="H12" s="226">
        <f>SUMIFS('Resource Demand '!$R$6:$R$33,'Resource Demand '!$J$6:$J$33,$C12,'Resource Demand '!$H$6:$H$33,H$6)</f>
        <v>0</v>
      </c>
      <c r="I12" s="226">
        <f>SUMIFS('Resource Demand '!$R$6:$R$33,'Resource Demand '!$J$6:$J$33,$C12,'Resource Demand '!$H$6:$H$33,I$6)</f>
        <v>0</v>
      </c>
      <c r="J12" s="226">
        <f>SUMIFS('Resource Demand '!$R$6:$R$33,'Resource Demand '!$J$6:$J$33,$C12,'Resource Demand '!$H$6:$H$33,J$6)</f>
        <v>0</v>
      </c>
      <c r="K12" s="242">
        <f t="shared" si="0"/>
        <v>2</v>
      </c>
      <c r="L12" s="243">
        <f>SUMIFS('Resource Demand '!$W$6:$W$23,'Resource Demand '!$J$6:$J$23,$C12)</f>
        <v>0</v>
      </c>
    </row>
    <row r="13" spans="3:12" ht="21" customHeight="1">
      <c r="C13" s="213" t="s">
        <v>58</v>
      </c>
      <c r="D13" s="385" t="s">
        <v>72</v>
      </c>
      <c r="E13" s="385">
        <f>SUMIFS('Resource Demand '!$R$6:$R$33,'Resource Demand '!$J$6:$J$33,$C13,'Resource Demand '!$H$6:$H$33,E$6)</f>
        <v>0</v>
      </c>
      <c r="F13" s="385">
        <f>SUMIFS('Resource Demand '!$R$6:$R$33,'Resource Demand '!$J$6:$J$33,$C13,'Resource Demand '!$H$6:$H$33,F$6)</f>
        <v>0</v>
      </c>
      <c r="G13" s="385">
        <f>SUMIFS('Resource Demand '!$R$6:$R$33,'Resource Demand '!$J$6:$J$33,$C13,'Resource Demand '!$H$6:$H$33,G$6)</f>
        <v>0</v>
      </c>
      <c r="H13" s="385">
        <f>SUMIFS('Resource Demand '!$R$6:$R$33,'Resource Demand '!$J$6:$J$33,$C13,'Resource Demand '!$H$6:$H$33,H$6)</f>
        <v>0</v>
      </c>
      <c r="I13" s="385">
        <f>SUMIFS('Resource Demand '!$R$6:$R$33,'Resource Demand '!$J$6:$J$33,$C13,'Resource Demand '!$H$6:$H$33,I$6)</f>
        <v>0</v>
      </c>
      <c r="J13" s="385">
        <f>SUMIFS('Resource Demand '!$R$6:$R$33,'Resource Demand '!$J$6:$J$33,$C13,'Resource Demand '!$H$6:$H$33,J$6)</f>
        <v>0</v>
      </c>
      <c r="K13" s="385">
        <f t="shared" si="0"/>
        <v>0</v>
      </c>
      <c r="L13" s="386">
        <f>SUMIFS('Resource Demand '!$W$6:$W$23,'Resource Demand '!$J$6:$J$23,$C13)</f>
        <v>0</v>
      </c>
    </row>
    <row r="14" spans="3:12" ht="21" customHeight="1">
      <c r="C14" s="213" t="s">
        <v>52</v>
      </c>
      <c r="D14" s="226" t="s">
        <v>72</v>
      </c>
      <c r="E14" s="226">
        <f>SUMIFS('Resource Demand '!$R$6:$R$33,'Resource Demand '!$J$6:$J$33,$C14,'Resource Demand '!$H$6:$H$33,E$6)</f>
        <v>0</v>
      </c>
      <c r="F14" s="226">
        <f>SUMIFS('Resource Demand '!$R$6:$R$33,'Resource Demand '!$J$6:$J$33,$C14,'Resource Demand '!$H$6:$H$33,F$6)</f>
        <v>2</v>
      </c>
      <c r="G14" s="226">
        <f>SUMIFS('Resource Demand '!$R$6:$R$33,'Resource Demand '!$J$6:$J$33,$C14,'Resource Demand '!$H$6:$H$33,G$6)</f>
        <v>0</v>
      </c>
      <c r="H14" s="226">
        <f>SUMIFS('Resource Demand '!$R$6:$R$33,'Resource Demand '!$J$6:$J$33,$C14,'Resource Demand '!$H$6:$H$33,H$6)</f>
        <v>0</v>
      </c>
      <c r="I14" s="226">
        <f>SUMIFS('Resource Demand '!$R$6:$R$33,'Resource Demand '!$J$6:$J$33,$C14,'Resource Demand '!$H$6:$H$33,I$6)</f>
        <v>1</v>
      </c>
      <c r="J14" s="226">
        <f>SUMIFS('Resource Demand '!$R$6:$R$33,'Resource Demand '!$J$6:$J$33,$C14,'Resource Demand '!$H$6:$H$33,J$6)</f>
        <v>0</v>
      </c>
      <c r="K14" s="242">
        <f t="shared" si="0"/>
        <v>3</v>
      </c>
      <c r="L14" s="243">
        <f>SUMIFS('Resource Demand '!$W$6:$W$23,'Resource Demand '!$J$6:$J$23,$C14)</f>
        <v>54000</v>
      </c>
    </row>
    <row r="15" spans="3:12" s="230" customFormat="1" ht="21" hidden="1" customHeight="1">
      <c r="C15" s="213" t="s">
        <v>111</v>
      </c>
      <c r="D15" s="226" t="s">
        <v>375</v>
      </c>
      <c r="E15" s="226">
        <f>SUMIFS('Resource Demand '!$R$6:$R$33,'Resource Demand '!$J$6:$J$33,$C15,'Resource Demand '!$H$6:$H$33,E$6)</f>
        <v>0</v>
      </c>
      <c r="F15" s="226">
        <f>SUMIFS('Resource Demand '!$R$6:$R$33,'Resource Demand '!$J$6:$J$33,$C15,'Resource Demand '!$H$6:$H$33,F$6)</f>
        <v>1</v>
      </c>
      <c r="G15" s="226">
        <f>SUMIFS('Resource Demand '!$R$6:$R$33,'Resource Demand '!$J$6:$J$33,$C15,'Resource Demand '!$H$6:$H$33,G$6)</f>
        <v>0</v>
      </c>
      <c r="H15" s="226">
        <f>SUMIFS('Resource Demand '!$R$6:$R$33,'Resource Demand '!$J$6:$J$33,$C15,'Resource Demand '!$H$6:$H$33,H$6)</f>
        <v>0</v>
      </c>
      <c r="I15" s="226">
        <f>SUMIFS('Resource Demand '!$R$6:$R$33,'Resource Demand '!$J$6:$J$33,$C15,'Resource Demand '!$H$6:$H$33,I$6)</f>
        <v>0</v>
      </c>
      <c r="J15" s="226">
        <f>SUMIFS('Resource Demand '!$R$6:$R$33,'Resource Demand '!$J$6:$J$33,$C15,'Resource Demand '!$H$6:$H$33,J$6)</f>
        <v>0</v>
      </c>
      <c r="K15" s="242">
        <f t="shared" si="0"/>
        <v>1</v>
      </c>
      <c r="L15" s="243">
        <f>SUMIFS('Resource Demand '!$W$6:$W$23,'Resource Demand '!$J$6:$J$23,$C15)</f>
        <v>0</v>
      </c>
    </row>
    <row r="16" spans="3:12" ht="21" customHeight="1">
      <c r="C16" s="213" t="s">
        <v>8</v>
      </c>
      <c r="D16" s="385" t="s">
        <v>72</v>
      </c>
      <c r="E16" s="385">
        <f>SUMIFS('Resource Demand '!$R$6:$R$33,'Resource Demand '!$J$6:$J$33,$C16,'Resource Demand '!$H$6:$H$33,E$6)</f>
        <v>0</v>
      </c>
      <c r="F16" s="385">
        <f>SUMIFS('Resource Demand '!$R$6:$R$33,'Resource Demand '!$J$6:$J$33,$C16,'Resource Demand '!$H$6:$H$33,F$6)</f>
        <v>10</v>
      </c>
      <c r="G16" s="385">
        <f>SUMIFS('Resource Demand '!$R$6:$R$33,'Resource Demand '!$J$6:$J$33,$C16,'Resource Demand '!$H$6:$H$33,G$6)</f>
        <v>0</v>
      </c>
      <c r="H16" s="385">
        <f>SUMIFS('Resource Demand '!$R$6:$R$33,'Resource Demand '!$J$6:$J$33,$C16,'Resource Demand '!$H$6:$H$33,H$6)</f>
        <v>0</v>
      </c>
      <c r="I16" s="385">
        <f>SUMIFS('Resource Demand '!$R$6:$R$33,'Resource Demand '!$J$6:$J$33,$C16,'Resource Demand '!$H$6:$H$33,I$6)</f>
        <v>0</v>
      </c>
      <c r="J16" s="385">
        <f>SUMIFS('Resource Demand '!$R$6:$R$33,'Resource Demand '!$J$6:$J$33,$C16,'Resource Demand '!$H$6:$H$33,J$6)</f>
        <v>0</v>
      </c>
      <c r="K16" s="385">
        <f t="shared" si="0"/>
        <v>10</v>
      </c>
      <c r="L16" s="386">
        <f>SUMIFS('Resource Demand '!$W$6:$W$23,'Resource Demand '!$J$6:$J$23,$C16)</f>
        <v>0</v>
      </c>
    </row>
    <row r="17" spans="3:12" ht="21" customHeight="1">
      <c r="C17" s="213" t="s">
        <v>47</v>
      </c>
      <c r="D17" s="385" t="s">
        <v>72</v>
      </c>
      <c r="E17" s="385">
        <f>SUMIFS('Resource Demand '!$R$6:$R$33,'Resource Demand '!$J$6:$J$33,$C17,'Resource Demand '!$H$6:$H$33,E$6)</f>
        <v>0</v>
      </c>
      <c r="F17" s="385">
        <f>SUMIFS('Resource Demand '!$R$6:$R$33,'Resource Demand '!$J$6:$J$33,$C17,'Resource Demand '!$H$6:$H$33,F$6)</f>
        <v>3</v>
      </c>
      <c r="G17" s="385">
        <f>SUMIFS('Resource Demand '!$R$6:$R$33,'Resource Demand '!$J$6:$J$33,$C17,'Resource Demand '!$H$6:$H$33,G$6)</f>
        <v>0</v>
      </c>
      <c r="H17" s="385">
        <f>SUMIFS('Resource Demand '!$R$6:$R$33,'Resource Demand '!$J$6:$J$33,$C17,'Resource Demand '!$H$6:$H$33,H$6)</f>
        <v>1</v>
      </c>
      <c r="I17" s="385">
        <f>SUMIFS('Resource Demand '!$R$6:$R$33,'Resource Demand '!$J$6:$J$33,$C17,'Resource Demand '!$H$6:$H$33,I$6)</f>
        <v>0</v>
      </c>
      <c r="J17" s="385">
        <f>SUMIFS('Resource Demand '!$R$6:$R$33,'Resource Demand '!$J$6:$J$33,$C17,'Resource Demand '!$H$6:$H$33,J$6)</f>
        <v>0</v>
      </c>
      <c r="K17" s="385">
        <f t="shared" si="0"/>
        <v>4</v>
      </c>
      <c r="L17" s="386">
        <f>SUMIFS('Resource Demand '!$W$6:$W$23,'Resource Demand '!$J$6:$J$23,$C17)</f>
        <v>137760</v>
      </c>
    </row>
    <row r="18" spans="3:12" ht="21" hidden="1" customHeight="1">
      <c r="C18" s="213" t="s">
        <v>130</v>
      </c>
      <c r="D18" s="226" t="s">
        <v>375</v>
      </c>
      <c r="E18" s="226">
        <f>SUMIFS('Resource Demand '!$R$6:$R$33,'Resource Demand '!$J$6:$J$33,$C18,'Resource Demand '!$H$6:$H$33,E$6)</f>
        <v>0</v>
      </c>
      <c r="F18" s="226">
        <f>SUMIFS('Resource Demand '!$R$6:$R$33,'Resource Demand '!$J$6:$J$33,$C18,'Resource Demand '!$H$6:$H$33,F$6)</f>
        <v>2</v>
      </c>
      <c r="G18" s="226">
        <f>SUMIFS('Resource Demand '!$R$6:$R$33,'Resource Demand '!$J$6:$J$33,$C18,'Resource Demand '!$H$6:$H$33,G$6)</f>
        <v>0</v>
      </c>
      <c r="H18" s="226">
        <f>SUMIFS('Resource Demand '!$R$6:$R$33,'Resource Demand '!$J$6:$J$33,$C18,'Resource Demand '!$H$6:$H$33,H$6)</f>
        <v>0</v>
      </c>
      <c r="I18" s="226">
        <f>SUMIFS('Resource Demand '!$R$6:$R$33,'Resource Demand '!$J$6:$J$33,$C18,'Resource Demand '!$H$6:$H$33,I$6)</f>
        <v>0</v>
      </c>
      <c r="J18" s="226">
        <f>SUMIFS('Resource Demand '!$R$6:$R$33,'Resource Demand '!$J$6:$J$33,$C18,'Resource Demand '!$H$6:$H$33,J$6)</f>
        <v>0</v>
      </c>
      <c r="K18" s="242">
        <f t="shared" si="0"/>
        <v>2</v>
      </c>
      <c r="L18" s="243">
        <f>SUMIFS('Resource Demand '!$W$6:$W$23,'Resource Demand '!$J$6:$J$23,$C18)</f>
        <v>0</v>
      </c>
    </row>
    <row r="19" spans="3:12" s="230" customFormat="1" ht="21" customHeight="1">
      <c r="C19" s="213" t="s">
        <v>57</v>
      </c>
      <c r="D19" s="226" t="s">
        <v>72</v>
      </c>
      <c r="E19" s="226">
        <f>SUMIFS('Resource Demand '!$R$6:$R$33,'Resource Demand '!$J$6:$J$33,$C19,'Resource Demand '!$H$6:$H$33,E$6)</f>
        <v>0</v>
      </c>
      <c r="F19" s="226">
        <f>SUMIFS('Resource Demand '!$R$6:$R$33,'Resource Demand '!$J$6:$J$33,$C19,'Resource Demand '!$H$6:$H$33,F$6)</f>
        <v>0</v>
      </c>
      <c r="G19" s="226">
        <f>SUMIFS('Resource Demand '!$R$6:$R$33,'Resource Demand '!$J$6:$J$33,$C19,'Resource Demand '!$H$6:$H$33,G$6)</f>
        <v>0</v>
      </c>
      <c r="H19" s="226">
        <f>SUMIFS('Resource Demand '!$R$6:$R$33,'Resource Demand '!$J$6:$J$33,$C19,'Resource Demand '!$H$6:$H$33,H$6)</f>
        <v>0</v>
      </c>
      <c r="I19" s="226">
        <f>SUMIFS('Resource Demand '!$R$6:$R$33,'Resource Demand '!$J$6:$J$33,$C19,'Resource Demand '!$H$6:$H$33,I$6)</f>
        <v>2</v>
      </c>
      <c r="J19" s="226">
        <f>SUMIFS('Resource Demand '!$R$6:$R$33,'Resource Demand '!$J$6:$J$33,$C19,'Resource Demand '!$H$6:$H$33,J$6)</f>
        <v>0</v>
      </c>
      <c r="K19" s="242">
        <f t="shared" si="0"/>
        <v>2</v>
      </c>
      <c r="L19" s="243">
        <f>SUMIFS('Resource Demand '!$W$6:$W$23,'Resource Demand '!$J$6:$J$23,$C19)</f>
        <v>26400</v>
      </c>
    </row>
    <row r="20" spans="3:12" ht="21" hidden="1" customHeight="1">
      <c r="C20" s="213" t="s">
        <v>82</v>
      </c>
      <c r="D20" s="226" t="s">
        <v>374</v>
      </c>
      <c r="E20" s="226">
        <f>SUMIFS('Resource Demand '!$R$6:$R$33,'Resource Demand '!$J$6:$J$33,$C20,'Resource Demand '!$H$6:$H$33,E$6)</f>
        <v>0</v>
      </c>
      <c r="F20" s="226">
        <f>SUMIFS('Resource Demand '!$R$6:$R$33,'Resource Demand '!$J$6:$J$33,$C20,'Resource Demand '!$H$6:$H$33,F$6)</f>
        <v>1</v>
      </c>
      <c r="G20" s="226">
        <f>SUMIFS('Resource Demand '!$R$6:$R$33,'Resource Demand '!$J$6:$J$33,$C20,'Resource Demand '!$H$6:$H$33,G$6)</f>
        <v>0</v>
      </c>
      <c r="H20" s="226">
        <f>SUMIFS('Resource Demand '!$R$6:$R$33,'Resource Demand '!$J$6:$J$33,$C20,'Resource Demand '!$H$6:$H$33,H$6)</f>
        <v>0</v>
      </c>
      <c r="I20" s="226">
        <f>SUMIFS('Resource Demand '!$R$6:$R$33,'Resource Demand '!$J$6:$J$33,$C20,'Resource Demand '!$H$6:$H$33,I$6)</f>
        <v>0</v>
      </c>
      <c r="J20" s="226">
        <f>SUMIFS('Resource Demand '!$R$6:$R$33,'Resource Demand '!$J$6:$J$33,$C20,'Resource Demand '!$H$6:$H$33,J$6)</f>
        <v>0</v>
      </c>
      <c r="K20" s="242">
        <f t="shared" si="0"/>
        <v>1</v>
      </c>
      <c r="L20" s="243">
        <f>SUMIFS('Resource Demand '!$W$6:$W$23,'Resource Demand '!$J$6:$J$23,$C20)</f>
        <v>0</v>
      </c>
    </row>
    <row r="21" spans="3:12" ht="21" customHeight="1">
      <c r="C21" s="213" t="s">
        <v>376</v>
      </c>
      <c r="D21" s="385" t="s">
        <v>72</v>
      </c>
      <c r="E21" s="385">
        <f>SUMIFS('Resource Demand '!$R$6:$R$33,'Resource Demand '!$J$6:$J$33,$C21,'Resource Demand '!$H$6:$H$33,E$6)</f>
        <v>0</v>
      </c>
      <c r="F21" s="385">
        <f>SUMIFS('Resource Demand '!$R$6:$R$33,'Resource Demand '!$J$6:$J$33,$C21,'Resource Demand '!$H$6:$H$33,F$6)</f>
        <v>0</v>
      </c>
      <c r="G21" s="385">
        <f>SUMIFS('Resource Demand '!$R$6:$R$33,'Resource Demand '!$J$6:$J$33,$C21,'Resource Demand '!$H$6:$H$33,G$6)</f>
        <v>0</v>
      </c>
      <c r="H21" s="385">
        <f>SUMIFS('Resource Demand '!$R$6:$R$33,'Resource Demand '!$J$6:$J$33,$C21,'Resource Demand '!$H$6:$H$33,H$6)</f>
        <v>0</v>
      </c>
      <c r="I21" s="385">
        <f>SUMIFS('Resource Demand '!$R$6:$R$33,'Resource Demand '!$J$6:$J$33,$C21,'Resource Demand '!$H$6:$H$33,I$6)</f>
        <v>0</v>
      </c>
      <c r="J21" s="385">
        <f>SUMIFS('Resource Demand '!$R$6:$R$33,'Resource Demand '!$J$6:$J$33,$C21,'Resource Demand '!$H$6:$H$33,J$6)</f>
        <v>0</v>
      </c>
      <c r="K21" s="385">
        <f t="shared" si="0"/>
        <v>0</v>
      </c>
      <c r="L21" s="386">
        <f>SUMIFS('Resource Demand '!$W$6:$W$23,'Resource Demand '!$J$6:$J$23,$C21)</f>
        <v>0</v>
      </c>
    </row>
    <row r="22" spans="3:12" ht="21" customHeight="1">
      <c r="C22" s="213" t="s">
        <v>17</v>
      </c>
      <c r="D22" s="226" t="s">
        <v>72</v>
      </c>
      <c r="E22" s="226">
        <f>SUMIFS('Resource Demand '!$R$6:$R$33,'Resource Demand '!$J$6:$J$33,$C22,'Resource Demand '!$H$6:$H$33,E$6)</f>
        <v>0</v>
      </c>
      <c r="F22" s="226">
        <f>SUMIFS('Resource Demand '!$R$6:$R$33,'Resource Demand '!$J$6:$J$33,$C22,'Resource Demand '!$H$6:$H$33,F$6)</f>
        <v>1</v>
      </c>
      <c r="G22" s="226">
        <f>SUMIFS('Resource Demand '!$R$6:$R$33,'Resource Demand '!$J$6:$J$33,$C22,'Resource Demand '!$H$6:$H$33,G$6)</f>
        <v>1</v>
      </c>
      <c r="H22" s="226">
        <f>SUMIFS('Resource Demand '!$R$6:$R$33,'Resource Demand '!$J$6:$J$33,$C22,'Resource Demand '!$H$6:$H$33,H$6)</f>
        <v>0</v>
      </c>
      <c r="I22" s="226">
        <f>SUMIFS('Resource Demand '!$R$6:$R$33,'Resource Demand '!$J$6:$J$33,$C22,'Resource Demand '!$H$6:$H$33,I$6)</f>
        <v>0</v>
      </c>
      <c r="J22" s="226">
        <f>SUMIFS('Resource Demand '!$R$6:$R$33,'Resource Demand '!$J$6:$J$33,$C22,'Resource Demand '!$H$6:$H$33,J$6)</f>
        <v>0</v>
      </c>
      <c r="K22" s="242">
        <f t="shared" si="0"/>
        <v>2</v>
      </c>
      <c r="L22" s="243">
        <f>SUMIFS('Resource Demand '!$W$6:$W$23,'Resource Demand '!$J$6:$J$23,$C22)</f>
        <v>25000</v>
      </c>
    </row>
    <row r="23" spans="3:12" ht="21" customHeight="1">
      <c r="C23" s="213" t="s">
        <v>123</v>
      </c>
      <c r="D23" s="226" t="s">
        <v>72</v>
      </c>
      <c r="E23" s="226">
        <f>SUMIFS('Resource Demand '!$R$6:$R$33,'Resource Demand '!$J$6:$J$33,$C23,'Resource Demand '!$H$6:$H$33,E$6)</f>
        <v>0</v>
      </c>
      <c r="F23" s="226">
        <f>SUMIFS('Resource Demand '!$R$6:$R$33,'Resource Demand '!$J$6:$J$33,$C23,'Resource Demand '!$H$6:$H$33,F$6)</f>
        <v>40</v>
      </c>
      <c r="G23" s="226">
        <f>SUMIFS('Resource Demand '!$R$6:$R$33,'Resource Demand '!$J$6:$J$33,$C23,'Resource Demand '!$H$6:$H$33,G$6)</f>
        <v>0</v>
      </c>
      <c r="H23" s="226">
        <f>SUMIFS('Resource Demand '!$R$6:$R$33,'Resource Demand '!$J$6:$J$33,$C23,'Resource Demand '!$H$6:$H$33,H$6)</f>
        <v>0</v>
      </c>
      <c r="I23" s="226">
        <f>SUMIFS('Resource Demand '!$R$6:$R$33,'Resource Demand '!$J$6:$J$33,$C23,'Resource Demand '!$H$6:$H$33,I$6)</f>
        <v>0</v>
      </c>
      <c r="J23" s="226">
        <f>SUMIFS('Resource Demand '!$R$6:$R$33,'Resource Demand '!$J$6:$J$33,$C23,'Resource Demand '!$H$6:$H$33,J$6)</f>
        <v>0</v>
      </c>
      <c r="K23" s="242">
        <f t="shared" si="0"/>
        <v>40</v>
      </c>
      <c r="L23" s="243">
        <f>SUMIFS('Resource Demand '!$W$6:$W$23,'Resource Demand '!$J$6:$J$23,$C23)</f>
        <v>820000</v>
      </c>
    </row>
    <row r="24" spans="3:12" ht="21" customHeight="1">
      <c r="C24" s="213" t="s">
        <v>421</v>
      </c>
      <c r="D24" s="226" t="s">
        <v>72</v>
      </c>
      <c r="E24" s="226">
        <f>SUMIFS('Resource Demand '!$R$6:$R$33,'Resource Demand '!$J$6:$J$33,$C24,'Resource Demand '!$H$6:$H$33,E$6)</f>
        <v>0</v>
      </c>
      <c r="F24" s="226">
        <f>SUMIFS('Resource Demand '!$R$6:$R$33,'Resource Demand '!$J$6:$J$33,$C24,'Resource Demand '!$H$6:$H$33,F$6)</f>
        <v>4</v>
      </c>
      <c r="G24" s="226">
        <f>SUMIFS('Resource Demand '!$R$6:$R$33,'Resource Demand '!$J$6:$J$33,$C24,'Resource Demand '!$H$6:$H$33,G$6)</f>
        <v>0</v>
      </c>
      <c r="H24" s="226">
        <f>SUMIFS('Resource Demand '!$R$6:$R$33,'Resource Demand '!$J$6:$J$33,$C24,'Resource Demand '!$H$6:$H$33,H$6)</f>
        <v>0</v>
      </c>
      <c r="I24" s="226">
        <f>SUMIFS('Resource Demand '!$R$6:$R$33,'Resource Demand '!$J$6:$J$33,$C24,'Resource Demand '!$H$6:$H$33,I$6)</f>
        <v>0</v>
      </c>
      <c r="J24" s="226">
        <f>SUMIFS('Resource Demand '!$R$6:$R$33,'Resource Demand '!$J$6:$J$33,$C24,'Resource Demand '!$H$6:$H$33,J$6)</f>
        <v>0</v>
      </c>
      <c r="K24" s="242">
        <f t="shared" si="0"/>
        <v>4</v>
      </c>
      <c r="L24" s="243">
        <f>SUMIFS('Resource Demand '!$W$6:$W$23,'Resource Demand '!$J$6:$J$23,$C24)</f>
        <v>288000</v>
      </c>
    </row>
    <row r="25" spans="3:12" s="230" customFormat="1" ht="21" customHeight="1">
      <c r="C25" s="213" t="s">
        <v>174</v>
      </c>
      <c r="D25" s="226" t="s">
        <v>72</v>
      </c>
      <c r="E25" s="226">
        <f>SUMIFS('Resource Demand '!$R$6:$R$33,'Resource Demand '!$J$6:$J$33,$C25,'Resource Demand '!$H$6:$H$33,E$6)</f>
        <v>0</v>
      </c>
      <c r="F25" s="226">
        <f>SUMIFS('Resource Demand '!$R$6:$R$33,'Resource Demand '!$J$6:$J$33,$C25,'Resource Demand '!$H$6:$H$33,F$6)</f>
        <v>0</v>
      </c>
      <c r="G25" s="226">
        <f>SUMIFS('Resource Demand '!$R$6:$R$33,'Resource Demand '!$J$6:$J$33,$C25,'Resource Demand '!$H$6:$H$33,G$6)</f>
        <v>0</v>
      </c>
      <c r="H25" s="226">
        <f>SUMIFS('Resource Demand '!$R$6:$R$33,'Resource Demand '!$J$6:$J$33,$C25,'Resource Demand '!$H$6:$H$33,H$6)</f>
        <v>0</v>
      </c>
      <c r="I25" s="226">
        <f>SUMIFS('Resource Demand '!$R$6:$R$33,'Resource Demand '!$J$6:$J$33,$C25,'Resource Demand '!$H$6:$H$33,I$6)</f>
        <v>0</v>
      </c>
      <c r="J25" s="226">
        <f>SUMIFS('Resource Demand '!$R$6:$R$33,'Resource Demand '!$J$6:$J$33,$C25,'Resource Demand '!$H$6:$H$33,J$6)</f>
        <v>0</v>
      </c>
      <c r="K25" s="242">
        <f t="shared" si="0"/>
        <v>0</v>
      </c>
      <c r="L25" s="243">
        <f>SUMIFS('Resource Demand '!$W$6:$W$23,'Resource Demand '!$J$6:$J$23,$C25)</f>
        <v>0</v>
      </c>
    </row>
    <row r="26" spans="3:12" s="230" customFormat="1" ht="21" customHeight="1">
      <c r="C26" s="213" t="s">
        <v>46</v>
      </c>
      <c r="D26" s="385" t="s">
        <v>72</v>
      </c>
      <c r="E26" s="385">
        <f>SUMIFS('Resource Demand '!$R$6:$R$33,'Resource Demand '!$J$6:$J$33,$C26,'Resource Demand '!$H$6:$H$33,E$6)</f>
        <v>0</v>
      </c>
      <c r="F26" s="385">
        <f>SUMIFS('Resource Demand '!$R$6:$R$33,'Resource Demand '!$J$6:$J$33,$C26,'Resource Demand '!$H$6:$H$33,F$6)</f>
        <v>2</v>
      </c>
      <c r="G26" s="385">
        <f>SUMIFS('Resource Demand '!$R$6:$R$33,'Resource Demand '!$J$6:$J$33,$C26,'Resource Demand '!$H$6:$H$33,G$6)</f>
        <v>0</v>
      </c>
      <c r="H26" s="385">
        <f>SUMIFS('Resource Demand '!$R$6:$R$33,'Resource Demand '!$J$6:$J$33,$C26,'Resource Demand '!$H$6:$H$33,H$6)</f>
        <v>0</v>
      </c>
      <c r="I26" s="385">
        <f>SUMIFS('Resource Demand '!$R$6:$R$33,'Resource Demand '!$J$6:$J$33,$C26,'Resource Demand '!$H$6:$H$33,I$6)</f>
        <v>0</v>
      </c>
      <c r="J26" s="385">
        <f>SUMIFS('Resource Demand '!$R$6:$R$33,'Resource Demand '!$J$6:$J$33,$C26,'Resource Demand '!$H$6:$H$33,J$6)</f>
        <v>0</v>
      </c>
      <c r="K26" s="385">
        <f t="shared" si="0"/>
        <v>2</v>
      </c>
      <c r="L26" s="386">
        <f>SUMIFS('Resource Demand '!$W$6:$W$23,'Resource Demand '!$J$6:$J$23,$C26)</f>
        <v>48000</v>
      </c>
    </row>
    <row r="27" spans="3:12" s="230" customFormat="1" ht="21" customHeight="1">
      <c r="C27" s="213" t="s">
        <v>44</v>
      </c>
      <c r="D27" s="226" t="s">
        <v>72</v>
      </c>
      <c r="E27" s="226">
        <f>SUMIFS('Resource Demand '!$R$6:$R$33,'Resource Demand '!$J$6:$J$33,$C27,'Resource Demand '!$H$6:$H$33,E$6)</f>
        <v>0</v>
      </c>
      <c r="F27" s="226">
        <f>SUMIFS('Resource Demand '!$R$6:$R$33,'Resource Demand '!$J$6:$J$33,$C27,'Resource Demand '!$H$6:$H$33,F$6)</f>
        <v>1</v>
      </c>
      <c r="G27" s="226">
        <f>SUMIFS('Resource Demand '!$R$6:$R$33,'Resource Demand '!$J$6:$J$33,$C27,'Resource Demand '!$H$6:$H$33,G$6)</f>
        <v>0</v>
      </c>
      <c r="H27" s="226">
        <f>SUMIFS('Resource Demand '!$R$6:$R$33,'Resource Demand '!$J$6:$J$33,$C27,'Resource Demand '!$H$6:$H$33,H$6)</f>
        <v>0</v>
      </c>
      <c r="I27" s="226">
        <f>SUMIFS('Resource Demand '!$R$6:$R$33,'Resource Demand '!$J$6:$J$33,$C27,'Resource Demand '!$H$6:$H$33,I$6)</f>
        <v>0</v>
      </c>
      <c r="J27" s="226">
        <f>SUMIFS('Resource Demand '!$R$6:$R$33,'Resource Demand '!$J$6:$J$33,$C27,'Resource Demand '!$H$6:$H$33,J$6)</f>
        <v>0</v>
      </c>
      <c r="K27" s="242">
        <f t="shared" si="0"/>
        <v>1</v>
      </c>
      <c r="L27" s="243">
        <f>SUMIFS('Resource Demand '!$W$6:$W$23,'Resource Demand '!$J$6:$J$23,$C27)</f>
        <v>40500</v>
      </c>
    </row>
    <row r="28" spans="3:12" ht="24" customHeight="1">
      <c r="C28" s="241" t="s">
        <v>301</v>
      </c>
      <c r="D28" s="241"/>
      <c r="E28" s="241">
        <f t="shared" ref="E28:I28" si="1">SUBTOTAL(9,E7:E27)</f>
        <v>0</v>
      </c>
      <c r="F28" s="241">
        <f t="shared" si="1"/>
        <v>69</v>
      </c>
      <c r="G28" s="241">
        <f t="shared" si="1"/>
        <v>1</v>
      </c>
      <c r="H28" s="241">
        <f t="shared" si="1"/>
        <v>1</v>
      </c>
      <c r="I28" s="241">
        <f t="shared" si="1"/>
        <v>3</v>
      </c>
      <c r="J28" s="241">
        <f t="shared" ref="J28" si="2">SUBTOTAL(9,J7:J27)</f>
        <v>0</v>
      </c>
      <c r="K28" s="241">
        <f>SUBTOTAL(9,K7:K27)</f>
        <v>74</v>
      </c>
      <c r="L28" s="244">
        <f>SUBTOTAL(9,L7:L27)</f>
        <v>1605260</v>
      </c>
    </row>
    <row r="30" spans="3:12" ht="26.25">
      <c r="C30" s="269" t="s">
        <v>420</v>
      </c>
    </row>
    <row r="32" spans="3:12" ht="26.25" customHeight="1">
      <c r="C32" s="268" t="s">
        <v>284</v>
      </c>
      <c r="D32" s="270" t="s">
        <v>430</v>
      </c>
      <c r="E32" s="297" t="s">
        <v>188</v>
      </c>
      <c r="F32" s="297" t="s">
        <v>191</v>
      </c>
      <c r="G32" s="297" t="s">
        <v>396</v>
      </c>
      <c r="H32" s="297" t="s">
        <v>276</v>
      </c>
      <c r="I32" s="297" t="s">
        <v>207</v>
      </c>
      <c r="J32" s="268" t="s">
        <v>301</v>
      </c>
    </row>
    <row r="33" spans="3:11" s="230" customFormat="1" ht="19.5" customHeight="1">
      <c r="C33" s="213" t="s">
        <v>75</v>
      </c>
      <c r="D33" s="226" t="s">
        <v>374</v>
      </c>
      <c r="E33" s="265">
        <f>SUMIFS('Resource Deployment List'!$M$8:$M$97,'Resource Deployment List'!$D$8:$D$97,$C33,'Resource Deployment List'!$G$8:$G$97,E$32)</f>
        <v>0</v>
      </c>
      <c r="F33" s="265">
        <f ca="1">SUMIFS('Resource Deployment List'!$M$8:$M$97,'Resource Deployment List'!$D$8:$D$97,$C33,'Resource Deployment List'!$G$8:$G$97,F$32)</f>
        <v>0</v>
      </c>
      <c r="G33" s="265">
        <f>SUMIFS('Resource Deployment List'!$M$8:$M$97,'Resource Deployment List'!$D$8:$D$97,$C33,'Resource Deployment List'!$G$8:$G$97,G$32)</f>
        <v>0</v>
      </c>
      <c r="H33" s="265">
        <f>SUMIFS('Resource Deployment List'!$M$8:$M$97,'Resource Deployment List'!$D$8:$D$97,$C33,'Resource Deployment List'!$G$8:$G$97,H$32)</f>
        <v>0</v>
      </c>
      <c r="I33" s="265">
        <f>SUMIFS('Resource Deployment List'!$M$8:$M$97,'Resource Deployment List'!$D$8:$D$97,$C33,'Resource Deployment List'!$G$8:$G$97,I$32)</f>
        <v>0</v>
      </c>
      <c r="J33" s="265">
        <f t="shared" ref="J33:J34" ca="1" si="3">SUM(E33:I33)</f>
        <v>0</v>
      </c>
      <c r="K33" s="227"/>
    </row>
    <row r="34" spans="3:11" s="230" customFormat="1" ht="19.5" customHeight="1">
      <c r="C34" s="213" t="s">
        <v>411</v>
      </c>
      <c r="D34" s="226" t="s">
        <v>431</v>
      </c>
      <c r="E34" s="265">
        <f>SUMIFS('Resource Deployment List'!$M$8:$M$97,'Resource Deployment List'!$D$8:$D$97,$C34,'Resource Deployment List'!$G$8:$G$97,E$32)</f>
        <v>0</v>
      </c>
      <c r="F34" s="265">
        <f ca="1">SUMIFS('Resource Deployment List'!$M$8:$M$97,'Resource Deployment List'!$D$8:$D$97,$C34,'Resource Deployment List'!$G$8:$G$97,F$32)</f>
        <v>0</v>
      </c>
      <c r="G34" s="265">
        <f>SUMIFS('Resource Deployment List'!$M$8:$M$97,'Resource Deployment List'!$D$8:$D$97,$C34,'Resource Deployment List'!$G$8:$G$97,G$32)</f>
        <v>0</v>
      </c>
      <c r="H34" s="265">
        <f>SUMIFS('Resource Deployment List'!$M$8:$M$97,'Resource Deployment List'!$D$8:$D$97,$C34,'Resource Deployment List'!$G$8:$G$97,H$32)</f>
        <v>0</v>
      </c>
      <c r="I34" s="265">
        <f>SUMIFS('Resource Deployment List'!$M$8:$M$97,'Resource Deployment List'!$D$8:$D$97,$C34,'Resource Deployment List'!$G$8:$G$97,I$32)</f>
        <v>0</v>
      </c>
      <c r="J34" s="265">
        <f t="shared" ca="1" si="3"/>
        <v>0</v>
      </c>
      <c r="K34" s="227"/>
    </row>
    <row r="35" spans="3:11" s="230" customFormat="1" ht="19.5" customHeight="1">
      <c r="C35" s="213" t="s">
        <v>48</v>
      </c>
      <c r="D35" s="226" t="s">
        <v>72</v>
      </c>
      <c r="E35" s="265">
        <f>SUMIFS('Resource Deployment List'!$M$8:$M$97,'Resource Deployment List'!$D$8:$D$97,$C35,'Resource Deployment List'!$G$8:$G$97,E$32)</f>
        <v>0</v>
      </c>
      <c r="F35" s="265">
        <f ca="1">SUMIFS('Resource Deployment List'!$M$8:$M$97,'Resource Deployment List'!$D$8:$D$97,$C35,'Resource Deployment List'!$G$8:$G$97,F$32)</f>
        <v>1</v>
      </c>
      <c r="G35" s="265">
        <f>SUMIFS('Resource Deployment List'!$M$8:$M$97,'Resource Deployment List'!$D$8:$D$97,$C35,'Resource Deployment List'!$G$8:$G$97,G$32)</f>
        <v>0</v>
      </c>
      <c r="H35" s="265">
        <f>SUMIFS('Resource Deployment List'!$M$8:$M$97,'Resource Deployment List'!$D$8:$D$97,$C35,'Resource Deployment List'!$G$8:$G$97,H$32)</f>
        <v>0</v>
      </c>
      <c r="I35" s="265">
        <f>SUMIFS('Resource Deployment List'!$M$8:$M$97,'Resource Deployment List'!$D$8:$D$97,$C35,'Resource Deployment List'!$G$8:$G$97,I$32)</f>
        <v>0</v>
      </c>
      <c r="J35" s="265">
        <f t="shared" ref="J35:J47" ca="1" si="4">SUM(E35:I35)</f>
        <v>1</v>
      </c>
      <c r="K35" s="227"/>
    </row>
    <row r="36" spans="3:11" s="230" customFormat="1" ht="19.5" customHeight="1">
      <c r="C36" s="213" t="s">
        <v>119</v>
      </c>
      <c r="D36" s="226" t="s">
        <v>375</v>
      </c>
      <c r="E36" s="265">
        <f>SUMIFS('Resource Deployment List'!$M$8:$M$97,'Resource Deployment List'!$D$8:$D$97,$C36,'Resource Deployment List'!$G$8:$G$97,E$32)</f>
        <v>0</v>
      </c>
      <c r="F36" s="265">
        <f ca="1">SUMIFS('Resource Deployment List'!$M$8:$M$97,'Resource Deployment List'!$D$8:$D$97,$C36,'Resource Deployment List'!$G$8:$G$97,F$32)</f>
        <v>0</v>
      </c>
      <c r="G36" s="265">
        <f>SUMIFS('Resource Deployment List'!$M$8:$M$97,'Resource Deployment List'!$D$8:$D$97,$C36,'Resource Deployment List'!$G$8:$G$97,G$32)</f>
        <v>0</v>
      </c>
      <c r="H36" s="265">
        <f>SUMIFS('Resource Deployment List'!$M$8:$M$97,'Resource Deployment List'!$D$8:$D$97,$C36,'Resource Deployment List'!$G$8:$G$97,H$32)</f>
        <v>0</v>
      </c>
      <c r="I36" s="265">
        <f>SUMIFS('Resource Deployment List'!$M$8:$M$97,'Resource Deployment List'!$D$8:$D$97,$C36,'Resource Deployment List'!$G$8:$G$97,I$32)</f>
        <v>0</v>
      </c>
      <c r="J36" s="265">
        <f t="shared" ca="1" si="4"/>
        <v>0</v>
      </c>
      <c r="K36" s="227"/>
    </row>
    <row r="37" spans="3:11" s="230" customFormat="1" ht="19.5" customHeight="1">
      <c r="C37" s="213" t="s">
        <v>52</v>
      </c>
      <c r="D37" s="226" t="s">
        <v>72</v>
      </c>
      <c r="E37" s="265">
        <f>SUMIFS('Resource Deployment List'!$M$8:$M$97,'Resource Deployment List'!$D$8:$D$97,$C37,'Resource Deployment List'!$G$8:$G$97,E$32)</f>
        <v>0</v>
      </c>
      <c r="F37" s="265">
        <f ca="1">SUMIFS('Resource Deployment List'!$M$8:$M$97,'Resource Deployment List'!$D$8:$D$97,$C37,'Resource Deployment List'!$G$8:$G$97,F$32)</f>
        <v>0</v>
      </c>
      <c r="G37" s="265">
        <f>SUMIFS('Resource Deployment List'!$M$8:$M$97,'Resource Deployment List'!$D$8:$D$97,$C37,'Resource Deployment List'!$G$8:$G$97,G$32)</f>
        <v>0</v>
      </c>
      <c r="H37" s="265">
        <f>SUMIFS('Resource Deployment List'!$M$8:$M$97,'Resource Deployment List'!$D$8:$D$97,$C37,'Resource Deployment List'!$G$8:$G$97,H$32)</f>
        <v>0</v>
      </c>
      <c r="I37" s="265">
        <f ca="1">SUMIFS('Resource Deployment List'!$M$8:$M$97,'Resource Deployment List'!$D$8:$D$97,$C37,'Resource Deployment List'!$G$8:$G$97,I$32)</f>
        <v>0</v>
      </c>
      <c r="J37" s="265">
        <f t="shared" ca="1" si="4"/>
        <v>0</v>
      </c>
      <c r="K37" s="227"/>
    </row>
    <row r="38" spans="3:11" s="230" customFormat="1" ht="19.5" customHeight="1">
      <c r="C38" s="213" t="s">
        <v>111</v>
      </c>
      <c r="D38" s="226" t="s">
        <v>375</v>
      </c>
      <c r="E38" s="265">
        <f>SUMIFS('Resource Deployment List'!$M$8:$M$97,'Resource Deployment List'!$D$8:$D$97,$C38,'Resource Deployment List'!$G$8:$G$97,E$32)</f>
        <v>0</v>
      </c>
      <c r="F38" s="265">
        <f ca="1">SUMIFS('Resource Deployment List'!$M$8:$M$97,'Resource Deployment List'!$D$8:$D$97,$C38,'Resource Deployment List'!$G$8:$G$97,F$32)</f>
        <v>0</v>
      </c>
      <c r="G38" s="265">
        <f>SUMIFS('Resource Deployment List'!$M$8:$M$97,'Resource Deployment List'!$D$8:$D$97,$C38,'Resource Deployment List'!$G$8:$G$97,G$32)</f>
        <v>0</v>
      </c>
      <c r="H38" s="265">
        <f>SUMIFS('Resource Deployment List'!$M$8:$M$97,'Resource Deployment List'!$D$8:$D$97,$C38,'Resource Deployment List'!$G$8:$G$97,H$32)</f>
        <v>0</v>
      </c>
      <c r="I38" s="265">
        <f ca="1">SUMIFS('Resource Deployment List'!$M$8:$M$97,'Resource Deployment List'!$D$8:$D$97,$C38,'Resource Deployment List'!$G$8:$G$97,I$32)</f>
        <v>0</v>
      </c>
      <c r="J38" s="265">
        <f t="shared" ca="1" si="4"/>
        <v>0</v>
      </c>
      <c r="K38" s="227"/>
    </row>
    <row r="39" spans="3:11" s="230" customFormat="1" ht="19.5" customHeight="1">
      <c r="C39" s="213" t="s">
        <v>130</v>
      </c>
      <c r="D39" s="226" t="s">
        <v>375</v>
      </c>
      <c r="E39" s="265">
        <f>SUMIFS('Resource Deployment List'!$M$8:$M$97,'Resource Deployment List'!$D$8:$D$97,$C39,'Resource Deployment List'!$G$8:$G$97,E$32)</f>
        <v>0</v>
      </c>
      <c r="F39" s="265">
        <f>SUMIFS('Resource Deployment List'!$M$8:$M$97,'Resource Deployment List'!$D$8:$D$97,$C39,'Resource Deployment List'!$G$8:$G$97,F$32)</f>
        <v>0</v>
      </c>
      <c r="G39" s="265">
        <f ca="1">SUMIFS('Resource Deployment List'!$M$8:$M$97,'Resource Deployment List'!$D$8:$D$97,$C39,'Resource Deployment List'!$G$8:$G$97,G$32)</f>
        <v>0</v>
      </c>
      <c r="H39" s="265">
        <f>SUMIFS('Resource Deployment List'!$M$8:$M$97,'Resource Deployment List'!$D$8:$D$97,$C39,'Resource Deployment List'!$G$8:$G$97,H$32)</f>
        <v>0</v>
      </c>
      <c r="I39" s="265">
        <f>SUMIFS('Resource Deployment List'!$M$8:$M$97,'Resource Deployment List'!$D$8:$D$97,$C39,'Resource Deployment List'!$G$8:$G$97,I$32)</f>
        <v>0</v>
      </c>
      <c r="J39" s="265">
        <f t="shared" ca="1" si="4"/>
        <v>0</v>
      </c>
      <c r="K39" s="227"/>
    </row>
    <row r="40" spans="3:11" s="230" customFormat="1" ht="19.5" customHeight="1">
      <c r="C40" s="213" t="s">
        <v>57</v>
      </c>
      <c r="D40" s="226" t="s">
        <v>72</v>
      </c>
      <c r="E40" s="265">
        <f>SUMIFS('Resource Deployment List'!$M$8:$M$97,'Resource Deployment List'!$D$8:$D$97,$C40,'Resource Deployment List'!$G$8:$G$97,E$32)</f>
        <v>0</v>
      </c>
      <c r="F40" s="265">
        <f>SUMIFS('Resource Deployment List'!$M$8:$M$97,'Resource Deployment List'!$D$8:$D$97,$C40,'Resource Deployment List'!$G$8:$G$97,F$32)</f>
        <v>0</v>
      </c>
      <c r="G40" s="265">
        <f>SUMIFS('Resource Deployment List'!$M$8:$M$97,'Resource Deployment List'!$D$8:$D$97,$C40,'Resource Deployment List'!$G$8:$G$97,G$32)</f>
        <v>0</v>
      </c>
      <c r="H40" s="265">
        <f>SUMIFS('Resource Deployment List'!$M$8:$M$97,'Resource Deployment List'!$D$8:$D$97,$C40,'Resource Deployment List'!$G$8:$G$97,H$32)</f>
        <v>0</v>
      </c>
      <c r="I40" s="265">
        <f>SUMIFS('Resource Deployment List'!$M$8:$M$97,'Resource Deployment List'!$D$8:$D$97,$C40,'Resource Deployment List'!$G$8:$G$97,I$32)</f>
        <v>0</v>
      </c>
      <c r="J40" s="265">
        <f t="shared" si="4"/>
        <v>0</v>
      </c>
      <c r="K40" s="227"/>
    </row>
    <row r="41" spans="3:11" s="230" customFormat="1" ht="19.5" customHeight="1">
      <c r="C41" s="213" t="s">
        <v>82</v>
      </c>
      <c r="D41" s="226" t="s">
        <v>374</v>
      </c>
      <c r="E41" s="265">
        <f>SUMIFS('Resource Deployment List'!$M$8:$M$97,'Resource Deployment List'!$D$8:$D$97,$C41,'Resource Deployment List'!$G$8:$G$97,E$32)</f>
        <v>0</v>
      </c>
      <c r="F41" s="265">
        <f ca="1">SUMIFS('Resource Deployment List'!$M$8:$M$97,'Resource Deployment List'!$D$8:$D$97,$C41,'Resource Deployment List'!$G$8:$G$97,F$32)</f>
        <v>0</v>
      </c>
      <c r="G41" s="265">
        <f>SUMIFS('Resource Deployment List'!$M$8:$M$97,'Resource Deployment List'!$D$8:$D$97,$C41,'Resource Deployment List'!$G$8:$G$97,G$32)</f>
        <v>0</v>
      </c>
      <c r="H41" s="265">
        <f>SUMIFS('Resource Deployment List'!$M$8:$M$97,'Resource Deployment List'!$D$8:$D$97,$C41,'Resource Deployment List'!$G$8:$G$97,H$32)</f>
        <v>0</v>
      </c>
      <c r="I41" s="265">
        <f>SUMIFS('Resource Deployment List'!$M$8:$M$97,'Resource Deployment List'!$D$8:$D$97,$C41,'Resource Deployment List'!$G$8:$G$97,I$32)</f>
        <v>0</v>
      </c>
      <c r="J41" s="265">
        <f t="shared" ca="1" si="4"/>
        <v>0</v>
      </c>
      <c r="K41" s="227"/>
    </row>
    <row r="42" spans="3:11" s="230" customFormat="1" ht="19.5" customHeight="1">
      <c r="C42" s="213" t="s">
        <v>17</v>
      </c>
      <c r="D42" s="226" t="s">
        <v>72</v>
      </c>
      <c r="E42" s="265">
        <f>SUMIFS('Resource Deployment List'!$M$8:$M$97,'Resource Deployment List'!$D$8:$D$97,$C42,'Resource Deployment List'!$G$8:$G$97,E$32)</f>
        <v>0</v>
      </c>
      <c r="F42" s="265">
        <f>SUMIFS('Resource Deployment List'!$M$8:$M$97,'Resource Deployment List'!$D$8:$D$97,$C42,'Resource Deployment List'!$G$8:$G$97,F$32)</f>
        <v>0</v>
      </c>
      <c r="G42" s="265">
        <f ca="1">SUMIFS('Resource Deployment List'!$M$8:$M$97,'Resource Deployment List'!$D$8:$D$97,$C42,'Resource Deployment List'!$G$8:$G$97,G$32)</f>
        <v>0</v>
      </c>
      <c r="H42" s="265">
        <f>SUMIFS('Resource Deployment List'!$M$8:$M$97,'Resource Deployment List'!$D$8:$D$97,$C42,'Resource Deployment List'!$G$8:$G$97,H$32)</f>
        <v>0</v>
      </c>
      <c r="I42" s="265">
        <f>SUMIFS('Resource Deployment List'!$M$8:$M$97,'Resource Deployment List'!$D$8:$D$97,$C42,'Resource Deployment List'!$G$8:$G$97,I$32)</f>
        <v>0</v>
      </c>
      <c r="J42" s="265">
        <f t="shared" ca="1" si="4"/>
        <v>0</v>
      </c>
      <c r="K42" s="227"/>
    </row>
    <row r="43" spans="3:11" s="230" customFormat="1" ht="19.5" customHeight="1">
      <c r="C43" s="213" t="s">
        <v>123</v>
      </c>
      <c r="D43" s="226" t="s">
        <v>72</v>
      </c>
      <c r="E43" s="265">
        <f>SUMIFS('Resource Deployment List'!$M$8:$M$97,'Resource Deployment List'!$D$8:$D$97,$C43,'Resource Deployment List'!$G$8:$G$97,E$32)</f>
        <v>0</v>
      </c>
      <c r="F43" s="265">
        <f ca="1">SUMIFS('Resource Deployment List'!$M$8:$M$97,'Resource Deployment List'!$D$8:$D$97,$C43,'Resource Deployment List'!$G$8:$G$97,F$32)</f>
        <v>10</v>
      </c>
      <c r="G43" s="265">
        <f ca="1">SUMIFS('Resource Deployment List'!$M$8:$M$97,'Resource Deployment List'!$D$8:$D$97,$C43,'Resource Deployment List'!$G$8:$G$97,G$32)</f>
        <v>5</v>
      </c>
      <c r="H43" s="265">
        <f>SUMIFS('Resource Deployment List'!$M$8:$M$97,'Resource Deployment List'!$D$8:$D$97,$C43,'Resource Deployment List'!$G$8:$G$97,H$32)</f>
        <v>0</v>
      </c>
      <c r="I43" s="265">
        <f>SUMIFS('Resource Deployment List'!$M$8:$M$97,'Resource Deployment List'!$D$8:$D$97,$C43,'Resource Deployment List'!$G$8:$G$97,I$32)</f>
        <v>0</v>
      </c>
      <c r="J43" s="265">
        <f t="shared" ca="1" si="4"/>
        <v>15</v>
      </c>
      <c r="K43" s="227"/>
    </row>
    <row r="44" spans="3:11" s="230" customFormat="1" ht="19.5" customHeight="1">
      <c r="C44" s="213" t="s">
        <v>421</v>
      </c>
      <c r="D44" s="226" t="s">
        <v>72</v>
      </c>
      <c r="E44" s="265">
        <f>SUMIFS('Resource Deployment List'!$M$8:$M$97,'Resource Deployment List'!$D$8:$D$97,$C44,'Resource Deployment List'!$G$8:$G$97,E$32)</f>
        <v>0</v>
      </c>
      <c r="F44" s="265">
        <f>SUMIFS('Resource Deployment List'!$M$8:$M$97,'Resource Deployment List'!$D$8:$D$97,$C44,'Resource Deployment List'!$G$8:$G$97,F$32)</f>
        <v>0</v>
      </c>
      <c r="G44" s="265">
        <f>SUMIFS('Resource Deployment List'!$M$8:$M$97,'Resource Deployment List'!$D$8:$D$97,$C44,'Resource Deployment List'!$G$8:$G$97,G$32)</f>
        <v>0</v>
      </c>
      <c r="H44" s="265">
        <f>SUMIFS('Resource Deployment List'!$M$8:$M$97,'Resource Deployment List'!$D$8:$D$97,$C44,'Resource Deployment List'!$G$8:$G$97,H$32)</f>
        <v>0</v>
      </c>
      <c r="I44" s="265">
        <f>SUMIFS('Resource Deployment List'!$M$8:$M$97,'Resource Deployment List'!$D$8:$D$97,$C44,'Resource Deployment List'!$G$8:$G$97,I$32)</f>
        <v>0</v>
      </c>
      <c r="J44" s="265">
        <f t="shared" si="4"/>
        <v>0</v>
      </c>
      <c r="K44" s="227"/>
    </row>
    <row r="45" spans="3:11" s="230" customFormat="1" ht="19.5" customHeight="1">
      <c r="C45" s="213" t="s">
        <v>174</v>
      </c>
      <c r="D45" s="226" t="s">
        <v>72</v>
      </c>
      <c r="E45" s="265">
        <f ca="1">SUMIFS('Resource Deployment List'!$M$8:$M$97,'Resource Deployment List'!$D$8:$D$97,$C45,'Resource Deployment List'!$G$8:$G$97,E$32)</f>
        <v>0</v>
      </c>
      <c r="F45" s="265">
        <f ca="1">SUMIFS('Resource Deployment List'!$M$8:$M$97,'Resource Deployment List'!$D$8:$D$97,$C45,'Resource Deployment List'!$G$8:$G$97,F$32)</f>
        <v>0</v>
      </c>
      <c r="G45" s="265">
        <f ca="1">SUMIFS('Resource Deployment List'!$M$8:$M$97,'Resource Deployment List'!$D$8:$D$97,$C45,'Resource Deployment List'!$G$8:$G$97,G$32)</f>
        <v>0</v>
      </c>
      <c r="H45" s="265">
        <f>SUMIFS('Resource Deployment List'!$M$8:$M$97,'Resource Deployment List'!$D$8:$D$97,$C45,'Resource Deployment List'!$G$8:$G$97,H$32)</f>
        <v>0</v>
      </c>
      <c r="I45" s="265">
        <f ca="1">SUMIFS('Resource Deployment List'!$M$8:$M$97,'Resource Deployment List'!$D$8:$D$97,$C45,'Resource Deployment List'!$G$8:$G$97,I$32)</f>
        <v>2</v>
      </c>
      <c r="J45" s="265">
        <f t="shared" ca="1" si="4"/>
        <v>2</v>
      </c>
      <c r="K45" s="227"/>
    </row>
    <row r="46" spans="3:11" s="230" customFormat="1" ht="19.5" customHeight="1">
      <c r="C46" s="213" t="s">
        <v>46</v>
      </c>
      <c r="D46" s="226" t="s">
        <v>72</v>
      </c>
      <c r="E46" s="265">
        <f>SUMIFS('Resource Deployment List'!$M$8:$M$97,'Resource Deployment List'!$D$8:$D$97,$C46,'Resource Deployment List'!$G$8:$G$97,E$32)</f>
        <v>0</v>
      </c>
      <c r="F46" s="265">
        <f>SUMIFS('Resource Deployment List'!$M$8:$M$97,'Resource Deployment List'!$D$8:$D$97,$C46,'Resource Deployment List'!$G$8:$G$97,F$32)</f>
        <v>0</v>
      </c>
      <c r="G46" s="265">
        <f>SUMIFS('Resource Deployment List'!$M$8:$M$97,'Resource Deployment List'!$D$8:$D$97,$C46,'Resource Deployment List'!$G$8:$G$97,G$32)</f>
        <v>0</v>
      </c>
      <c r="H46" s="265">
        <f>SUMIFS('Resource Deployment List'!$M$8:$M$97,'Resource Deployment List'!$D$8:$D$97,$C46,'Resource Deployment List'!$G$8:$G$97,H$32)</f>
        <v>0</v>
      </c>
      <c r="I46" s="265">
        <f>SUMIFS('Resource Deployment List'!$M$8:$M$97,'Resource Deployment List'!$D$8:$D$97,$C46,'Resource Deployment List'!$G$8:$G$97,I$32)</f>
        <v>0</v>
      </c>
      <c r="J46" s="265">
        <f t="shared" si="4"/>
        <v>0</v>
      </c>
      <c r="K46" s="227"/>
    </row>
    <row r="47" spans="3:11" s="230" customFormat="1" ht="19.5" customHeight="1">
      <c r="C47" s="213" t="s">
        <v>44</v>
      </c>
      <c r="D47" s="226" t="s">
        <v>72</v>
      </c>
      <c r="E47" s="265">
        <f>SUMIFS('Resource Deployment List'!$M$8:$M$97,'Resource Deployment List'!$D$8:$D$97,$C47,'Resource Deployment List'!$G$8:$G$97,E$32)</f>
        <v>0</v>
      </c>
      <c r="F47" s="265">
        <f ca="1">SUMIFS('Resource Deployment List'!$M$8:$M$97,'Resource Deployment List'!$D$8:$D$97,$C47,'Resource Deployment List'!$G$8:$G$97,F$32)</f>
        <v>0</v>
      </c>
      <c r="G47" s="265">
        <f>SUMIFS('Resource Deployment List'!$M$8:$M$97,'Resource Deployment List'!$D$8:$D$97,$C47,'Resource Deployment List'!$G$8:$G$97,G$32)</f>
        <v>0</v>
      </c>
      <c r="H47" s="265">
        <f>SUMIFS('Resource Deployment List'!$M$8:$M$97,'Resource Deployment List'!$D$8:$D$97,$C47,'Resource Deployment List'!$G$8:$G$97,H$32)</f>
        <v>0</v>
      </c>
      <c r="I47" s="265">
        <f>SUMIFS('Resource Deployment List'!$M$8:$M$97,'Resource Deployment List'!$D$8:$D$97,$C47,'Resource Deployment List'!$G$8:$G$97,I$32)</f>
        <v>0</v>
      </c>
      <c r="J47" s="265">
        <f t="shared" ca="1" si="4"/>
        <v>0</v>
      </c>
      <c r="K47" s="227"/>
    </row>
    <row r="48" spans="3:11" s="230" customFormat="1" ht="24.75" customHeight="1">
      <c r="C48" s="266" t="s">
        <v>301</v>
      </c>
      <c r="D48" s="266"/>
      <c r="E48" s="266">
        <f t="shared" ref="E48:J48" ca="1" si="5">SUBTOTAL(9,E33:E47)</f>
        <v>0</v>
      </c>
      <c r="F48" s="266">
        <f t="shared" ca="1" si="5"/>
        <v>11</v>
      </c>
      <c r="G48" s="266">
        <f t="shared" ca="1" si="5"/>
        <v>5</v>
      </c>
      <c r="H48" s="266">
        <f t="shared" si="5"/>
        <v>0</v>
      </c>
      <c r="I48" s="266">
        <f t="shared" ca="1" si="5"/>
        <v>2</v>
      </c>
      <c r="J48" s="266">
        <f t="shared" ca="1" si="5"/>
        <v>18</v>
      </c>
      <c r="K48" s="227"/>
    </row>
    <row r="49" spans="3:11" s="230" customFormat="1" ht="19.5" customHeight="1">
      <c r="C49" s="267" t="s">
        <v>467</v>
      </c>
      <c r="D49" s="267"/>
      <c r="E49" s="267"/>
      <c r="F49" s="267"/>
      <c r="G49" s="267"/>
      <c r="H49" s="267"/>
      <c r="I49" s="267">
        <v>18</v>
      </c>
      <c r="J49" s="267">
        <f t="shared" ref="J49" si="6">SUM(D49:I49)</f>
        <v>18</v>
      </c>
      <c r="K49" s="227"/>
    </row>
  </sheetData>
  <autoFilter ref="C6:K27">
    <filterColumn colId="1">
      <filters>
        <filter val="RA"/>
      </filters>
    </filterColumn>
  </autoFilter>
  <sortState ref="C7:K27">
    <sortCondition ref="C7:C27"/>
  </sortState>
  <mergeCells count="1">
    <mergeCell ref="D5:I5"/>
  </mergeCells>
  <conditionalFormatting sqref="D7:I7">
    <cfRule type="containsText" dxfId="358" priority="3" operator="containsText" text="Hold">
      <formula>NOT(ISERROR(SEARCH("Hold",D7)))</formula>
    </cfRule>
  </conditionalFormatting>
  <conditionalFormatting sqref="J7">
    <cfRule type="containsText" dxfId="357" priority="2" operator="containsText" text="Hold">
      <formula>NOT(ISERROR(SEARCH("Hold",J7)))</formula>
    </cfRule>
  </conditionalFormatting>
  <dataValidations count="2">
    <dataValidation type="list" allowBlank="1" showInputMessage="1" showErrorMessage="1" sqref="C7:C27 C33:C47">
      <formula1>Account</formula1>
    </dataValidation>
    <dataValidation type="list" allowBlank="1" showInputMessage="1" showErrorMessage="1" sqref="D7:D27 D33:D47">
      <formula1>OpportunityType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P53"/>
  <sheetViews>
    <sheetView showGridLines="0" topLeftCell="A3" zoomScale="84" zoomScaleNormal="84" workbookViewId="0">
      <pane ySplit="3" topLeftCell="A6" activePane="bottomLeft" state="frozen"/>
      <selection activeCell="A3" sqref="A3"/>
      <selection pane="bottomLeft" activeCell="H8" sqref="H8"/>
    </sheetView>
  </sheetViews>
  <sheetFormatPr defaultRowHeight="12.75" outlineLevelCol="1"/>
  <cols>
    <col min="1" max="1" width="1.7109375" style="216" customWidth="1"/>
    <col min="2" max="2" width="9.7109375" style="73" bestFit="1" customWidth="1"/>
    <col min="3" max="3" width="14.7109375" style="73" bestFit="1" customWidth="1"/>
    <col min="4" max="4" width="15.85546875" style="73" bestFit="1" customWidth="1"/>
    <col min="5" max="5" width="16.5703125" style="89" bestFit="1" customWidth="1"/>
    <col min="6" max="6" width="17.28515625" style="216" bestFit="1" customWidth="1"/>
    <col min="7" max="7" width="15.42578125" style="73" bestFit="1" customWidth="1"/>
    <col min="8" max="8" width="27.85546875" style="89" bestFit="1" customWidth="1"/>
    <col min="9" max="9" width="12.42578125" style="89" bestFit="1" customWidth="1"/>
    <col min="10" max="10" width="13.28515625" style="153" bestFit="1" customWidth="1"/>
    <col min="11" max="11" width="14.7109375" style="89" bestFit="1" customWidth="1"/>
    <col min="12" max="12" width="10.7109375" style="89" bestFit="1" customWidth="1"/>
    <col min="13" max="13" width="12.28515625" style="73" bestFit="1" customWidth="1"/>
    <col min="14" max="14" width="23.140625" style="153" bestFit="1" customWidth="1" outlineLevel="1"/>
    <col min="15" max="15" width="15.28515625" style="89" bestFit="1" customWidth="1"/>
    <col min="16" max="16" width="15" style="89" bestFit="1" customWidth="1"/>
    <col min="17" max="17" width="14.7109375" style="89" bestFit="1" customWidth="1"/>
    <col min="18" max="18" width="14.140625" style="73" bestFit="1" customWidth="1"/>
    <col min="19" max="19" width="12.5703125" style="73" bestFit="1" customWidth="1"/>
    <col min="20" max="20" width="16.85546875" style="73" bestFit="1" customWidth="1"/>
    <col min="21" max="21" width="16.42578125" style="336" bestFit="1" customWidth="1"/>
    <col min="22" max="22" width="18" style="147" bestFit="1" customWidth="1"/>
    <col min="23" max="23" width="20.7109375" style="147" bestFit="1" customWidth="1"/>
    <col min="24" max="24" width="23.42578125" style="73" bestFit="1" customWidth="1"/>
    <col min="25" max="25" width="16.5703125" style="73" bestFit="1" customWidth="1"/>
    <col min="26" max="26" width="147.7109375" style="89" bestFit="1" customWidth="1"/>
    <col min="27" max="31" width="9.85546875" style="89" bestFit="1" customWidth="1" outlineLevel="1"/>
    <col min="32" max="34" width="9.85546875" style="216" bestFit="1" customWidth="1" outlineLevel="1"/>
    <col min="35" max="35" width="9.85546875" style="89" bestFit="1" customWidth="1" outlineLevel="1"/>
    <col min="36" max="16384" width="9.140625" style="89"/>
  </cols>
  <sheetData>
    <row r="1" spans="1:37" s="216" customFormat="1" ht="45" customHeight="1">
      <c r="B1" s="73"/>
      <c r="C1" s="73"/>
      <c r="D1" s="73"/>
      <c r="G1" s="73"/>
      <c r="J1" s="153"/>
      <c r="M1" s="73"/>
      <c r="N1" s="153"/>
      <c r="R1" s="73"/>
      <c r="S1" s="73"/>
      <c r="T1" s="73"/>
      <c r="U1" s="336"/>
      <c r="V1" s="147"/>
      <c r="W1" s="147"/>
      <c r="X1" s="73"/>
      <c r="Y1" s="73"/>
    </row>
    <row r="2" spans="1:37" s="167" customFormat="1" ht="25.5" customHeight="1">
      <c r="B2" s="361"/>
      <c r="C2" s="527" t="s">
        <v>435</v>
      </c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8"/>
      <c r="X2" s="528"/>
      <c r="Y2" s="528"/>
      <c r="Z2" s="528"/>
      <c r="AA2" s="528"/>
      <c r="AB2" s="528"/>
      <c r="AC2" s="528"/>
      <c r="AD2" s="528"/>
      <c r="AE2" s="528"/>
      <c r="AF2" s="528"/>
      <c r="AG2" s="528"/>
      <c r="AH2" s="528"/>
      <c r="AI2" s="528"/>
    </row>
    <row r="3" spans="1:37" s="536" customFormat="1" ht="25.5" customHeight="1">
      <c r="B3" s="537" t="s">
        <v>656</v>
      </c>
      <c r="C3" s="538" t="s">
        <v>463</v>
      </c>
      <c r="D3" s="540">
        <f ca="1">TODAY()</f>
        <v>43160</v>
      </c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</row>
    <row r="4" spans="1:37" s="167" customFormat="1" ht="25.5" customHeight="1">
      <c r="B4" s="361"/>
      <c r="C4" s="518"/>
      <c r="D4" s="532"/>
      <c r="E4" s="519"/>
      <c r="F4" s="519"/>
      <c r="G4" s="519"/>
      <c r="H4" s="519"/>
      <c r="I4" s="519"/>
      <c r="J4" s="519"/>
      <c r="K4" s="519"/>
      <c r="L4" s="519"/>
      <c r="M4" s="519"/>
      <c r="N4" s="519"/>
      <c r="O4" s="519"/>
      <c r="P4" s="519"/>
      <c r="Q4" s="519"/>
      <c r="R4" s="519"/>
      <c r="S4" s="519"/>
      <c r="T4" s="519"/>
      <c r="U4" s="519"/>
      <c r="V4" s="519"/>
      <c r="W4" s="519"/>
      <c r="X4" s="519"/>
      <c r="Y4" s="519"/>
      <c r="Z4" s="519"/>
      <c r="AA4" s="533"/>
      <c r="AB4" s="533"/>
      <c r="AC4" s="533"/>
      <c r="AD4" s="533"/>
      <c r="AE4" s="533"/>
      <c r="AF4" s="533"/>
      <c r="AG4" s="533"/>
      <c r="AH4" s="533"/>
      <c r="AI4" s="533"/>
    </row>
    <row r="5" spans="1:37" s="167" customFormat="1" ht="48.75" customHeight="1">
      <c r="B5" s="270" t="s">
        <v>447</v>
      </c>
      <c r="C5" s="270" t="s">
        <v>516</v>
      </c>
      <c r="D5" s="270" t="s">
        <v>621</v>
      </c>
      <c r="E5" s="270" t="s">
        <v>429</v>
      </c>
      <c r="F5" s="270" t="s">
        <v>445</v>
      </c>
      <c r="G5" s="270" t="s">
        <v>436</v>
      </c>
      <c r="H5" s="270" t="s">
        <v>283</v>
      </c>
      <c r="I5" s="413" t="s">
        <v>3</v>
      </c>
      <c r="J5" s="436" t="s">
        <v>284</v>
      </c>
      <c r="K5" s="437" t="s">
        <v>2</v>
      </c>
      <c r="L5" s="424" t="s">
        <v>285</v>
      </c>
      <c r="M5" s="270" t="s">
        <v>286</v>
      </c>
      <c r="N5" s="268" t="s">
        <v>509</v>
      </c>
      <c r="O5" s="445" t="s">
        <v>598</v>
      </c>
      <c r="P5" s="446" t="s">
        <v>446</v>
      </c>
      <c r="Q5" s="430" t="s">
        <v>506</v>
      </c>
      <c r="R5" s="445" t="s">
        <v>437</v>
      </c>
      <c r="S5" s="270" t="s">
        <v>438</v>
      </c>
      <c r="T5" s="270" t="s">
        <v>439</v>
      </c>
      <c r="U5" s="270" t="s">
        <v>443</v>
      </c>
      <c r="V5" s="268" t="s">
        <v>19</v>
      </c>
      <c r="W5" s="268" t="s">
        <v>20</v>
      </c>
      <c r="X5" s="433" t="s">
        <v>653</v>
      </c>
      <c r="Y5" s="430" t="s">
        <v>629</v>
      </c>
      <c r="Z5" s="413" t="s">
        <v>288</v>
      </c>
      <c r="AA5" s="534">
        <f ca="1">D3</f>
        <v>43160</v>
      </c>
      <c r="AB5" s="534">
        <f ca="1">EDATE(AA5,1)</f>
        <v>43191</v>
      </c>
      <c r="AC5" s="534">
        <f ca="1">EDATE(AB5,1)</f>
        <v>43221</v>
      </c>
      <c r="AD5" s="534">
        <f t="shared" ref="AD5:AI5" ca="1" si="0">EDATE(AC5,1)</f>
        <v>43252</v>
      </c>
      <c r="AE5" s="534">
        <f t="shared" ca="1" si="0"/>
        <v>43282</v>
      </c>
      <c r="AF5" s="534">
        <f t="shared" ca="1" si="0"/>
        <v>43313</v>
      </c>
      <c r="AG5" s="534">
        <f t="shared" ca="1" si="0"/>
        <v>43344</v>
      </c>
      <c r="AH5" s="534">
        <f t="shared" ca="1" si="0"/>
        <v>43374</v>
      </c>
      <c r="AI5" s="534">
        <f t="shared" ca="1" si="0"/>
        <v>43405</v>
      </c>
    </row>
    <row r="6" spans="1:37" s="216" customFormat="1" ht="45">
      <c r="B6" s="367">
        <v>1</v>
      </c>
      <c r="C6" s="367" t="s">
        <v>517</v>
      </c>
      <c r="D6" s="367" t="s">
        <v>657</v>
      </c>
      <c r="E6" s="368" t="s">
        <v>72</v>
      </c>
      <c r="F6" s="367" t="str">
        <f>R6&amp;"-"&amp;J6&amp;"-"&amp;E6</f>
        <v>1-Genpact-RA</v>
      </c>
      <c r="G6" s="369">
        <v>42975</v>
      </c>
      <c r="H6" s="368" t="s">
        <v>276</v>
      </c>
      <c r="I6" s="414" t="s">
        <v>45</v>
      </c>
      <c r="J6" s="438" t="s">
        <v>47</v>
      </c>
      <c r="K6" s="439" t="s">
        <v>53</v>
      </c>
      <c r="L6" s="425" t="s">
        <v>6</v>
      </c>
      <c r="M6" s="371" t="s">
        <v>299</v>
      </c>
      <c r="N6" s="370"/>
      <c r="O6" s="447">
        <v>43131</v>
      </c>
      <c r="P6" s="448">
        <v>6</v>
      </c>
      <c r="Q6" s="431">
        <v>43303</v>
      </c>
      <c r="R6" s="454">
        <v>1</v>
      </c>
      <c r="S6" s="374">
        <v>1</v>
      </c>
      <c r="T6" s="375">
        <v>1</v>
      </c>
      <c r="U6" s="376">
        <v>1</v>
      </c>
      <c r="V6" s="377">
        <f>280*22</f>
        <v>6160</v>
      </c>
      <c r="W6" s="377">
        <f t="shared" ref="W6:W12" si="1">+V6*P6*R6</f>
        <v>36960</v>
      </c>
      <c r="X6" s="434" t="s">
        <v>620</v>
      </c>
      <c r="Y6" s="465">
        <v>43131</v>
      </c>
      <c r="Z6" s="417" t="s">
        <v>524</v>
      </c>
      <c r="AA6" s="378">
        <f>$V$6*R6</f>
        <v>6160</v>
      </c>
      <c r="AB6" s="378">
        <f t="shared" ref="AB6:AI6" si="2">$V$6*1</f>
        <v>6160</v>
      </c>
      <c r="AC6" s="378">
        <f t="shared" si="2"/>
        <v>6160</v>
      </c>
      <c r="AD6" s="378">
        <f t="shared" si="2"/>
        <v>6160</v>
      </c>
      <c r="AE6" s="378">
        <f t="shared" si="2"/>
        <v>6160</v>
      </c>
      <c r="AF6" s="378">
        <f t="shared" si="2"/>
        <v>6160</v>
      </c>
      <c r="AG6" s="378">
        <f t="shared" si="2"/>
        <v>6160</v>
      </c>
      <c r="AH6" s="378">
        <f t="shared" si="2"/>
        <v>6160</v>
      </c>
      <c r="AI6" s="378">
        <f t="shared" si="2"/>
        <v>6160</v>
      </c>
    </row>
    <row r="7" spans="1:37" ht="51.75" customHeight="1">
      <c r="B7" s="283">
        <v>2</v>
      </c>
      <c r="C7" s="283" t="s">
        <v>517</v>
      </c>
      <c r="D7" s="367" t="s">
        <v>657</v>
      </c>
      <c r="E7" s="282" t="s">
        <v>72</v>
      </c>
      <c r="F7" s="367" t="str">
        <f>R7&amp;"-"&amp;J7&amp;"-"&amp;E7</f>
        <v>2-Optum-RA</v>
      </c>
      <c r="G7" s="272">
        <v>43136</v>
      </c>
      <c r="H7" s="277" t="s">
        <v>207</v>
      </c>
      <c r="I7" s="415" t="s">
        <v>45</v>
      </c>
      <c r="J7" s="440" t="s">
        <v>57</v>
      </c>
      <c r="K7" s="441" t="s">
        <v>0</v>
      </c>
      <c r="L7" s="426" t="s">
        <v>63</v>
      </c>
      <c r="M7" s="282" t="s">
        <v>371</v>
      </c>
      <c r="N7" s="284"/>
      <c r="O7" s="449">
        <v>43143</v>
      </c>
      <c r="P7" s="450">
        <v>3</v>
      </c>
      <c r="Q7" s="432">
        <f t="shared" ref="Q7:Q12" si="3">O7+P7*30</f>
        <v>43233</v>
      </c>
      <c r="R7" s="455">
        <v>2</v>
      </c>
      <c r="S7" s="278">
        <v>2</v>
      </c>
      <c r="T7" s="278">
        <v>2</v>
      </c>
      <c r="U7" s="349">
        <v>2</v>
      </c>
      <c r="V7" s="276">
        <f>220*20</f>
        <v>4400</v>
      </c>
      <c r="W7" s="276">
        <f t="shared" si="1"/>
        <v>26400</v>
      </c>
      <c r="X7" s="434" t="s">
        <v>620</v>
      </c>
      <c r="Y7" s="465">
        <v>43143</v>
      </c>
      <c r="Z7" s="418" t="s">
        <v>523</v>
      </c>
      <c r="AA7" s="456">
        <f>+W7/2</f>
        <v>13200</v>
      </c>
      <c r="AB7" s="347"/>
      <c r="AC7" s="457"/>
      <c r="AD7" s="435">
        <f>+W7/2</f>
        <v>13200</v>
      </c>
      <c r="AE7" s="347"/>
      <c r="AF7" s="347"/>
      <c r="AG7" s="347"/>
      <c r="AH7" s="347"/>
      <c r="AI7" s="347"/>
      <c r="AK7" s="534"/>
    </row>
    <row r="8" spans="1:37" s="216" customFormat="1" ht="75">
      <c r="B8" s="283">
        <v>3</v>
      </c>
      <c r="C8" s="283" t="s">
        <v>517</v>
      </c>
      <c r="D8" s="367" t="s">
        <v>657</v>
      </c>
      <c r="E8" s="277" t="s">
        <v>72</v>
      </c>
      <c r="F8" s="367" t="str">
        <f>R8&amp;"-"&amp;J8&amp;"-"&amp;E8</f>
        <v>12-Scope-RA</v>
      </c>
      <c r="G8" s="272"/>
      <c r="H8" s="282" t="s">
        <v>191</v>
      </c>
      <c r="I8" s="415" t="s">
        <v>45</v>
      </c>
      <c r="J8" s="440" t="s">
        <v>123</v>
      </c>
      <c r="K8" s="442" t="s">
        <v>4</v>
      </c>
      <c r="L8" s="427" t="s">
        <v>6</v>
      </c>
      <c r="M8" s="303" t="s">
        <v>292</v>
      </c>
      <c r="N8" s="284"/>
      <c r="O8" s="451">
        <v>43101</v>
      </c>
      <c r="P8" s="450">
        <v>6</v>
      </c>
      <c r="Q8" s="432">
        <f t="shared" si="3"/>
        <v>43281</v>
      </c>
      <c r="R8" s="455">
        <v>12</v>
      </c>
      <c r="S8" s="278">
        <v>0</v>
      </c>
      <c r="T8" s="279">
        <v>0</v>
      </c>
      <c r="U8" s="348">
        <v>12</v>
      </c>
      <c r="V8" s="276">
        <f>200000/60</f>
        <v>3333.3333333333335</v>
      </c>
      <c r="W8" s="276">
        <f t="shared" si="1"/>
        <v>240000</v>
      </c>
      <c r="X8" s="434" t="s">
        <v>620</v>
      </c>
      <c r="Y8" s="465"/>
      <c r="Z8" s="498" t="s">
        <v>527</v>
      </c>
      <c r="AA8" s="435"/>
      <c r="AB8" s="347">
        <f>$V$8*18</f>
        <v>60000</v>
      </c>
      <c r="AC8" s="457">
        <f>$V$8*18</f>
        <v>60000</v>
      </c>
      <c r="AD8" s="435">
        <f>$V$8*14</f>
        <v>46666.666666666672</v>
      </c>
      <c r="AE8" s="347">
        <f>$V$8*$U$8</f>
        <v>40000</v>
      </c>
      <c r="AF8" s="347">
        <f>$V$8*$U$8</f>
        <v>40000</v>
      </c>
      <c r="AG8" s="347"/>
      <c r="AH8" s="347"/>
      <c r="AI8" s="347"/>
    </row>
    <row r="9" spans="1:37" s="216" customFormat="1" ht="30">
      <c r="B9" s="283">
        <v>4</v>
      </c>
      <c r="C9" s="283" t="s">
        <v>517</v>
      </c>
      <c r="D9" s="367" t="s">
        <v>657</v>
      </c>
      <c r="E9" s="277" t="s">
        <v>72</v>
      </c>
      <c r="F9" s="367" t="str">
        <f>R9&amp;"-"&amp;J9&amp;"-"&amp;E9</f>
        <v>8-Scope-RA</v>
      </c>
      <c r="G9" s="272">
        <v>43134</v>
      </c>
      <c r="H9" s="282" t="s">
        <v>191</v>
      </c>
      <c r="I9" s="415" t="s">
        <v>45</v>
      </c>
      <c r="J9" s="440" t="s">
        <v>123</v>
      </c>
      <c r="K9" s="442" t="s">
        <v>4</v>
      </c>
      <c r="L9" s="427" t="s">
        <v>6</v>
      </c>
      <c r="M9" s="303" t="s">
        <v>292</v>
      </c>
      <c r="N9" s="284" t="s">
        <v>623</v>
      </c>
      <c r="O9" s="451">
        <v>43160</v>
      </c>
      <c r="P9" s="450">
        <v>6</v>
      </c>
      <c r="Q9" s="432">
        <f t="shared" si="3"/>
        <v>43340</v>
      </c>
      <c r="R9" s="455">
        <v>8</v>
      </c>
      <c r="S9" s="278">
        <v>8</v>
      </c>
      <c r="T9" s="279">
        <v>0</v>
      </c>
      <c r="U9" s="348">
        <v>0</v>
      </c>
      <c r="V9" s="276">
        <f>200000/60</f>
        <v>3333.3333333333335</v>
      </c>
      <c r="W9" s="276">
        <f t="shared" si="1"/>
        <v>160000</v>
      </c>
      <c r="X9" s="434" t="s">
        <v>454</v>
      </c>
      <c r="Y9" s="465"/>
      <c r="Z9" s="498" t="s">
        <v>624</v>
      </c>
      <c r="AA9" s="435"/>
      <c r="AB9" s="347">
        <f>$V$9*$U$9</f>
        <v>0</v>
      </c>
      <c r="AC9" s="457">
        <f>$V$9*$U$9</f>
        <v>0</v>
      </c>
      <c r="AD9" s="435">
        <f>$V$9*$U$9</f>
        <v>0</v>
      </c>
      <c r="AE9" s="347">
        <f>$V$9*$U$9</f>
        <v>0</v>
      </c>
      <c r="AF9" s="347">
        <f>$V$9*$U$9</f>
        <v>0</v>
      </c>
      <c r="AG9" s="347"/>
      <c r="AH9" s="347"/>
      <c r="AI9" s="347"/>
    </row>
    <row r="10" spans="1:37" s="113" customFormat="1" ht="180">
      <c r="B10" s="112">
        <v>5</v>
      </c>
      <c r="C10" s="112" t="s">
        <v>517</v>
      </c>
      <c r="D10" s="367" t="s">
        <v>657</v>
      </c>
      <c r="E10" s="500" t="s">
        <v>72</v>
      </c>
      <c r="F10" s="501" t="str">
        <f>R10&amp;"-"&amp;J10&amp;"-"&amp;E10</f>
        <v>1-Bank Dhofar-RA</v>
      </c>
      <c r="G10" s="502">
        <v>43100</v>
      </c>
      <c r="H10" s="500" t="s">
        <v>191</v>
      </c>
      <c r="I10" s="503" t="s">
        <v>9</v>
      </c>
      <c r="J10" s="504" t="s">
        <v>48</v>
      </c>
      <c r="K10" s="505" t="s">
        <v>128</v>
      </c>
      <c r="L10" s="506" t="s">
        <v>7</v>
      </c>
      <c r="M10" s="500" t="s">
        <v>300</v>
      </c>
      <c r="N10" s="507"/>
      <c r="O10" s="508">
        <v>43179</v>
      </c>
      <c r="P10" s="509">
        <f>6+1</f>
        <v>7</v>
      </c>
      <c r="Q10" s="510">
        <f t="shared" si="3"/>
        <v>43389</v>
      </c>
      <c r="R10" s="511">
        <v>1</v>
      </c>
      <c r="S10" s="512">
        <v>0</v>
      </c>
      <c r="T10" s="513">
        <v>1</v>
      </c>
      <c r="U10" s="514">
        <v>1</v>
      </c>
      <c r="V10" s="515">
        <v>10800</v>
      </c>
      <c r="W10" s="515">
        <f t="shared" si="1"/>
        <v>75600</v>
      </c>
      <c r="X10" s="434" t="s">
        <v>620</v>
      </c>
      <c r="Y10" s="516">
        <v>43157</v>
      </c>
      <c r="Z10" s="517" t="s">
        <v>643</v>
      </c>
      <c r="AA10" s="435"/>
      <c r="AB10" s="347">
        <v>11600</v>
      </c>
      <c r="AC10" s="457">
        <v>11600</v>
      </c>
      <c r="AD10" s="435">
        <v>10800</v>
      </c>
      <c r="AE10" s="347">
        <v>10800</v>
      </c>
      <c r="AF10" s="347">
        <v>10800</v>
      </c>
      <c r="AG10" s="347">
        <v>10800</v>
      </c>
      <c r="AH10" s="347">
        <v>10800</v>
      </c>
      <c r="AI10" s="347">
        <v>10800</v>
      </c>
    </row>
    <row r="11" spans="1:37" s="216" customFormat="1" ht="105">
      <c r="B11" s="283">
        <v>6</v>
      </c>
      <c r="C11" s="283" t="s">
        <v>518</v>
      </c>
      <c r="D11" s="367" t="s">
        <v>659</v>
      </c>
      <c r="E11" s="277" t="s">
        <v>72</v>
      </c>
      <c r="F11" s="367" t="str">
        <f>R11&amp;"-"&amp;J11&amp;"-"&amp;E11</f>
        <v>1-Scope-RA</v>
      </c>
      <c r="G11" s="272">
        <v>43134</v>
      </c>
      <c r="H11" s="282" t="s">
        <v>519</v>
      </c>
      <c r="I11" s="415" t="s">
        <v>45</v>
      </c>
      <c r="J11" s="282" t="s">
        <v>123</v>
      </c>
      <c r="K11" s="442" t="s">
        <v>61</v>
      </c>
      <c r="L11" s="427" t="s">
        <v>6</v>
      </c>
      <c r="M11" s="303" t="s">
        <v>292</v>
      </c>
      <c r="N11" s="284"/>
      <c r="O11" s="451">
        <v>43160</v>
      </c>
      <c r="P11" s="450">
        <v>6</v>
      </c>
      <c r="Q11" s="432">
        <f t="shared" si="3"/>
        <v>43340</v>
      </c>
      <c r="R11" s="455">
        <v>1</v>
      </c>
      <c r="S11" s="278">
        <v>3</v>
      </c>
      <c r="T11" s="279">
        <v>1</v>
      </c>
      <c r="U11" s="348">
        <v>1</v>
      </c>
      <c r="V11" s="276">
        <f>200000/60</f>
        <v>3333.3333333333335</v>
      </c>
      <c r="W11" s="276">
        <f t="shared" si="1"/>
        <v>20000</v>
      </c>
      <c r="X11" s="434" t="s">
        <v>453</v>
      </c>
      <c r="Y11" s="465">
        <v>43151</v>
      </c>
      <c r="Z11" s="419" t="s">
        <v>625</v>
      </c>
      <c r="AA11" s="456"/>
      <c r="AB11" s="347"/>
      <c r="AC11" s="457"/>
      <c r="AD11" s="435"/>
      <c r="AE11" s="347"/>
      <c r="AF11" s="347"/>
      <c r="AG11" s="347"/>
      <c r="AH11" s="347"/>
      <c r="AI11" s="347"/>
    </row>
    <row r="12" spans="1:37" s="216" customFormat="1" ht="30">
      <c r="B12" s="283">
        <v>7</v>
      </c>
      <c r="C12" s="283" t="s">
        <v>518</v>
      </c>
      <c r="D12" s="367" t="s">
        <v>659</v>
      </c>
      <c r="E12" s="277" t="s">
        <v>72</v>
      </c>
      <c r="F12" s="367" t="str">
        <f>R12&amp;"-"&amp;J12&amp;"-"&amp;E12</f>
        <v>20-Scope-RA</v>
      </c>
      <c r="G12" s="272">
        <v>43134</v>
      </c>
      <c r="H12" s="282" t="s">
        <v>191</v>
      </c>
      <c r="I12" s="415" t="s">
        <v>45</v>
      </c>
      <c r="J12" s="440" t="s">
        <v>123</v>
      </c>
      <c r="K12" s="442" t="s">
        <v>4</v>
      </c>
      <c r="L12" s="427" t="s">
        <v>6</v>
      </c>
      <c r="M12" s="303" t="s">
        <v>292</v>
      </c>
      <c r="N12" s="284"/>
      <c r="O12" s="451">
        <v>43160</v>
      </c>
      <c r="P12" s="450">
        <v>6</v>
      </c>
      <c r="Q12" s="432">
        <f t="shared" si="3"/>
        <v>43340</v>
      </c>
      <c r="R12" s="455">
        <v>20</v>
      </c>
      <c r="S12" s="278">
        <v>17</v>
      </c>
      <c r="T12" s="279">
        <v>3</v>
      </c>
      <c r="U12" s="348">
        <v>2</v>
      </c>
      <c r="V12" s="276">
        <f>200000/60</f>
        <v>3333.3333333333335</v>
      </c>
      <c r="W12" s="276">
        <f t="shared" si="1"/>
        <v>400000</v>
      </c>
      <c r="X12" s="434" t="s">
        <v>449</v>
      </c>
      <c r="Y12" s="465"/>
      <c r="Z12" s="499" t="s">
        <v>521</v>
      </c>
      <c r="AA12" s="435"/>
      <c r="AB12" s="347"/>
      <c r="AC12" s="457"/>
      <c r="AD12" s="435"/>
      <c r="AE12" s="347"/>
      <c r="AF12" s="347"/>
      <c r="AG12" s="347"/>
      <c r="AH12" s="347"/>
      <c r="AI12" s="347"/>
    </row>
    <row r="13" spans="1:37" ht="150">
      <c r="B13" s="283">
        <v>8</v>
      </c>
      <c r="C13" s="283" t="s">
        <v>518</v>
      </c>
      <c r="D13" s="367" t="s">
        <v>659</v>
      </c>
      <c r="E13" s="277" t="s">
        <v>72</v>
      </c>
      <c r="F13" s="367" t="str">
        <f>R13&amp;"-"&amp;J13&amp;"-"&amp;E13</f>
        <v>2-Clariant-RA</v>
      </c>
      <c r="G13" s="273">
        <v>43093</v>
      </c>
      <c r="H13" s="271" t="s">
        <v>191</v>
      </c>
      <c r="I13" s="416" t="s">
        <v>45</v>
      </c>
      <c r="J13" s="443" t="s">
        <v>52</v>
      </c>
      <c r="K13" s="444" t="s">
        <v>13</v>
      </c>
      <c r="L13" s="428" t="s">
        <v>7</v>
      </c>
      <c r="M13" s="303" t="s">
        <v>356</v>
      </c>
      <c r="N13" s="334"/>
      <c r="O13" s="451">
        <v>43136</v>
      </c>
      <c r="P13" s="452">
        <v>3</v>
      </c>
      <c r="Q13" s="432">
        <f t="shared" ref="Q13:Q18" si="4">O13+P13*30</f>
        <v>43226</v>
      </c>
      <c r="R13" s="455">
        <v>2</v>
      </c>
      <c r="S13" s="278">
        <v>2</v>
      </c>
      <c r="T13" s="279">
        <v>1</v>
      </c>
      <c r="U13" s="348">
        <v>1</v>
      </c>
      <c r="V13" s="276">
        <f>300*20</f>
        <v>6000</v>
      </c>
      <c r="W13" s="276">
        <f t="shared" ref="W13:W17" si="5">+V13*P13*R13</f>
        <v>36000</v>
      </c>
      <c r="X13" s="434" t="s">
        <v>628</v>
      </c>
      <c r="Y13" s="465">
        <v>43151</v>
      </c>
      <c r="Z13" s="420" t="s">
        <v>626</v>
      </c>
      <c r="AA13" s="456"/>
      <c r="AB13" s="347"/>
      <c r="AC13" s="457"/>
      <c r="AD13" s="435"/>
      <c r="AE13" s="347"/>
      <c r="AF13" s="347"/>
      <c r="AG13" s="347"/>
      <c r="AH13" s="347"/>
      <c r="AI13" s="347"/>
    </row>
    <row r="14" spans="1:37" s="214" customFormat="1" ht="105">
      <c r="A14" s="216"/>
      <c r="B14" s="283">
        <v>9</v>
      </c>
      <c r="C14" s="283" t="s">
        <v>518</v>
      </c>
      <c r="D14" s="367" t="s">
        <v>658</v>
      </c>
      <c r="E14" s="277" t="s">
        <v>72</v>
      </c>
      <c r="F14" s="367" t="str">
        <f>R14&amp;"-"&amp;J14&amp;"-"&amp;E14</f>
        <v>1-Clariant-RA</v>
      </c>
      <c r="G14" s="273">
        <v>43093</v>
      </c>
      <c r="H14" s="271" t="s">
        <v>207</v>
      </c>
      <c r="I14" s="416" t="s">
        <v>45</v>
      </c>
      <c r="J14" s="443" t="s">
        <v>52</v>
      </c>
      <c r="K14" s="444" t="s">
        <v>13</v>
      </c>
      <c r="L14" s="428" t="s">
        <v>7</v>
      </c>
      <c r="M14" s="303" t="s">
        <v>356</v>
      </c>
      <c r="N14" s="334"/>
      <c r="O14" s="451">
        <v>43136</v>
      </c>
      <c r="P14" s="452">
        <v>3</v>
      </c>
      <c r="Q14" s="432">
        <f t="shared" si="4"/>
        <v>43226</v>
      </c>
      <c r="R14" s="455">
        <v>1</v>
      </c>
      <c r="S14" s="278">
        <v>1</v>
      </c>
      <c r="T14" s="280">
        <v>1</v>
      </c>
      <c r="U14" s="350">
        <v>1</v>
      </c>
      <c r="V14" s="276">
        <f>300*20</f>
        <v>6000</v>
      </c>
      <c r="W14" s="276">
        <f t="shared" si="5"/>
        <v>18000</v>
      </c>
      <c r="X14" s="434" t="s">
        <v>628</v>
      </c>
      <c r="Y14" s="465">
        <v>43151</v>
      </c>
      <c r="Z14" s="421" t="s">
        <v>627</v>
      </c>
      <c r="AA14" s="456"/>
      <c r="AB14" s="347"/>
      <c r="AC14" s="457"/>
      <c r="AD14" s="435"/>
      <c r="AE14" s="347"/>
      <c r="AF14" s="347"/>
      <c r="AG14" s="347"/>
      <c r="AH14" s="347"/>
      <c r="AI14" s="347"/>
    </row>
    <row r="15" spans="1:37" s="215" customFormat="1" ht="75">
      <c r="A15" s="216"/>
      <c r="B15" s="283">
        <v>10</v>
      </c>
      <c r="C15" s="271" t="s">
        <v>140</v>
      </c>
      <c r="D15" s="367" t="s">
        <v>658</v>
      </c>
      <c r="E15" s="277" t="s">
        <v>72</v>
      </c>
      <c r="F15" s="367" t="str">
        <f>R15&amp;"-"&amp;J15&amp;"-"&amp;E15</f>
        <v>3-Genpact-RA</v>
      </c>
      <c r="G15" s="272">
        <v>42975</v>
      </c>
      <c r="H15" s="277" t="s">
        <v>191</v>
      </c>
      <c r="I15" s="415" t="s">
        <v>45</v>
      </c>
      <c r="J15" s="440" t="s">
        <v>47</v>
      </c>
      <c r="K15" s="441" t="s">
        <v>53</v>
      </c>
      <c r="L15" s="428" t="s">
        <v>6</v>
      </c>
      <c r="M15" s="271" t="s">
        <v>299</v>
      </c>
      <c r="N15" s="284"/>
      <c r="O15" s="453">
        <v>43136</v>
      </c>
      <c r="P15" s="452">
        <v>6</v>
      </c>
      <c r="Q15" s="432">
        <f>O15+P15*30</f>
        <v>43316</v>
      </c>
      <c r="R15" s="455">
        <v>3</v>
      </c>
      <c r="S15" s="278">
        <v>2</v>
      </c>
      <c r="T15" s="281">
        <v>0</v>
      </c>
      <c r="U15" s="351">
        <v>0</v>
      </c>
      <c r="V15" s="276">
        <f>280*20</f>
        <v>5600</v>
      </c>
      <c r="W15" s="276">
        <f>+V15*P15*R15</f>
        <v>100800</v>
      </c>
      <c r="X15" s="434" t="s">
        <v>140</v>
      </c>
      <c r="Y15" s="465">
        <v>43131</v>
      </c>
      <c r="Z15" s="422" t="s">
        <v>515</v>
      </c>
      <c r="AA15" s="456"/>
      <c r="AB15" s="347"/>
      <c r="AC15" s="457"/>
      <c r="AD15" s="435"/>
      <c r="AE15" s="347"/>
      <c r="AF15" s="347"/>
      <c r="AG15" s="347"/>
      <c r="AH15" s="347"/>
      <c r="AI15" s="347"/>
    </row>
    <row r="16" spans="1:37" ht="51.75" customHeight="1">
      <c r="B16" s="283">
        <v>11</v>
      </c>
      <c r="C16" s="271" t="s">
        <v>140</v>
      </c>
      <c r="D16" s="367" t="s">
        <v>658</v>
      </c>
      <c r="E16" s="277" t="s">
        <v>72</v>
      </c>
      <c r="F16" s="367" t="str">
        <f>R16&amp;"-"&amp;J16&amp;"-"&amp;E16</f>
        <v>5-Aon/Alight-RA</v>
      </c>
      <c r="G16" s="272">
        <v>43047</v>
      </c>
      <c r="H16" s="277" t="s">
        <v>191</v>
      </c>
      <c r="I16" s="415" t="s">
        <v>45</v>
      </c>
      <c r="J16" s="440" t="s">
        <v>298</v>
      </c>
      <c r="K16" s="441" t="s">
        <v>0</v>
      </c>
      <c r="L16" s="428" t="s">
        <v>7</v>
      </c>
      <c r="M16" s="303" t="s">
        <v>371</v>
      </c>
      <c r="N16" s="284"/>
      <c r="O16" s="451">
        <v>43070</v>
      </c>
      <c r="P16" s="450">
        <v>6</v>
      </c>
      <c r="Q16" s="432">
        <f t="shared" si="4"/>
        <v>43250</v>
      </c>
      <c r="R16" s="455">
        <v>5</v>
      </c>
      <c r="S16" s="278">
        <v>0</v>
      </c>
      <c r="T16" s="279">
        <v>0</v>
      </c>
      <c r="U16" s="348">
        <v>0</v>
      </c>
      <c r="V16" s="275">
        <f>180000/60</f>
        <v>3000</v>
      </c>
      <c r="W16" s="276">
        <f t="shared" si="5"/>
        <v>90000</v>
      </c>
      <c r="X16" s="434" t="s">
        <v>628</v>
      </c>
      <c r="Y16" s="465">
        <v>43151</v>
      </c>
      <c r="Z16" s="420" t="s">
        <v>442</v>
      </c>
      <c r="AA16" s="456"/>
      <c r="AB16" s="347"/>
      <c r="AC16" s="457"/>
      <c r="AD16" s="435"/>
      <c r="AE16" s="347"/>
      <c r="AF16" s="347"/>
      <c r="AG16" s="347"/>
      <c r="AH16" s="347"/>
      <c r="AI16" s="347"/>
    </row>
    <row r="17" spans="1:35" s="115" customFormat="1" ht="120">
      <c r="B17" s="114">
        <v>12</v>
      </c>
      <c r="C17" s="114" t="s">
        <v>518</v>
      </c>
      <c r="D17" s="367" t="s">
        <v>658</v>
      </c>
      <c r="E17" s="466" t="s">
        <v>72</v>
      </c>
      <c r="F17" s="467" t="str">
        <f>R17&amp;"-"&amp;J17&amp;"-"&amp;E17</f>
        <v>1-Prudential-RA</v>
      </c>
      <c r="G17" s="468">
        <v>43049</v>
      </c>
      <c r="H17" s="466" t="s">
        <v>191</v>
      </c>
      <c r="I17" s="469" t="s">
        <v>45</v>
      </c>
      <c r="J17" s="470" t="s">
        <v>17</v>
      </c>
      <c r="K17" s="471" t="s">
        <v>13</v>
      </c>
      <c r="L17" s="472" t="s">
        <v>7</v>
      </c>
      <c r="M17" s="463" t="s">
        <v>356</v>
      </c>
      <c r="N17" s="473"/>
      <c r="O17" s="474">
        <v>43136</v>
      </c>
      <c r="P17" s="475">
        <v>3</v>
      </c>
      <c r="Q17" s="476">
        <f t="shared" si="4"/>
        <v>43226</v>
      </c>
      <c r="R17" s="455">
        <v>1</v>
      </c>
      <c r="S17" s="335">
        <v>1</v>
      </c>
      <c r="T17" s="477">
        <v>0</v>
      </c>
      <c r="U17" s="478">
        <v>0</v>
      </c>
      <c r="V17" s="479">
        <f>200000/60</f>
        <v>3333.3333333333335</v>
      </c>
      <c r="W17" s="479">
        <f t="shared" si="5"/>
        <v>10000</v>
      </c>
      <c r="X17" s="488" t="s">
        <v>628</v>
      </c>
      <c r="Y17" s="481">
        <v>43152</v>
      </c>
      <c r="Z17" s="482" t="s">
        <v>545</v>
      </c>
      <c r="AA17" s="456"/>
      <c r="AB17" s="347"/>
      <c r="AC17" s="457"/>
      <c r="AD17" s="435"/>
      <c r="AE17" s="347"/>
      <c r="AF17" s="347"/>
      <c r="AG17" s="347"/>
      <c r="AH17" s="347"/>
      <c r="AI17" s="347"/>
    </row>
    <row r="18" spans="1:35" s="115" customFormat="1" ht="90">
      <c r="B18" s="114">
        <v>13</v>
      </c>
      <c r="C18" s="114" t="s">
        <v>518</v>
      </c>
      <c r="D18" s="367" t="s">
        <v>658</v>
      </c>
      <c r="E18" s="466" t="s">
        <v>72</v>
      </c>
      <c r="F18" s="467" t="s">
        <v>617</v>
      </c>
      <c r="G18" s="468">
        <v>43049</v>
      </c>
      <c r="H18" s="466" t="s">
        <v>396</v>
      </c>
      <c r="I18" s="469" t="s">
        <v>45</v>
      </c>
      <c r="J18" s="470" t="s">
        <v>17</v>
      </c>
      <c r="K18" s="471" t="s">
        <v>13</v>
      </c>
      <c r="L18" s="472" t="s">
        <v>7</v>
      </c>
      <c r="M18" s="463" t="s">
        <v>356</v>
      </c>
      <c r="N18" s="473"/>
      <c r="O18" s="474">
        <v>43136</v>
      </c>
      <c r="P18" s="475">
        <v>3</v>
      </c>
      <c r="Q18" s="476">
        <f t="shared" si="4"/>
        <v>43226</v>
      </c>
      <c r="R18" s="455">
        <v>1</v>
      </c>
      <c r="S18" s="335">
        <v>2</v>
      </c>
      <c r="T18" s="477">
        <v>0</v>
      </c>
      <c r="U18" s="478">
        <v>0</v>
      </c>
      <c r="V18" s="479">
        <f>300000/60</f>
        <v>5000</v>
      </c>
      <c r="W18" s="479">
        <f t="shared" ref="W18:W23" si="6">+V18*P18*R18</f>
        <v>15000</v>
      </c>
      <c r="X18" s="480" t="s">
        <v>628</v>
      </c>
      <c r="Y18" s="481">
        <v>43152</v>
      </c>
      <c r="Z18" s="482" t="s">
        <v>564</v>
      </c>
      <c r="AA18" s="456"/>
      <c r="AB18" s="347"/>
      <c r="AC18" s="457"/>
      <c r="AD18" s="435"/>
      <c r="AE18" s="347"/>
      <c r="AF18" s="347"/>
      <c r="AG18" s="347"/>
      <c r="AH18" s="347"/>
      <c r="AI18" s="347"/>
    </row>
    <row r="19" spans="1:35" ht="51.75" customHeight="1">
      <c r="B19" s="283">
        <v>14</v>
      </c>
      <c r="C19" s="283" t="s">
        <v>518</v>
      </c>
      <c r="D19" s="367" t="s">
        <v>658</v>
      </c>
      <c r="E19" s="277" t="s">
        <v>72</v>
      </c>
      <c r="F19" s="367" t="str">
        <f>R19&amp;"-"&amp;J19&amp;"-"&amp;E19</f>
        <v>1-Zensar-RA</v>
      </c>
      <c r="G19" s="272">
        <v>43046</v>
      </c>
      <c r="H19" s="277" t="s">
        <v>191</v>
      </c>
      <c r="I19" s="415" t="s">
        <v>45</v>
      </c>
      <c r="J19" s="440" t="s">
        <v>44</v>
      </c>
      <c r="K19" s="441" t="s">
        <v>50</v>
      </c>
      <c r="L19" s="428" t="s">
        <v>7</v>
      </c>
      <c r="M19" s="303" t="s">
        <v>356</v>
      </c>
      <c r="N19" s="284"/>
      <c r="O19" s="451">
        <v>43179</v>
      </c>
      <c r="P19" s="450">
        <v>9</v>
      </c>
      <c r="Q19" s="432">
        <f>O19+P19*30</f>
        <v>43449</v>
      </c>
      <c r="R19" s="455">
        <v>1</v>
      </c>
      <c r="S19" s="278">
        <v>1</v>
      </c>
      <c r="T19" s="279">
        <v>0</v>
      </c>
      <c r="U19" s="348">
        <v>0</v>
      </c>
      <c r="V19" s="275">
        <v>4500</v>
      </c>
      <c r="W19" s="276">
        <f t="shared" si="6"/>
        <v>40500</v>
      </c>
      <c r="X19" s="434" t="s">
        <v>452</v>
      </c>
      <c r="Y19" s="465">
        <v>43152</v>
      </c>
      <c r="Z19" s="420" t="s">
        <v>630</v>
      </c>
      <c r="AA19" s="456"/>
      <c r="AB19" s="347"/>
      <c r="AC19" s="457"/>
      <c r="AD19" s="435"/>
      <c r="AE19" s="347"/>
      <c r="AF19" s="347"/>
      <c r="AG19" s="347"/>
      <c r="AH19" s="347"/>
      <c r="AI19" s="347"/>
    </row>
    <row r="20" spans="1:35" ht="75">
      <c r="B20" s="283">
        <v>15</v>
      </c>
      <c r="C20" s="283" t="s">
        <v>518</v>
      </c>
      <c r="D20" s="367" t="s">
        <v>658</v>
      </c>
      <c r="E20" s="277" t="s">
        <v>72</v>
      </c>
      <c r="F20" s="367" t="str">
        <f>R20&amp;"-"&amp;J20&amp;"-"&amp;E20</f>
        <v>2-Xebia-RA</v>
      </c>
      <c r="G20" s="272">
        <v>43129</v>
      </c>
      <c r="H20" s="277" t="s">
        <v>191</v>
      </c>
      <c r="I20" s="415" t="s">
        <v>45</v>
      </c>
      <c r="J20" s="440" t="s">
        <v>46</v>
      </c>
      <c r="K20" s="441" t="s">
        <v>10</v>
      </c>
      <c r="L20" s="428" t="s">
        <v>7</v>
      </c>
      <c r="M20" s="271" t="s">
        <v>299</v>
      </c>
      <c r="N20" s="284"/>
      <c r="O20" s="451">
        <v>43146</v>
      </c>
      <c r="P20" s="450">
        <v>6</v>
      </c>
      <c r="Q20" s="432">
        <f>O20+P20*30</f>
        <v>43326</v>
      </c>
      <c r="R20" s="455">
        <v>2</v>
      </c>
      <c r="S20" s="278">
        <v>2</v>
      </c>
      <c r="T20" s="279">
        <v>0</v>
      </c>
      <c r="U20" s="348">
        <v>0</v>
      </c>
      <c r="V20" s="275">
        <v>4000</v>
      </c>
      <c r="W20" s="276">
        <f t="shared" si="6"/>
        <v>48000</v>
      </c>
      <c r="X20" s="434" t="s">
        <v>140</v>
      </c>
      <c r="Y20" s="465">
        <v>43131</v>
      </c>
      <c r="Z20" s="420" t="s">
        <v>441</v>
      </c>
      <c r="AA20" s="456"/>
      <c r="AB20" s="347"/>
      <c r="AC20" s="457"/>
      <c r="AD20" s="435"/>
      <c r="AE20" s="347"/>
      <c r="AF20" s="347"/>
      <c r="AG20" s="347"/>
      <c r="AH20" s="347"/>
      <c r="AI20" s="347"/>
    </row>
    <row r="21" spans="1:35" s="216" customFormat="1" ht="45">
      <c r="B21" s="283">
        <v>16</v>
      </c>
      <c r="C21" s="271" t="s">
        <v>140</v>
      </c>
      <c r="D21" s="367" t="s">
        <v>658</v>
      </c>
      <c r="E21" s="277" t="s">
        <v>72</v>
      </c>
      <c r="F21" s="367" t="str">
        <f>R21&amp;"-"&amp;J21&amp;"-"&amp;E21</f>
        <v>0-Airbus-RA</v>
      </c>
      <c r="G21" s="272">
        <v>43131</v>
      </c>
      <c r="H21" s="277" t="s">
        <v>191</v>
      </c>
      <c r="I21" s="415" t="s">
        <v>45</v>
      </c>
      <c r="J21" s="440" t="s">
        <v>54</v>
      </c>
      <c r="K21" s="441" t="s">
        <v>61</v>
      </c>
      <c r="L21" s="428" t="s">
        <v>7</v>
      </c>
      <c r="M21" s="271" t="s">
        <v>299</v>
      </c>
      <c r="N21" s="284"/>
      <c r="O21" s="451">
        <v>43153</v>
      </c>
      <c r="P21" s="450">
        <v>6</v>
      </c>
      <c r="Q21" s="432">
        <f>O21+P21*30</f>
        <v>43333</v>
      </c>
      <c r="R21" s="455">
        <v>0</v>
      </c>
      <c r="S21" s="278">
        <v>0</v>
      </c>
      <c r="T21" s="279">
        <v>0</v>
      </c>
      <c r="U21" s="348">
        <v>0</v>
      </c>
      <c r="V21" s="275">
        <f>200000/60</f>
        <v>3333.3333333333335</v>
      </c>
      <c r="W21" s="276">
        <f t="shared" si="6"/>
        <v>0</v>
      </c>
      <c r="X21" s="434" t="s">
        <v>140</v>
      </c>
      <c r="Y21" s="465">
        <v>43131</v>
      </c>
      <c r="Z21" s="420" t="s">
        <v>508</v>
      </c>
      <c r="AA21" s="456"/>
      <c r="AB21" s="347"/>
      <c r="AC21" s="457"/>
      <c r="AD21" s="435"/>
      <c r="AE21" s="347"/>
      <c r="AF21" s="347"/>
      <c r="AG21" s="347"/>
      <c r="AH21" s="347"/>
      <c r="AI21" s="347"/>
    </row>
    <row r="22" spans="1:35" ht="51.75" customHeight="1">
      <c r="B22" s="283">
        <v>18</v>
      </c>
      <c r="C22" s="283" t="s">
        <v>518</v>
      </c>
      <c r="D22" s="367" t="s">
        <v>658</v>
      </c>
      <c r="E22" s="277" t="s">
        <v>72</v>
      </c>
      <c r="F22" s="367" t="str">
        <f>R22&amp;"-"&amp;J22&amp;"-"&amp;E22</f>
        <v>4-Scope Malaysia-RA</v>
      </c>
      <c r="G22" s="272">
        <v>42975</v>
      </c>
      <c r="H22" s="277" t="s">
        <v>191</v>
      </c>
      <c r="I22" s="415" t="s">
        <v>332</v>
      </c>
      <c r="J22" s="443" t="s">
        <v>421</v>
      </c>
      <c r="K22" s="441" t="s">
        <v>5</v>
      </c>
      <c r="L22" s="429" t="s">
        <v>6</v>
      </c>
      <c r="M22" s="277" t="s">
        <v>290</v>
      </c>
      <c r="N22" s="334"/>
      <c r="O22" s="449">
        <v>43160</v>
      </c>
      <c r="P22" s="450">
        <v>12</v>
      </c>
      <c r="Q22" s="432">
        <f>O22+P22*30</f>
        <v>43520</v>
      </c>
      <c r="R22" s="455">
        <v>4</v>
      </c>
      <c r="S22" s="278">
        <v>0</v>
      </c>
      <c r="T22" s="278">
        <v>0</v>
      </c>
      <c r="U22" s="349">
        <v>0</v>
      </c>
      <c r="V22" s="275">
        <v>6000</v>
      </c>
      <c r="W22" s="276">
        <f t="shared" si="6"/>
        <v>288000</v>
      </c>
      <c r="X22" s="434" t="s">
        <v>140</v>
      </c>
      <c r="Y22" s="465">
        <v>43131</v>
      </c>
      <c r="Z22" s="423" t="s">
        <v>444</v>
      </c>
      <c r="AA22" s="456"/>
      <c r="AB22" s="347"/>
      <c r="AC22" s="457"/>
      <c r="AD22" s="435"/>
      <c r="AE22" s="347"/>
      <c r="AF22" s="347"/>
      <c r="AG22" s="347"/>
      <c r="AH22" s="347"/>
      <c r="AI22" s="347"/>
    </row>
    <row r="23" spans="1:35" ht="51.75" customHeight="1">
      <c r="B23" s="283">
        <v>19</v>
      </c>
      <c r="C23" s="283" t="s">
        <v>518</v>
      </c>
      <c r="D23" s="367" t="s">
        <v>658</v>
      </c>
      <c r="E23" s="277" t="s">
        <v>72</v>
      </c>
      <c r="F23" s="367" t="str">
        <f>R23&amp;"-"&amp;J23&amp;"-"&amp;E23</f>
        <v>10-Etisalat-RA</v>
      </c>
      <c r="G23" s="272">
        <v>43054</v>
      </c>
      <c r="H23" s="277" t="s">
        <v>191</v>
      </c>
      <c r="I23" s="415" t="s">
        <v>9</v>
      </c>
      <c r="J23" s="440" t="s">
        <v>8</v>
      </c>
      <c r="K23" s="441" t="s">
        <v>10</v>
      </c>
      <c r="L23" s="428" t="s">
        <v>7</v>
      </c>
      <c r="M23" s="271" t="s">
        <v>300</v>
      </c>
      <c r="N23" s="284"/>
      <c r="O23" s="451"/>
      <c r="P23" s="452"/>
      <c r="Q23" s="432"/>
      <c r="R23" s="455">
        <v>10</v>
      </c>
      <c r="S23" s="278">
        <v>0</v>
      </c>
      <c r="T23" s="279">
        <v>0</v>
      </c>
      <c r="U23" s="348">
        <v>0</v>
      </c>
      <c r="V23" s="276"/>
      <c r="W23" s="276">
        <f t="shared" si="6"/>
        <v>0</v>
      </c>
      <c r="X23" s="434" t="s">
        <v>140</v>
      </c>
      <c r="Y23" s="465">
        <v>43131</v>
      </c>
      <c r="Z23" s="420" t="s">
        <v>440</v>
      </c>
      <c r="AA23" s="456"/>
      <c r="AB23" s="347"/>
      <c r="AC23" s="457"/>
      <c r="AD23" s="435"/>
      <c r="AE23" s="347"/>
      <c r="AF23" s="347"/>
      <c r="AG23" s="347"/>
      <c r="AH23" s="347"/>
      <c r="AI23" s="347"/>
    </row>
    <row r="24" spans="1:35" ht="105">
      <c r="B24" s="283">
        <v>22</v>
      </c>
      <c r="C24" s="283"/>
      <c r="D24" s="367" t="s">
        <v>657</v>
      </c>
      <c r="E24" s="277" t="s">
        <v>374</v>
      </c>
      <c r="F24" s="367" t="str">
        <f>R24&amp;"-"&amp;J24&amp;"-"&amp;E24</f>
        <v>8-AmBank-Pilot</v>
      </c>
      <c r="G24" s="272">
        <v>43050</v>
      </c>
      <c r="H24" s="277" t="s">
        <v>191</v>
      </c>
      <c r="I24" s="277" t="s">
        <v>332</v>
      </c>
      <c r="J24" s="370" t="s">
        <v>75</v>
      </c>
      <c r="K24" s="368" t="s">
        <v>5</v>
      </c>
      <c r="L24" s="277" t="s">
        <v>7</v>
      </c>
      <c r="M24" s="282" t="s">
        <v>507</v>
      </c>
      <c r="N24" s="284" t="s">
        <v>511</v>
      </c>
      <c r="O24" s="369">
        <v>43123</v>
      </c>
      <c r="P24" s="381"/>
      <c r="Q24" s="273">
        <v>43220</v>
      </c>
      <c r="R24" s="373">
        <v>8</v>
      </c>
      <c r="S24" s="374"/>
      <c r="T24" s="374"/>
      <c r="U24" s="382"/>
      <c r="V24" s="383"/>
      <c r="W24" s="377"/>
      <c r="X24" s="434" t="s">
        <v>522</v>
      </c>
      <c r="Y24" s="465">
        <v>43123</v>
      </c>
      <c r="Z24" s="285" t="s">
        <v>461</v>
      </c>
      <c r="AA24" s="378"/>
      <c r="AB24" s="378"/>
      <c r="AC24" s="378"/>
      <c r="AD24" s="347"/>
      <c r="AE24" s="347"/>
      <c r="AF24" s="347"/>
      <c r="AG24" s="347"/>
      <c r="AH24" s="347"/>
      <c r="AI24" s="347"/>
    </row>
    <row r="25" spans="1:35" s="212" customFormat="1" ht="51.75" customHeight="1">
      <c r="B25" s="283">
        <v>23</v>
      </c>
      <c r="C25" s="283" t="s">
        <v>631</v>
      </c>
      <c r="D25" s="367" t="s">
        <v>660</v>
      </c>
      <c r="E25" s="277" t="s">
        <v>411</v>
      </c>
      <c r="F25" s="367" t="str">
        <f>R25&amp;"-"&amp;J25&amp;"-"&amp;E25</f>
        <v>4-Anota-Anota</v>
      </c>
      <c r="G25" s="272">
        <v>43137</v>
      </c>
      <c r="H25" s="277" t="s">
        <v>191</v>
      </c>
      <c r="I25" s="277" t="s">
        <v>45</v>
      </c>
      <c r="J25" s="284" t="s">
        <v>411</v>
      </c>
      <c r="K25" s="277" t="s">
        <v>422</v>
      </c>
      <c r="L25" s="277" t="s">
        <v>236</v>
      </c>
      <c r="M25" s="282" t="s">
        <v>514</v>
      </c>
      <c r="N25" s="284"/>
      <c r="O25" s="272">
        <v>43140</v>
      </c>
      <c r="P25" s="277"/>
      <c r="Q25" s="272">
        <v>43144</v>
      </c>
      <c r="R25" s="335">
        <v>4</v>
      </c>
      <c r="S25" s="278">
        <v>4</v>
      </c>
      <c r="T25" s="277">
        <v>4</v>
      </c>
      <c r="U25" s="352">
        <v>4</v>
      </c>
      <c r="V25" s="275"/>
      <c r="W25" s="275"/>
      <c r="X25" s="434" t="s">
        <v>14</v>
      </c>
      <c r="Y25" s="465"/>
      <c r="Z25" s="345" t="s">
        <v>633</v>
      </c>
      <c r="AA25" s="347"/>
      <c r="AB25" s="347"/>
      <c r="AC25" s="347"/>
      <c r="AD25" s="347"/>
      <c r="AE25" s="347"/>
      <c r="AF25" s="347"/>
      <c r="AG25" s="347"/>
      <c r="AH25" s="347"/>
      <c r="AI25" s="347"/>
    </row>
    <row r="26" spans="1:35" ht="51.75" customHeight="1">
      <c r="B26" s="283">
        <v>24</v>
      </c>
      <c r="C26" s="283"/>
      <c r="D26" s="367" t="s">
        <v>658</v>
      </c>
      <c r="E26" s="277" t="s">
        <v>375</v>
      </c>
      <c r="F26" s="367" t="str">
        <f>R26&amp;"-"&amp;J26&amp;"-"&amp;E26</f>
        <v>2-Cebuana Lhuiller-POC</v>
      </c>
      <c r="G26" s="272">
        <v>43128</v>
      </c>
      <c r="H26" s="277" t="s">
        <v>191</v>
      </c>
      <c r="I26" s="277" t="s">
        <v>332</v>
      </c>
      <c r="J26" s="284" t="s">
        <v>119</v>
      </c>
      <c r="K26" s="277" t="s">
        <v>116</v>
      </c>
      <c r="L26" s="277" t="s">
        <v>7</v>
      </c>
      <c r="M26" s="282" t="s">
        <v>514</v>
      </c>
      <c r="N26" s="284" t="s">
        <v>345</v>
      </c>
      <c r="O26" s="272">
        <v>43128</v>
      </c>
      <c r="P26" s="274"/>
      <c r="Q26" s="272">
        <v>43159</v>
      </c>
      <c r="R26" s="335">
        <v>2</v>
      </c>
      <c r="S26" s="278">
        <v>2</v>
      </c>
      <c r="T26" s="278">
        <v>0</v>
      </c>
      <c r="U26" s="349">
        <v>2</v>
      </c>
      <c r="V26" s="275"/>
      <c r="W26" s="276"/>
      <c r="X26" s="434" t="s">
        <v>634</v>
      </c>
      <c r="Y26" s="465">
        <v>43152</v>
      </c>
      <c r="Z26" s="345" t="s">
        <v>574</v>
      </c>
      <c r="AA26" s="347"/>
      <c r="AB26" s="347"/>
      <c r="AC26" s="347"/>
      <c r="AD26" s="347"/>
      <c r="AE26" s="347"/>
      <c r="AF26" s="347"/>
      <c r="AG26" s="347"/>
      <c r="AH26" s="347"/>
      <c r="AI26" s="347"/>
    </row>
    <row r="27" spans="1:35" s="337" customFormat="1" ht="51.75" customHeight="1">
      <c r="A27" s="216"/>
      <c r="B27" s="283">
        <v>25</v>
      </c>
      <c r="C27" s="134" t="s">
        <v>631</v>
      </c>
      <c r="D27" s="367" t="s">
        <v>660</v>
      </c>
      <c r="E27" s="338" t="s">
        <v>375</v>
      </c>
      <c r="F27" s="367" t="str">
        <f>R27&amp;"-"&amp;J27&amp;"-"&amp;E27</f>
        <v>1-Daimler-POC</v>
      </c>
      <c r="G27" s="339">
        <v>43136</v>
      </c>
      <c r="H27" s="338" t="s">
        <v>191</v>
      </c>
      <c r="I27" s="338" t="s">
        <v>45</v>
      </c>
      <c r="J27" s="340" t="s">
        <v>111</v>
      </c>
      <c r="K27" s="338" t="s">
        <v>50</v>
      </c>
      <c r="L27" s="338" t="s">
        <v>7</v>
      </c>
      <c r="M27" s="344" t="s">
        <v>514</v>
      </c>
      <c r="N27" s="340" t="s">
        <v>513</v>
      </c>
      <c r="O27" s="339"/>
      <c r="P27" s="341"/>
      <c r="Q27" s="339">
        <v>43147</v>
      </c>
      <c r="R27" s="342">
        <v>1</v>
      </c>
      <c r="S27" s="342">
        <v>1</v>
      </c>
      <c r="T27" s="342">
        <v>0</v>
      </c>
      <c r="U27" s="349">
        <v>1</v>
      </c>
      <c r="V27" s="343"/>
      <c r="W27" s="343"/>
      <c r="X27" s="434" t="s">
        <v>14</v>
      </c>
      <c r="Y27" s="465"/>
      <c r="Z27" s="489" t="s">
        <v>578</v>
      </c>
      <c r="AA27" s="347"/>
      <c r="AB27" s="347"/>
      <c r="AC27" s="347"/>
      <c r="AD27" s="347"/>
      <c r="AE27" s="347"/>
      <c r="AF27" s="347"/>
      <c r="AG27" s="347"/>
      <c r="AH27" s="347"/>
      <c r="AI27" s="347"/>
    </row>
    <row r="28" spans="1:35" s="337" customFormat="1" ht="51.75" customHeight="1">
      <c r="A28" s="216"/>
      <c r="B28" s="283">
        <v>26</v>
      </c>
      <c r="C28" s="134"/>
      <c r="D28" s="367" t="s">
        <v>660</v>
      </c>
      <c r="E28" s="338" t="s">
        <v>375</v>
      </c>
      <c r="F28" s="367" t="str">
        <f>R28&amp;"-"&amp;J28&amp;"-"&amp;E28</f>
        <v>2-MayBank-POC</v>
      </c>
      <c r="G28" s="339">
        <v>43130</v>
      </c>
      <c r="H28" s="338" t="s">
        <v>191</v>
      </c>
      <c r="I28" s="338" t="s">
        <v>332</v>
      </c>
      <c r="J28" s="340" t="s">
        <v>132</v>
      </c>
      <c r="K28" s="338" t="s">
        <v>0</v>
      </c>
      <c r="L28" s="338" t="s">
        <v>7</v>
      </c>
      <c r="M28" s="344" t="s">
        <v>514</v>
      </c>
      <c r="N28" s="340"/>
      <c r="O28" s="339">
        <v>43130</v>
      </c>
      <c r="P28" s="341"/>
      <c r="Q28" s="339">
        <v>43131</v>
      </c>
      <c r="R28" s="342">
        <v>2</v>
      </c>
      <c r="S28" s="342"/>
      <c r="T28" s="342"/>
      <c r="U28" s="349"/>
      <c r="V28" s="343"/>
      <c r="W28" s="343"/>
      <c r="X28" s="434" t="s">
        <v>14</v>
      </c>
      <c r="Y28" s="465"/>
      <c r="Z28" s="346" t="s">
        <v>575</v>
      </c>
      <c r="AA28" s="347"/>
      <c r="AB28" s="347"/>
      <c r="AC28" s="347"/>
      <c r="AD28" s="347"/>
      <c r="AE28" s="347"/>
      <c r="AF28" s="347"/>
      <c r="AG28" s="347"/>
      <c r="AH28" s="347"/>
      <c r="AI28" s="347"/>
    </row>
    <row r="29" spans="1:35" s="337" customFormat="1" ht="105">
      <c r="A29" s="216"/>
      <c r="B29" s="283">
        <v>27</v>
      </c>
      <c r="C29" s="134"/>
      <c r="D29" s="367" t="s">
        <v>660</v>
      </c>
      <c r="E29" s="338" t="s">
        <v>375</v>
      </c>
      <c r="F29" s="367" t="str">
        <f>R29&amp;"-"&amp;J29&amp;"-"&amp;E29</f>
        <v>2-Merck-POC</v>
      </c>
      <c r="G29" s="339">
        <v>43136</v>
      </c>
      <c r="H29" s="338" t="s">
        <v>191</v>
      </c>
      <c r="I29" s="338" t="s">
        <v>45</v>
      </c>
      <c r="J29" s="340" t="s">
        <v>130</v>
      </c>
      <c r="K29" s="338" t="s">
        <v>61</v>
      </c>
      <c r="L29" s="338" t="s">
        <v>7</v>
      </c>
      <c r="M29" s="344" t="s">
        <v>514</v>
      </c>
      <c r="N29" s="340" t="s">
        <v>354</v>
      </c>
      <c r="O29" s="339"/>
      <c r="P29" s="341"/>
      <c r="Q29" s="339">
        <v>43141</v>
      </c>
      <c r="R29" s="342">
        <v>2</v>
      </c>
      <c r="S29" s="342">
        <v>1</v>
      </c>
      <c r="T29" s="342">
        <v>0</v>
      </c>
      <c r="U29" s="349">
        <v>1</v>
      </c>
      <c r="V29" s="343"/>
      <c r="W29" s="343"/>
      <c r="X29" s="434" t="s">
        <v>14</v>
      </c>
      <c r="Y29" s="465"/>
      <c r="Z29" s="339" t="s">
        <v>577</v>
      </c>
      <c r="AA29" s="347"/>
      <c r="AB29" s="347"/>
      <c r="AC29" s="347"/>
      <c r="AD29" s="347"/>
      <c r="AE29" s="347"/>
      <c r="AF29" s="347"/>
      <c r="AG29" s="347"/>
      <c r="AH29" s="347"/>
      <c r="AI29" s="347"/>
    </row>
    <row r="30" spans="1:35" s="216" customFormat="1" ht="51.75" customHeight="1">
      <c r="B30" s="283">
        <v>29</v>
      </c>
      <c r="C30" s="283"/>
      <c r="D30" s="367" t="s">
        <v>660</v>
      </c>
      <c r="E30" s="277" t="s">
        <v>375</v>
      </c>
      <c r="F30" s="367" t="str">
        <f>R30&amp;"-"&amp;J30&amp;"-"&amp;E30</f>
        <v>1-TCL-POC</v>
      </c>
      <c r="G30" s="272"/>
      <c r="H30" s="282" t="s">
        <v>207</v>
      </c>
      <c r="I30" s="277" t="s">
        <v>45</v>
      </c>
      <c r="J30" s="284" t="s">
        <v>366</v>
      </c>
      <c r="K30" s="282" t="s">
        <v>50</v>
      </c>
      <c r="L30" s="282" t="s">
        <v>63</v>
      </c>
      <c r="M30" s="282" t="s">
        <v>645</v>
      </c>
      <c r="N30" s="284"/>
      <c r="O30" s="272">
        <v>43150</v>
      </c>
      <c r="P30" s="274"/>
      <c r="Q30" s="273">
        <v>40247</v>
      </c>
      <c r="R30" s="335">
        <v>1</v>
      </c>
      <c r="S30" s="278">
        <v>1</v>
      </c>
      <c r="T30" s="278">
        <v>0</v>
      </c>
      <c r="U30" s="349">
        <v>0</v>
      </c>
      <c r="V30" s="275"/>
      <c r="W30" s="276"/>
      <c r="X30" s="434" t="s">
        <v>522</v>
      </c>
      <c r="Y30" s="465">
        <v>43158</v>
      </c>
      <c r="Z30" s="285" t="s">
        <v>646</v>
      </c>
      <c r="AA30" s="347"/>
      <c r="AB30" s="347"/>
      <c r="AC30" s="347"/>
      <c r="AD30" s="347"/>
      <c r="AE30" s="347"/>
      <c r="AF30" s="347"/>
      <c r="AG30" s="347"/>
      <c r="AH30" s="347"/>
      <c r="AI30" s="347"/>
    </row>
    <row r="31" spans="1:35" s="216" customFormat="1" ht="51.75" customHeight="1">
      <c r="B31" s="283"/>
      <c r="C31" s="283"/>
      <c r="D31" s="367" t="s">
        <v>660</v>
      </c>
      <c r="E31" s="282" t="s">
        <v>649</v>
      </c>
      <c r="F31" s="367" t="str">
        <f>R31&amp;"-"&amp;J31&amp;"-"&amp;E31</f>
        <v>3-GIC-Stragetic</v>
      </c>
      <c r="G31" s="272"/>
      <c r="H31" s="282" t="s">
        <v>191</v>
      </c>
      <c r="I31" s="282" t="s">
        <v>45</v>
      </c>
      <c r="J31" s="284" t="s">
        <v>546</v>
      </c>
      <c r="K31" s="282" t="s">
        <v>546</v>
      </c>
      <c r="L31" s="282" t="s">
        <v>7</v>
      </c>
      <c r="M31" s="282" t="s">
        <v>514</v>
      </c>
      <c r="N31" s="284" t="s">
        <v>648</v>
      </c>
      <c r="O31" s="272">
        <v>43158</v>
      </c>
      <c r="P31" s="274"/>
      <c r="Q31" s="273">
        <v>43247</v>
      </c>
      <c r="R31" s="335">
        <v>3</v>
      </c>
      <c r="S31" s="278">
        <v>2</v>
      </c>
      <c r="T31" s="278">
        <v>1</v>
      </c>
      <c r="U31" s="349"/>
      <c r="V31" s="275"/>
      <c r="W31" s="276"/>
      <c r="X31" s="434" t="s">
        <v>522</v>
      </c>
      <c r="Y31" s="465"/>
      <c r="Z31" s="345"/>
      <c r="AA31" s="347"/>
      <c r="AB31" s="347"/>
      <c r="AC31" s="347"/>
      <c r="AD31" s="347"/>
      <c r="AE31" s="347"/>
      <c r="AF31" s="347"/>
      <c r="AG31" s="347"/>
      <c r="AH31" s="347"/>
      <c r="AI31" s="347"/>
    </row>
    <row r="32" spans="1:35" ht="51.75" customHeight="1">
      <c r="B32" s="283">
        <v>29</v>
      </c>
      <c r="C32" s="283"/>
      <c r="D32" s="367" t="s">
        <v>660</v>
      </c>
      <c r="E32" s="277" t="s">
        <v>375</v>
      </c>
      <c r="F32" s="367" t="s">
        <v>615</v>
      </c>
      <c r="G32" s="272"/>
      <c r="H32" s="277" t="s">
        <v>191</v>
      </c>
      <c r="I32" s="277" t="s">
        <v>45</v>
      </c>
      <c r="J32" s="284" t="s">
        <v>89</v>
      </c>
      <c r="K32" s="277" t="s">
        <v>0</v>
      </c>
      <c r="L32" s="277" t="s">
        <v>7</v>
      </c>
      <c r="M32" s="282" t="s">
        <v>514</v>
      </c>
      <c r="N32" s="284" t="s">
        <v>512</v>
      </c>
      <c r="O32" s="272">
        <v>43129</v>
      </c>
      <c r="P32" s="274"/>
      <c r="Q32" s="273">
        <v>43169</v>
      </c>
      <c r="R32" s="335">
        <v>2</v>
      </c>
      <c r="S32" s="278">
        <v>2</v>
      </c>
      <c r="T32" s="278">
        <v>0</v>
      </c>
      <c r="U32" s="349">
        <v>2</v>
      </c>
      <c r="V32" s="275"/>
      <c r="W32" s="276"/>
      <c r="X32" s="434" t="s">
        <v>628</v>
      </c>
      <c r="Y32" s="465">
        <v>43152</v>
      </c>
      <c r="Z32" s="285" t="s">
        <v>434</v>
      </c>
      <c r="AA32" s="347"/>
      <c r="AB32" s="347"/>
      <c r="AC32" s="347"/>
      <c r="AD32" s="347"/>
      <c r="AE32" s="347"/>
      <c r="AF32" s="347"/>
      <c r="AG32" s="347"/>
      <c r="AH32" s="347"/>
      <c r="AI32" s="347"/>
    </row>
    <row r="33" spans="2:35" ht="60">
      <c r="B33" s="283">
        <v>30</v>
      </c>
      <c r="C33" s="283"/>
      <c r="D33" s="367" t="s">
        <v>660</v>
      </c>
      <c r="E33" s="282" t="s">
        <v>375</v>
      </c>
      <c r="F33" s="367" t="str">
        <f>R33&amp;"-"&amp;J33&amp;"-"&amp;E33</f>
        <v>1-Pansonic-POC</v>
      </c>
      <c r="G33" s="272">
        <v>43096</v>
      </c>
      <c r="H33" s="277" t="s">
        <v>191</v>
      </c>
      <c r="I33" s="277" t="s">
        <v>332</v>
      </c>
      <c r="J33" s="284" t="s">
        <v>82</v>
      </c>
      <c r="K33" s="277" t="s">
        <v>80</v>
      </c>
      <c r="L33" s="277" t="s">
        <v>7</v>
      </c>
      <c r="M33" s="282" t="s">
        <v>514</v>
      </c>
      <c r="N33" s="284" t="s">
        <v>510</v>
      </c>
      <c r="O33" s="272">
        <v>43093</v>
      </c>
      <c r="P33" s="274"/>
      <c r="Q33" s="273">
        <v>43132</v>
      </c>
      <c r="R33" s="335">
        <v>1</v>
      </c>
      <c r="S33" s="278">
        <v>1</v>
      </c>
      <c r="T33" s="278">
        <v>1</v>
      </c>
      <c r="U33" s="349"/>
      <c r="V33" s="275"/>
      <c r="W33" s="276"/>
      <c r="X33" s="434" t="s">
        <v>628</v>
      </c>
      <c r="Y33" s="465">
        <v>43152</v>
      </c>
      <c r="Z33" s="285" t="s">
        <v>576</v>
      </c>
      <c r="AA33" s="347"/>
      <c r="AB33" s="347"/>
      <c r="AC33" s="347"/>
      <c r="AD33" s="347"/>
      <c r="AE33" s="347"/>
      <c r="AF33" s="347"/>
      <c r="AG33" s="347"/>
      <c r="AH33" s="347"/>
      <c r="AI33" s="347"/>
    </row>
    <row r="34" spans="2:35" s="216" customFormat="1" ht="30">
      <c r="B34" s="367">
        <v>43</v>
      </c>
      <c r="C34" s="367"/>
      <c r="D34" s="367" t="s">
        <v>660</v>
      </c>
      <c r="E34" s="380" t="s">
        <v>579</v>
      </c>
      <c r="F34" s="367" t="str">
        <f>R34&amp;"-"&amp;J34&amp;"-"&amp;E34</f>
        <v>1-GIC-Internal</v>
      </c>
      <c r="G34" s="369">
        <v>43144</v>
      </c>
      <c r="H34" s="368" t="s">
        <v>547</v>
      </c>
      <c r="I34" s="379" t="s">
        <v>644</v>
      </c>
      <c r="J34" s="370" t="s">
        <v>546</v>
      </c>
      <c r="K34" s="380" t="s">
        <v>13</v>
      </c>
      <c r="L34" s="380" t="s">
        <v>654</v>
      </c>
      <c r="M34" s="367" t="s">
        <v>563</v>
      </c>
      <c r="N34" s="370"/>
      <c r="O34" s="369"/>
      <c r="P34" s="381"/>
      <c r="Q34" s="372"/>
      <c r="R34" s="373">
        <v>1</v>
      </c>
      <c r="S34" s="374"/>
      <c r="T34" s="374"/>
      <c r="U34" s="382"/>
      <c r="V34" s="383"/>
      <c r="W34" s="377"/>
      <c r="X34" s="434" t="s">
        <v>449</v>
      </c>
      <c r="Y34" s="465"/>
      <c r="Z34" s="285"/>
      <c r="AA34" s="378"/>
      <c r="AB34" s="378"/>
      <c r="AC34" s="378"/>
      <c r="AD34" s="378"/>
      <c r="AE34" s="378"/>
      <c r="AF34" s="378"/>
      <c r="AG34" s="378"/>
      <c r="AH34" s="378"/>
      <c r="AI34" s="378"/>
    </row>
    <row r="35" spans="2:35" s="216" customFormat="1" ht="30">
      <c r="B35" s="283">
        <v>44</v>
      </c>
      <c r="C35" s="283"/>
      <c r="D35" s="367" t="s">
        <v>660</v>
      </c>
      <c r="E35" s="380" t="s">
        <v>579</v>
      </c>
      <c r="F35" s="367" t="str">
        <f>R35&amp;"-"&amp;J35&amp;"-"&amp;E35</f>
        <v>1-GIC-Internal</v>
      </c>
      <c r="G35" s="272">
        <v>43144</v>
      </c>
      <c r="H35" s="277" t="s">
        <v>548</v>
      </c>
      <c r="I35" s="379" t="s">
        <v>644</v>
      </c>
      <c r="J35" s="284" t="s">
        <v>546</v>
      </c>
      <c r="K35" s="282" t="s">
        <v>61</v>
      </c>
      <c r="L35" s="380" t="s">
        <v>654</v>
      </c>
      <c r="M35" s="283" t="s">
        <v>563</v>
      </c>
      <c r="N35" s="284"/>
      <c r="O35" s="272"/>
      <c r="P35" s="274"/>
      <c r="Q35" s="273"/>
      <c r="R35" s="335">
        <v>1</v>
      </c>
      <c r="S35" s="278"/>
      <c r="T35" s="278"/>
      <c r="U35" s="349"/>
      <c r="V35" s="275"/>
      <c r="W35" s="276"/>
      <c r="X35" s="434" t="s">
        <v>449</v>
      </c>
      <c r="Y35" s="465"/>
      <c r="Z35" s="285"/>
      <c r="AA35" s="347">
        <f>SUM(AA6:AA34)</f>
        <v>19360</v>
      </c>
      <c r="AB35" s="347">
        <f>SUM(AB6:AB34)</f>
        <v>77760</v>
      </c>
      <c r="AC35" s="347">
        <f>SUM(AC6:AC34)</f>
        <v>77760</v>
      </c>
      <c r="AD35" s="347">
        <f>SUM(AD6:AD34)</f>
        <v>76826.666666666672</v>
      </c>
      <c r="AE35" s="347">
        <f>SUM(AE6:AE34)</f>
        <v>56960</v>
      </c>
      <c r="AF35" s="347">
        <f>SUM(AF6:AF34)</f>
        <v>56960</v>
      </c>
      <c r="AG35" s="347">
        <f>SUM(AG6:AG34)</f>
        <v>16960</v>
      </c>
      <c r="AH35" s="347">
        <f>SUM(AH6:AH34)</f>
        <v>16960</v>
      </c>
      <c r="AI35" s="347">
        <f>SUM(AI6:AI34)</f>
        <v>16960</v>
      </c>
    </row>
    <row r="36" spans="2:35" ht="30">
      <c r="B36" s="283">
        <v>45</v>
      </c>
      <c r="C36" s="283"/>
      <c r="D36" s="367" t="s">
        <v>660</v>
      </c>
      <c r="E36" s="380" t="s">
        <v>579</v>
      </c>
      <c r="F36" s="367" t="str">
        <f>R36&amp;"-"&amp;J36&amp;"-"&amp;E36</f>
        <v>1-GIC-Internal</v>
      </c>
      <c r="G36" s="272">
        <v>43144</v>
      </c>
      <c r="H36" s="277" t="s">
        <v>549</v>
      </c>
      <c r="I36" s="379" t="s">
        <v>644</v>
      </c>
      <c r="J36" s="284" t="s">
        <v>546</v>
      </c>
      <c r="K36" s="282" t="s">
        <v>0</v>
      </c>
      <c r="L36" s="380" t="s">
        <v>654</v>
      </c>
      <c r="M36" s="283" t="s">
        <v>563</v>
      </c>
      <c r="N36" s="148"/>
      <c r="O36" s="94"/>
      <c r="P36" s="94"/>
      <c r="Q36" s="94"/>
      <c r="R36" s="283">
        <v>1</v>
      </c>
      <c r="S36" s="283"/>
      <c r="T36" s="283"/>
      <c r="U36" s="362"/>
      <c r="V36" s="347"/>
      <c r="W36" s="347"/>
      <c r="X36" s="434" t="s">
        <v>449</v>
      </c>
      <c r="Y36" s="465"/>
      <c r="Z36" s="285"/>
      <c r="AA36" s="94"/>
      <c r="AB36" s="94"/>
      <c r="AC36" s="94"/>
      <c r="AD36" s="94"/>
      <c r="AE36" s="94"/>
      <c r="AF36" s="94"/>
      <c r="AG36" s="94"/>
      <c r="AH36" s="94"/>
      <c r="AI36" s="94"/>
    </row>
    <row r="37" spans="2:35" ht="30">
      <c r="B37" s="283">
        <v>46</v>
      </c>
      <c r="C37" s="283"/>
      <c r="D37" s="367" t="s">
        <v>660</v>
      </c>
      <c r="E37" s="380" t="s">
        <v>579</v>
      </c>
      <c r="F37" s="367" t="str">
        <f>R37&amp;"-"&amp;J37&amp;"-"&amp;E37</f>
        <v>1-GIC-Internal</v>
      </c>
      <c r="G37" s="272">
        <v>43144</v>
      </c>
      <c r="H37" s="277" t="s">
        <v>550</v>
      </c>
      <c r="I37" s="379" t="s">
        <v>644</v>
      </c>
      <c r="J37" s="284" t="s">
        <v>546</v>
      </c>
      <c r="K37" s="282" t="s">
        <v>0</v>
      </c>
      <c r="L37" s="380" t="s">
        <v>654</v>
      </c>
      <c r="M37" s="283" t="s">
        <v>563</v>
      </c>
      <c r="N37" s="148"/>
      <c r="O37" s="94"/>
      <c r="P37" s="94"/>
      <c r="Q37" s="94"/>
      <c r="R37" s="283">
        <v>1</v>
      </c>
      <c r="S37" s="283"/>
      <c r="T37" s="283"/>
      <c r="U37" s="362"/>
      <c r="V37" s="347"/>
      <c r="W37" s="347"/>
      <c r="X37" s="434" t="s">
        <v>449</v>
      </c>
      <c r="Y37" s="465"/>
      <c r="Z37" s="285"/>
      <c r="AA37" s="94"/>
      <c r="AB37" s="94"/>
      <c r="AC37" s="94"/>
      <c r="AD37" s="94"/>
      <c r="AE37" s="94"/>
      <c r="AF37" s="94"/>
      <c r="AG37" s="94"/>
      <c r="AH37" s="94"/>
      <c r="AI37" s="94"/>
    </row>
    <row r="38" spans="2:35" ht="30">
      <c r="B38" s="283">
        <v>47</v>
      </c>
      <c r="C38" s="283"/>
      <c r="D38" s="367" t="s">
        <v>660</v>
      </c>
      <c r="E38" s="380" t="s">
        <v>579</v>
      </c>
      <c r="F38" s="367" t="str">
        <f>R38&amp;"-"&amp;J38&amp;"-"&amp;E38</f>
        <v>1-GIC-Internal</v>
      </c>
      <c r="G38" s="272">
        <v>43144</v>
      </c>
      <c r="H38" s="277" t="s">
        <v>551</v>
      </c>
      <c r="I38" s="379" t="s">
        <v>644</v>
      </c>
      <c r="J38" s="284" t="s">
        <v>546</v>
      </c>
      <c r="K38" s="282" t="s">
        <v>0</v>
      </c>
      <c r="L38" s="380" t="s">
        <v>654</v>
      </c>
      <c r="M38" s="283" t="s">
        <v>563</v>
      </c>
      <c r="N38" s="148"/>
      <c r="O38" s="94"/>
      <c r="P38" s="94"/>
      <c r="Q38" s="94"/>
      <c r="R38" s="283">
        <v>1</v>
      </c>
      <c r="S38" s="283"/>
      <c r="T38" s="283"/>
      <c r="U38" s="362"/>
      <c r="V38" s="347"/>
      <c r="W38" s="347"/>
      <c r="X38" s="434" t="s">
        <v>449</v>
      </c>
      <c r="Y38" s="465"/>
      <c r="Z38" s="285"/>
      <c r="AA38" s="94"/>
      <c r="AB38" s="94"/>
      <c r="AC38" s="94"/>
      <c r="AD38" s="94"/>
      <c r="AE38" s="94"/>
      <c r="AF38" s="94"/>
      <c r="AG38" s="94"/>
      <c r="AH38" s="94"/>
      <c r="AI38" s="94"/>
    </row>
    <row r="39" spans="2:35" ht="45">
      <c r="B39" s="283">
        <v>48</v>
      </c>
      <c r="C39" s="283"/>
      <c r="D39" s="367" t="s">
        <v>660</v>
      </c>
      <c r="E39" s="380" t="s">
        <v>579</v>
      </c>
      <c r="F39" s="367" t="str">
        <f>R39&amp;"-"&amp;J39&amp;"-"&amp;E39</f>
        <v>1-GIC-Internal</v>
      </c>
      <c r="G39" s="272">
        <v>43144</v>
      </c>
      <c r="H39" s="277" t="s">
        <v>552</v>
      </c>
      <c r="I39" s="379" t="s">
        <v>644</v>
      </c>
      <c r="J39" s="284" t="s">
        <v>546</v>
      </c>
      <c r="K39" s="282" t="s">
        <v>559</v>
      </c>
      <c r="L39" s="380" t="s">
        <v>654</v>
      </c>
      <c r="M39" s="283" t="s">
        <v>563</v>
      </c>
      <c r="N39" s="148"/>
      <c r="O39" s="94"/>
      <c r="P39" s="94"/>
      <c r="Q39" s="94"/>
      <c r="R39" s="283">
        <v>1</v>
      </c>
      <c r="S39" s="283"/>
      <c r="T39" s="283"/>
      <c r="U39" s="362"/>
      <c r="V39" s="347"/>
      <c r="W39" s="347"/>
      <c r="X39" s="434" t="s">
        <v>449</v>
      </c>
      <c r="Y39" s="465"/>
      <c r="Z39" s="285"/>
      <c r="AA39" s="94"/>
      <c r="AB39" s="94"/>
      <c r="AC39" s="94"/>
      <c r="AD39" s="94"/>
      <c r="AE39" s="94"/>
      <c r="AF39" s="94"/>
      <c r="AG39" s="94"/>
      <c r="AH39" s="94"/>
      <c r="AI39" s="94"/>
    </row>
    <row r="40" spans="2:35" ht="45">
      <c r="B40" s="283">
        <v>49</v>
      </c>
      <c r="C40" s="283"/>
      <c r="D40" s="367" t="s">
        <v>660</v>
      </c>
      <c r="E40" s="380" t="s">
        <v>579</v>
      </c>
      <c r="F40" s="367" t="str">
        <f>R40&amp;"-"&amp;J40&amp;"-"&amp;E40</f>
        <v>1-GIC-Internal</v>
      </c>
      <c r="G40" s="272">
        <v>43144</v>
      </c>
      <c r="H40" s="277" t="s">
        <v>553</v>
      </c>
      <c r="I40" s="379" t="s">
        <v>644</v>
      </c>
      <c r="J40" s="284" t="s">
        <v>546</v>
      </c>
      <c r="K40" s="282" t="s">
        <v>560</v>
      </c>
      <c r="L40" s="380" t="s">
        <v>654</v>
      </c>
      <c r="M40" s="283" t="s">
        <v>563</v>
      </c>
      <c r="N40" s="148"/>
      <c r="O40" s="94"/>
      <c r="P40" s="94"/>
      <c r="Q40" s="94"/>
      <c r="R40" s="283">
        <v>1</v>
      </c>
      <c r="S40" s="283"/>
      <c r="T40" s="283"/>
      <c r="U40" s="362"/>
      <c r="V40" s="347"/>
      <c r="W40" s="347"/>
      <c r="X40" s="434" t="s">
        <v>449</v>
      </c>
      <c r="Y40" s="465"/>
      <c r="Z40" s="285"/>
      <c r="AA40" s="94"/>
      <c r="AB40" s="94"/>
      <c r="AC40" s="94"/>
      <c r="AD40" s="94"/>
      <c r="AE40" s="94"/>
      <c r="AF40" s="94"/>
      <c r="AG40" s="94"/>
      <c r="AH40" s="94"/>
      <c r="AI40" s="94"/>
    </row>
    <row r="41" spans="2:35" ht="45">
      <c r="B41" s="283">
        <v>50</v>
      </c>
      <c r="C41" s="283"/>
      <c r="D41" s="367" t="s">
        <v>660</v>
      </c>
      <c r="E41" s="380" t="s">
        <v>579</v>
      </c>
      <c r="F41" s="367" t="str">
        <f>R41&amp;"-"&amp;J41&amp;"-"&amp;E41</f>
        <v>1-GIC-Internal</v>
      </c>
      <c r="G41" s="272">
        <v>43144</v>
      </c>
      <c r="H41" s="277" t="s">
        <v>554</v>
      </c>
      <c r="I41" s="379" t="s">
        <v>644</v>
      </c>
      <c r="J41" s="284" t="s">
        <v>546</v>
      </c>
      <c r="K41" s="282" t="s">
        <v>559</v>
      </c>
      <c r="L41" s="380" t="s">
        <v>654</v>
      </c>
      <c r="M41" s="283" t="s">
        <v>563</v>
      </c>
      <c r="N41" s="148"/>
      <c r="O41" s="94"/>
      <c r="P41" s="94"/>
      <c r="Q41" s="94"/>
      <c r="R41" s="283">
        <v>1</v>
      </c>
      <c r="S41" s="283"/>
      <c r="T41" s="283"/>
      <c r="U41" s="362"/>
      <c r="V41" s="347"/>
      <c r="W41" s="347"/>
      <c r="X41" s="434" t="s">
        <v>449</v>
      </c>
      <c r="Y41" s="465"/>
      <c r="Z41" s="285"/>
      <c r="AA41" s="94"/>
      <c r="AB41" s="94"/>
      <c r="AC41" s="94"/>
      <c r="AD41" s="94"/>
      <c r="AE41" s="94"/>
      <c r="AF41" s="94"/>
      <c r="AG41" s="94"/>
      <c r="AH41" s="94"/>
      <c r="AI41" s="94"/>
    </row>
    <row r="42" spans="2:35" ht="45">
      <c r="B42" s="283">
        <v>51</v>
      </c>
      <c r="C42" s="283"/>
      <c r="D42" s="367" t="s">
        <v>660</v>
      </c>
      <c r="E42" s="380" t="s">
        <v>579</v>
      </c>
      <c r="F42" s="367" t="str">
        <f>R42&amp;"-"&amp;J42&amp;"-"&amp;E42</f>
        <v>1-GIC-Internal</v>
      </c>
      <c r="G42" s="272">
        <v>43144</v>
      </c>
      <c r="H42" s="277" t="s">
        <v>555</v>
      </c>
      <c r="I42" s="379" t="s">
        <v>644</v>
      </c>
      <c r="J42" s="284" t="s">
        <v>546</v>
      </c>
      <c r="K42" s="282" t="s">
        <v>561</v>
      </c>
      <c r="L42" s="380" t="s">
        <v>654</v>
      </c>
      <c r="M42" s="283" t="s">
        <v>563</v>
      </c>
      <c r="N42" s="148"/>
      <c r="O42" s="94"/>
      <c r="P42" s="94"/>
      <c r="Q42" s="94"/>
      <c r="R42" s="283">
        <v>1</v>
      </c>
      <c r="S42" s="283"/>
      <c r="T42" s="283"/>
      <c r="U42" s="362"/>
      <c r="V42" s="347"/>
      <c r="W42" s="347"/>
      <c r="X42" s="434" t="s">
        <v>449</v>
      </c>
      <c r="Y42" s="465"/>
      <c r="Z42" s="285"/>
      <c r="AA42" s="94"/>
      <c r="AB42" s="94"/>
      <c r="AC42" s="94"/>
      <c r="AD42" s="94"/>
      <c r="AE42" s="94"/>
      <c r="AF42" s="94"/>
      <c r="AG42" s="94"/>
      <c r="AH42" s="94"/>
      <c r="AI42" s="94"/>
    </row>
    <row r="43" spans="2:35" ht="30">
      <c r="B43" s="283">
        <v>52</v>
      </c>
      <c r="C43" s="283"/>
      <c r="D43" s="367" t="s">
        <v>660</v>
      </c>
      <c r="E43" s="380" t="s">
        <v>579</v>
      </c>
      <c r="F43" s="367" t="str">
        <f>R43&amp;"-"&amp;J43&amp;"-"&amp;E43</f>
        <v>1-GIC-Internal</v>
      </c>
      <c r="G43" s="272">
        <v>43144</v>
      </c>
      <c r="H43" s="277" t="s">
        <v>556</v>
      </c>
      <c r="I43" s="379" t="s">
        <v>644</v>
      </c>
      <c r="J43" s="284" t="s">
        <v>546</v>
      </c>
      <c r="K43" s="282" t="s">
        <v>562</v>
      </c>
      <c r="L43" s="94" t="s">
        <v>63</v>
      </c>
      <c r="M43" s="283" t="s">
        <v>563</v>
      </c>
      <c r="N43" s="148"/>
      <c r="O43" s="94"/>
      <c r="P43" s="94"/>
      <c r="Q43" s="94"/>
      <c r="R43" s="283">
        <v>1</v>
      </c>
      <c r="S43" s="283"/>
      <c r="T43" s="283"/>
      <c r="U43" s="362"/>
      <c r="V43" s="347"/>
      <c r="W43" s="347"/>
      <c r="X43" s="434" t="s">
        <v>449</v>
      </c>
      <c r="Y43" s="465"/>
      <c r="Z43" s="285"/>
      <c r="AA43" s="94"/>
      <c r="AB43" s="94"/>
      <c r="AC43" s="94"/>
      <c r="AD43" s="94"/>
      <c r="AE43" s="94"/>
      <c r="AF43" s="94"/>
      <c r="AG43" s="94"/>
      <c r="AH43" s="94"/>
      <c r="AI43" s="94"/>
    </row>
    <row r="44" spans="2:35" ht="30">
      <c r="B44" s="283">
        <v>53</v>
      </c>
      <c r="C44" s="283"/>
      <c r="D44" s="367" t="s">
        <v>660</v>
      </c>
      <c r="E44" s="380" t="s">
        <v>579</v>
      </c>
      <c r="F44" s="367" t="str">
        <f>R44&amp;"-"&amp;J44&amp;"-"&amp;E44</f>
        <v>1-GIC-Internal</v>
      </c>
      <c r="G44" s="272">
        <v>43144</v>
      </c>
      <c r="H44" s="277" t="s">
        <v>557</v>
      </c>
      <c r="I44" s="379" t="s">
        <v>644</v>
      </c>
      <c r="J44" s="284" t="s">
        <v>546</v>
      </c>
      <c r="K44" s="282" t="s">
        <v>0</v>
      </c>
      <c r="L44" s="380" t="s">
        <v>654</v>
      </c>
      <c r="M44" s="283" t="s">
        <v>563</v>
      </c>
      <c r="N44" s="148"/>
      <c r="O44" s="94"/>
      <c r="P44" s="94"/>
      <c r="Q44" s="94"/>
      <c r="R44" s="283">
        <v>1</v>
      </c>
      <c r="S44" s="283"/>
      <c r="T44" s="283"/>
      <c r="U44" s="362"/>
      <c r="V44" s="347"/>
      <c r="W44" s="347"/>
      <c r="X44" s="434" t="s">
        <v>449</v>
      </c>
      <c r="Y44" s="465"/>
      <c r="Z44" s="285"/>
      <c r="AA44" s="94"/>
      <c r="AB44" s="94"/>
      <c r="AC44" s="94"/>
      <c r="AD44" s="94"/>
      <c r="AE44" s="94"/>
      <c r="AF44" s="94"/>
      <c r="AG44" s="94"/>
      <c r="AH44" s="94"/>
      <c r="AI44" s="94"/>
    </row>
    <row r="45" spans="2:35" ht="15">
      <c r="B45" s="283">
        <v>54</v>
      </c>
      <c r="C45" s="283"/>
      <c r="D45" s="367" t="s">
        <v>660</v>
      </c>
      <c r="E45" s="380" t="s">
        <v>579</v>
      </c>
      <c r="F45" s="367" t="str">
        <f>R45&amp;"-"&amp;J45&amp;"-"&amp;E45</f>
        <v>1-GIC-Internal</v>
      </c>
      <c r="G45" s="272">
        <v>43144</v>
      </c>
      <c r="H45" s="277" t="s">
        <v>558</v>
      </c>
      <c r="I45" s="379" t="s">
        <v>644</v>
      </c>
      <c r="J45" s="284" t="s">
        <v>546</v>
      </c>
      <c r="K45" s="282" t="s">
        <v>0</v>
      </c>
      <c r="L45" s="380" t="s">
        <v>654</v>
      </c>
      <c r="M45" s="283" t="s">
        <v>563</v>
      </c>
      <c r="N45" s="148"/>
      <c r="O45" s="94"/>
      <c r="P45" s="94"/>
      <c r="Q45" s="94"/>
      <c r="R45" s="283">
        <v>1</v>
      </c>
      <c r="S45" s="283"/>
      <c r="T45" s="283"/>
      <c r="U45" s="362"/>
      <c r="V45" s="347"/>
      <c r="W45" s="347"/>
      <c r="X45" s="434" t="s">
        <v>449</v>
      </c>
      <c r="Y45" s="465"/>
      <c r="Z45" s="285"/>
      <c r="AA45" s="94"/>
      <c r="AB45" s="94"/>
      <c r="AC45" s="94"/>
      <c r="AD45" s="94"/>
      <c r="AE45" s="94"/>
      <c r="AF45" s="94"/>
      <c r="AG45" s="94"/>
      <c r="AH45" s="94"/>
      <c r="AI45" s="94"/>
    </row>
    <row r="46" spans="2:35" s="216" customFormat="1" ht="99.75" customHeight="1">
      <c r="B46" s="283">
        <v>55</v>
      </c>
      <c r="C46" s="405" t="s">
        <v>517</v>
      </c>
      <c r="D46" s="367" t="s">
        <v>657</v>
      </c>
      <c r="E46" s="406" t="s">
        <v>72</v>
      </c>
      <c r="F46" s="283" t="str">
        <f>R46&amp;"-"&amp;J46&amp;"-"&amp;E46</f>
        <v>1-Bank Dhofar-RA</v>
      </c>
      <c r="G46" s="461">
        <v>43150</v>
      </c>
      <c r="H46" s="404" t="s">
        <v>191</v>
      </c>
      <c r="I46" s="406" t="s">
        <v>9</v>
      </c>
      <c r="J46" s="403" t="s">
        <v>48</v>
      </c>
      <c r="K46" s="406" t="s">
        <v>62</v>
      </c>
      <c r="L46" s="94" t="s">
        <v>7</v>
      </c>
      <c r="M46" s="405" t="s">
        <v>300</v>
      </c>
      <c r="N46" s="284"/>
      <c r="O46" s="462">
        <v>43156</v>
      </c>
      <c r="P46" s="404">
        <v>6</v>
      </c>
      <c r="Q46" s="94"/>
      <c r="R46" s="405">
        <v>1</v>
      </c>
      <c r="S46" s="405"/>
      <c r="T46" s="405"/>
      <c r="U46" s="407"/>
      <c r="V46" s="408">
        <v>10800</v>
      </c>
      <c r="W46" s="408">
        <v>64800</v>
      </c>
      <c r="X46" s="434" t="s">
        <v>449</v>
      </c>
      <c r="Y46" s="465"/>
      <c r="Z46" s="285" t="s">
        <v>602</v>
      </c>
      <c r="AA46" s="404"/>
      <c r="AB46" s="404"/>
      <c r="AC46" s="404"/>
      <c r="AD46" s="94"/>
      <c r="AE46" s="94"/>
      <c r="AF46" s="94"/>
      <c r="AG46" s="94"/>
      <c r="AH46" s="94"/>
      <c r="AI46" s="94"/>
    </row>
    <row r="47" spans="2:35" s="216" customFormat="1" ht="99.75" customHeight="1">
      <c r="B47" s="283">
        <v>56</v>
      </c>
      <c r="C47" s="405" t="s">
        <v>517</v>
      </c>
      <c r="D47" s="367" t="s">
        <v>657</v>
      </c>
      <c r="E47" s="406" t="s">
        <v>603</v>
      </c>
      <c r="F47" s="283" t="str">
        <f>R47&amp;"-"&amp;J47&amp;"-"&amp;E47</f>
        <v>1-Bank Dhofar-UIPATH TRAINING</v>
      </c>
      <c r="G47" s="461">
        <v>43125</v>
      </c>
      <c r="H47" s="404" t="s">
        <v>159</v>
      </c>
      <c r="I47" s="406" t="s">
        <v>9</v>
      </c>
      <c r="J47" s="403" t="s">
        <v>48</v>
      </c>
      <c r="K47" s="406" t="s">
        <v>62</v>
      </c>
      <c r="L47" s="94" t="s">
        <v>7</v>
      </c>
      <c r="M47" s="405" t="s">
        <v>300</v>
      </c>
      <c r="N47" s="284"/>
      <c r="O47" s="462">
        <v>43170</v>
      </c>
      <c r="P47" s="404" t="s">
        <v>604</v>
      </c>
      <c r="Q47" s="497">
        <v>43182</v>
      </c>
      <c r="R47" s="405">
        <v>1</v>
      </c>
      <c r="S47" s="405"/>
      <c r="T47" s="405"/>
      <c r="U47" s="407"/>
      <c r="V47" s="408"/>
      <c r="W47" s="408"/>
      <c r="X47" s="434" t="s">
        <v>454</v>
      </c>
      <c r="Y47" s="465"/>
      <c r="Z47" s="285" t="s">
        <v>605</v>
      </c>
      <c r="AA47" s="404"/>
      <c r="AB47" s="404"/>
      <c r="AC47" s="404"/>
      <c r="AD47" s="94"/>
      <c r="AE47" s="94"/>
      <c r="AF47" s="94"/>
      <c r="AG47" s="94"/>
      <c r="AH47" s="94"/>
      <c r="AI47" s="94"/>
    </row>
    <row r="48" spans="2:35" s="216" customFormat="1" ht="99.75" customHeight="1">
      <c r="B48" s="283">
        <v>57</v>
      </c>
      <c r="C48" s="405"/>
      <c r="D48" s="367" t="s">
        <v>660</v>
      </c>
      <c r="E48" s="282" t="s">
        <v>375</v>
      </c>
      <c r="F48" s="283" t="str">
        <f>R48&amp;"-"&amp;J48&amp;"-"&amp;E48</f>
        <v>1-Bank Muscat-POC</v>
      </c>
      <c r="G48" s="95">
        <v>43147</v>
      </c>
      <c r="H48" s="404" t="s">
        <v>191</v>
      </c>
      <c r="I48" s="406" t="s">
        <v>9</v>
      </c>
      <c r="J48" s="403" t="s">
        <v>134</v>
      </c>
      <c r="K48" s="406" t="s">
        <v>62</v>
      </c>
      <c r="L48" s="94" t="s">
        <v>7</v>
      </c>
      <c r="M48" s="405" t="s">
        <v>300</v>
      </c>
      <c r="N48" s="284"/>
      <c r="O48" s="462">
        <v>43163</v>
      </c>
      <c r="P48" s="404">
        <v>0.5</v>
      </c>
      <c r="Q48" s="497">
        <v>43179</v>
      </c>
      <c r="R48" s="405">
        <v>1</v>
      </c>
      <c r="S48" s="405">
        <v>1</v>
      </c>
      <c r="T48" s="405"/>
      <c r="U48" s="407">
        <v>1</v>
      </c>
      <c r="V48" s="408"/>
      <c r="W48" s="408"/>
      <c r="X48" s="434" t="s">
        <v>450</v>
      </c>
      <c r="Y48" s="465"/>
      <c r="Z48" s="285" t="s">
        <v>601</v>
      </c>
      <c r="AA48" s="404"/>
      <c r="AB48" s="404"/>
      <c r="AC48" s="404"/>
      <c r="AD48" s="94"/>
      <c r="AE48" s="94"/>
      <c r="AF48" s="94"/>
      <c r="AG48" s="94"/>
      <c r="AH48" s="94"/>
      <c r="AI48" s="94"/>
    </row>
    <row r="49" spans="2:35" s="216" customFormat="1" ht="99.75" customHeight="1">
      <c r="B49" s="283">
        <v>58</v>
      </c>
      <c r="C49" s="405"/>
      <c r="D49" s="367" t="s">
        <v>660</v>
      </c>
      <c r="E49" s="282" t="s">
        <v>68</v>
      </c>
      <c r="F49" s="283" t="str">
        <f>R49&amp;"-"&amp;J49&amp;"-"&amp;E49</f>
        <v>1-TCL-Project</v>
      </c>
      <c r="G49" s="95">
        <v>43151</v>
      </c>
      <c r="H49" s="277" t="s">
        <v>556</v>
      </c>
      <c r="I49" s="406" t="s">
        <v>45</v>
      </c>
      <c r="J49" s="403" t="s">
        <v>366</v>
      </c>
      <c r="K49" s="406" t="s">
        <v>50</v>
      </c>
      <c r="L49" s="94" t="s">
        <v>63</v>
      </c>
      <c r="M49" s="405" t="s">
        <v>639</v>
      </c>
      <c r="N49" s="284"/>
      <c r="O49" s="462">
        <v>43157</v>
      </c>
      <c r="P49" s="404">
        <v>2</v>
      </c>
      <c r="Q49" s="497">
        <v>43216</v>
      </c>
      <c r="R49" s="405">
        <v>1</v>
      </c>
      <c r="S49" s="405"/>
      <c r="T49" s="405"/>
      <c r="U49" s="407"/>
      <c r="V49" s="408"/>
      <c r="W49" s="408"/>
      <c r="X49" s="434"/>
      <c r="Y49" s="465"/>
      <c r="Z49" s="285"/>
      <c r="AA49" s="404"/>
      <c r="AB49" s="404"/>
      <c r="AC49" s="404"/>
      <c r="AD49" s="94"/>
      <c r="AE49" s="94"/>
      <c r="AF49" s="94"/>
      <c r="AG49" s="94"/>
      <c r="AH49" s="94"/>
      <c r="AI49" s="94"/>
    </row>
    <row r="50" spans="2:35" s="216" customFormat="1" ht="99.75" customHeight="1">
      <c r="B50" s="283">
        <v>59</v>
      </c>
      <c r="C50" s="405"/>
      <c r="D50" s="367" t="s">
        <v>660</v>
      </c>
      <c r="E50" s="282" t="s">
        <v>68</v>
      </c>
      <c r="F50" s="283" t="str">
        <f>R50&amp;"-"&amp;J50&amp;"-"&amp;E50</f>
        <v>1-TCL-Project</v>
      </c>
      <c r="G50" s="95">
        <v>43151</v>
      </c>
      <c r="H50" s="404" t="s">
        <v>549</v>
      </c>
      <c r="I50" s="406" t="s">
        <v>45</v>
      </c>
      <c r="J50" s="403" t="s">
        <v>366</v>
      </c>
      <c r="K50" s="406" t="s">
        <v>50</v>
      </c>
      <c r="L50" s="94" t="s">
        <v>7</v>
      </c>
      <c r="M50" s="405" t="s">
        <v>639</v>
      </c>
      <c r="N50" s="284"/>
      <c r="O50" s="462">
        <v>43157</v>
      </c>
      <c r="P50" s="404">
        <v>2</v>
      </c>
      <c r="Q50" s="497">
        <v>43216</v>
      </c>
      <c r="R50" s="405">
        <v>1</v>
      </c>
      <c r="S50" s="405"/>
      <c r="T50" s="405"/>
      <c r="U50" s="407"/>
      <c r="V50" s="408"/>
      <c r="W50" s="408"/>
      <c r="X50" s="434"/>
      <c r="Y50" s="465"/>
      <c r="Z50" s="285"/>
      <c r="AA50" s="404"/>
      <c r="AB50" s="404"/>
      <c r="AC50" s="404"/>
      <c r="AD50" s="94"/>
      <c r="AE50" s="94"/>
      <c r="AF50" s="94"/>
      <c r="AG50" s="94"/>
      <c r="AH50" s="94"/>
      <c r="AI50" s="94"/>
    </row>
    <row r="51" spans="2:35" s="216" customFormat="1" ht="99.75" customHeight="1">
      <c r="B51" s="283">
        <v>60</v>
      </c>
      <c r="C51" s="405"/>
      <c r="D51" s="367" t="s">
        <v>660</v>
      </c>
      <c r="E51" s="282" t="s">
        <v>68</v>
      </c>
      <c r="F51" s="283" t="str">
        <f>R51&amp;"-"&amp;J51&amp;"-"&amp;E51</f>
        <v>2-TCL-Project</v>
      </c>
      <c r="G51" s="95">
        <v>43151</v>
      </c>
      <c r="H51" s="404" t="s">
        <v>191</v>
      </c>
      <c r="I51" s="406" t="s">
        <v>45</v>
      </c>
      <c r="J51" s="403" t="s">
        <v>366</v>
      </c>
      <c r="K51" s="406" t="s">
        <v>50</v>
      </c>
      <c r="L51" s="94" t="s">
        <v>7</v>
      </c>
      <c r="M51" s="405" t="s">
        <v>639</v>
      </c>
      <c r="N51" s="284"/>
      <c r="O51" s="462">
        <v>43157</v>
      </c>
      <c r="P51" s="404">
        <v>2</v>
      </c>
      <c r="Q51" s="497">
        <v>43216</v>
      </c>
      <c r="R51" s="405">
        <v>2</v>
      </c>
      <c r="S51" s="405"/>
      <c r="T51" s="405"/>
      <c r="U51" s="407"/>
      <c r="V51" s="408"/>
      <c r="W51" s="408"/>
      <c r="X51" s="434"/>
      <c r="Y51" s="465"/>
      <c r="Z51" s="285" t="s">
        <v>640</v>
      </c>
      <c r="AA51" s="404"/>
      <c r="AB51" s="404"/>
      <c r="AC51" s="404"/>
      <c r="AD51" s="94"/>
      <c r="AE51" s="94"/>
      <c r="AF51" s="94"/>
      <c r="AG51" s="94"/>
      <c r="AH51" s="94"/>
      <c r="AI51" s="94"/>
    </row>
    <row r="52" spans="2:35" s="216" customFormat="1" ht="99.75" customHeight="1" thickBot="1">
      <c r="B52" s="283">
        <v>61</v>
      </c>
      <c r="C52" s="405"/>
      <c r="D52" s="367" t="s">
        <v>660</v>
      </c>
      <c r="E52" s="282" t="s">
        <v>68</v>
      </c>
      <c r="F52" s="283" t="str">
        <f>R52&amp;"-"&amp;J52&amp;"-"&amp;E52</f>
        <v>1-TCL-Project</v>
      </c>
      <c r="G52" s="95">
        <v>43151</v>
      </c>
      <c r="H52" s="404" t="s">
        <v>188</v>
      </c>
      <c r="I52" s="406" t="s">
        <v>45</v>
      </c>
      <c r="J52" s="403" t="s">
        <v>366</v>
      </c>
      <c r="K52" s="406" t="s">
        <v>50</v>
      </c>
      <c r="L52" s="94" t="s">
        <v>277</v>
      </c>
      <c r="M52" s="405" t="s">
        <v>639</v>
      </c>
      <c r="N52" s="284"/>
      <c r="O52" s="462">
        <v>43157</v>
      </c>
      <c r="P52" s="404">
        <v>2</v>
      </c>
      <c r="Q52" s="497">
        <v>43216</v>
      </c>
      <c r="R52" s="405">
        <v>1</v>
      </c>
      <c r="S52" s="405"/>
      <c r="T52" s="405"/>
      <c r="U52" s="407"/>
      <c r="V52" s="408"/>
      <c r="W52" s="408"/>
      <c r="X52" s="434"/>
      <c r="Y52" s="465"/>
      <c r="Z52" s="285"/>
      <c r="AA52" s="404"/>
      <c r="AB52" s="404"/>
      <c r="AC52" s="404"/>
      <c r="AD52" s="94"/>
      <c r="AE52" s="94"/>
      <c r="AF52" s="94"/>
      <c r="AG52" s="94"/>
      <c r="AH52" s="94"/>
      <c r="AI52" s="94"/>
    </row>
    <row r="53" spans="2:35" ht="24" customHeight="1" thickBot="1">
      <c r="B53" s="400"/>
      <c r="C53" s="400"/>
      <c r="D53" s="400"/>
      <c r="E53" s="401"/>
      <c r="F53" s="401"/>
      <c r="G53" s="400"/>
      <c r="H53" s="401"/>
      <c r="I53" s="402"/>
      <c r="J53" s="458" t="s">
        <v>301</v>
      </c>
      <c r="K53" s="459"/>
      <c r="L53" s="216"/>
      <c r="M53" s="400"/>
      <c r="O53" s="460"/>
      <c r="P53" s="459"/>
      <c r="Q53" s="216"/>
      <c r="R53" s="409">
        <f>SUBTOTAL(9,R6:R52)</f>
        <v>121</v>
      </c>
      <c r="S53" s="409">
        <f>SUBTOTAL(9,S6:S23)</f>
        <v>42</v>
      </c>
      <c r="T53" s="409">
        <f>SUBTOTAL(9,T6:T23)</f>
        <v>10</v>
      </c>
      <c r="U53" s="409">
        <f>SUBTOTAL(9,U6:U23)</f>
        <v>21</v>
      </c>
      <c r="V53" s="410">
        <f>SUBTOTAL(9,V6:V23)</f>
        <v>81460</v>
      </c>
      <c r="W53" s="410">
        <f>SUBTOTAL(9,W6:W23)</f>
        <v>1605260</v>
      </c>
      <c r="AA53" s="411">
        <f>SUBTOTAL(9,AA6:AA23)</f>
        <v>19360</v>
      </c>
      <c r="AB53" s="410">
        <f>SUBTOTAL(9,AB6:AB23)</f>
        <v>77760</v>
      </c>
      <c r="AC53" s="412">
        <f>SUBTOTAL(9,AC6:AC23)</f>
        <v>77760</v>
      </c>
    </row>
  </sheetData>
  <autoFilter ref="A5:AK52"/>
  <mergeCells count="1">
    <mergeCell ref="C2:AI2"/>
  </mergeCells>
  <conditionalFormatting sqref="C1:D1 C5:D14 C17:D20 C22:D27 C29:D29 C31:D1048576">
    <cfRule type="cellIs" dxfId="356" priority="216" operator="equal">
      <formula>$C$15</formula>
    </cfRule>
    <cfRule type="cellIs" dxfId="355" priority="217" operator="equal">
      <formula>$C$16</formula>
    </cfRule>
    <cfRule type="cellIs" dxfId="354" priority="218" operator="equal">
      <formula>$C$6</formula>
    </cfRule>
    <cfRule type="cellIs" dxfId="353" priority="219" operator="equal">
      <formula>"Recieved"</formula>
    </cfRule>
  </conditionalFormatting>
  <conditionalFormatting sqref="C28">
    <cfRule type="cellIs" dxfId="352" priority="33" operator="equal">
      <formula>$C$15</formula>
    </cfRule>
    <cfRule type="cellIs" dxfId="351" priority="34" operator="equal">
      <formula>$C$16</formula>
    </cfRule>
    <cfRule type="cellIs" dxfId="350" priority="35" operator="equal">
      <formula>$C$6</formula>
    </cfRule>
    <cfRule type="cellIs" dxfId="349" priority="36" operator="equal">
      <formula>"Recieved"</formula>
    </cfRule>
  </conditionalFormatting>
  <conditionalFormatting sqref="C30">
    <cfRule type="cellIs" dxfId="348" priority="25" operator="equal">
      <formula>$C$15</formula>
    </cfRule>
    <cfRule type="cellIs" dxfId="347" priority="26" operator="equal">
      <formula>$C$16</formula>
    </cfRule>
    <cfRule type="cellIs" dxfId="346" priority="27" operator="equal">
      <formula>$C$6</formula>
    </cfRule>
    <cfRule type="cellIs" dxfId="345" priority="28" operator="equal">
      <formula>"Recieved"</formula>
    </cfRule>
  </conditionalFormatting>
  <conditionalFormatting sqref="C21 C15:C16">
    <cfRule type="cellIs" dxfId="344" priority="220" operator="equal">
      <formula>#REF!</formula>
    </cfRule>
    <cfRule type="cellIs" dxfId="343" priority="221" operator="equal">
      <formula>#REF!</formula>
    </cfRule>
  </conditionalFormatting>
  <conditionalFormatting sqref="C21 C15:C16">
    <cfRule type="cellIs" dxfId="342" priority="222" operator="equal">
      <formula>#REF!</formula>
    </cfRule>
    <cfRule type="cellIs" dxfId="341" priority="223" operator="equal">
      <formula>#REF!</formula>
    </cfRule>
  </conditionalFormatting>
  <conditionalFormatting sqref="D15">
    <cfRule type="cellIs" dxfId="340" priority="17" operator="equal">
      <formula>$C$15</formula>
    </cfRule>
    <cfRule type="cellIs" dxfId="339" priority="18" operator="equal">
      <formula>$C$16</formula>
    </cfRule>
    <cfRule type="cellIs" dxfId="338" priority="19" operator="equal">
      <formula>$C$6</formula>
    </cfRule>
    <cfRule type="cellIs" dxfId="337" priority="20" operator="equal">
      <formula>"Recieved"</formula>
    </cfRule>
  </conditionalFormatting>
  <conditionalFormatting sqref="D16">
    <cfRule type="cellIs" dxfId="336" priority="13" operator="equal">
      <formula>$C$15</formula>
    </cfRule>
    <cfRule type="cellIs" dxfId="335" priority="14" operator="equal">
      <formula>$C$16</formula>
    </cfRule>
    <cfRule type="cellIs" dxfId="334" priority="15" operator="equal">
      <formula>$C$6</formula>
    </cfRule>
    <cfRule type="cellIs" dxfId="333" priority="16" operator="equal">
      <formula>"Recieved"</formula>
    </cfRule>
  </conditionalFormatting>
  <conditionalFormatting sqref="D21">
    <cfRule type="cellIs" dxfId="332" priority="9" operator="equal">
      <formula>$C$15</formula>
    </cfRule>
    <cfRule type="cellIs" dxfId="331" priority="10" operator="equal">
      <formula>$C$16</formula>
    </cfRule>
    <cfRule type="cellIs" dxfId="330" priority="11" operator="equal">
      <formula>$C$6</formula>
    </cfRule>
    <cfRule type="cellIs" dxfId="329" priority="12" operator="equal">
      <formula>"Recieved"</formula>
    </cfRule>
  </conditionalFormatting>
  <conditionalFormatting sqref="D28">
    <cfRule type="cellIs" dxfId="283" priority="5" operator="equal">
      <formula>$C$15</formula>
    </cfRule>
    <cfRule type="cellIs" dxfId="282" priority="6" operator="equal">
      <formula>$C$16</formula>
    </cfRule>
    <cfRule type="cellIs" dxfId="281" priority="7" operator="equal">
      <formula>$C$6</formula>
    </cfRule>
    <cfRule type="cellIs" dxfId="280" priority="8" operator="equal">
      <formula>"Recieved"</formula>
    </cfRule>
  </conditionalFormatting>
  <conditionalFormatting sqref="D30">
    <cfRule type="cellIs" dxfId="279" priority="1" operator="equal">
      <formula>$C$15</formula>
    </cfRule>
    <cfRule type="cellIs" dxfId="278" priority="2" operator="equal">
      <formula>$C$16</formula>
    </cfRule>
    <cfRule type="cellIs" dxfId="277" priority="3" operator="equal">
      <formula>$C$6</formula>
    </cfRule>
    <cfRule type="cellIs" dxfId="276" priority="4" operator="equal">
      <formula>"Recieved"</formula>
    </cfRule>
  </conditionalFormatting>
  <dataValidations count="4">
    <dataValidation type="list" allowBlank="1" showInputMessage="1" showErrorMessage="1" sqref="H6:I6 H21:I21 H23:I28 H13:I16 H10:I10">
      <formula1>ResourceType</formula1>
    </dataValidation>
    <dataValidation type="list" allowBlank="1" showInputMessage="1" showErrorMessage="1" sqref="C15:C16 C21">
      <formula1>RA</formula1>
    </dataValidation>
    <dataValidation type="list" allowBlank="1" showInputMessage="1" showErrorMessage="1" sqref="X6:X52">
      <formula1>StatusofTicket</formula1>
    </dataValidation>
    <dataValidation type="list" allowBlank="1" showInputMessage="1" showErrorMessage="1" sqref="D6:D52">
      <formula1>Sales_Stage</formula1>
    </dataValidation>
  </dataValidations>
  <pageMargins left="0.7" right="0.7" top="0.75" bottom="0.75" header="0.3" footer="0.3"/>
  <pageSetup scale="4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Z113"/>
  <sheetViews>
    <sheetView showGridLines="0" zoomScale="87" zoomScaleNormal="87" workbookViewId="0">
      <pane xSplit="5" ySplit="2" topLeftCell="J3" activePane="bottomRight" state="frozen"/>
      <selection pane="topRight" activeCell="F1" sqref="F1"/>
      <selection pane="bottomLeft" activeCell="A3" sqref="A3"/>
      <selection pane="bottomRight"/>
    </sheetView>
  </sheetViews>
  <sheetFormatPr defaultRowHeight="12.75" outlineLevelCol="1"/>
  <cols>
    <col min="1" max="1" width="22" style="89" bestFit="1" customWidth="1"/>
    <col min="2" max="3" width="12.7109375" style="89" customWidth="1"/>
    <col min="4" max="4" width="16.42578125" style="153" customWidth="1"/>
    <col min="5" max="5" width="11.5703125" style="89" customWidth="1"/>
    <col min="6" max="6" width="16.42578125" style="89" customWidth="1"/>
    <col min="7" max="7" width="22.140625" style="89" bestFit="1" customWidth="1"/>
    <col min="8" max="9" width="17.5703125" style="89" customWidth="1"/>
    <col min="10" max="10" width="13.140625" style="89" bestFit="1" customWidth="1"/>
    <col min="11" max="11" width="10" style="89" customWidth="1"/>
    <col min="12" max="12" width="12.140625" style="89" customWidth="1"/>
    <col min="13" max="14" width="12.140625" style="147" customWidth="1"/>
    <col min="15" max="15" width="12.42578125" style="89" bestFit="1" customWidth="1"/>
    <col min="16" max="16" width="41.7109375" style="89" customWidth="1"/>
    <col min="17" max="17" width="12.42578125" style="89" customWidth="1"/>
    <col min="18" max="20" width="4.28515625" style="89" hidden="1" customWidth="1" outlineLevel="1"/>
    <col min="21" max="40" width="5.5703125" style="89" hidden="1" customWidth="1" outlineLevel="1"/>
    <col min="41" max="41" width="8.42578125" style="89" hidden="1" customWidth="1" outlineLevel="1"/>
    <col min="42" max="143" width="5.5703125" style="89" hidden="1" customWidth="1" outlineLevel="1"/>
    <col min="144" max="148" width="5.42578125" style="89" hidden="1" customWidth="1" outlineLevel="1"/>
    <col min="149" max="181" width="5.140625" style="89" hidden="1" customWidth="1" outlineLevel="1"/>
    <col min="182" max="182" width="9.140625" style="89" collapsed="1"/>
    <col min="183" max="16384" width="9.140625" style="89"/>
  </cols>
  <sheetData>
    <row r="1" spans="1:181" ht="36.7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140"/>
      <c r="N1" s="140"/>
      <c r="O1" s="85"/>
      <c r="P1" s="85"/>
      <c r="Q1" s="85"/>
      <c r="R1" s="86">
        <v>43052</v>
      </c>
      <c r="S1" s="87">
        <f t="shared" ref="S1:CD1" si="0">R1+1</f>
        <v>43053</v>
      </c>
      <c r="T1" s="87">
        <f t="shared" si="0"/>
        <v>43054</v>
      </c>
      <c r="U1" s="87">
        <f t="shared" si="0"/>
        <v>43055</v>
      </c>
      <c r="V1" s="87">
        <f t="shared" si="0"/>
        <v>43056</v>
      </c>
      <c r="W1" s="88">
        <f t="shared" si="0"/>
        <v>43057</v>
      </c>
      <c r="X1" s="88">
        <f t="shared" si="0"/>
        <v>43058</v>
      </c>
      <c r="Y1" s="87">
        <f t="shared" si="0"/>
        <v>43059</v>
      </c>
      <c r="Z1" s="87">
        <f t="shared" si="0"/>
        <v>43060</v>
      </c>
      <c r="AA1" s="87">
        <f t="shared" si="0"/>
        <v>43061</v>
      </c>
      <c r="AB1" s="87">
        <f t="shared" si="0"/>
        <v>43062</v>
      </c>
      <c r="AC1" s="87">
        <f t="shared" si="0"/>
        <v>43063</v>
      </c>
      <c r="AD1" s="88">
        <f t="shared" si="0"/>
        <v>43064</v>
      </c>
      <c r="AE1" s="88">
        <f t="shared" si="0"/>
        <v>43065</v>
      </c>
      <c r="AF1" s="87">
        <f t="shared" si="0"/>
        <v>43066</v>
      </c>
      <c r="AG1" s="87">
        <f t="shared" si="0"/>
        <v>43067</v>
      </c>
      <c r="AH1" s="87">
        <f t="shared" si="0"/>
        <v>43068</v>
      </c>
      <c r="AI1" s="87">
        <f t="shared" si="0"/>
        <v>43069</v>
      </c>
      <c r="AJ1" s="87">
        <f t="shared" si="0"/>
        <v>43070</v>
      </c>
      <c r="AK1" s="88">
        <f t="shared" si="0"/>
        <v>43071</v>
      </c>
      <c r="AL1" s="88">
        <f t="shared" si="0"/>
        <v>43072</v>
      </c>
      <c r="AM1" s="87">
        <f t="shared" si="0"/>
        <v>43073</v>
      </c>
      <c r="AN1" s="87">
        <f t="shared" si="0"/>
        <v>43074</v>
      </c>
      <c r="AO1" s="87">
        <f t="shared" si="0"/>
        <v>43075</v>
      </c>
      <c r="AP1" s="87">
        <f t="shared" si="0"/>
        <v>43076</v>
      </c>
      <c r="AQ1" s="87">
        <f t="shared" si="0"/>
        <v>43077</v>
      </c>
      <c r="AR1" s="88">
        <f t="shared" si="0"/>
        <v>43078</v>
      </c>
      <c r="AS1" s="88">
        <f t="shared" si="0"/>
        <v>43079</v>
      </c>
      <c r="AT1" s="87">
        <f t="shared" si="0"/>
        <v>43080</v>
      </c>
      <c r="AU1" s="87">
        <f t="shared" si="0"/>
        <v>43081</v>
      </c>
      <c r="AV1" s="87">
        <f t="shared" si="0"/>
        <v>43082</v>
      </c>
      <c r="AW1" s="87">
        <f t="shared" si="0"/>
        <v>43083</v>
      </c>
      <c r="AX1" s="87">
        <f t="shared" si="0"/>
        <v>43084</v>
      </c>
      <c r="AY1" s="88">
        <f t="shared" si="0"/>
        <v>43085</v>
      </c>
      <c r="AZ1" s="88">
        <f t="shared" si="0"/>
        <v>43086</v>
      </c>
      <c r="BA1" s="87">
        <f t="shared" si="0"/>
        <v>43087</v>
      </c>
      <c r="BB1" s="87">
        <f t="shared" si="0"/>
        <v>43088</v>
      </c>
      <c r="BC1" s="87">
        <f t="shared" si="0"/>
        <v>43089</v>
      </c>
      <c r="BD1" s="87">
        <f t="shared" si="0"/>
        <v>43090</v>
      </c>
      <c r="BE1" s="87">
        <f t="shared" si="0"/>
        <v>43091</v>
      </c>
      <c r="BF1" s="88">
        <f t="shared" si="0"/>
        <v>43092</v>
      </c>
      <c r="BG1" s="88">
        <f t="shared" si="0"/>
        <v>43093</v>
      </c>
      <c r="BH1" s="87">
        <f t="shared" si="0"/>
        <v>43094</v>
      </c>
      <c r="BI1" s="87">
        <f t="shared" si="0"/>
        <v>43095</v>
      </c>
      <c r="BJ1" s="87">
        <f t="shared" si="0"/>
        <v>43096</v>
      </c>
      <c r="BK1" s="87">
        <f t="shared" si="0"/>
        <v>43097</v>
      </c>
      <c r="BL1" s="87">
        <f t="shared" si="0"/>
        <v>43098</v>
      </c>
      <c r="BM1" s="88">
        <f t="shared" si="0"/>
        <v>43099</v>
      </c>
      <c r="BN1" s="88">
        <f t="shared" si="0"/>
        <v>43100</v>
      </c>
      <c r="BO1" s="87">
        <f t="shared" si="0"/>
        <v>43101</v>
      </c>
      <c r="BP1" s="87">
        <f t="shared" si="0"/>
        <v>43102</v>
      </c>
      <c r="BQ1" s="87">
        <f t="shared" si="0"/>
        <v>43103</v>
      </c>
      <c r="BR1" s="87">
        <f t="shared" si="0"/>
        <v>43104</v>
      </c>
      <c r="BS1" s="87">
        <f t="shared" si="0"/>
        <v>43105</v>
      </c>
      <c r="BT1" s="88">
        <f t="shared" si="0"/>
        <v>43106</v>
      </c>
      <c r="BU1" s="88">
        <f t="shared" si="0"/>
        <v>43107</v>
      </c>
      <c r="BV1" s="87">
        <f t="shared" si="0"/>
        <v>43108</v>
      </c>
      <c r="BW1" s="87">
        <f t="shared" si="0"/>
        <v>43109</v>
      </c>
      <c r="BX1" s="87">
        <f t="shared" si="0"/>
        <v>43110</v>
      </c>
      <c r="BY1" s="87">
        <f t="shared" si="0"/>
        <v>43111</v>
      </c>
      <c r="BZ1" s="87">
        <f t="shared" si="0"/>
        <v>43112</v>
      </c>
      <c r="CA1" s="88">
        <f t="shared" si="0"/>
        <v>43113</v>
      </c>
      <c r="CB1" s="88">
        <f t="shared" si="0"/>
        <v>43114</v>
      </c>
      <c r="CC1" s="87">
        <f t="shared" si="0"/>
        <v>43115</v>
      </c>
      <c r="CD1" s="87">
        <f t="shared" si="0"/>
        <v>43116</v>
      </c>
      <c r="CE1" s="87">
        <f t="shared" ref="CE1:EP1" si="1">CD1+1</f>
        <v>43117</v>
      </c>
      <c r="CF1" s="87">
        <f t="shared" si="1"/>
        <v>43118</v>
      </c>
      <c r="CG1" s="87">
        <f t="shared" si="1"/>
        <v>43119</v>
      </c>
      <c r="CH1" s="88">
        <f t="shared" si="1"/>
        <v>43120</v>
      </c>
      <c r="CI1" s="88">
        <f t="shared" si="1"/>
        <v>43121</v>
      </c>
      <c r="CJ1" s="87">
        <f t="shared" si="1"/>
        <v>43122</v>
      </c>
      <c r="CK1" s="87">
        <f t="shared" si="1"/>
        <v>43123</v>
      </c>
      <c r="CL1" s="87">
        <f t="shared" si="1"/>
        <v>43124</v>
      </c>
      <c r="CM1" s="87">
        <f t="shared" si="1"/>
        <v>43125</v>
      </c>
      <c r="CN1" s="87">
        <f t="shared" si="1"/>
        <v>43126</v>
      </c>
      <c r="CO1" s="88">
        <f t="shared" si="1"/>
        <v>43127</v>
      </c>
      <c r="CP1" s="88">
        <f t="shared" si="1"/>
        <v>43128</v>
      </c>
      <c r="CQ1" s="87">
        <f t="shared" si="1"/>
        <v>43129</v>
      </c>
      <c r="CR1" s="87">
        <f t="shared" si="1"/>
        <v>43130</v>
      </c>
      <c r="CS1" s="87">
        <f t="shared" si="1"/>
        <v>43131</v>
      </c>
      <c r="CT1" s="87">
        <f t="shared" si="1"/>
        <v>43132</v>
      </c>
      <c r="CU1" s="87">
        <f t="shared" si="1"/>
        <v>43133</v>
      </c>
      <c r="CV1" s="88">
        <f t="shared" si="1"/>
        <v>43134</v>
      </c>
      <c r="CW1" s="88">
        <f t="shared" si="1"/>
        <v>43135</v>
      </c>
      <c r="CX1" s="87">
        <f t="shared" si="1"/>
        <v>43136</v>
      </c>
      <c r="CY1" s="87">
        <f t="shared" si="1"/>
        <v>43137</v>
      </c>
      <c r="CZ1" s="87">
        <f t="shared" si="1"/>
        <v>43138</v>
      </c>
      <c r="DA1" s="87">
        <f t="shared" si="1"/>
        <v>43139</v>
      </c>
      <c r="DB1" s="87">
        <f t="shared" si="1"/>
        <v>43140</v>
      </c>
      <c r="DC1" s="88">
        <f t="shared" si="1"/>
        <v>43141</v>
      </c>
      <c r="DD1" s="88">
        <f t="shared" si="1"/>
        <v>43142</v>
      </c>
      <c r="DE1" s="87">
        <f t="shared" si="1"/>
        <v>43143</v>
      </c>
      <c r="DF1" s="87">
        <f t="shared" si="1"/>
        <v>43144</v>
      </c>
      <c r="DG1" s="87">
        <f t="shared" si="1"/>
        <v>43145</v>
      </c>
      <c r="DH1" s="87">
        <f t="shared" si="1"/>
        <v>43146</v>
      </c>
      <c r="DI1" s="87">
        <f t="shared" si="1"/>
        <v>43147</v>
      </c>
      <c r="DJ1" s="88">
        <f t="shared" si="1"/>
        <v>43148</v>
      </c>
      <c r="DK1" s="88">
        <f t="shared" si="1"/>
        <v>43149</v>
      </c>
      <c r="DL1" s="87">
        <f t="shared" si="1"/>
        <v>43150</v>
      </c>
      <c r="DM1" s="87">
        <f t="shared" si="1"/>
        <v>43151</v>
      </c>
      <c r="DN1" s="87">
        <f t="shared" si="1"/>
        <v>43152</v>
      </c>
      <c r="DO1" s="87">
        <f t="shared" si="1"/>
        <v>43153</v>
      </c>
      <c r="DP1" s="87">
        <f t="shared" si="1"/>
        <v>43154</v>
      </c>
      <c r="DQ1" s="88">
        <f t="shared" si="1"/>
        <v>43155</v>
      </c>
      <c r="DR1" s="88">
        <f t="shared" si="1"/>
        <v>43156</v>
      </c>
      <c r="DS1" s="87">
        <f t="shared" si="1"/>
        <v>43157</v>
      </c>
      <c r="DT1" s="87">
        <f t="shared" si="1"/>
        <v>43158</v>
      </c>
      <c r="DU1" s="87">
        <f t="shared" si="1"/>
        <v>43159</v>
      </c>
      <c r="DV1" s="87">
        <f t="shared" si="1"/>
        <v>43160</v>
      </c>
      <c r="DW1" s="87">
        <f t="shared" si="1"/>
        <v>43161</v>
      </c>
      <c r="DX1" s="88">
        <f t="shared" si="1"/>
        <v>43162</v>
      </c>
      <c r="DY1" s="88">
        <f t="shared" si="1"/>
        <v>43163</v>
      </c>
      <c r="DZ1" s="87">
        <f t="shared" si="1"/>
        <v>43164</v>
      </c>
      <c r="EA1" s="87">
        <f t="shared" si="1"/>
        <v>43165</v>
      </c>
      <c r="EB1" s="87">
        <f t="shared" si="1"/>
        <v>43166</v>
      </c>
      <c r="EC1" s="87">
        <f t="shared" si="1"/>
        <v>43167</v>
      </c>
      <c r="ED1" s="87">
        <f t="shared" si="1"/>
        <v>43168</v>
      </c>
      <c r="EE1" s="88">
        <f t="shared" si="1"/>
        <v>43169</v>
      </c>
      <c r="EF1" s="88">
        <f t="shared" si="1"/>
        <v>43170</v>
      </c>
      <c r="EG1" s="87">
        <f t="shared" si="1"/>
        <v>43171</v>
      </c>
      <c r="EH1" s="87">
        <f t="shared" si="1"/>
        <v>43172</v>
      </c>
      <c r="EI1" s="87">
        <f t="shared" si="1"/>
        <v>43173</v>
      </c>
      <c r="EJ1" s="87">
        <f t="shared" si="1"/>
        <v>43174</v>
      </c>
      <c r="EK1" s="87">
        <f t="shared" si="1"/>
        <v>43175</v>
      </c>
      <c r="EL1" s="88">
        <f t="shared" si="1"/>
        <v>43176</v>
      </c>
      <c r="EM1" s="88">
        <f t="shared" si="1"/>
        <v>43177</v>
      </c>
      <c r="EN1" s="87">
        <f t="shared" si="1"/>
        <v>43178</v>
      </c>
      <c r="EO1" s="87">
        <f t="shared" si="1"/>
        <v>43179</v>
      </c>
      <c r="EP1" s="87">
        <f t="shared" si="1"/>
        <v>43180</v>
      </c>
      <c r="EQ1" s="87">
        <f t="shared" ref="EQ1:FY1" si="2">EP1+1</f>
        <v>43181</v>
      </c>
      <c r="ER1" s="87">
        <f t="shared" si="2"/>
        <v>43182</v>
      </c>
      <c r="ES1" s="88">
        <f t="shared" si="2"/>
        <v>43183</v>
      </c>
      <c r="ET1" s="88">
        <f t="shared" si="2"/>
        <v>43184</v>
      </c>
      <c r="EU1" s="87">
        <f t="shared" si="2"/>
        <v>43185</v>
      </c>
      <c r="EV1" s="87">
        <f t="shared" si="2"/>
        <v>43186</v>
      </c>
      <c r="EW1" s="87">
        <f t="shared" si="2"/>
        <v>43187</v>
      </c>
      <c r="EX1" s="87">
        <f t="shared" si="2"/>
        <v>43188</v>
      </c>
      <c r="EY1" s="87">
        <f t="shared" si="2"/>
        <v>43189</v>
      </c>
      <c r="EZ1" s="88">
        <f t="shared" si="2"/>
        <v>43190</v>
      </c>
      <c r="FA1" s="88">
        <f t="shared" si="2"/>
        <v>43191</v>
      </c>
      <c r="FB1" s="87">
        <f t="shared" si="2"/>
        <v>43192</v>
      </c>
      <c r="FC1" s="87">
        <f t="shared" si="2"/>
        <v>43193</v>
      </c>
      <c r="FD1" s="87">
        <f t="shared" si="2"/>
        <v>43194</v>
      </c>
      <c r="FE1" s="87">
        <f t="shared" si="2"/>
        <v>43195</v>
      </c>
      <c r="FF1" s="87">
        <f t="shared" si="2"/>
        <v>43196</v>
      </c>
      <c r="FG1" s="88">
        <f t="shared" si="2"/>
        <v>43197</v>
      </c>
      <c r="FH1" s="88">
        <f t="shared" si="2"/>
        <v>43198</v>
      </c>
      <c r="FI1" s="87">
        <f t="shared" si="2"/>
        <v>43199</v>
      </c>
      <c r="FJ1" s="87">
        <f t="shared" si="2"/>
        <v>43200</v>
      </c>
      <c r="FK1" s="87">
        <f t="shared" si="2"/>
        <v>43201</v>
      </c>
      <c r="FL1" s="87">
        <f t="shared" si="2"/>
        <v>43202</v>
      </c>
      <c r="FM1" s="87">
        <f t="shared" si="2"/>
        <v>43203</v>
      </c>
      <c r="FN1" s="88">
        <f t="shared" si="2"/>
        <v>43204</v>
      </c>
      <c r="FO1" s="88">
        <f t="shared" si="2"/>
        <v>43205</v>
      </c>
      <c r="FP1" s="87">
        <f t="shared" si="2"/>
        <v>43206</v>
      </c>
      <c r="FQ1" s="87">
        <f t="shared" si="2"/>
        <v>43207</v>
      </c>
      <c r="FR1" s="87">
        <f t="shared" si="2"/>
        <v>43208</v>
      </c>
      <c r="FS1" s="87">
        <f t="shared" si="2"/>
        <v>43209</v>
      </c>
      <c r="FT1" s="87">
        <f t="shared" si="2"/>
        <v>43210</v>
      </c>
      <c r="FU1" s="88">
        <f t="shared" si="2"/>
        <v>43211</v>
      </c>
      <c r="FV1" s="88">
        <f t="shared" si="2"/>
        <v>43212</v>
      </c>
      <c r="FW1" s="87">
        <f t="shared" si="2"/>
        <v>43213</v>
      </c>
      <c r="FX1" s="87">
        <f t="shared" si="2"/>
        <v>43214</v>
      </c>
      <c r="FY1" s="87">
        <f t="shared" si="2"/>
        <v>43215</v>
      </c>
    </row>
    <row r="2" spans="1:181" ht="38.25">
      <c r="A2" s="90" t="s">
        <v>283</v>
      </c>
      <c r="B2" s="90" t="s">
        <v>3</v>
      </c>
      <c r="C2" s="90" t="s">
        <v>2</v>
      </c>
      <c r="D2" s="90" t="s">
        <v>284</v>
      </c>
      <c r="E2" s="90" t="s">
        <v>303</v>
      </c>
      <c r="F2" s="90" t="s">
        <v>304</v>
      </c>
      <c r="G2" s="90" t="s">
        <v>285</v>
      </c>
      <c r="H2" s="90" t="s">
        <v>286</v>
      </c>
      <c r="I2" s="168" t="s">
        <v>65</v>
      </c>
      <c r="J2" s="90" t="s">
        <v>106</v>
      </c>
      <c r="K2" s="90" t="s">
        <v>302</v>
      </c>
      <c r="L2" s="90" t="s">
        <v>275</v>
      </c>
      <c r="M2" s="141" t="s">
        <v>19</v>
      </c>
      <c r="N2" s="141" t="s">
        <v>20</v>
      </c>
      <c r="O2" s="90" t="s">
        <v>287</v>
      </c>
      <c r="P2" s="90" t="s">
        <v>288</v>
      </c>
      <c r="Q2" s="90" t="s">
        <v>289</v>
      </c>
      <c r="R2" s="91">
        <f t="shared" ref="R2:CC2" si="3">R1</f>
        <v>43052</v>
      </c>
      <c r="S2" s="91">
        <f t="shared" si="3"/>
        <v>43053</v>
      </c>
      <c r="T2" s="91">
        <f t="shared" si="3"/>
        <v>43054</v>
      </c>
      <c r="U2" s="91">
        <f t="shared" si="3"/>
        <v>43055</v>
      </c>
      <c r="V2" s="91">
        <f t="shared" si="3"/>
        <v>43056</v>
      </c>
      <c r="W2" s="92">
        <f t="shared" si="3"/>
        <v>43057</v>
      </c>
      <c r="X2" s="92">
        <f t="shared" si="3"/>
        <v>43058</v>
      </c>
      <c r="Y2" s="91">
        <f t="shared" si="3"/>
        <v>43059</v>
      </c>
      <c r="Z2" s="91">
        <f t="shared" si="3"/>
        <v>43060</v>
      </c>
      <c r="AA2" s="91">
        <f t="shared" si="3"/>
        <v>43061</v>
      </c>
      <c r="AB2" s="91">
        <f t="shared" si="3"/>
        <v>43062</v>
      </c>
      <c r="AC2" s="91">
        <f t="shared" si="3"/>
        <v>43063</v>
      </c>
      <c r="AD2" s="93">
        <f t="shared" si="3"/>
        <v>43064</v>
      </c>
      <c r="AE2" s="93">
        <f t="shared" si="3"/>
        <v>43065</v>
      </c>
      <c r="AF2" s="91">
        <f t="shared" si="3"/>
        <v>43066</v>
      </c>
      <c r="AG2" s="91">
        <f t="shared" si="3"/>
        <v>43067</v>
      </c>
      <c r="AH2" s="91">
        <f t="shared" si="3"/>
        <v>43068</v>
      </c>
      <c r="AI2" s="91">
        <f t="shared" si="3"/>
        <v>43069</v>
      </c>
      <c r="AJ2" s="91">
        <f t="shared" si="3"/>
        <v>43070</v>
      </c>
      <c r="AK2" s="93">
        <f t="shared" si="3"/>
        <v>43071</v>
      </c>
      <c r="AL2" s="93">
        <f t="shared" si="3"/>
        <v>43072</v>
      </c>
      <c r="AM2" s="91">
        <f t="shared" si="3"/>
        <v>43073</v>
      </c>
      <c r="AN2" s="91">
        <f t="shared" si="3"/>
        <v>43074</v>
      </c>
      <c r="AO2" s="91">
        <f t="shared" si="3"/>
        <v>43075</v>
      </c>
      <c r="AP2" s="91">
        <f t="shared" si="3"/>
        <v>43076</v>
      </c>
      <c r="AQ2" s="91">
        <f t="shared" si="3"/>
        <v>43077</v>
      </c>
      <c r="AR2" s="93">
        <f t="shared" si="3"/>
        <v>43078</v>
      </c>
      <c r="AS2" s="93">
        <f t="shared" si="3"/>
        <v>43079</v>
      </c>
      <c r="AT2" s="91">
        <f t="shared" si="3"/>
        <v>43080</v>
      </c>
      <c r="AU2" s="91">
        <f t="shared" si="3"/>
        <v>43081</v>
      </c>
      <c r="AV2" s="91">
        <f t="shared" si="3"/>
        <v>43082</v>
      </c>
      <c r="AW2" s="91">
        <f t="shared" si="3"/>
        <v>43083</v>
      </c>
      <c r="AX2" s="91">
        <f t="shared" si="3"/>
        <v>43084</v>
      </c>
      <c r="AY2" s="93">
        <f t="shared" si="3"/>
        <v>43085</v>
      </c>
      <c r="AZ2" s="93">
        <f t="shared" si="3"/>
        <v>43086</v>
      </c>
      <c r="BA2" s="91">
        <f t="shared" si="3"/>
        <v>43087</v>
      </c>
      <c r="BB2" s="91">
        <f t="shared" si="3"/>
        <v>43088</v>
      </c>
      <c r="BC2" s="91">
        <f t="shared" si="3"/>
        <v>43089</v>
      </c>
      <c r="BD2" s="91">
        <f t="shared" si="3"/>
        <v>43090</v>
      </c>
      <c r="BE2" s="91">
        <f t="shared" si="3"/>
        <v>43091</v>
      </c>
      <c r="BF2" s="93">
        <f t="shared" si="3"/>
        <v>43092</v>
      </c>
      <c r="BG2" s="93">
        <f t="shared" si="3"/>
        <v>43093</v>
      </c>
      <c r="BH2" s="91">
        <f t="shared" si="3"/>
        <v>43094</v>
      </c>
      <c r="BI2" s="91">
        <f t="shared" si="3"/>
        <v>43095</v>
      </c>
      <c r="BJ2" s="91">
        <f t="shared" si="3"/>
        <v>43096</v>
      </c>
      <c r="BK2" s="91">
        <f t="shared" si="3"/>
        <v>43097</v>
      </c>
      <c r="BL2" s="91">
        <f t="shared" si="3"/>
        <v>43098</v>
      </c>
      <c r="BM2" s="93">
        <f t="shared" si="3"/>
        <v>43099</v>
      </c>
      <c r="BN2" s="93">
        <f t="shared" si="3"/>
        <v>43100</v>
      </c>
      <c r="BO2" s="91">
        <f t="shared" si="3"/>
        <v>43101</v>
      </c>
      <c r="BP2" s="91">
        <f t="shared" si="3"/>
        <v>43102</v>
      </c>
      <c r="BQ2" s="91">
        <f t="shared" si="3"/>
        <v>43103</v>
      </c>
      <c r="BR2" s="91">
        <f t="shared" si="3"/>
        <v>43104</v>
      </c>
      <c r="BS2" s="91">
        <f t="shared" si="3"/>
        <v>43105</v>
      </c>
      <c r="BT2" s="93">
        <f t="shared" si="3"/>
        <v>43106</v>
      </c>
      <c r="BU2" s="93">
        <f t="shared" si="3"/>
        <v>43107</v>
      </c>
      <c r="BV2" s="91">
        <f t="shared" si="3"/>
        <v>43108</v>
      </c>
      <c r="BW2" s="91">
        <f t="shared" si="3"/>
        <v>43109</v>
      </c>
      <c r="BX2" s="91">
        <f t="shared" si="3"/>
        <v>43110</v>
      </c>
      <c r="BY2" s="91">
        <f t="shared" si="3"/>
        <v>43111</v>
      </c>
      <c r="BZ2" s="91">
        <f t="shared" si="3"/>
        <v>43112</v>
      </c>
      <c r="CA2" s="93">
        <f t="shared" si="3"/>
        <v>43113</v>
      </c>
      <c r="CB2" s="93">
        <f t="shared" si="3"/>
        <v>43114</v>
      </c>
      <c r="CC2" s="91">
        <f t="shared" si="3"/>
        <v>43115</v>
      </c>
      <c r="CD2" s="91">
        <f t="shared" ref="CD2:EO2" si="4">CD1</f>
        <v>43116</v>
      </c>
      <c r="CE2" s="91">
        <f t="shared" si="4"/>
        <v>43117</v>
      </c>
      <c r="CF2" s="91">
        <f t="shared" si="4"/>
        <v>43118</v>
      </c>
      <c r="CG2" s="91">
        <f t="shared" si="4"/>
        <v>43119</v>
      </c>
      <c r="CH2" s="93">
        <f t="shared" si="4"/>
        <v>43120</v>
      </c>
      <c r="CI2" s="93">
        <f t="shared" si="4"/>
        <v>43121</v>
      </c>
      <c r="CJ2" s="91">
        <f t="shared" si="4"/>
        <v>43122</v>
      </c>
      <c r="CK2" s="91">
        <f t="shared" si="4"/>
        <v>43123</v>
      </c>
      <c r="CL2" s="91">
        <f t="shared" si="4"/>
        <v>43124</v>
      </c>
      <c r="CM2" s="91">
        <f t="shared" si="4"/>
        <v>43125</v>
      </c>
      <c r="CN2" s="91">
        <f t="shared" si="4"/>
        <v>43126</v>
      </c>
      <c r="CO2" s="93">
        <f t="shared" si="4"/>
        <v>43127</v>
      </c>
      <c r="CP2" s="93">
        <f t="shared" si="4"/>
        <v>43128</v>
      </c>
      <c r="CQ2" s="91">
        <f t="shared" si="4"/>
        <v>43129</v>
      </c>
      <c r="CR2" s="91">
        <f t="shared" si="4"/>
        <v>43130</v>
      </c>
      <c r="CS2" s="91">
        <f t="shared" si="4"/>
        <v>43131</v>
      </c>
      <c r="CT2" s="91">
        <f t="shared" si="4"/>
        <v>43132</v>
      </c>
      <c r="CU2" s="91">
        <f t="shared" si="4"/>
        <v>43133</v>
      </c>
      <c r="CV2" s="93">
        <f t="shared" si="4"/>
        <v>43134</v>
      </c>
      <c r="CW2" s="93">
        <f t="shared" si="4"/>
        <v>43135</v>
      </c>
      <c r="CX2" s="91">
        <f t="shared" si="4"/>
        <v>43136</v>
      </c>
      <c r="CY2" s="91">
        <f t="shared" si="4"/>
        <v>43137</v>
      </c>
      <c r="CZ2" s="91">
        <f t="shared" si="4"/>
        <v>43138</v>
      </c>
      <c r="DA2" s="91">
        <f t="shared" si="4"/>
        <v>43139</v>
      </c>
      <c r="DB2" s="91">
        <f t="shared" si="4"/>
        <v>43140</v>
      </c>
      <c r="DC2" s="93">
        <f t="shared" si="4"/>
        <v>43141</v>
      </c>
      <c r="DD2" s="93">
        <f t="shared" si="4"/>
        <v>43142</v>
      </c>
      <c r="DE2" s="91">
        <f t="shared" si="4"/>
        <v>43143</v>
      </c>
      <c r="DF2" s="91">
        <f t="shared" si="4"/>
        <v>43144</v>
      </c>
      <c r="DG2" s="91">
        <f t="shared" si="4"/>
        <v>43145</v>
      </c>
      <c r="DH2" s="91">
        <f t="shared" si="4"/>
        <v>43146</v>
      </c>
      <c r="DI2" s="91">
        <f t="shared" si="4"/>
        <v>43147</v>
      </c>
      <c r="DJ2" s="93">
        <f t="shared" si="4"/>
        <v>43148</v>
      </c>
      <c r="DK2" s="93">
        <f t="shared" si="4"/>
        <v>43149</v>
      </c>
      <c r="DL2" s="91">
        <f t="shared" si="4"/>
        <v>43150</v>
      </c>
      <c r="DM2" s="91">
        <f t="shared" si="4"/>
        <v>43151</v>
      </c>
      <c r="DN2" s="91">
        <f t="shared" si="4"/>
        <v>43152</v>
      </c>
      <c r="DO2" s="91">
        <f t="shared" si="4"/>
        <v>43153</v>
      </c>
      <c r="DP2" s="91">
        <f t="shared" si="4"/>
        <v>43154</v>
      </c>
      <c r="DQ2" s="93">
        <f t="shared" si="4"/>
        <v>43155</v>
      </c>
      <c r="DR2" s="93">
        <f t="shared" si="4"/>
        <v>43156</v>
      </c>
      <c r="DS2" s="91">
        <f t="shared" si="4"/>
        <v>43157</v>
      </c>
      <c r="DT2" s="91">
        <f t="shared" si="4"/>
        <v>43158</v>
      </c>
      <c r="DU2" s="91">
        <f t="shared" si="4"/>
        <v>43159</v>
      </c>
      <c r="DV2" s="91">
        <f t="shared" si="4"/>
        <v>43160</v>
      </c>
      <c r="DW2" s="91">
        <f t="shared" si="4"/>
        <v>43161</v>
      </c>
      <c r="DX2" s="93">
        <f t="shared" si="4"/>
        <v>43162</v>
      </c>
      <c r="DY2" s="93">
        <f t="shared" si="4"/>
        <v>43163</v>
      </c>
      <c r="DZ2" s="91">
        <f t="shared" si="4"/>
        <v>43164</v>
      </c>
      <c r="EA2" s="91">
        <f t="shared" si="4"/>
        <v>43165</v>
      </c>
      <c r="EB2" s="91">
        <f t="shared" si="4"/>
        <v>43166</v>
      </c>
      <c r="EC2" s="91">
        <f t="shared" si="4"/>
        <v>43167</v>
      </c>
      <c r="ED2" s="91">
        <f t="shared" si="4"/>
        <v>43168</v>
      </c>
      <c r="EE2" s="93">
        <f t="shared" si="4"/>
        <v>43169</v>
      </c>
      <c r="EF2" s="93">
        <f t="shared" si="4"/>
        <v>43170</v>
      </c>
      <c r="EG2" s="91">
        <f t="shared" si="4"/>
        <v>43171</v>
      </c>
      <c r="EH2" s="91">
        <f t="shared" si="4"/>
        <v>43172</v>
      </c>
      <c r="EI2" s="91">
        <f t="shared" si="4"/>
        <v>43173</v>
      </c>
      <c r="EJ2" s="91">
        <f t="shared" si="4"/>
        <v>43174</v>
      </c>
      <c r="EK2" s="91">
        <f t="shared" si="4"/>
        <v>43175</v>
      </c>
      <c r="EL2" s="93">
        <f t="shared" si="4"/>
        <v>43176</v>
      </c>
      <c r="EM2" s="93">
        <f t="shared" si="4"/>
        <v>43177</v>
      </c>
      <c r="EN2" s="91">
        <f t="shared" si="4"/>
        <v>43178</v>
      </c>
      <c r="EO2" s="91">
        <f t="shared" si="4"/>
        <v>43179</v>
      </c>
      <c r="EP2" s="91">
        <f t="shared" ref="EP2:FY2" si="5">EP1</f>
        <v>43180</v>
      </c>
      <c r="EQ2" s="91">
        <f t="shared" si="5"/>
        <v>43181</v>
      </c>
      <c r="ER2" s="91">
        <f t="shared" si="5"/>
        <v>43182</v>
      </c>
      <c r="ES2" s="93">
        <f t="shared" si="5"/>
        <v>43183</v>
      </c>
      <c r="ET2" s="93">
        <f t="shared" si="5"/>
        <v>43184</v>
      </c>
      <c r="EU2" s="91">
        <f t="shared" si="5"/>
        <v>43185</v>
      </c>
      <c r="EV2" s="91">
        <f t="shared" si="5"/>
        <v>43186</v>
      </c>
      <c r="EW2" s="91">
        <f t="shared" si="5"/>
        <v>43187</v>
      </c>
      <c r="EX2" s="91">
        <f t="shared" si="5"/>
        <v>43188</v>
      </c>
      <c r="EY2" s="91">
        <f t="shared" si="5"/>
        <v>43189</v>
      </c>
      <c r="EZ2" s="93">
        <f t="shared" si="5"/>
        <v>43190</v>
      </c>
      <c r="FA2" s="93">
        <f t="shared" si="5"/>
        <v>43191</v>
      </c>
      <c r="FB2" s="91">
        <f t="shared" si="5"/>
        <v>43192</v>
      </c>
      <c r="FC2" s="91">
        <f t="shared" si="5"/>
        <v>43193</v>
      </c>
      <c r="FD2" s="91">
        <f t="shared" si="5"/>
        <v>43194</v>
      </c>
      <c r="FE2" s="91">
        <f t="shared" si="5"/>
        <v>43195</v>
      </c>
      <c r="FF2" s="91">
        <f t="shared" si="5"/>
        <v>43196</v>
      </c>
      <c r="FG2" s="93">
        <f t="shared" si="5"/>
        <v>43197</v>
      </c>
      <c r="FH2" s="93">
        <f t="shared" si="5"/>
        <v>43198</v>
      </c>
      <c r="FI2" s="91">
        <f t="shared" si="5"/>
        <v>43199</v>
      </c>
      <c r="FJ2" s="91">
        <f t="shared" si="5"/>
        <v>43200</v>
      </c>
      <c r="FK2" s="91">
        <f t="shared" si="5"/>
        <v>43201</v>
      </c>
      <c r="FL2" s="91">
        <f t="shared" si="5"/>
        <v>43202</v>
      </c>
      <c r="FM2" s="91">
        <f t="shared" si="5"/>
        <v>43203</v>
      </c>
      <c r="FN2" s="93">
        <f t="shared" si="5"/>
        <v>43204</v>
      </c>
      <c r="FO2" s="93">
        <f t="shared" si="5"/>
        <v>43205</v>
      </c>
      <c r="FP2" s="91">
        <f t="shared" si="5"/>
        <v>43206</v>
      </c>
      <c r="FQ2" s="91">
        <f t="shared" si="5"/>
        <v>43207</v>
      </c>
      <c r="FR2" s="91">
        <f t="shared" si="5"/>
        <v>43208</v>
      </c>
      <c r="FS2" s="91">
        <f t="shared" si="5"/>
        <v>43209</v>
      </c>
      <c r="FT2" s="91">
        <f t="shared" si="5"/>
        <v>43210</v>
      </c>
      <c r="FU2" s="93">
        <f t="shared" si="5"/>
        <v>43211</v>
      </c>
      <c r="FV2" s="93">
        <f t="shared" si="5"/>
        <v>43212</v>
      </c>
      <c r="FW2" s="91">
        <f t="shared" si="5"/>
        <v>43213</v>
      </c>
      <c r="FX2" s="91">
        <f t="shared" si="5"/>
        <v>43214</v>
      </c>
      <c r="FY2" s="91">
        <f t="shared" si="5"/>
        <v>43215</v>
      </c>
    </row>
    <row r="3" spans="1:181" ht="38.25">
      <c r="A3" s="94" t="s">
        <v>161</v>
      </c>
      <c r="B3" s="94" t="s">
        <v>45</v>
      </c>
      <c r="C3" s="94" t="s">
        <v>53</v>
      </c>
      <c r="D3" s="148" t="s">
        <v>293</v>
      </c>
      <c r="E3" s="94"/>
      <c r="F3" s="94"/>
      <c r="G3" s="101" t="s">
        <v>6</v>
      </c>
      <c r="H3" s="102" t="s">
        <v>292</v>
      </c>
      <c r="I3" s="102"/>
      <c r="J3" s="103">
        <v>43070</v>
      </c>
      <c r="K3" s="96">
        <v>26</v>
      </c>
      <c r="L3" s="103">
        <f t="shared" ref="L3:L8" si="6">J3+K3*30</f>
        <v>43850</v>
      </c>
      <c r="M3" s="142"/>
      <c r="N3" s="142"/>
      <c r="O3" s="95" t="s">
        <v>291</v>
      </c>
      <c r="P3" s="97" t="s">
        <v>294</v>
      </c>
      <c r="Q3" s="100">
        <v>2</v>
      </c>
      <c r="R3" s="98">
        <f t="shared" ref="R3:V8" si="7">IF((AND(R$1&gt;=$J3,R$1&lt;=$L3)),$Q3,0)</f>
        <v>0</v>
      </c>
      <c r="S3" s="98">
        <f t="shared" si="7"/>
        <v>0</v>
      </c>
      <c r="T3" s="98">
        <f t="shared" si="7"/>
        <v>0</v>
      </c>
      <c r="U3" s="98">
        <f t="shared" si="7"/>
        <v>0</v>
      </c>
      <c r="V3" s="98">
        <f t="shared" si="7"/>
        <v>0</v>
      </c>
      <c r="W3" s="99"/>
      <c r="X3" s="99"/>
      <c r="Y3" s="98">
        <f t="shared" ref="Y3:AC8" si="8">IF((AND(Y$1&gt;=$J3,Y$1&lt;=$L3)),$Q3,0)</f>
        <v>0</v>
      </c>
      <c r="Z3" s="98">
        <f t="shared" si="8"/>
        <v>0</v>
      </c>
      <c r="AA3" s="98">
        <f t="shared" si="8"/>
        <v>0</v>
      </c>
      <c r="AB3" s="98">
        <f t="shared" si="8"/>
        <v>0</v>
      </c>
      <c r="AC3" s="98">
        <f t="shared" si="8"/>
        <v>0</v>
      </c>
      <c r="AD3" s="99"/>
      <c r="AE3" s="99"/>
      <c r="AF3" s="98">
        <f t="shared" ref="AF3:AJ8" si="9">IF((AND(AF$1&gt;=$J3,AF$1&lt;=$L3)),$Q3,0)</f>
        <v>0</v>
      </c>
      <c r="AG3" s="98">
        <f t="shared" si="9"/>
        <v>0</v>
      </c>
      <c r="AH3" s="98">
        <f t="shared" si="9"/>
        <v>0</v>
      </c>
      <c r="AI3" s="98">
        <f t="shared" si="9"/>
        <v>0</v>
      </c>
      <c r="AJ3" s="98">
        <f t="shared" si="9"/>
        <v>2</v>
      </c>
      <c r="AK3" s="99"/>
      <c r="AL3" s="99"/>
      <c r="AM3" s="98">
        <f t="shared" ref="AM3:AQ8" si="10">IF((AND(AM$1&gt;=$J3,AM$1&lt;=$L3)),$Q3,0)</f>
        <v>2</v>
      </c>
      <c r="AN3" s="98">
        <f t="shared" si="10"/>
        <v>2</v>
      </c>
      <c r="AO3" s="98">
        <f t="shared" si="10"/>
        <v>2</v>
      </c>
      <c r="AP3" s="98">
        <f t="shared" si="10"/>
        <v>2</v>
      </c>
      <c r="AQ3" s="98">
        <f t="shared" si="10"/>
        <v>2</v>
      </c>
      <c r="AR3" s="99"/>
      <c r="AS3" s="99"/>
      <c r="AT3" s="98">
        <f t="shared" ref="AT3:AX8" si="11">IF((AND(AT$1&gt;=$J3,AT$1&lt;=$L3)),$Q3,0)</f>
        <v>2</v>
      </c>
      <c r="AU3" s="98">
        <f t="shared" si="11"/>
        <v>2</v>
      </c>
      <c r="AV3" s="98">
        <f t="shared" si="11"/>
        <v>2</v>
      </c>
      <c r="AW3" s="98">
        <f t="shared" si="11"/>
        <v>2</v>
      </c>
      <c r="AX3" s="98">
        <f t="shared" si="11"/>
        <v>2</v>
      </c>
      <c r="AY3" s="99"/>
      <c r="AZ3" s="99"/>
      <c r="BA3" s="98">
        <f t="shared" ref="BA3:BE8" si="12">IF((AND(BA$1&gt;=$J3,BA$1&lt;=$L3)),$Q3,0)</f>
        <v>2</v>
      </c>
      <c r="BB3" s="98">
        <f t="shared" si="12"/>
        <v>2</v>
      </c>
      <c r="BC3" s="98">
        <f t="shared" si="12"/>
        <v>2</v>
      </c>
      <c r="BD3" s="98">
        <f t="shared" si="12"/>
        <v>2</v>
      </c>
      <c r="BE3" s="98">
        <f t="shared" si="12"/>
        <v>2</v>
      </c>
      <c r="BF3" s="99"/>
      <c r="BG3" s="99"/>
      <c r="BH3" s="98">
        <f t="shared" ref="BH3:BL8" si="13">IF((AND(BH$1&gt;=$J3,BH$1&lt;=$L3)),$Q3,0)</f>
        <v>2</v>
      </c>
      <c r="BI3" s="98">
        <f t="shared" si="13"/>
        <v>2</v>
      </c>
      <c r="BJ3" s="98">
        <f t="shared" si="13"/>
        <v>2</v>
      </c>
      <c r="BK3" s="98">
        <f t="shared" si="13"/>
        <v>2</v>
      </c>
      <c r="BL3" s="98">
        <f t="shared" si="13"/>
        <v>2</v>
      </c>
      <c r="BM3" s="99"/>
      <c r="BN3" s="99"/>
      <c r="BO3" s="98">
        <f t="shared" ref="BO3:BS8" si="14">IF((AND(BO$1&gt;=$J3,BO$1&lt;=$L3)),$Q3,0)</f>
        <v>2</v>
      </c>
      <c r="BP3" s="98">
        <f t="shared" si="14"/>
        <v>2</v>
      </c>
      <c r="BQ3" s="98">
        <f t="shared" si="14"/>
        <v>2</v>
      </c>
      <c r="BR3" s="98">
        <f t="shared" si="14"/>
        <v>2</v>
      </c>
      <c r="BS3" s="98">
        <f t="shared" si="14"/>
        <v>2</v>
      </c>
      <c r="BT3" s="99"/>
      <c r="BU3" s="99"/>
      <c r="BV3" s="98">
        <f t="shared" ref="BV3:BZ8" si="15">IF((AND(BV$1&gt;=$J3,BV$1&lt;=$L3)),$Q3,0)</f>
        <v>2</v>
      </c>
      <c r="BW3" s="98">
        <f t="shared" si="15"/>
        <v>2</v>
      </c>
      <c r="BX3" s="98">
        <f t="shared" si="15"/>
        <v>2</v>
      </c>
      <c r="BY3" s="98">
        <f t="shared" si="15"/>
        <v>2</v>
      </c>
      <c r="BZ3" s="98">
        <f t="shared" si="15"/>
        <v>2</v>
      </c>
      <c r="CA3" s="99"/>
      <c r="CB3" s="99"/>
      <c r="CC3" s="98">
        <f t="shared" ref="CC3:CG8" si="16">IF((AND(CC$1&gt;=$J3,CC$1&lt;=$L3)),$Q3,0)</f>
        <v>2</v>
      </c>
      <c r="CD3" s="98">
        <f t="shared" si="16"/>
        <v>2</v>
      </c>
      <c r="CE3" s="98">
        <f t="shared" si="16"/>
        <v>2</v>
      </c>
      <c r="CF3" s="98">
        <f t="shared" si="16"/>
        <v>2</v>
      </c>
      <c r="CG3" s="98">
        <f t="shared" si="16"/>
        <v>2</v>
      </c>
      <c r="CH3" s="99"/>
      <c r="CI3" s="99"/>
      <c r="CJ3" s="98">
        <f t="shared" ref="CJ3:CN8" si="17">IF((AND(CJ$1&gt;=$J3,CJ$1&lt;=$L3)),$Q3,0)</f>
        <v>2</v>
      </c>
      <c r="CK3" s="98">
        <f t="shared" si="17"/>
        <v>2</v>
      </c>
      <c r="CL3" s="98">
        <f t="shared" si="17"/>
        <v>2</v>
      </c>
      <c r="CM3" s="98">
        <f t="shared" si="17"/>
        <v>2</v>
      </c>
      <c r="CN3" s="98">
        <f t="shared" si="17"/>
        <v>2</v>
      </c>
      <c r="CO3" s="99"/>
      <c r="CP3" s="99"/>
      <c r="CQ3" s="98">
        <f t="shared" ref="CQ3:CU8" si="18">IF((AND(CQ$1&gt;=$J3,CQ$1&lt;=$L3)),$Q3,0)</f>
        <v>2</v>
      </c>
      <c r="CR3" s="98">
        <f t="shared" si="18"/>
        <v>2</v>
      </c>
      <c r="CS3" s="98">
        <f t="shared" si="18"/>
        <v>2</v>
      </c>
      <c r="CT3" s="98">
        <f t="shared" si="18"/>
        <v>2</v>
      </c>
      <c r="CU3" s="98">
        <f t="shared" si="18"/>
        <v>2</v>
      </c>
      <c r="CV3" s="99"/>
      <c r="CW3" s="99"/>
      <c r="CX3" s="98">
        <f t="shared" ref="CX3:DB8" si="19">IF((AND(CX$1&gt;=$J3,CX$1&lt;=$L3)),$Q3,0)</f>
        <v>2</v>
      </c>
      <c r="CY3" s="98">
        <f t="shared" si="19"/>
        <v>2</v>
      </c>
      <c r="CZ3" s="98">
        <f t="shared" si="19"/>
        <v>2</v>
      </c>
      <c r="DA3" s="98">
        <f t="shared" si="19"/>
        <v>2</v>
      </c>
      <c r="DB3" s="98">
        <f t="shared" si="19"/>
        <v>2</v>
      </c>
      <c r="DC3" s="99"/>
      <c r="DD3" s="99"/>
      <c r="DE3" s="98">
        <f t="shared" ref="DE3:DI8" si="20">IF((AND(DE$1&gt;=$J3,DE$1&lt;=$L3)),$Q3,0)</f>
        <v>2</v>
      </c>
      <c r="DF3" s="98">
        <f t="shared" si="20"/>
        <v>2</v>
      </c>
      <c r="DG3" s="98">
        <f t="shared" si="20"/>
        <v>2</v>
      </c>
      <c r="DH3" s="98">
        <f t="shared" si="20"/>
        <v>2</v>
      </c>
      <c r="DI3" s="98">
        <f t="shared" si="20"/>
        <v>2</v>
      </c>
      <c r="DJ3" s="99"/>
      <c r="DK3" s="99"/>
      <c r="DL3" s="98">
        <f t="shared" ref="DL3:DP8" si="21">IF((AND(DL$1&gt;=$J3,DL$1&lt;=$L3)),$Q3,0)</f>
        <v>2</v>
      </c>
      <c r="DM3" s="98">
        <f t="shared" si="21"/>
        <v>2</v>
      </c>
      <c r="DN3" s="98">
        <f t="shared" si="21"/>
        <v>2</v>
      </c>
      <c r="DO3" s="98">
        <f t="shared" si="21"/>
        <v>2</v>
      </c>
      <c r="DP3" s="98">
        <f t="shared" si="21"/>
        <v>2</v>
      </c>
      <c r="DQ3" s="99"/>
      <c r="DR3" s="99"/>
      <c r="DS3" s="98">
        <f t="shared" ref="DS3:DW6" si="22">IF((AND(DS$1&gt;=$J3,DS$1&lt;=$L3)),$Q3,0)</f>
        <v>2</v>
      </c>
      <c r="DT3" s="98">
        <f t="shared" si="22"/>
        <v>2</v>
      </c>
      <c r="DU3" s="98">
        <f t="shared" si="22"/>
        <v>2</v>
      </c>
      <c r="DV3" s="98">
        <f t="shared" si="22"/>
        <v>2</v>
      </c>
      <c r="DW3" s="98">
        <f t="shared" si="22"/>
        <v>2</v>
      </c>
      <c r="DX3" s="99"/>
      <c r="DY3" s="99"/>
      <c r="DZ3" s="98">
        <f t="shared" ref="DZ3:ED6" si="23">IF((AND(DZ$1&gt;=$J3,DZ$1&lt;=$L3)),$Q3,0)</f>
        <v>2</v>
      </c>
      <c r="EA3" s="98">
        <f t="shared" si="23"/>
        <v>2</v>
      </c>
      <c r="EB3" s="98">
        <f t="shared" si="23"/>
        <v>2</v>
      </c>
      <c r="EC3" s="98">
        <f t="shared" si="23"/>
        <v>2</v>
      </c>
      <c r="ED3" s="98">
        <f t="shared" si="23"/>
        <v>2</v>
      </c>
      <c r="EE3" s="99"/>
      <c r="EF3" s="99"/>
      <c r="EG3" s="98">
        <f t="shared" ref="EG3:EK6" si="24">IF((AND(EG$1&gt;=$J3,EG$1&lt;=$L3)),$Q3,0)</f>
        <v>2</v>
      </c>
      <c r="EH3" s="98">
        <f t="shared" si="24"/>
        <v>2</v>
      </c>
      <c r="EI3" s="98">
        <f t="shared" si="24"/>
        <v>2</v>
      </c>
      <c r="EJ3" s="98">
        <f t="shared" si="24"/>
        <v>2</v>
      </c>
      <c r="EK3" s="98">
        <f t="shared" si="24"/>
        <v>2</v>
      </c>
      <c r="EL3" s="99"/>
      <c r="EM3" s="99"/>
      <c r="EN3" s="98">
        <f t="shared" ref="EN3:ER8" si="25">IF((AND(EN$1&gt;=$J3,EN$1&lt;=$L3)),$Q3,0)</f>
        <v>2</v>
      </c>
      <c r="EO3" s="98">
        <f t="shared" si="25"/>
        <v>2</v>
      </c>
      <c r="EP3" s="98">
        <f t="shared" si="25"/>
        <v>2</v>
      </c>
      <c r="EQ3" s="98">
        <f t="shared" si="25"/>
        <v>2</v>
      </c>
      <c r="ER3" s="98">
        <f t="shared" si="25"/>
        <v>2</v>
      </c>
      <c r="ES3" s="99"/>
      <c r="ET3" s="99"/>
      <c r="EU3" s="98">
        <f t="shared" ref="EU3:EY8" si="26">IF((AND(EU$1&gt;=$J3,EU$1&lt;=$L3)),$Q3,0)</f>
        <v>2</v>
      </c>
      <c r="EV3" s="98">
        <f t="shared" si="26"/>
        <v>2</v>
      </c>
      <c r="EW3" s="98">
        <f t="shared" si="26"/>
        <v>2</v>
      </c>
      <c r="EX3" s="98">
        <f t="shared" si="26"/>
        <v>2</v>
      </c>
      <c r="EY3" s="98">
        <f t="shared" si="26"/>
        <v>2</v>
      </c>
      <c r="EZ3" s="99"/>
      <c r="FA3" s="99"/>
      <c r="FB3" s="98">
        <f t="shared" ref="FB3:FF6" si="27">IF((AND(FB$1&gt;=$J3,FB$1&lt;=$L3)),$Q3,0)</f>
        <v>2</v>
      </c>
      <c r="FC3" s="98">
        <f t="shared" si="27"/>
        <v>2</v>
      </c>
      <c r="FD3" s="98">
        <f t="shared" si="27"/>
        <v>2</v>
      </c>
      <c r="FE3" s="98">
        <f t="shared" si="27"/>
        <v>2</v>
      </c>
      <c r="FF3" s="98">
        <f t="shared" si="27"/>
        <v>2</v>
      </c>
      <c r="FG3" s="99"/>
      <c r="FH3" s="99"/>
      <c r="FI3" s="98">
        <f t="shared" ref="FI3:FM6" si="28">IF((AND(FI$1&gt;=$J3,FI$1&lt;=$L3)),$Q3,0)</f>
        <v>2</v>
      </c>
      <c r="FJ3" s="98">
        <f t="shared" si="28"/>
        <v>2</v>
      </c>
      <c r="FK3" s="98">
        <f t="shared" si="28"/>
        <v>2</v>
      </c>
      <c r="FL3" s="98">
        <f t="shared" si="28"/>
        <v>2</v>
      </c>
      <c r="FM3" s="98">
        <f t="shared" si="28"/>
        <v>2</v>
      </c>
      <c r="FN3" s="99"/>
      <c r="FO3" s="99"/>
      <c r="FP3" s="98">
        <f t="shared" ref="FP3:FT6" si="29">IF((AND(FP$1&gt;=$J3,FP$1&lt;=$L3)),$Q3,0)</f>
        <v>2</v>
      </c>
      <c r="FQ3" s="98">
        <f t="shared" si="29"/>
        <v>2</v>
      </c>
      <c r="FR3" s="98">
        <f t="shared" si="29"/>
        <v>2</v>
      </c>
      <c r="FS3" s="98">
        <f t="shared" si="29"/>
        <v>2</v>
      </c>
      <c r="FT3" s="98">
        <f t="shared" si="29"/>
        <v>2</v>
      </c>
      <c r="FU3" s="99"/>
      <c r="FV3" s="99"/>
      <c r="FW3" s="98">
        <f t="shared" ref="FW3:FY6" si="30">IF((AND(FW$1&gt;=$J3,FW$1&lt;=$L3)),$Q3,0)</f>
        <v>2</v>
      </c>
      <c r="FX3" s="98">
        <f t="shared" si="30"/>
        <v>2</v>
      </c>
      <c r="FY3" s="98">
        <f t="shared" si="30"/>
        <v>2</v>
      </c>
    </row>
    <row r="4" spans="1:181" ht="31.5" customHeight="1">
      <c r="A4" s="94" t="s">
        <v>191</v>
      </c>
      <c r="B4" s="94" t="s">
        <v>45</v>
      </c>
      <c r="C4" s="94" t="s">
        <v>53</v>
      </c>
      <c r="D4" s="148" t="s">
        <v>293</v>
      </c>
      <c r="E4" s="94"/>
      <c r="F4" s="94"/>
      <c r="G4" s="101" t="s">
        <v>6</v>
      </c>
      <c r="H4" s="102" t="s">
        <v>292</v>
      </c>
      <c r="I4" s="102"/>
      <c r="J4" s="103">
        <v>43070</v>
      </c>
      <c r="K4" s="96">
        <v>26</v>
      </c>
      <c r="L4" s="103">
        <f t="shared" si="6"/>
        <v>43850</v>
      </c>
      <c r="M4" s="142"/>
      <c r="N4" s="142"/>
      <c r="O4" s="95" t="s">
        <v>291</v>
      </c>
      <c r="P4" s="97" t="s">
        <v>295</v>
      </c>
      <c r="Q4" s="100">
        <v>2</v>
      </c>
      <c r="R4" s="98">
        <f t="shared" si="7"/>
        <v>0</v>
      </c>
      <c r="S4" s="98">
        <f t="shared" si="7"/>
        <v>0</v>
      </c>
      <c r="T4" s="98">
        <f t="shared" si="7"/>
        <v>0</v>
      </c>
      <c r="U4" s="98">
        <f t="shared" si="7"/>
        <v>0</v>
      </c>
      <c r="V4" s="98">
        <f t="shared" si="7"/>
        <v>0</v>
      </c>
      <c r="W4" s="99"/>
      <c r="X4" s="99"/>
      <c r="Y4" s="98">
        <f t="shared" si="8"/>
        <v>0</v>
      </c>
      <c r="Z4" s="98">
        <f t="shared" si="8"/>
        <v>0</v>
      </c>
      <c r="AA4" s="98">
        <f t="shared" si="8"/>
        <v>0</v>
      </c>
      <c r="AB4" s="98">
        <f t="shared" si="8"/>
        <v>0</v>
      </c>
      <c r="AC4" s="98">
        <f t="shared" si="8"/>
        <v>0</v>
      </c>
      <c r="AD4" s="99"/>
      <c r="AE4" s="99"/>
      <c r="AF4" s="98">
        <f t="shared" si="9"/>
        <v>0</v>
      </c>
      <c r="AG4" s="98">
        <f t="shared" si="9"/>
        <v>0</v>
      </c>
      <c r="AH4" s="98">
        <f t="shared" si="9"/>
        <v>0</v>
      </c>
      <c r="AI4" s="98">
        <f t="shared" si="9"/>
        <v>0</v>
      </c>
      <c r="AJ4" s="98">
        <f t="shared" si="9"/>
        <v>2</v>
      </c>
      <c r="AK4" s="99"/>
      <c r="AL4" s="99"/>
      <c r="AM4" s="98">
        <f t="shared" si="10"/>
        <v>2</v>
      </c>
      <c r="AN4" s="98">
        <f t="shared" si="10"/>
        <v>2</v>
      </c>
      <c r="AO4" s="98">
        <f t="shared" si="10"/>
        <v>2</v>
      </c>
      <c r="AP4" s="98">
        <f t="shared" si="10"/>
        <v>2</v>
      </c>
      <c r="AQ4" s="98">
        <f t="shared" si="10"/>
        <v>2</v>
      </c>
      <c r="AR4" s="99"/>
      <c r="AS4" s="99"/>
      <c r="AT4" s="98">
        <f t="shared" si="11"/>
        <v>2</v>
      </c>
      <c r="AU4" s="98">
        <f t="shared" si="11"/>
        <v>2</v>
      </c>
      <c r="AV4" s="98">
        <f t="shared" si="11"/>
        <v>2</v>
      </c>
      <c r="AW4" s="98">
        <f t="shared" si="11"/>
        <v>2</v>
      </c>
      <c r="AX4" s="98">
        <f t="shared" si="11"/>
        <v>2</v>
      </c>
      <c r="AY4" s="99"/>
      <c r="AZ4" s="99"/>
      <c r="BA4" s="98">
        <f t="shared" si="12"/>
        <v>2</v>
      </c>
      <c r="BB4" s="98">
        <f t="shared" si="12"/>
        <v>2</v>
      </c>
      <c r="BC4" s="98">
        <f t="shared" si="12"/>
        <v>2</v>
      </c>
      <c r="BD4" s="98">
        <f t="shared" si="12"/>
        <v>2</v>
      </c>
      <c r="BE4" s="98">
        <f t="shared" si="12"/>
        <v>2</v>
      </c>
      <c r="BF4" s="99"/>
      <c r="BG4" s="99"/>
      <c r="BH4" s="98">
        <f t="shared" si="13"/>
        <v>2</v>
      </c>
      <c r="BI4" s="98">
        <f t="shared" si="13"/>
        <v>2</v>
      </c>
      <c r="BJ4" s="98">
        <f t="shared" si="13"/>
        <v>2</v>
      </c>
      <c r="BK4" s="98">
        <f t="shared" si="13"/>
        <v>2</v>
      </c>
      <c r="BL4" s="98">
        <f t="shared" si="13"/>
        <v>2</v>
      </c>
      <c r="BM4" s="99"/>
      <c r="BN4" s="99"/>
      <c r="BO4" s="98">
        <f t="shared" si="14"/>
        <v>2</v>
      </c>
      <c r="BP4" s="98">
        <f t="shared" si="14"/>
        <v>2</v>
      </c>
      <c r="BQ4" s="98">
        <f t="shared" si="14"/>
        <v>2</v>
      </c>
      <c r="BR4" s="98">
        <f t="shared" si="14"/>
        <v>2</v>
      </c>
      <c r="BS4" s="98">
        <f t="shared" si="14"/>
        <v>2</v>
      </c>
      <c r="BT4" s="99"/>
      <c r="BU4" s="99"/>
      <c r="BV4" s="98">
        <f t="shared" si="15"/>
        <v>2</v>
      </c>
      <c r="BW4" s="98">
        <f t="shared" si="15"/>
        <v>2</v>
      </c>
      <c r="BX4" s="98">
        <f t="shared" si="15"/>
        <v>2</v>
      </c>
      <c r="BY4" s="98">
        <f t="shared" si="15"/>
        <v>2</v>
      </c>
      <c r="BZ4" s="98">
        <f t="shared" si="15"/>
        <v>2</v>
      </c>
      <c r="CA4" s="99"/>
      <c r="CB4" s="99"/>
      <c r="CC4" s="98">
        <f t="shared" si="16"/>
        <v>2</v>
      </c>
      <c r="CD4" s="98">
        <f t="shared" si="16"/>
        <v>2</v>
      </c>
      <c r="CE4" s="98">
        <f t="shared" si="16"/>
        <v>2</v>
      </c>
      <c r="CF4" s="98">
        <f t="shared" si="16"/>
        <v>2</v>
      </c>
      <c r="CG4" s="98">
        <f t="shared" si="16"/>
        <v>2</v>
      </c>
      <c r="CH4" s="99"/>
      <c r="CI4" s="99"/>
      <c r="CJ4" s="98">
        <f t="shared" si="17"/>
        <v>2</v>
      </c>
      <c r="CK4" s="98">
        <f t="shared" si="17"/>
        <v>2</v>
      </c>
      <c r="CL4" s="98">
        <f t="shared" si="17"/>
        <v>2</v>
      </c>
      <c r="CM4" s="98">
        <f t="shared" si="17"/>
        <v>2</v>
      </c>
      <c r="CN4" s="98">
        <f t="shared" si="17"/>
        <v>2</v>
      </c>
      <c r="CO4" s="99"/>
      <c r="CP4" s="99"/>
      <c r="CQ4" s="98">
        <f t="shared" si="18"/>
        <v>2</v>
      </c>
      <c r="CR4" s="98">
        <f t="shared" si="18"/>
        <v>2</v>
      </c>
      <c r="CS4" s="98">
        <f t="shared" si="18"/>
        <v>2</v>
      </c>
      <c r="CT4" s="98">
        <f t="shared" si="18"/>
        <v>2</v>
      </c>
      <c r="CU4" s="98">
        <f t="shared" si="18"/>
        <v>2</v>
      </c>
      <c r="CV4" s="99"/>
      <c r="CW4" s="99"/>
      <c r="CX4" s="98">
        <f t="shared" si="19"/>
        <v>2</v>
      </c>
      <c r="CY4" s="98">
        <f t="shared" si="19"/>
        <v>2</v>
      </c>
      <c r="CZ4" s="98">
        <f t="shared" si="19"/>
        <v>2</v>
      </c>
      <c r="DA4" s="98">
        <f t="shared" si="19"/>
        <v>2</v>
      </c>
      <c r="DB4" s="98">
        <f t="shared" si="19"/>
        <v>2</v>
      </c>
      <c r="DC4" s="99"/>
      <c r="DD4" s="99"/>
      <c r="DE4" s="98">
        <f t="shared" si="20"/>
        <v>2</v>
      </c>
      <c r="DF4" s="98">
        <f t="shared" si="20"/>
        <v>2</v>
      </c>
      <c r="DG4" s="98">
        <f t="shared" si="20"/>
        <v>2</v>
      </c>
      <c r="DH4" s="98">
        <f t="shared" si="20"/>
        <v>2</v>
      </c>
      <c r="DI4" s="98">
        <f t="shared" si="20"/>
        <v>2</v>
      </c>
      <c r="DJ4" s="99"/>
      <c r="DK4" s="99"/>
      <c r="DL4" s="98">
        <f t="shared" si="21"/>
        <v>2</v>
      </c>
      <c r="DM4" s="98">
        <f t="shared" si="21"/>
        <v>2</v>
      </c>
      <c r="DN4" s="98">
        <f t="shared" si="21"/>
        <v>2</v>
      </c>
      <c r="DO4" s="98">
        <f t="shared" si="21"/>
        <v>2</v>
      </c>
      <c r="DP4" s="98">
        <f t="shared" si="21"/>
        <v>2</v>
      </c>
      <c r="DQ4" s="99"/>
      <c r="DR4" s="99"/>
      <c r="DS4" s="98">
        <f t="shared" si="22"/>
        <v>2</v>
      </c>
      <c r="DT4" s="98">
        <f t="shared" si="22"/>
        <v>2</v>
      </c>
      <c r="DU4" s="98">
        <f t="shared" si="22"/>
        <v>2</v>
      </c>
      <c r="DV4" s="98">
        <f t="shared" si="22"/>
        <v>2</v>
      </c>
      <c r="DW4" s="98">
        <f t="shared" si="22"/>
        <v>2</v>
      </c>
      <c r="DX4" s="99"/>
      <c r="DY4" s="99"/>
      <c r="DZ4" s="98">
        <f t="shared" si="23"/>
        <v>2</v>
      </c>
      <c r="EA4" s="98">
        <f t="shared" si="23"/>
        <v>2</v>
      </c>
      <c r="EB4" s="98">
        <f t="shared" si="23"/>
        <v>2</v>
      </c>
      <c r="EC4" s="98">
        <f t="shared" si="23"/>
        <v>2</v>
      </c>
      <c r="ED4" s="98">
        <f t="shared" si="23"/>
        <v>2</v>
      </c>
      <c r="EE4" s="99"/>
      <c r="EF4" s="99"/>
      <c r="EG4" s="98">
        <f t="shared" si="24"/>
        <v>2</v>
      </c>
      <c r="EH4" s="98">
        <f t="shared" si="24"/>
        <v>2</v>
      </c>
      <c r="EI4" s="98">
        <f t="shared" si="24"/>
        <v>2</v>
      </c>
      <c r="EJ4" s="98">
        <f t="shared" si="24"/>
        <v>2</v>
      </c>
      <c r="EK4" s="98">
        <f t="shared" si="24"/>
        <v>2</v>
      </c>
      <c r="EL4" s="99"/>
      <c r="EM4" s="99"/>
      <c r="EN4" s="98">
        <f t="shared" si="25"/>
        <v>2</v>
      </c>
      <c r="EO4" s="98">
        <f t="shared" si="25"/>
        <v>2</v>
      </c>
      <c r="EP4" s="98">
        <f t="shared" si="25"/>
        <v>2</v>
      </c>
      <c r="EQ4" s="98">
        <f t="shared" si="25"/>
        <v>2</v>
      </c>
      <c r="ER4" s="98">
        <f t="shared" si="25"/>
        <v>2</v>
      </c>
      <c r="ES4" s="99"/>
      <c r="ET4" s="99"/>
      <c r="EU4" s="98">
        <f t="shared" si="26"/>
        <v>2</v>
      </c>
      <c r="EV4" s="98">
        <f t="shared" si="26"/>
        <v>2</v>
      </c>
      <c r="EW4" s="98">
        <f t="shared" si="26"/>
        <v>2</v>
      </c>
      <c r="EX4" s="98">
        <f t="shared" si="26"/>
        <v>2</v>
      </c>
      <c r="EY4" s="98">
        <f t="shared" si="26"/>
        <v>2</v>
      </c>
      <c r="EZ4" s="99"/>
      <c r="FA4" s="99"/>
      <c r="FB4" s="98">
        <f t="shared" si="27"/>
        <v>2</v>
      </c>
      <c r="FC4" s="98">
        <f t="shared" si="27"/>
        <v>2</v>
      </c>
      <c r="FD4" s="98">
        <f t="shared" si="27"/>
        <v>2</v>
      </c>
      <c r="FE4" s="98">
        <f t="shared" si="27"/>
        <v>2</v>
      </c>
      <c r="FF4" s="98">
        <f t="shared" si="27"/>
        <v>2</v>
      </c>
      <c r="FG4" s="99"/>
      <c r="FH4" s="99"/>
      <c r="FI4" s="98">
        <f t="shared" si="28"/>
        <v>2</v>
      </c>
      <c r="FJ4" s="98">
        <f t="shared" si="28"/>
        <v>2</v>
      </c>
      <c r="FK4" s="98">
        <f t="shared" si="28"/>
        <v>2</v>
      </c>
      <c r="FL4" s="98">
        <f t="shared" si="28"/>
        <v>2</v>
      </c>
      <c r="FM4" s="98">
        <f t="shared" si="28"/>
        <v>2</v>
      </c>
      <c r="FN4" s="99"/>
      <c r="FO4" s="99"/>
      <c r="FP4" s="98">
        <f t="shared" si="29"/>
        <v>2</v>
      </c>
      <c r="FQ4" s="98">
        <f t="shared" si="29"/>
        <v>2</v>
      </c>
      <c r="FR4" s="98">
        <f t="shared" si="29"/>
        <v>2</v>
      </c>
      <c r="FS4" s="98">
        <f t="shared" si="29"/>
        <v>2</v>
      </c>
      <c r="FT4" s="98">
        <f t="shared" si="29"/>
        <v>2</v>
      </c>
      <c r="FU4" s="99"/>
      <c r="FV4" s="99"/>
      <c r="FW4" s="98">
        <f t="shared" si="30"/>
        <v>2</v>
      </c>
      <c r="FX4" s="98">
        <f t="shared" si="30"/>
        <v>2</v>
      </c>
      <c r="FY4" s="98">
        <f t="shared" si="30"/>
        <v>2</v>
      </c>
    </row>
    <row r="5" spans="1:181" ht="38.25">
      <c r="A5" s="94" t="s">
        <v>296</v>
      </c>
      <c r="B5" s="94" t="s">
        <v>45</v>
      </c>
      <c r="C5" s="94" t="s">
        <v>53</v>
      </c>
      <c r="D5" s="148" t="s">
        <v>293</v>
      </c>
      <c r="E5" s="94"/>
      <c r="F5" s="94"/>
      <c r="G5" s="101" t="s">
        <v>6</v>
      </c>
      <c r="H5" s="102" t="s">
        <v>292</v>
      </c>
      <c r="I5" s="102"/>
      <c r="J5" s="103">
        <v>43070</v>
      </c>
      <c r="K5" s="96">
        <v>26</v>
      </c>
      <c r="L5" s="103">
        <f t="shared" si="6"/>
        <v>43850</v>
      </c>
      <c r="M5" s="142"/>
      <c r="N5" s="142"/>
      <c r="O5" s="95" t="s">
        <v>291</v>
      </c>
      <c r="P5" s="97" t="s">
        <v>297</v>
      </c>
      <c r="Q5" s="100">
        <v>1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9"/>
      <c r="X5" s="99"/>
      <c r="Y5" s="98">
        <f t="shared" si="8"/>
        <v>0</v>
      </c>
      <c r="Z5" s="98">
        <f t="shared" si="8"/>
        <v>0</v>
      </c>
      <c r="AA5" s="98">
        <f t="shared" si="8"/>
        <v>0</v>
      </c>
      <c r="AB5" s="98">
        <f t="shared" si="8"/>
        <v>0</v>
      </c>
      <c r="AC5" s="98">
        <f t="shared" si="8"/>
        <v>0</v>
      </c>
      <c r="AD5" s="99"/>
      <c r="AE5" s="99"/>
      <c r="AF5" s="98">
        <f t="shared" si="9"/>
        <v>0</v>
      </c>
      <c r="AG5" s="98">
        <f t="shared" si="9"/>
        <v>0</v>
      </c>
      <c r="AH5" s="98">
        <f t="shared" si="9"/>
        <v>0</v>
      </c>
      <c r="AI5" s="98">
        <f t="shared" si="9"/>
        <v>0</v>
      </c>
      <c r="AJ5" s="98">
        <f t="shared" si="9"/>
        <v>1</v>
      </c>
      <c r="AK5" s="99"/>
      <c r="AL5" s="99"/>
      <c r="AM5" s="98">
        <f t="shared" si="10"/>
        <v>1</v>
      </c>
      <c r="AN5" s="98">
        <f t="shared" si="10"/>
        <v>1</v>
      </c>
      <c r="AO5" s="98">
        <f t="shared" si="10"/>
        <v>1</v>
      </c>
      <c r="AP5" s="98">
        <f t="shared" si="10"/>
        <v>1</v>
      </c>
      <c r="AQ5" s="98">
        <f t="shared" si="10"/>
        <v>1</v>
      </c>
      <c r="AR5" s="99"/>
      <c r="AS5" s="99"/>
      <c r="AT5" s="98">
        <f t="shared" si="11"/>
        <v>1</v>
      </c>
      <c r="AU5" s="98">
        <f t="shared" si="11"/>
        <v>1</v>
      </c>
      <c r="AV5" s="98">
        <f t="shared" si="11"/>
        <v>1</v>
      </c>
      <c r="AW5" s="98">
        <f t="shared" si="11"/>
        <v>1</v>
      </c>
      <c r="AX5" s="98">
        <f t="shared" si="11"/>
        <v>1</v>
      </c>
      <c r="AY5" s="99"/>
      <c r="AZ5" s="99"/>
      <c r="BA5" s="98">
        <f t="shared" si="12"/>
        <v>1</v>
      </c>
      <c r="BB5" s="98">
        <f t="shared" si="12"/>
        <v>1</v>
      </c>
      <c r="BC5" s="98">
        <f t="shared" si="12"/>
        <v>1</v>
      </c>
      <c r="BD5" s="98">
        <f t="shared" si="12"/>
        <v>1</v>
      </c>
      <c r="BE5" s="98">
        <f t="shared" si="12"/>
        <v>1</v>
      </c>
      <c r="BF5" s="99"/>
      <c r="BG5" s="99"/>
      <c r="BH5" s="98">
        <f t="shared" si="13"/>
        <v>1</v>
      </c>
      <c r="BI5" s="98">
        <f t="shared" si="13"/>
        <v>1</v>
      </c>
      <c r="BJ5" s="98">
        <f t="shared" si="13"/>
        <v>1</v>
      </c>
      <c r="BK5" s="98">
        <f t="shared" si="13"/>
        <v>1</v>
      </c>
      <c r="BL5" s="98">
        <f t="shared" si="13"/>
        <v>1</v>
      </c>
      <c r="BM5" s="99"/>
      <c r="BN5" s="99"/>
      <c r="BO5" s="98">
        <f t="shared" si="14"/>
        <v>1</v>
      </c>
      <c r="BP5" s="98">
        <f t="shared" si="14"/>
        <v>1</v>
      </c>
      <c r="BQ5" s="98">
        <f t="shared" si="14"/>
        <v>1</v>
      </c>
      <c r="BR5" s="98">
        <f t="shared" si="14"/>
        <v>1</v>
      </c>
      <c r="BS5" s="98">
        <f t="shared" si="14"/>
        <v>1</v>
      </c>
      <c r="BT5" s="99"/>
      <c r="BU5" s="99"/>
      <c r="BV5" s="98">
        <f t="shared" si="15"/>
        <v>1</v>
      </c>
      <c r="BW5" s="98">
        <f t="shared" si="15"/>
        <v>1</v>
      </c>
      <c r="BX5" s="98">
        <f t="shared" si="15"/>
        <v>1</v>
      </c>
      <c r="BY5" s="98">
        <f t="shared" si="15"/>
        <v>1</v>
      </c>
      <c r="BZ5" s="98">
        <f t="shared" si="15"/>
        <v>1</v>
      </c>
      <c r="CA5" s="99"/>
      <c r="CB5" s="99"/>
      <c r="CC5" s="98">
        <f t="shared" si="16"/>
        <v>1</v>
      </c>
      <c r="CD5" s="98">
        <f t="shared" si="16"/>
        <v>1</v>
      </c>
      <c r="CE5" s="98">
        <f t="shared" si="16"/>
        <v>1</v>
      </c>
      <c r="CF5" s="98">
        <f t="shared" si="16"/>
        <v>1</v>
      </c>
      <c r="CG5" s="98">
        <f t="shared" si="16"/>
        <v>1</v>
      </c>
      <c r="CH5" s="99"/>
      <c r="CI5" s="99"/>
      <c r="CJ5" s="98">
        <f t="shared" si="17"/>
        <v>1</v>
      </c>
      <c r="CK5" s="98">
        <f t="shared" si="17"/>
        <v>1</v>
      </c>
      <c r="CL5" s="98">
        <f t="shared" si="17"/>
        <v>1</v>
      </c>
      <c r="CM5" s="98">
        <f t="shared" si="17"/>
        <v>1</v>
      </c>
      <c r="CN5" s="98">
        <f t="shared" si="17"/>
        <v>1</v>
      </c>
      <c r="CO5" s="99"/>
      <c r="CP5" s="99"/>
      <c r="CQ5" s="98">
        <f t="shared" si="18"/>
        <v>1</v>
      </c>
      <c r="CR5" s="98">
        <f t="shared" si="18"/>
        <v>1</v>
      </c>
      <c r="CS5" s="98">
        <f t="shared" si="18"/>
        <v>1</v>
      </c>
      <c r="CT5" s="98">
        <f t="shared" si="18"/>
        <v>1</v>
      </c>
      <c r="CU5" s="98">
        <f t="shared" si="18"/>
        <v>1</v>
      </c>
      <c r="CV5" s="99"/>
      <c r="CW5" s="99"/>
      <c r="CX5" s="98">
        <f t="shared" si="19"/>
        <v>1</v>
      </c>
      <c r="CY5" s="98">
        <f t="shared" si="19"/>
        <v>1</v>
      </c>
      <c r="CZ5" s="98">
        <f t="shared" si="19"/>
        <v>1</v>
      </c>
      <c r="DA5" s="98">
        <f t="shared" si="19"/>
        <v>1</v>
      </c>
      <c r="DB5" s="98">
        <f t="shared" si="19"/>
        <v>1</v>
      </c>
      <c r="DC5" s="99"/>
      <c r="DD5" s="99"/>
      <c r="DE5" s="98">
        <f t="shared" si="20"/>
        <v>1</v>
      </c>
      <c r="DF5" s="98">
        <f t="shared" si="20"/>
        <v>1</v>
      </c>
      <c r="DG5" s="98">
        <f t="shared" si="20"/>
        <v>1</v>
      </c>
      <c r="DH5" s="98">
        <f t="shared" si="20"/>
        <v>1</v>
      </c>
      <c r="DI5" s="98">
        <f t="shared" si="20"/>
        <v>1</v>
      </c>
      <c r="DJ5" s="99"/>
      <c r="DK5" s="99"/>
      <c r="DL5" s="98">
        <f t="shared" si="21"/>
        <v>1</v>
      </c>
      <c r="DM5" s="98">
        <f t="shared" si="21"/>
        <v>1</v>
      </c>
      <c r="DN5" s="98">
        <f t="shared" si="21"/>
        <v>1</v>
      </c>
      <c r="DO5" s="98">
        <f t="shared" si="21"/>
        <v>1</v>
      </c>
      <c r="DP5" s="98">
        <f t="shared" si="21"/>
        <v>1</v>
      </c>
      <c r="DQ5" s="99"/>
      <c r="DR5" s="99"/>
      <c r="DS5" s="98">
        <f t="shared" si="22"/>
        <v>1</v>
      </c>
      <c r="DT5" s="98">
        <f t="shared" si="22"/>
        <v>1</v>
      </c>
      <c r="DU5" s="98">
        <f t="shared" si="22"/>
        <v>1</v>
      </c>
      <c r="DV5" s="98">
        <f t="shared" si="22"/>
        <v>1</v>
      </c>
      <c r="DW5" s="98">
        <f t="shared" si="22"/>
        <v>1</v>
      </c>
      <c r="DX5" s="99"/>
      <c r="DY5" s="99"/>
      <c r="DZ5" s="98">
        <f t="shared" si="23"/>
        <v>1</v>
      </c>
      <c r="EA5" s="98">
        <f t="shared" si="23"/>
        <v>1</v>
      </c>
      <c r="EB5" s="98">
        <f t="shared" si="23"/>
        <v>1</v>
      </c>
      <c r="EC5" s="98">
        <f t="shared" si="23"/>
        <v>1</v>
      </c>
      <c r="ED5" s="98">
        <f t="shared" si="23"/>
        <v>1</v>
      </c>
      <c r="EE5" s="99"/>
      <c r="EF5" s="99"/>
      <c r="EG5" s="98">
        <f t="shared" si="24"/>
        <v>1</v>
      </c>
      <c r="EH5" s="98">
        <f t="shared" si="24"/>
        <v>1</v>
      </c>
      <c r="EI5" s="98">
        <f t="shared" si="24"/>
        <v>1</v>
      </c>
      <c r="EJ5" s="98">
        <f t="shared" si="24"/>
        <v>1</v>
      </c>
      <c r="EK5" s="98">
        <f t="shared" si="24"/>
        <v>1</v>
      </c>
      <c r="EL5" s="99"/>
      <c r="EM5" s="99"/>
      <c r="EN5" s="98">
        <f t="shared" si="25"/>
        <v>1</v>
      </c>
      <c r="EO5" s="98">
        <f t="shared" si="25"/>
        <v>1</v>
      </c>
      <c r="EP5" s="98">
        <f t="shared" si="25"/>
        <v>1</v>
      </c>
      <c r="EQ5" s="98">
        <f t="shared" si="25"/>
        <v>1</v>
      </c>
      <c r="ER5" s="98">
        <f t="shared" si="25"/>
        <v>1</v>
      </c>
      <c r="ES5" s="99"/>
      <c r="ET5" s="99"/>
      <c r="EU5" s="98">
        <f t="shared" si="26"/>
        <v>1</v>
      </c>
      <c r="EV5" s="98">
        <f t="shared" si="26"/>
        <v>1</v>
      </c>
      <c r="EW5" s="98">
        <f t="shared" si="26"/>
        <v>1</v>
      </c>
      <c r="EX5" s="98">
        <f t="shared" si="26"/>
        <v>1</v>
      </c>
      <c r="EY5" s="98">
        <f t="shared" si="26"/>
        <v>1</v>
      </c>
      <c r="EZ5" s="99"/>
      <c r="FA5" s="99"/>
      <c r="FB5" s="98">
        <f t="shared" si="27"/>
        <v>1</v>
      </c>
      <c r="FC5" s="98">
        <f t="shared" si="27"/>
        <v>1</v>
      </c>
      <c r="FD5" s="98">
        <f t="shared" si="27"/>
        <v>1</v>
      </c>
      <c r="FE5" s="98">
        <f t="shared" si="27"/>
        <v>1</v>
      </c>
      <c r="FF5" s="98">
        <f t="shared" si="27"/>
        <v>1</v>
      </c>
      <c r="FG5" s="99"/>
      <c r="FH5" s="99"/>
      <c r="FI5" s="98">
        <f t="shared" si="28"/>
        <v>1</v>
      </c>
      <c r="FJ5" s="98">
        <f t="shared" si="28"/>
        <v>1</v>
      </c>
      <c r="FK5" s="98">
        <f t="shared" si="28"/>
        <v>1</v>
      </c>
      <c r="FL5" s="98">
        <f t="shared" si="28"/>
        <v>1</v>
      </c>
      <c r="FM5" s="98">
        <f t="shared" si="28"/>
        <v>1</v>
      </c>
      <c r="FN5" s="99"/>
      <c r="FO5" s="99"/>
      <c r="FP5" s="98">
        <f t="shared" si="29"/>
        <v>1</v>
      </c>
      <c r="FQ5" s="98">
        <f t="shared" si="29"/>
        <v>1</v>
      </c>
      <c r="FR5" s="98">
        <f t="shared" si="29"/>
        <v>1</v>
      </c>
      <c r="FS5" s="98">
        <f t="shared" si="29"/>
        <v>1</v>
      </c>
      <c r="FT5" s="98">
        <f t="shared" si="29"/>
        <v>1</v>
      </c>
      <c r="FU5" s="99"/>
      <c r="FV5" s="99"/>
      <c r="FW5" s="98">
        <f t="shared" si="30"/>
        <v>1</v>
      </c>
      <c r="FX5" s="98">
        <f t="shared" si="30"/>
        <v>1</v>
      </c>
      <c r="FY5" s="98">
        <f t="shared" si="30"/>
        <v>1</v>
      </c>
    </row>
    <row r="6" spans="1:181" ht="25.5">
      <c r="A6" s="94" t="s">
        <v>161</v>
      </c>
      <c r="B6" s="94" t="s">
        <v>45</v>
      </c>
      <c r="C6" s="94" t="s">
        <v>4</v>
      </c>
      <c r="D6" s="148" t="s">
        <v>293</v>
      </c>
      <c r="E6" s="94"/>
      <c r="F6" s="94"/>
      <c r="G6" s="101" t="s">
        <v>6</v>
      </c>
      <c r="H6" s="102" t="s">
        <v>292</v>
      </c>
      <c r="I6" s="102"/>
      <c r="J6" s="103">
        <v>43070</v>
      </c>
      <c r="K6" s="96">
        <v>26</v>
      </c>
      <c r="L6" s="103">
        <f t="shared" si="6"/>
        <v>43850</v>
      </c>
      <c r="M6" s="142"/>
      <c r="N6" s="142"/>
      <c r="O6" s="95" t="s">
        <v>291</v>
      </c>
      <c r="P6" s="97"/>
      <c r="Q6" s="100">
        <v>2</v>
      </c>
      <c r="R6" s="98">
        <f t="shared" si="7"/>
        <v>0</v>
      </c>
      <c r="S6" s="98">
        <f t="shared" si="7"/>
        <v>0</v>
      </c>
      <c r="T6" s="98">
        <f t="shared" si="7"/>
        <v>0</v>
      </c>
      <c r="U6" s="98">
        <f t="shared" si="7"/>
        <v>0</v>
      </c>
      <c r="V6" s="98">
        <f t="shared" si="7"/>
        <v>0</v>
      </c>
      <c r="W6" s="99"/>
      <c r="X6" s="99"/>
      <c r="Y6" s="98">
        <f t="shared" si="8"/>
        <v>0</v>
      </c>
      <c r="Z6" s="98">
        <f t="shared" si="8"/>
        <v>0</v>
      </c>
      <c r="AA6" s="98">
        <f t="shared" si="8"/>
        <v>0</v>
      </c>
      <c r="AB6" s="98">
        <f t="shared" si="8"/>
        <v>0</v>
      </c>
      <c r="AC6" s="98">
        <f t="shared" si="8"/>
        <v>0</v>
      </c>
      <c r="AD6" s="99"/>
      <c r="AE6" s="99"/>
      <c r="AF6" s="98">
        <f t="shared" si="9"/>
        <v>0</v>
      </c>
      <c r="AG6" s="98">
        <f t="shared" si="9"/>
        <v>0</v>
      </c>
      <c r="AH6" s="98">
        <f t="shared" si="9"/>
        <v>0</v>
      </c>
      <c r="AI6" s="98">
        <f t="shared" si="9"/>
        <v>0</v>
      </c>
      <c r="AJ6" s="98">
        <f t="shared" si="9"/>
        <v>2</v>
      </c>
      <c r="AK6" s="99"/>
      <c r="AL6" s="99"/>
      <c r="AM6" s="98">
        <f t="shared" si="10"/>
        <v>2</v>
      </c>
      <c r="AN6" s="98">
        <f t="shared" si="10"/>
        <v>2</v>
      </c>
      <c r="AO6" s="98">
        <f t="shared" si="10"/>
        <v>2</v>
      </c>
      <c r="AP6" s="98">
        <f t="shared" si="10"/>
        <v>2</v>
      </c>
      <c r="AQ6" s="98">
        <f t="shared" si="10"/>
        <v>2</v>
      </c>
      <c r="AR6" s="99"/>
      <c r="AS6" s="99"/>
      <c r="AT6" s="98">
        <f t="shared" si="11"/>
        <v>2</v>
      </c>
      <c r="AU6" s="98">
        <f t="shared" si="11"/>
        <v>2</v>
      </c>
      <c r="AV6" s="98">
        <f t="shared" si="11"/>
        <v>2</v>
      </c>
      <c r="AW6" s="98">
        <f t="shared" si="11"/>
        <v>2</v>
      </c>
      <c r="AX6" s="98">
        <f t="shared" si="11"/>
        <v>2</v>
      </c>
      <c r="AY6" s="99"/>
      <c r="AZ6" s="99"/>
      <c r="BA6" s="98">
        <f t="shared" si="12"/>
        <v>2</v>
      </c>
      <c r="BB6" s="98">
        <f t="shared" si="12"/>
        <v>2</v>
      </c>
      <c r="BC6" s="98">
        <f t="shared" si="12"/>
        <v>2</v>
      </c>
      <c r="BD6" s="98">
        <f t="shared" si="12"/>
        <v>2</v>
      </c>
      <c r="BE6" s="98">
        <f t="shared" si="12"/>
        <v>2</v>
      </c>
      <c r="BF6" s="99"/>
      <c r="BG6" s="99"/>
      <c r="BH6" s="98">
        <f t="shared" si="13"/>
        <v>2</v>
      </c>
      <c r="BI6" s="98">
        <f t="shared" si="13"/>
        <v>2</v>
      </c>
      <c r="BJ6" s="98">
        <f t="shared" si="13"/>
        <v>2</v>
      </c>
      <c r="BK6" s="98">
        <f t="shared" si="13"/>
        <v>2</v>
      </c>
      <c r="BL6" s="98">
        <f t="shared" si="13"/>
        <v>2</v>
      </c>
      <c r="BM6" s="99"/>
      <c r="BN6" s="99"/>
      <c r="BO6" s="98">
        <f t="shared" si="14"/>
        <v>2</v>
      </c>
      <c r="BP6" s="98">
        <f t="shared" si="14"/>
        <v>2</v>
      </c>
      <c r="BQ6" s="98">
        <f t="shared" si="14"/>
        <v>2</v>
      </c>
      <c r="BR6" s="98">
        <f t="shared" si="14"/>
        <v>2</v>
      </c>
      <c r="BS6" s="98">
        <f t="shared" si="14"/>
        <v>2</v>
      </c>
      <c r="BT6" s="99"/>
      <c r="BU6" s="99"/>
      <c r="BV6" s="98">
        <f t="shared" si="15"/>
        <v>2</v>
      </c>
      <c r="BW6" s="98">
        <f t="shared" si="15"/>
        <v>2</v>
      </c>
      <c r="BX6" s="98">
        <f t="shared" si="15"/>
        <v>2</v>
      </c>
      <c r="BY6" s="98">
        <f t="shared" si="15"/>
        <v>2</v>
      </c>
      <c r="BZ6" s="98">
        <f t="shared" si="15"/>
        <v>2</v>
      </c>
      <c r="CA6" s="99"/>
      <c r="CB6" s="99"/>
      <c r="CC6" s="98">
        <f t="shared" si="16"/>
        <v>2</v>
      </c>
      <c r="CD6" s="98">
        <f t="shared" si="16"/>
        <v>2</v>
      </c>
      <c r="CE6" s="98">
        <f t="shared" si="16"/>
        <v>2</v>
      </c>
      <c r="CF6" s="98">
        <f t="shared" si="16"/>
        <v>2</v>
      </c>
      <c r="CG6" s="98">
        <f t="shared" si="16"/>
        <v>2</v>
      </c>
      <c r="CH6" s="99"/>
      <c r="CI6" s="99"/>
      <c r="CJ6" s="98">
        <f t="shared" si="17"/>
        <v>2</v>
      </c>
      <c r="CK6" s="98">
        <f t="shared" si="17"/>
        <v>2</v>
      </c>
      <c r="CL6" s="98">
        <f t="shared" si="17"/>
        <v>2</v>
      </c>
      <c r="CM6" s="98">
        <f t="shared" si="17"/>
        <v>2</v>
      </c>
      <c r="CN6" s="98">
        <f t="shared" si="17"/>
        <v>2</v>
      </c>
      <c r="CO6" s="99"/>
      <c r="CP6" s="99"/>
      <c r="CQ6" s="98">
        <f t="shared" si="18"/>
        <v>2</v>
      </c>
      <c r="CR6" s="98">
        <f t="shared" si="18"/>
        <v>2</v>
      </c>
      <c r="CS6" s="98">
        <f t="shared" si="18"/>
        <v>2</v>
      </c>
      <c r="CT6" s="98">
        <f t="shared" si="18"/>
        <v>2</v>
      </c>
      <c r="CU6" s="98">
        <f t="shared" si="18"/>
        <v>2</v>
      </c>
      <c r="CV6" s="99"/>
      <c r="CW6" s="99"/>
      <c r="CX6" s="98">
        <f t="shared" si="19"/>
        <v>2</v>
      </c>
      <c r="CY6" s="98">
        <f t="shared" si="19"/>
        <v>2</v>
      </c>
      <c r="CZ6" s="98">
        <f t="shared" si="19"/>
        <v>2</v>
      </c>
      <c r="DA6" s="98">
        <f t="shared" si="19"/>
        <v>2</v>
      </c>
      <c r="DB6" s="98">
        <f t="shared" si="19"/>
        <v>2</v>
      </c>
      <c r="DC6" s="99"/>
      <c r="DD6" s="99"/>
      <c r="DE6" s="98">
        <f t="shared" si="20"/>
        <v>2</v>
      </c>
      <c r="DF6" s="98">
        <f t="shared" si="20"/>
        <v>2</v>
      </c>
      <c r="DG6" s="98">
        <f t="shared" si="20"/>
        <v>2</v>
      </c>
      <c r="DH6" s="98">
        <f t="shared" si="20"/>
        <v>2</v>
      </c>
      <c r="DI6" s="98">
        <f t="shared" si="20"/>
        <v>2</v>
      </c>
      <c r="DJ6" s="99"/>
      <c r="DK6" s="99"/>
      <c r="DL6" s="98">
        <f t="shared" si="21"/>
        <v>2</v>
      </c>
      <c r="DM6" s="98">
        <f t="shared" si="21"/>
        <v>2</v>
      </c>
      <c r="DN6" s="98">
        <f t="shared" si="21"/>
        <v>2</v>
      </c>
      <c r="DO6" s="98">
        <f t="shared" si="21"/>
        <v>2</v>
      </c>
      <c r="DP6" s="98">
        <f t="shared" si="21"/>
        <v>2</v>
      </c>
      <c r="DQ6" s="99"/>
      <c r="DR6" s="99"/>
      <c r="DS6" s="98">
        <f t="shared" si="22"/>
        <v>2</v>
      </c>
      <c r="DT6" s="98">
        <f t="shared" si="22"/>
        <v>2</v>
      </c>
      <c r="DU6" s="98">
        <f t="shared" si="22"/>
        <v>2</v>
      </c>
      <c r="DV6" s="98">
        <f t="shared" si="22"/>
        <v>2</v>
      </c>
      <c r="DW6" s="98">
        <f t="shared" si="22"/>
        <v>2</v>
      </c>
      <c r="DX6" s="99"/>
      <c r="DY6" s="99"/>
      <c r="DZ6" s="98">
        <f t="shared" si="23"/>
        <v>2</v>
      </c>
      <c r="EA6" s="98">
        <f t="shared" si="23"/>
        <v>2</v>
      </c>
      <c r="EB6" s="98">
        <f t="shared" si="23"/>
        <v>2</v>
      </c>
      <c r="EC6" s="98">
        <f t="shared" si="23"/>
        <v>2</v>
      </c>
      <c r="ED6" s="98">
        <f t="shared" si="23"/>
        <v>2</v>
      </c>
      <c r="EE6" s="99"/>
      <c r="EF6" s="99"/>
      <c r="EG6" s="98">
        <f t="shared" si="24"/>
        <v>2</v>
      </c>
      <c r="EH6" s="98">
        <f t="shared" si="24"/>
        <v>2</v>
      </c>
      <c r="EI6" s="98">
        <f t="shared" si="24"/>
        <v>2</v>
      </c>
      <c r="EJ6" s="98">
        <f t="shared" si="24"/>
        <v>2</v>
      </c>
      <c r="EK6" s="98">
        <f t="shared" si="24"/>
        <v>2</v>
      </c>
      <c r="EL6" s="99"/>
      <c r="EM6" s="99"/>
      <c r="EN6" s="98">
        <f t="shared" si="25"/>
        <v>2</v>
      </c>
      <c r="EO6" s="98">
        <f t="shared" si="25"/>
        <v>2</v>
      </c>
      <c r="EP6" s="98">
        <f t="shared" si="25"/>
        <v>2</v>
      </c>
      <c r="EQ6" s="98">
        <f t="shared" si="25"/>
        <v>2</v>
      </c>
      <c r="ER6" s="98">
        <f t="shared" si="25"/>
        <v>2</v>
      </c>
      <c r="ES6" s="99"/>
      <c r="ET6" s="99"/>
      <c r="EU6" s="98">
        <f t="shared" si="26"/>
        <v>2</v>
      </c>
      <c r="EV6" s="98">
        <f t="shared" si="26"/>
        <v>2</v>
      </c>
      <c r="EW6" s="98">
        <f t="shared" si="26"/>
        <v>2</v>
      </c>
      <c r="EX6" s="98">
        <f t="shared" si="26"/>
        <v>2</v>
      </c>
      <c r="EY6" s="98">
        <f t="shared" si="26"/>
        <v>2</v>
      </c>
      <c r="EZ6" s="99"/>
      <c r="FA6" s="99"/>
      <c r="FB6" s="98">
        <f t="shared" si="27"/>
        <v>2</v>
      </c>
      <c r="FC6" s="98">
        <f t="shared" si="27"/>
        <v>2</v>
      </c>
      <c r="FD6" s="98">
        <f t="shared" si="27"/>
        <v>2</v>
      </c>
      <c r="FE6" s="98">
        <f t="shared" si="27"/>
        <v>2</v>
      </c>
      <c r="FF6" s="98">
        <f t="shared" si="27"/>
        <v>2</v>
      </c>
      <c r="FG6" s="99"/>
      <c r="FH6" s="99"/>
      <c r="FI6" s="98">
        <f t="shared" si="28"/>
        <v>2</v>
      </c>
      <c r="FJ6" s="98">
        <f t="shared" si="28"/>
        <v>2</v>
      </c>
      <c r="FK6" s="98">
        <f t="shared" si="28"/>
        <v>2</v>
      </c>
      <c r="FL6" s="98">
        <f t="shared" si="28"/>
        <v>2</v>
      </c>
      <c r="FM6" s="98">
        <f t="shared" si="28"/>
        <v>2</v>
      </c>
      <c r="FN6" s="99"/>
      <c r="FO6" s="99"/>
      <c r="FP6" s="98">
        <f t="shared" si="29"/>
        <v>2</v>
      </c>
      <c r="FQ6" s="98">
        <f t="shared" si="29"/>
        <v>2</v>
      </c>
      <c r="FR6" s="98">
        <f t="shared" si="29"/>
        <v>2</v>
      </c>
      <c r="FS6" s="98">
        <f t="shared" si="29"/>
        <v>2</v>
      </c>
      <c r="FT6" s="98">
        <f t="shared" si="29"/>
        <v>2</v>
      </c>
      <c r="FU6" s="99"/>
      <c r="FV6" s="99"/>
      <c r="FW6" s="98">
        <f t="shared" si="30"/>
        <v>2</v>
      </c>
      <c r="FX6" s="98">
        <f t="shared" si="30"/>
        <v>2</v>
      </c>
      <c r="FY6" s="98">
        <f t="shared" si="30"/>
        <v>2</v>
      </c>
    </row>
    <row r="7" spans="1:181" ht="31.5" customHeight="1">
      <c r="A7" s="94" t="s">
        <v>191</v>
      </c>
      <c r="B7" s="94" t="s">
        <v>45</v>
      </c>
      <c r="C7" s="94" t="s">
        <v>4</v>
      </c>
      <c r="D7" s="148" t="s">
        <v>293</v>
      </c>
      <c r="E7" s="94"/>
      <c r="F7" s="94"/>
      <c r="G7" s="101" t="s">
        <v>6</v>
      </c>
      <c r="H7" s="102" t="s">
        <v>292</v>
      </c>
      <c r="I7" s="102"/>
      <c r="J7" s="103">
        <v>43070</v>
      </c>
      <c r="K7" s="96">
        <v>26</v>
      </c>
      <c r="L7" s="103">
        <f t="shared" si="6"/>
        <v>43850</v>
      </c>
      <c r="M7" s="142"/>
      <c r="N7" s="142"/>
      <c r="O7" s="95" t="s">
        <v>291</v>
      </c>
      <c r="P7" s="97"/>
      <c r="Q7" s="100">
        <v>2</v>
      </c>
      <c r="R7" s="98">
        <f t="shared" si="7"/>
        <v>0</v>
      </c>
      <c r="S7" s="98">
        <f t="shared" si="7"/>
        <v>0</v>
      </c>
      <c r="T7" s="98">
        <f t="shared" si="7"/>
        <v>0</v>
      </c>
      <c r="U7" s="98">
        <f t="shared" si="7"/>
        <v>0</v>
      </c>
      <c r="V7" s="98">
        <f t="shared" si="7"/>
        <v>0</v>
      </c>
      <c r="W7" s="99"/>
      <c r="X7" s="99"/>
      <c r="Y7" s="98">
        <f t="shared" si="8"/>
        <v>0</v>
      </c>
      <c r="Z7" s="98">
        <f t="shared" si="8"/>
        <v>0</v>
      </c>
      <c r="AA7" s="98">
        <f t="shared" si="8"/>
        <v>0</v>
      </c>
      <c r="AB7" s="98">
        <f t="shared" si="8"/>
        <v>0</v>
      </c>
      <c r="AC7" s="98">
        <f t="shared" si="8"/>
        <v>0</v>
      </c>
      <c r="AD7" s="99"/>
      <c r="AE7" s="99"/>
      <c r="AF7" s="98">
        <f t="shared" si="9"/>
        <v>0</v>
      </c>
      <c r="AG7" s="98">
        <f t="shared" si="9"/>
        <v>0</v>
      </c>
      <c r="AH7" s="98">
        <f t="shared" si="9"/>
        <v>0</v>
      </c>
      <c r="AI7" s="98">
        <f t="shared" si="9"/>
        <v>0</v>
      </c>
      <c r="AJ7" s="98">
        <f t="shared" si="9"/>
        <v>2</v>
      </c>
      <c r="AK7" s="99"/>
      <c r="AL7" s="99"/>
      <c r="AM7" s="98">
        <f t="shared" si="10"/>
        <v>2</v>
      </c>
      <c r="AN7" s="98">
        <f t="shared" si="10"/>
        <v>2</v>
      </c>
      <c r="AO7" s="98">
        <f t="shared" si="10"/>
        <v>2</v>
      </c>
      <c r="AP7" s="98">
        <f t="shared" si="10"/>
        <v>2</v>
      </c>
      <c r="AQ7" s="98">
        <f t="shared" si="10"/>
        <v>2</v>
      </c>
      <c r="AR7" s="99"/>
      <c r="AS7" s="99"/>
      <c r="AT7" s="98">
        <f t="shared" si="11"/>
        <v>2</v>
      </c>
      <c r="AU7" s="98">
        <f t="shared" si="11"/>
        <v>2</v>
      </c>
      <c r="AV7" s="98">
        <f t="shared" si="11"/>
        <v>2</v>
      </c>
      <c r="AW7" s="98">
        <f t="shared" si="11"/>
        <v>2</v>
      </c>
      <c r="AX7" s="98">
        <f t="shared" si="11"/>
        <v>2</v>
      </c>
      <c r="AY7" s="99"/>
      <c r="AZ7" s="99"/>
      <c r="BA7" s="98">
        <f t="shared" si="12"/>
        <v>2</v>
      </c>
      <c r="BB7" s="98">
        <f t="shared" si="12"/>
        <v>2</v>
      </c>
      <c r="BC7" s="98">
        <f t="shared" si="12"/>
        <v>2</v>
      </c>
      <c r="BD7" s="98">
        <f t="shared" si="12"/>
        <v>2</v>
      </c>
      <c r="BE7" s="98">
        <f t="shared" si="12"/>
        <v>2</v>
      </c>
      <c r="BF7" s="99"/>
      <c r="BG7" s="99"/>
      <c r="BH7" s="98">
        <f t="shared" si="13"/>
        <v>2</v>
      </c>
      <c r="BI7" s="98">
        <f t="shared" si="13"/>
        <v>2</v>
      </c>
      <c r="BJ7" s="98">
        <f t="shared" si="13"/>
        <v>2</v>
      </c>
      <c r="BK7" s="98">
        <f t="shared" si="13"/>
        <v>2</v>
      </c>
      <c r="BL7" s="98">
        <f t="shared" si="13"/>
        <v>2</v>
      </c>
      <c r="BM7" s="99"/>
      <c r="BN7" s="99"/>
      <c r="BO7" s="98">
        <f t="shared" si="14"/>
        <v>2</v>
      </c>
      <c r="BP7" s="98">
        <f t="shared" si="14"/>
        <v>2</v>
      </c>
      <c r="BQ7" s="98">
        <f t="shared" si="14"/>
        <v>2</v>
      </c>
      <c r="BR7" s="98">
        <f t="shared" si="14"/>
        <v>2</v>
      </c>
      <c r="BS7" s="98">
        <f t="shared" si="14"/>
        <v>2</v>
      </c>
      <c r="BT7" s="99"/>
      <c r="BU7" s="99"/>
      <c r="BV7" s="98">
        <f t="shared" si="15"/>
        <v>2</v>
      </c>
      <c r="BW7" s="98">
        <f t="shared" si="15"/>
        <v>2</v>
      </c>
      <c r="BX7" s="98">
        <f t="shared" si="15"/>
        <v>2</v>
      </c>
      <c r="BY7" s="98">
        <f t="shared" si="15"/>
        <v>2</v>
      </c>
      <c r="BZ7" s="98">
        <f t="shared" si="15"/>
        <v>2</v>
      </c>
      <c r="CA7" s="99"/>
      <c r="CB7" s="99"/>
      <c r="CC7" s="98">
        <f t="shared" si="16"/>
        <v>2</v>
      </c>
      <c r="CD7" s="98">
        <f t="shared" si="16"/>
        <v>2</v>
      </c>
      <c r="CE7" s="98">
        <f t="shared" si="16"/>
        <v>2</v>
      </c>
      <c r="CF7" s="98">
        <f t="shared" si="16"/>
        <v>2</v>
      </c>
      <c r="CG7" s="98">
        <f t="shared" si="16"/>
        <v>2</v>
      </c>
      <c r="CH7" s="99"/>
      <c r="CI7" s="99"/>
      <c r="CJ7" s="98">
        <f t="shared" si="17"/>
        <v>2</v>
      </c>
      <c r="CK7" s="98">
        <f t="shared" si="17"/>
        <v>2</v>
      </c>
      <c r="CL7" s="98">
        <f t="shared" si="17"/>
        <v>2</v>
      </c>
      <c r="CM7" s="98">
        <f t="shared" si="17"/>
        <v>2</v>
      </c>
      <c r="CN7" s="98">
        <f t="shared" si="17"/>
        <v>2</v>
      </c>
      <c r="CO7" s="99"/>
      <c r="CP7" s="99"/>
      <c r="CQ7" s="98">
        <f t="shared" si="18"/>
        <v>2</v>
      </c>
      <c r="CR7" s="98">
        <f t="shared" si="18"/>
        <v>2</v>
      </c>
      <c r="CS7" s="98">
        <f t="shared" si="18"/>
        <v>2</v>
      </c>
      <c r="CT7" s="98">
        <f t="shared" si="18"/>
        <v>2</v>
      </c>
      <c r="CU7" s="98">
        <f t="shared" si="18"/>
        <v>2</v>
      </c>
      <c r="CV7" s="99"/>
      <c r="CW7" s="99"/>
      <c r="CX7" s="98">
        <f t="shared" si="19"/>
        <v>2</v>
      </c>
      <c r="CY7" s="98">
        <f t="shared" si="19"/>
        <v>2</v>
      </c>
      <c r="CZ7" s="98">
        <f t="shared" si="19"/>
        <v>2</v>
      </c>
      <c r="DA7" s="98">
        <f t="shared" si="19"/>
        <v>2</v>
      </c>
      <c r="DB7" s="98">
        <f t="shared" si="19"/>
        <v>2</v>
      </c>
      <c r="DC7" s="99"/>
      <c r="DD7" s="99"/>
      <c r="DE7" s="98">
        <f t="shared" si="20"/>
        <v>2</v>
      </c>
      <c r="DF7" s="98">
        <f t="shared" si="20"/>
        <v>2</v>
      </c>
      <c r="DG7" s="98">
        <f t="shared" si="20"/>
        <v>2</v>
      </c>
      <c r="DH7" s="98">
        <f t="shared" si="20"/>
        <v>2</v>
      </c>
      <c r="DI7" s="98">
        <f t="shared" si="20"/>
        <v>2</v>
      </c>
      <c r="DJ7" s="99"/>
      <c r="DK7" s="99"/>
      <c r="DL7" s="98">
        <f t="shared" si="21"/>
        <v>2</v>
      </c>
      <c r="DM7" s="98">
        <f t="shared" si="21"/>
        <v>2</v>
      </c>
      <c r="DN7" s="98">
        <f t="shared" si="21"/>
        <v>2</v>
      </c>
      <c r="DO7" s="98">
        <f t="shared" si="21"/>
        <v>2</v>
      </c>
      <c r="DP7" s="98">
        <f t="shared" si="21"/>
        <v>2</v>
      </c>
      <c r="DQ7" s="99"/>
      <c r="DR7" s="99"/>
      <c r="DS7" s="98">
        <f t="shared" ref="DS7:ER20" si="31">IF((AND(DS$1&gt;=$J7,DS$1&lt;=$L7)),$Q7,0)</f>
        <v>2</v>
      </c>
      <c r="DT7" s="98">
        <f t="shared" si="31"/>
        <v>2</v>
      </c>
      <c r="DU7" s="98">
        <f t="shared" si="31"/>
        <v>2</v>
      </c>
      <c r="DV7" s="98">
        <f t="shared" si="31"/>
        <v>2</v>
      </c>
      <c r="DW7" s="98">
        <f t="shared" si="31"/>
        <v>2</v>
      </c>
      <c r="DX7" s="99"/>
      <c r="DY7" s="99"/>
      <c r="DZ7" s="98">
        <f t="shared" si="31"/>
        <v>2</v>
      </c>
      <c r="EA7" s="98">
        <f t="shared" si="31"/>
        <v>2</v>
      </c>
      <c r="EB7" s="98">
        <f t="shared" si="31"/>
        <v>2</v>
      </c>
      <c r="EC7" s="98">
        <f t="shared" si="31"/>
        <v>2</v>
      </c>
      <c r="ED7" s="98">
        <f t="shared" si="31"/>
        <v>2</v>
      </c>
      <c r="EE7" s="99"/>
      <c r="EF7" s="99"/>
      <c r="EG7" s="98">
        <f t="shared" si="31"/>
        <v>2</v>
      </c>
      <c r="EH7" s="98">
        <f t="shared" si="31"/>
        <v>2</v>
      </c>
      <c r="EI7" s="98">
        <f t="shared" ref="EI7:EK8" si="32">IF((AND(EI$1&gt;=$J7,EI$1&lt;=$L7)),$Q7,0)</f>
        <v>2</v>
      </c>
      <c r="EJ7" s="98">
        <f t="shared" si="32"/>
        <v>2</v>
      </c>
      <c r="EK7" s="98">
        <f t="shared" si="32"/>
        <v>2</v>
      </c>
      <c r="EL7" s="99"/>
      <c r="EM7" s="99"/>
      <c r="EN7" s="98">
        <f t="shared" si="25"/>
        <v>2</v>
      </c>
      <c r="EO7" s="98">
        <f t="shared" si="25"/>
        <v>2</v>
      </c>
      <c r="EP7" s="98">
        <f t="shared" si="25"/>
        <v>2</v>
      </c>
      <c r="EQ7" s="98">
        <f t="shared" si="25"/>
        <v>2</v>
      </c>
      <c r="ER7" s="98">
        <f t="shared" si="25"/>
        <v>2</v>
      </c>
      <c r="ES7" s="99"/>
      <c r="ET7" s="99"/>
      <c r="EU7" s="98">
        <f t="shared" si="26"/>
        <v>2</v>
      </c>
      <c r="EV7" s="98">
        <f t="shared" si="26"/>
        <v>2</v>
      </c>
      <c r="EW7" s="98">
        <f t="shared" si="26"/>
        <v>2</v>
      </c>
      <c r="EX7" s="98">
        <f t="shared" si="26"/>
        <v>2</v>
      </c>
      <c r="EY7" s="98">
        <f t="shared" si="26"/>
        <v>2</v>
      </c>
      <c r="EZ7" s="99"/>
      <c r="FA7" s="99"/>
      <c r="FB7" s="98">
        <f t="shared" ref="FB7:FY21" si="33">IF((AND(FB$1&gt;=$J7,FB$1&lt;=$L7)),$Q7,0)</f>
        <v>2</v>
      </c>
      <c r="FC7" s="98">
        <f t="shared" si="33"/>
        <v>2</v>
      </c>
      <c r="FD7" s="98">
        <f t="shared" si="33"/>
        <v>2</v>
      </c>
      <c r="FE7" s="98">
        <f t="shared" si="33"/>
        <v>2</v>
      </c>
      <c r="FF7" s="98">
        <f t="shared" si="33"/>
        <v>2</v>
      </c>
      <c r="FG7" s="99"/>
      <c r="FH7" s="99"/>
      <c r="FI7" s="98">
        <f t="shared" si="33"/>
        <v>2</v>
      </c>
      <c r="FJ7" s="98">
        <f t="shared" si="33"/>
        <v>2</v>
      </c>
      <c r="FK7" s="98">
        <f t="shared" si="33"/>
        <v>2</v>
      </c>
      <c r="FL7" s="98">
        <f t="shared" si="33"/>
        <v>2</v>
      </c>
      <c r="FM7" s="98">
        <f t="shared" si="33"/>
        <v>2</v>
      </c>
      <c r="FN7" s="99"/>
      <c r="FO7" s="99"/>
      <c r="FP7" s="98">
        <f t="shared" si="33"/>
        <v>2</v>
      </c>
      <c r="FQ7" s="98">
        <f t="shared" si="33"/>
        <v>2</v>
      </c>
      <c r="FR7" s="98">
        <f t="shared" si="33"/>
        <v>2</v>
      </c>
      <c r="FS7" s="98">
        <f t="shared" si="33"/>
        <v>2</v>
      </c>
      <c r="FT7" s="98">
        <f t="shared" si="33"/>
        <v>2</v>
      </c>
      <c r="FU7" s="99"/>
      <c r="FV7" s="99"/>
      <c r="FW7" s="98">
        <f t="shared" si="33"/>
        <v>2</v>
      </c>
      <c r="FX7" s="98">
        <f t="shared" si="33"/>
        <v>2</v>
      </c>
      <c r="FY7" s="98">
        <f t="shared" si="33"/>
        <v>2</v>
      </c>
    </row>
    <row r="8" spans="1:181" ht="31.5" customHeight="1">
      <c r="A8" s="94" t="s">
        <v>296</v>
      </c>
      <c r="B8" s="94" t="s">
        <v>45</v>
      </c>
      <c r="C8" s="94" t="s">
        <v>4</v>
      </c>
      <c r="D8" s="148" t="s">
        <v>293</v>
      </c>
      <c r="E8" s="94"/>
      <c r="F8" s="94"/>
      <c r="G8" s="101" t="s">
        <v>6</v>
      </c>
      <c r="H8" s="102" t="s">
        <v>292</v>
      </c>
      <c r="I8" s="102"/>
      <c r="J8" s="103">
        <v>43070</v>
      </c>
      <c r="K8" s="96">
        <v>26</v>
      </c>
      <c r="L8" s="103">
        <f t="shared" si="6"/>
        <v>43850</v>
      </c>
      <c r="M8" s="142"/>
      <c r="N8" s="142"/>
      <c r="O8" s="95" t="s">
        <v>291</v>
      </c>
      <c r="P8" s="97"/>
      <c r="Q8" s="100">
        <v>1</v>
      </c>
      <c r="R8" s="98">
        <f t="shared" si="7"/>
        <v>0</v>
      </c>
      <c r="S8" s="98">
        <f t="shared" si="7"/>
        <v>0</v>
      </c>
      <c r="T8" s="98">
        <f t="shared" si="7"/>
        <v>0</v>
      </c>
      <c r="U8" s="98">
        <f t="shared" si="7"/>
        <v>0</v>
      </c>
      <c r="V8" s="98">
        <f t="shared" si="7"/>
        <v>0</v>
      </c>
      <c r="W8" s="99"/>
      <c r="X8" s="99"/>
      <c r="Y8" s="98">
        <f t="shared" si="8"/>
        <v>0</v>
      </c>
      <c r="Z8" s="98">
        <f t="shared" si="8"/>
        <v>0</v>
      </c>
      <c r="AA8" s="98">
        <f t="shared" si="8"/>
        <v>0</v>
      </c>
      <c r="AB8" s="98">
        <f t="shared" si="8"/>
        <v>0</v>
      </c>
      <c r="AC8" s="98">
        <f t="shared" si="8"/>
        <v>0</v>
      </c>
      <c r="AD8" s="99"/>
      <c r="AE8" s="99"/>
      <c r="AF8" s="98">
        <f t="shared" si="9"/>
        <v>0</v>
      </c>
      <c r="AG8" s="98">
        <f t="shared" si="9"/>
        <v>0</v>
      </c>
      <c r="AH8" s="98">
        <f t="shared" si="9"/>
        <v>0</v>
      </c>
      <c r="AI8" s="98">
        <f t="shared" si="9"/>
        <v>0</v>
      </c>
      <c r="AJ8" s="98">
        <f t="shared" si="9"/>
        <v>1</v>
      </c>
      <c r="AK8" s="99"/>
      <c r="AL8" s="99"/>
      <c r="AM8" s="98">
        <f t="shared" si="10"/>
        <v>1</v>
      </c>
      <c r="AN8" s="98">
        <f t="shared" si="10"/>
        <v>1</v>
      </c>
      <c r="AO8" s="98">
        <f t="shared" si="10"/>
        <v>1</v>
      </c>
      <c r="AP8" s="98">
        <f t="shared" si="10"/>
        <v>1</v>
      </c>
      <c r="AQ8" s="98">
        <f t="shared" si="10"/>
        <v>1</v>
      </c>
      <c r="AR8" s="99"/>
      <c r="AS8" s="99"/>
      <c r="AT8" s="98">
        <f t="shared" si="11"/>
        <v>1</v>
      </c>
      <c r="AU8" s="98">
        <f t="shared" si="11"/>
        <v>1</v>
      </c>
      <c r="AV8" s="98">
        <f t="shared" si="11"/>
        <v>1</v>
      </c>
      <c r="AW8" s="98">
        <f t="shared" si="11"/>
        <v>1</v>
      </c>
      <c r="AX8" s="98">
        <f t="shared" si="11"/>
        <v>1</v>
      </c>
      <c r="AY8" s="99"/>
      <c r="AZ8" s="99"/>
      <c r="BA8" s="98">
        <f t="shared" si="12"/>
        <v>1</v>
      </c>
      <c r="BB8" s="98">
        <f t="shared" si="12"/>
        <v>1</v>
      </c>
      <c r="BC8" s="98">
        <f t="shared" si="12"/>
        <v>1</v>
      </c>
      <c r="BD8" s="98">
        <f t="shared" si="12"/>
        <v>1</v>
      </c>
      <c r="BE8" s="98">
        <f t="shared" si="12"/>
        <v>1</v>
      </c>
      <c r="BF8" s="99"/>
      <c r="BG8" s="99"/>
      <c r="BH8" s="98">
        <f t="shared" si="13"/>
        <v>1</v>
      </c>
      <c r="BI8" s="98">
        <f t="shared" si="13"/>
        <v>1</v>
      </c>
      <c r="BJ8" s="98">
        <f t="shared" si="13"/>
        <v>1</v>
      </c>
      <c r="BK8" s="98">
        <f t="shared" si="13"/>
        <v>1</v>
      </c>
      <c r="BL8" s="98">
        <f t="shared" si="13"/>
        <v>1</v>
      </c>
      <c r="BM8" s="99"/>
      <c r="BN8" s="99"/>
      <c r="BO8" s="98">
        <f t="shared" si="14"/>
        <v>1</v>
      </c>
      <c r="BP8" s="98">
        <f t="shared" si="14"/>
        <v>1</v>
      </c>
      <c r="BQ8" s="98">
        <f t="shared" si="14"/>
        <v>1</v>
      </c>
      <c r="BR8" s="98">
        <f t="shared" si="14"/>
        <v>1</v>
      </c>
      <c r="BS8" s="98">
        <f t="shared" si="14"/>
        <v>1</v>
      </c>
      <c r="BT8" s="99"/>
      <c r="BU8" s="99"/>
      <c r="BV8" s="98">
        <f t="shared" si="15"/>
        <v>1</v>
      </c>
      <c r="BW8" s="98">
        <f t="shared" si="15"/>
        <v>1</v>
      </c>
      <c r="BX8" s="98">
        <f t="shared" si="15"/>
        <v>1</v>
      </c>
      <c r="BY8" s="98">
        <f t="shared" si="15"/>
        <v>1</v>
      </c>
      <c r="BZ8" s="98">
        <f t="shared" si="15"/>
        <v>1</v>
      </c>
      <c r="CA8" s="99"/>
      <c r="CB8" s="99"/>
      <c r="CC8" s="98">
        <f t="shared" si="16"/>
        <v>1</v>
      </c>
      <c r="CD8" s="98">
        <f t="shared" si="16"/>
        <v>1</v>
      </c>
      <c r="CE8" s="98">
        <f t="shared" si="16"/>
        <v>1</v>
      </c>
      <c r="CF8" s="98">
        <f t="shared" si="16"/>
        <v>1</v>
      </c>
      <c r="CG8" s="98">
        <f t="shared" si="16"/>
        <v>1</v>
      </c>
      <c r="CH8" s="99"/>
      <c r="CI8" s="99"/>
      <c r="CJ8" s="98">
        <f t="shared" si="17"/>
        <v>1</v>
      </c>
      <c r="CK8" s="98">
        <f t="shared" si="17"/>
        <v>1</v>
      </c>
      <c r="CL8" s="98">
        <f t="shared" si="17"/>
        <v>1</v>
      </c>
      <c r="CM8" s="98">
        <f t="shared" si="17"/>
        <v>1</v>
      </c>
      <c r="CN8" s="98">
        <f t="shared" si="17"/>
        <v>1</v>
      </c>
      <c r="CO8" s="99"/>
      <c r="CP8" s="99"/>
      <c r="CQ8" s="98">
        <f t="shared" si="18"/>
        <v>1</v>
      </c>
      <c r="CR8" s="98">
        <f t="shared" si="18"/>
        <v>1</v>
      </c>
      <c r="CS8" s="98">
        <f t="shared" si="18"/>
        <v>1</v>
      </c>
      <c r="CT8" s="98">
        <f t="shared" si="18"/>
        <v>1</v>
      </c>
      <c r="CU8" s="98">
        <f t="shared" si="18"/>
        <v>1</v>
      </c>
      <c r="CV8" s="99"/>
      <c r="CW8" s="99"/>
      <c r="CX8" s="98">
        <f t="shared" si="19"/>
        <v>1</v>
      </c>
      <c r="CY8" s="98">
        <f t="shared" si="19"/>
        <v>1</v>
      </c>
      <c r="CZ8" s="98">
        <f t="shared" si="19"/>
        <v>1</v>
      </c>
      <c r="DA8" s="98">
        <f t="shared" si="19"/>
        <v>1</v>
      </c>
      <c r="DB8" s="98">
        <f t="shared" si="19"/>
        <v>1</v>
      </c>
      <c r="DC8" s="99"/>
      <c r="DD8" s="99"/>
      <c r="DE8" s="98">
        <f t="shared" si="20"/>
        <v>1</v>
      </c>
      <c r="DF8" s="98">
        <f t="shared" si="20"/>
        <v>1</v>
      </c>
      <c r="DG8" s="98">
        <f t="shared" si="20"/>
        <v>1</v>
      </c>
      <c r="DH8" s="98">
        <f t="shared" si="20"/>
        <v>1</v>
      </c>
      <c r="DI8" s="98">
        <f t="shared" si="20"/>
        <v>1</v>
      </c>
      <c r="DJ8" s="99"/>
      <c r="DK8" s="99"/>
      <c r="DL8" s="98">
        <f t="shared" si="21"/>
        <v>1</v>
      </c>
      <c r="DM8" s="98">
        <f t="shared" si="21"/>
        <v>1</v>
      </c>
      <c r="DN8" s="98">
        <f t="shared" si="21"/>
        <v>1</v>
      </c>
      <c r="DO8" s="98">
        <f t="shared" si="21"/>
        <v>1</v>
      </c>
      <c r="DP8" s="98">
        <f t="shared" si="21"/>
        <v>1</v>
      </c>
      <c r="DQ8" s="99"/>
      <c r="DR8" s="99"/>
      <c r="DS8" s="98">
        <f t="shared" si="31"/>
        <v>1</v>
      </c>
      <c r="DT8" s="98">
        <f t="shared" si="31"/>
        <v>1</v>
      </c>
      <c r="DU8" s="98">
        <f t="shared" si="31"/>
        <v>1</v>
      </c>
      <c r="DV8" s="98">
        <f t="shared" si="31"/>
        <v>1</v>
      </c>
      <c r="DW8" s="98">
        <f t="shared" si="31"/>
        <v>1</v>
      </c>
      <c r="DX8" s="99"/>
      <c r="DY8" s="99"/>
      <c r="DZ8" s="98">
        <f t="shared" si="31"/>
        <v>1</v>
      </c>
      <c r="EA8" s="98">
        <f t="shared" si="31"/>
        <v>1</v>
      </c>
      <c r="EB8" s="98">
        <f t="shared" si="31"/>
        <v>1</v>
      </c>
      <c r="EC8" s="98">
        <f t="shared" si="31"/>
        <v>1</v>
      </c>
      <c r="ED8" s="98">
        <f t="shared" si="31"/>
        <v>1</v>
      </c>
      <c r="EE8" s="99"/>
      <c r="EF8" s="99"/>
      <c r="EG8" s="98">
        <f t="shared" si="31"/>
        <v>1</v>
      </c>
      <c r="EH8" s="98">
        <f t="shared" si="31"/>
        <v>1</v>
      </c>
      <c r="EI8" s="98">
        <f t="shared" si="32"/>
        <v>1</v>
      </c>
      <c r="EJ8" s="98">
        <f t="shared" si="32"/>
        <v>1</v>
      </c>
      <c r="EK8" s="98">
        <f t="shared" si="32"/>
        <v>1</v>
      </c>
      <c r="EL8" s="99"/>
      <c r="EM8" s="99"/>
      <c r="EN8" s="98">
        <f t="shared" si="25"/>
        <v>1</v>
      </c>
      <c r="EO8" s="98">
        <f t="shared" si="25"/>
        <v>1</v>
      </c>
      <c r="EP8" s="98">
        <f t="shared" si="25"/>
        <v>1</v>
      </c>
      <c r="EQ8" s="98">
        <f t="shared" si="25"/>
        <v>1</v>
      </c>
      <c r="ER8" s="98">
        <f t="shared" si="25"/>
        <v>1</v>
      </c>
      <c r="ES8" s="99"/>
      <c r="ET8" s="99"/>
      <c r="EU8" s="98">
        <f t="shared" si="26"/>
        <v>1</v>
      </c>
      <c r="EV8" s="98">
        <f t="shared" si="26"/>
        <v>1</v>
      </c>
      <c r="EW8" s="98">
        <f t="shared" si="26"/>
        <v>1</v>
      </c>
      <c r="EX8" s="98">
        <f t="shared" si="26"/>
        <v>1</v>
      </c>
      <c r="EY8" s="98">
        <f t="shared" si="26"/>
        <v>1</v>
      </c>
      <c r="EZ8" s="99"/>
      <c r="FA8" s="99"/>
      <c r="FB8" s="98">
        <f t="shared" si="33"/>
        <v>1</v>
      </c>
      <c r="FC8" s="98">
        <f t="shared" si="33"/>
        <v>1</v>
      </c>
      <c r="FD8" s="98">
        <f t="shared" si="33"/>
        <v>1</v>
      </c>
      <c r="FE8" s="98">
        <f t="shared" si="33"/>
        <v>1</v>
      </c>
      <c r="FF8" s="98">
        <f t="shared" si="33"/>
        <v>1</v>
      </c>
      <c r="FG8" s="99"/>
      <c r="FH8" s="99"/>
      <c r="FI8" s="98">
        <f t="shared" si="33"/>
        <v>1</v>
      </c>
      <c r="FJ8" s="98">
        <f t="shared" si="33"/>
        <v>1</v>
      </c>
      <c r="FK8" s="98">
        <f t="shared" si="33"/>
        <v>1</v>
      </c>
      <c r="FL8" s="98">
        <f t="shared" si="33"/>
        <v>1</v>
      </c>
      <c r="FM8" s="98">
        <f t="shared" si="33"/>
        <v>1</v>
      </c>
      <c r="FN8" s="99"/>
      <c r="FO8" s="99"/>
      <c r="FP8" s="98">
        <f t="shared" si="33"/>
        <v>1</v>
      </c>
      <c r="FQ8" s="98">
        <f t="shared" si="33"/>
        <v>1</v>
      </c>
      <c r="FR8" s="98">
        <f t="shared" si="33"/>
        <v>1</v>
      </c>
      <c r="FS8" s="98">
        <f t="shared" si="33"/>
        <v>1</v>
      </c>
      <c r="FT8" s="98">
        <f t="shared" si="33"/>
        <v>1</v>
      </c>
      <c r="FU8" s="99"/>
      <c r="FV8" s="99"/>
      <c r="FW8" s="98">
        <f t="shared" si="33"/>
        <v>1</v>
      </c>
      <c r="FX8" s="98">
        <f t="shared" si="33"/>
        <v>1</v>
      </c>
      <c r="FY8" s="98">
        <f t="shared" si="33"/>
        <v>1</v>
      </c>
    </row>
    <row r="9" spans="1:181" ht="31.5" customHeight="1">
      <c r="A9" s="94"/>
      <c r="B9" s="94" t="s">
        <v>45</v>
      </c>
      <c r="C9" s="94" t="s">
        <v>53</v>
      </c>
      <c r="D9" s="148" t="s">
        <v>43</v>
      </c>
      <c r="E9" s="94"/>
      <c r="F9" s="94"/>
      <c r="G9" s="101"/>
      <c r="H9" s="102"/>
      <c r="I9" s="102"/>
      <c r="J9" s="103"/>
      <c r="K9" s="96"/>
      <c r="L9" s="103"/>
      <c r="M9" s="142"/>
      <c r="N9" s="142"/>
      <c r="O9" s="95"/>
      <c r="P9" s="97"/>
      <c r="Q9" s="100"/>
      <c r="R9" s="98">
        <f t="shared" ref="R9:V17" si="34">IF((AND(R$1&gt;=$J9,R$1&lt;=$L9)),$Q9,0)</f>
        <v>0</v>
      </c>
      <c r="S9" s="98">
        <f t="shared" si="34"/>
        <v>0</v>
      </c>
      <c r="T9" s="98">
        <f t="shared" si="34"/>
        <v>0</v>
      </c>
      <c r="U9" s="98">
        <f t="shared" si="34"/>
        <v>0</v>
      </c>
      <c r="V9" s="98">
        <f t="shared" si="34"/>
        <v>0</v>
      </c>
      <c r="W9" s="99"/>
      <c r="X9" s="99"/>
      <c r="Y9" s="98">
        <f t="shared" ref="Y9:AC20" si="35">IF((AND(Y$1&gt;=$J9,Y$1&lt;=$L9)),$Q9,0)</f>
        <v>0</v>
      </c>
      <c r="Z9" s="98">
        <f t="shared" si="35"/>
        <v>0</v>
      </c>
      <c r="AA9" s="98">
        <f t="shared" si="35"/>
        <v>0</v>
      </c>
      <c r="AB9" s="98">
        <f t="shared" si="35"/>
        <v>0</v>
      </c>
      <c r="AC9" s="98">
        <f t="shared" si="35"/>
        <v>0</v>
      </c>
      <c r="AD9" s="99"/>
      <c r="AE9" s="99"/>
      <c r="AF9" s="98">
        <f t="shared" ref="AF9:AJ21" si="36">IF((AND(AF$1&gt;=$J9,AF$1&lt;=$L9)),$Q9,0)</f>
        <v>0</v>
      </c>
      <c r="AG9" s="98">
        <f t="shared" si="36"/>
        <v>0</v>
      </c>
      <c r="AH9" s="98">
        <f t="shared" si="36"/>
        <v>0</v>
      </c>
      <c r="AI9" s="98">
        <f t="shared" si="36"/>
        <v>0</v>
      </c>
      <c r="AJ9" s="98">
        <f t="shared" si="36"/>
        <v>0</v>
      </c>
      <c r="AK9" s="99"/>
      <c r="AL9" s="99"/>
      <c r="AM9" s="98">
        <f t="shared" ref="AM9:AQ21" si="37">IF((AND(AM$1&gt;=$J9,AM$1&lt;=$L9)),$Q9,0)</f>
        <v>0</v>
      </c>
      <c r="AN9" s="98">
        <f t="shared" si="37"/>
        <v>0</v>
      </c>
      <c r="AO9" s="98">
        <f t="shared" si="37"/>
        <v>0</v>
      </c>
      <c r="AP9" s="98">
        <f t="shared" si="37"/>
        <v>0</v>
      </c>
      <c r="AQ9" s="98">
        <f t="shared" si="37"/>
        <v>0</v>
      </c>
      <c r="AR9" s="99"/>
      <c r="AS9" s="99"/>
      <c r="AT9" s="98">
        <f t="shared" ref="AT9:AX21" si="38">IF((AND(AT$1&gt;=$J9,AT$1&lt;=$L9)),$Q9,0)</f>
        <v>0</v>
      </c>
      <c r="AU9" s="98">
        <f t="shared" si="38"/>
        <v>0</v>
      </c>
      <c r="AV9" s="98">
        <f t="shared" si="38"/>
        <v>0</v>
      </c>
      <c r="AW9" s="98">
        <f t="shared" si="38"/>
        <v>0</v>
      </c>
      <c r="AX9" s="98">
        <f t="shared" si="38"/>
        <v>0</v>
      </c>
      <c r="AY9" s="99"/>
      <c r="AZ9" s="99"/>
      <c r="BA9" s="98">
        <f t="shared" ref="BA9:BE21" si="39">IF((AND(BA$1&gt;=$J9,BA$1&lt;=$L9)),$Q9,0)</f>
        <v>0</v>
      </c>
      <c r="BB9" s="98">
        <f t="shared" si="39"/>
        <v>0</v>
      </c>
      <c r="BC9" s="98">
        <f t="shared" si="39"/>
        <v>0</v>
      </c>
      <c r="BD9" s="98">
        <f t="shared" si="39"/>
        <v>0</v>
      </c>
      <c r="BE9" s="98">
        <f t="shared" si="39"/>
        <v>0</v>
      </c>
      <c r="BF9" s="99"/>
      <c r="BG9" s="99"/>
      <c r="BH9" s="98">
        <f t="shared" ref="BH9:BL21" si="40">IF((AND(BH$1&gt;=$J9,BH$1&lt;=$L9)),$Q9,0)</f>
        <v>0</v>
      </c>
      <c r="BI9" s="98">
        <f t="shared" si="40"/>
        <v>0</v>
      </c>
      <c r="BJ9" s="98">
        <f t="shared" si="40"/>
        <v>0</v>
      </c>
      <c r="BK9" s="98">
        <f t="shared" si="40"/>
        <v>0</v>
      </c>
      <c r="BL9" s="98">
        <f t="shared" si="40"/>
        <v>0</v>
      </c>
      <c r="BM9" s="99"/>
      <c r="BN9" s="99"/>
      <c r="BO9" s="98">
        <f t="shared" ref="BO9:BS21" si="41">IF((AND(BO$1&gt;=$J9,BO$1&lt;=$L9)),$Q9,0)</f>
        <v>0</v>
      </c>
      <c r="BP9" s="98">
        <f t="shared" si="41"/>
        <v>0</v>
      </c>
      <c r="BQ9" s="98">
        <f t="shared" si="41"/>
        <v>0</v>
      </c>
      <c r="BR9" s="98">
        <f t="shared" si="41"/>
        <v>0</v>
      </c>
      <c r="BS9" s="98">
        <f t="shared" si="41"/>
        <v>0</v>
      </c>
      <c r="BT9" s="99"/>
      <c r="BU9" s="99"/>
      <c r="BV9" s="98">
        <f t="shared" ref="BV9:BZ21" si="42">IF((AND(BV$1&gt;=$J9,BV$1&lt;=$L9)),$Q9,0)</f>
        <v>0</v>
      </c>
      <c r="BW9" s="98">
        <f t="shared" si="42"/>
        <v>0</v>
      </c>
      <c r="BX9" s="98">
        <f t="shared" si="42"/>
        <v>0</v>
      </c>
      <c r="BY9" s="98">
        <f t="shared" si="42"/>
        <v>0</v>
      </c>
      <c r="BZ9" s="98">
        <f t="shared" si="42"/>
        <v>0</v>
      </c>
      <c r="CA9" s="99"/>
      <c r="CB9" s="99"/>
      <c r="CC9" s="98">
        <f t="shared" ref="CC9:CG21" si="43">IF((AND(CC$1&gt;=$J9,CC$1&lt;=$L9)),$Q9,0)</f>
        <v>0</v>
      </c>
      <c r="CD9" s="98">
        <f t="shared" si="43"/>
        <v>0</v>
      </c>
      <c r="CE9" s="98">
        <f t="shared" si="43"/>
        <v>0</v>
      </c>
      <c r="CF9" s="98">
        <f t="shared" si="43"/>
        <v>0</v>
      </c>
      <c r="CG9" s="98">
        <f t="shared" si="43"/>
        <v>0</v>
      </c>
      <c r="CH9" s="99"/>
      <c r="CI9" s="99"/>
      <c r="CJ9" s="98">
        <f t="shared" ref="CJ9:CY21" si="44">IF((AND(CJ$1&gt;=$J9,CJ$1&lt;=$L9)),$Q9,0)</f>
        <v>0</v>
      </c>
      <c r="CK9" s="98">
        <f t="shared" si="44"/>
        <v>0</v>
      </c>
      <c r="CL9" s="98">
        <f t="shared" si="44"/>
        <v>0</v>
      </c>
      <c r="CM9" s="98">
        <f t="shared" si="44"/>
        <v>0</v>
      </c>
      <c r="CN9" s="98">
        <f t="shared" si="44"/>
        <v>0</v>
      </c>
      <c r="CO9" s="99"/>
      <c r="CP9" s="99"/>
      <c r="CQ9" s="98">
        <f t="shared" si="44"/>
        <v>0</v>
      </c>
      <c r="CR9" s="98">
        <f t="shared" si="44"/>
        <v>0</v>
      </c>
      <c r="CS9" s="98">
        <f t="shared" si="44"/>
        <v>0</v>
      </c>
      <c r="CT9" s="98">
        <f t="shared" si="44"/>
        <v>0</v>
      </c>
      <c r="CU9" s="98">
        <f t="shared" si="44"/>
        <v>0</v>
      </c>
      <c r="CV9" s="99"/>
      <c r="CW9" s="99"/>
      <c r="CX9" s="98">
        <f t="shared" si="44"/>
        <v>0</v>
      </c>
      <c r="CY9" s="98">
        <f t="shared" si="44"/>
        <v>0</v>
      </c>
      <c r="CZ9" s="98">
        <f t="shared" ref="CT9:DB22" si="45">IF((AND(CZ$1&gt;=$J9,CZ$1&lt;=$L9)),$Q9,0)</f>
        <v>0</v>
      </c>
      <c r="DA9" s="98">
        <f t="shared" si="45"/>
        <v>0</v>
      </c>
      <c r="DB9" s="98">
        <f t="shared" si="45"/>
        <v>0</v>
      </c>
      <c r="DC9" s="99"/>
      <c r="DD9" s="99"/>
      <c r="DE9" s="98">
        <f t="shared" ref="DE9:DS24" si="46">IF((AND(DE$1&gt;=$J9,DE$1&lt;=$L9)),$Q9,0)</f>
        <v>0</v>
      </c>
      <c r="DF9" s="98">
        <f t="shared" si="46"/>
        <v>0</v>
      </c>
      <c r="DG9" s="98">
        <f t="shared" si="46"/>
        <v>0</v>
      </c>
      <c r="DH9" s="98">
        <f t="shared" si="46"/>
        <v>0</v>
      </c>
      <c r="DI9" s="98">
        <f t="shared" si="46"/>
        <v>0</v>
      </c>
      <c r="DJ9" s="99"/>
      <c r="DK9" s="99"/>
      <c r="DL9" s="98">
        <f t="shared" si="46"/>
        <v>0</v>
      </c>
      <c r="DM9" s="98">
        <f t="shared" si="46"/>
        <v>0</v>
      </c>
      <c r="DN9" s="98">
        <f t="shared" si="46"/>
        <v>0</v>
      </c>
      <c r="DO9" s="98">
        <f t="shared" si="46"/>
        <v>0</v>
      </c>
      <c r="DP9" s="98">
        <f t="shared" si="46"/>
        <v>0</v>
      </c>
      <c r="DQ9" s="99"/>
      <c r="DR9" s="99"/>
      <c r="DS9" s="98">
        <f t="shared" si="31"/>
        <v>0</v>
      </c>
      <c r="DT9" s="98">
        <f t="shared" si="31"/>
        <v>0</v>
      </c>
      <c r="DU9" s="98">
        <f t="shared" si="31"/>
        <v>0</v>
      </c>
      <c r="DV9" s="98">
        <f t="shared" si="31"/>
        <v>0</v>
      </c>
      <c r="DW9" s="98">
        <f t="shared" si="31"/>
        <v>0</v>
      </c>
      <c r="DX9" s="99"/>
      <c r="DY9" s="99"/>
      <c r="DZ9" s="98">
        <f t="shared" si="31"/>
        <v>0</v>
      </c>
      <c r="EA9" s="98">
        <f t="shared" si="31"/>
        <v>0</v>
      </c>
      <c r="EB9" s="98">
        <f t="shared" si="31"/>
        <v>0</v>
      </c>
      <c r="EC9" s="98">
        <f t="shared" si="31"/>
        <v>0</v>
      </c>
      <c r="ED9" s="98">
        <f t="shared" si="31"/>
        <v>0</v>
      </c>
      <c r="EE9" s="99"/>
      <c r="EF9" s="99"/>
      <c r="EG9" s="98">
        <f t="shared" si="31"/>
        <v>0</v>
      </c>
      <c r="EH9" s="98">
        <f t="shared" si="31"/>
        <v>0</v>
      </c>
      <c r="EI9" s="98">
        <f t="shared" si="31"/>
        <v>0</v>
      </c>
      <c r="EJ9" s="98">
        <f t="shared" si="31"/>
        <v>0</v>
      </c>
      <c r="EK9" s="98">
        <f t="shared" si="31"/>
        <v>0</v>
      </c>
      <c r="EL9" s="99"/>
      <c r="EM9" s="99"/>
      <c r="EN9" s="98">
        <f t="shared" si="31"/>
        <v>0</v>
      </c>
      <c r="EO9" s="98">
        <f t="shared" si="31"/>
        <v>0</v>
      </c>
      <c r="EP9" s="98">
        <f t="shared" si="31"/>
        <v>0</v>
      </c>
      <c r="EQ9" s="98">
        <f t="shared" si="31"/>
        <v>0</v>
      </c>
      <c r="ER9" s="98">
        <f t="shared" si="31"/>
        <v>0</v>
      </c>
      <c r="ES9" s="99"/>
      <c r="ET9" s="99"/>
      <c r="EU9" s="98">
        <f t="shared" ref="EU9:FJ24" si="47">IF((AND(EU$1&gt;=$J9,EU$1&lt;=$L9)),$Q9,0)</f>
        <v>0</v>
      </c>
      <c r="EV9" s="98">
        <f t="shared" si="47"/>
        <v>0</v>
      </c>
      <c r="EW9" s="98">
        <f t="shared" si="47"/>
        <v>0</v>
      </c>
      <c r="EX9" s="98">
        <f t="shared" si="47"/>
        <v>0</v>
      </c>
      <c r="EY9" s="98">
        <f t="shared" si="47"/>
        <v>0</v>
      </c>
      <c r="EZ9" s="99"/>
      <c r="FA9" s="99"/>
      <c r="FB9" s="98">
        <f t="shared" si="33"/>
        <v>0</v>
      </c>
      <c r="FC9" s="98">
        <f t="shared" si="33"/>
        <v>0</v>
      </c>
      <c r="FD9" s="98">
        <f t="shared" si="33"/>
        <v>0</v>
      </c>
      <c r="FE9" s="98">
        <f t="shared" si="33"/>
        <v>0</v>
      </c>
      <c r="FF9" s="98">
        <f t="shared" si="33"/>
        <v>0</v>
      </c>
      <c r="FG9" s="99"/>
      <c r="FH9" s="99"/>
      <c r="FI9" s="98">
        <f t="shared" si="33"/>
        <v>0</v>
      </c>
      <c r="FJ9" s="98">
        <f t="shared" si="33"/>
        <v>0</v>
      </c>
      <c r="FK9" s="98">
        <f t="shared" si="33"/>
        <v>0</v>
      </c>
      <c r="FL9" s="98">
        <f t="shared" si="33"/>
        <v>0</v>
      </c>
      <c r="FM9" s="98">
        <f t="shared" si="33"/>
        <v>0</v>
      </c>
      <c r="FN9" s="99"/>
      <c r="FO9" s="99"/>
      <c r="FP9" s="98">
        <f t="shared" si="33"/>
        <v>0</v>
      </c>
      <c r="FQ9" s="98">
        <f t="shared" si="33"/>
        <v>0</v>
      </c>
      <c r="FR9" s="98">
        <f t="shared" si="33"/>
        <v>0</v>
      </c>
      <c r="FS9" s="98">
        <f t="shared" si="33"/>
        <v>0</v>
      </c>
      <c r="FT9" s="98">
        <f t="shared" si="33"/>
        <v>0</v>
      </c>
      <c r="FU9" s="99"/>
      <c r="FV9" s="99"/>
      <c r="FW9" s="98">
        <f t="shared" si="33"/>
        <v>0</v>
      </c>
      <c r="FX9" s="98">
        <f t="shared" si="33"/>
        <v>0</v>
      </c>
      <c r="FY9" s="98">
        <f t="shared" si="33"/>
        <v>0</v>
      </c>
    </row>
    <row r="10" spans="1:181" ht="31.5" customHeight="1">
      <c r="A10" s="94"/>
      <c r="B10" s="94" t="s">
        <v>45</v>
      </c>
      <c r="C10" s="94" t="s">
        <v>13</v>
      </c>
      <c r="D10" s="148" t="s">
        <v>60</v>
      </c>
      <c r="E10" s="94"/>
      <c r="F10" s="94"/>
      <c r="G10" s="101"/>
      <c r="H10" s="102"/>
      <c r="I10" s="102"/>
      <c r="J10" s="103"/>
      <c r="K10" s="96"/>
      <c r="L10" s="103"/>
      <c r="M10" s="142"/>
      <c r="N10" s="142"/>
      <c r="O10" s="95"/>
      <c r="P10" s="97"/>
      <c r="Q10" s="100"/>
      <c r="R10" s="98">
        <f t="shared" si="34"/>
        <v>0</v>
      </c>
      <c r="S10" s="98">
        <f t="shared" si="34"/>
        <v>0</v>
      </c>
      <c r="T10" s="98">
        <f t="shared" si="34"/>
        <v>0</v>
      </c>
      <c r="U10" s="98">
        <f t="shared" si="34"/>
        <v>0</v>
      </c>
      <c r="V10" s="98">
        <f t="shared" si="34"/>
        <v>0</v>
      </c>
      <c r="W10" s="99"/>
      <c r="X10" s="99"/>
      <c r="Y10" s="98">
        <f t="shared" si="35"/>
        <v>0</v>
      </c>
      <c r="Z10" s="98">
        <f t="shared" si="35"/>
        <v>0</v>
      </c>
      <c r="AA10" s="98">
        <f t="shared" si="35"/>
        <v>0</v>
      </c>
      <c r="AB10" s="98">
        <f t="shared" si="35"/>
        <v>0</v>
      </c>
      <c r="AC10" s="98">
        <f t="shared" si="35"/>
        <v>0</v>
      </c>
      <c r="AD10" s="99"/>
      <c r="AE10" s="99"/>
      <c r="AF10" s="98">
        <f t="shared" si="36"/>
        <v>0</v>
      </c>
      <c r="AG10" s="98">
        <f t="shared" si="36"/>
        <v>0</v>
      </c>
      <c r="AH10" s="98">
        <f t="shared" si="36"/>
        <v>0</v>
      </c>
      <c r="AI10" s="98">
        <f t="shared" si="36"/>
        <v>0</v>
      </c>
      <c r="AJ10" s="98">
        <f t="shared" si="36"/>
        <v>0</v>
      </c>
      <c r="AK10" s="99"/>
      <c r="AL10" s="99"/>
      <c r="AM10" s="98">
        <f t="shared" si="37"/>
        <v>0</v>
      </c>
      <c r="AN10" s="98">
        <f t="shared" si="37"/>
        <v>0</v>
      </c>
      <c r="AO10" s="98">
        <f t="shared" si="37"/>
        <v>0</v>
      </c>
      <c r="AP10" s="98">
        <f t="shared" si="37"/>
        <v>0</v>
      </c>
      <c r="AQ10" s="98">
        <f t="shared" si="37"/>
        <v>0</v>
      </c>
      <c r="AR10" s="99"/>
      <c r="AS10" s="99"/>
      <c r="AT10" s="98">
        <f t="shared" si="38"/>
        <v>0</v>
      </c>
      <c r="AU10" s="98">
        <f t="shared" si="38"/>
        <v>0</v>
      </c>
      <c r="AV10" s="98">
        <f t="shared" si="38"/>
        <v>0</v>
      </c>
      <c r="AW10" s="98">
        <f t="shared" si="38"/>
        <v>0</v>
      </c>
      <c r="AX10" s="98">
        <f t="shared" si="38"/>
        <v>0</v>
      </c>
      <c r="AY10" s="99"/>
      <c r="AZ10" s="99"/>
      <c r="BA10" s="98">
        <f t="shared" si="39"/>
        <v>0</v>
      </c>
      <c r="BB10" s="98">
        <f t="shared" si="39"/>
        <v>0</v>
      </c>
      <c r="BC10" s="98">
        <f t="shared" si="39"/>
        <v>0</v>
      </c>
      <c r="BD10" s="98">
        <f t="shared" si="39"/>
        <v>0</v>
      </c>
      <c r="BE10" s="98">
        <f t="shared" si="39"/>
        <v>0</v>
      </c>
      <c r="BF10" s="99"/>
      <c r="BG10" s="99"/>
      <c r="BH10" s="98">
        <f t="shared" si="40"/>
        <v>0</v>
      </c>
      <c r="BI10" s="98">
        <f t="shared" si="40"/>
        <v>0</v>
      </c>
      <c r="BJ10" s="98">
        <f t="shared" si="40"/>
        <v>0</v>
      </c>
      <c r="BK10" s="98">
        <f t="shared" si="40"/>
        <v>0</v>
      </c>
      <c r="BL10" s="98">
        <f t="shared" si="40"/>
        <v>0</v>
      </c>
      <c r="BM10" s="99"/>
      <c r="BN10" s="99"/>
      <c r="BO10" s="98">
        <f t="shared" si="41"/>
        <v>0</v>
      </c>
      <c r="BP10" s="98">
        <f t="shared" si="41"/>
        <v>0</v>
      </c>
      <c r="BQ10" s="98">
        <f t="shared" si="41"/>
        <v>0</v>
      </c>
      <c r="BR10" s="98">
        <f t="shared" si="41"/>
        <v>0</v>
      </c>
      <c r="BS10" s="98">
        <f t="shared" si="41"/>
        <v>0</v>
      </c>
      <c r="BT10" s="99"/>
      <c r="BU10" s="99"/>
      <c r="BV10" s="98">
        <f t="shared" si="42"/>
        <v>0</v>
      </c>
      <c r="BW10" s="98">
        <f t="shared" si="42"/>
        <v>0</v>
      </c>
      <c r="BX10" s="98">
        <f t="shared" si="42"/>
        <v>0</v>
      </c>
      <c r="BY10" s="98">
        <f t="shared" si="42"/>
        <v>0</v>
      </c>
      <c r="BZ10" s="98">
        <f t="shared" si="42"/>
        <v>0</v>
      </c>
      <c r="CA10" s="99"/>
      <c r="CB10" s="99"/>
      <c r="CC10" s="98">
        <f t="shared" si="43"/>
        <v>0</v>
      </c>
      <c r="CD10" s="98">
        <f t="shared" si="43"/>
        <v>0</v>
      </c>
      <c r="CE10" s="98">
        <f t="shared" si="43"/>
        <v>0</v>
      </c>
      <c r="CF10" s="98">
        <f t="shared" si="43"/>
        <v>0</v>
      </c>
      <c r="CG10" s="98">
        <f t="shared" si="43"/>
        <v>0</v>
      </c>
      <c r="CH10" s="99"/>
      <c r="CI10" s="99"/>
      <c r="CJ10" s="98">
        <f t="shared" si="44"/>
        <v>0</v>
      </c>
      <c r="CK10" s="98">
        <f t="shared" si="44"/>
        <v>0</v>
      </c>
      <c r="CL10" s="98">
        <f t="shared" si="44"/>
        <v>0</v>
      </c>
      <c r="CM10" s="98">
        <f t="shared" si="44"/>
        <v>0</v>
      </c>
      <c r="CN10" s="98">
        <f t="shared" si="44"/>
        <v>0</v>
      </c>
      <c r="CO10" s="99"/>
      <c r="CP10" s="99"/>
      <c r="CQ10" s="98">
        <f t="shared" si="44"/>
        <v>0</v>
      </c>
      <c r="CR10" s="98">
        <f t="shared" si="44"/>
        <v>0</v>
      </c>
      <c r="CS10" s="98">
        <f t="shared" si="44"/>
        <v>0</v>
      </c>
      <c r="CT10" s="98">
        <f t="shared" si="45"/>
        <v>0</v>
      </c>
      <c r="CU10" s="98">
        <f t="shared" si="45"/>
        <v>0</v>
      </c>
      <c r="CV10" s="99"/>
      <c r="CW10" s="99"/>
      <c r="CX10" s="98">
        <f t="shared" si="45"/>
        <v>0</v>
      </c>
      <c r="CY10" s="98">
        <f t="shared" si="45"/>
        <v>0</v>
      </c>
      <c r="CZ10" s="98">
        <f t="shared" si="45"/>
        <v>0</v>
      </c>
      <c r="DA10" s="98">
        <f t="shared" si="45"/>
        <v>0</v>
      </c>
      <c r="DB10" s="98">
        <f t="shared" si="45"/>
        <v>0</v>
      </c>
      <c r="DC10" s="99"/>
      <c r="DD10" s="99"/>
      <c r="DE10" s="98">
        <f t="shared" si="46"/>
        <v>0</v>
      </c>
      <c r="DF10" s="98">
        <f t="shared" si="46"/>
        <v>0</v>
      </c>
      <c r="DG10" s="98">
        <f t="shared" si="46"/>
        <v>0</v>
      </c>
      <c r="DH10" s="98">
        <f t="shared" si="46"/>
        <v>0</v>
      </c>
      <c r="DI10" s="98">
        <f t="shared" si="46"/>
        <v>0</v>
      </c>
      <c r="DJ10" s="99"/>
      <c r="DK10" s="99"/>
      <c r="DL10" s="98">
        <f t="shared" si="46"/>
        <v>0</v>
      </c>
      <c r="DM10" s="98">
        <f t="shared" si="46"/>
        <v>0</v>
      </c>
      <c r="DN10" s="98">
        <f t="shared" si="46"/>
        <v>0</v>
      </c>
      <c r="DO10" s="98">
        <f t="shared" si="46"/>
        <v>0</v>
      </c>
      <c r="DP10" s="98">
        <f t="shared" si="46"/>
        <v>0</v>
      </c>
      <c r="DQ10" s="99"/>
      <c r="DR10" s="99"/>
      <c r="DS10" s="98">
        <f t="shared" si="31"/>
        <v>0</v>
      </c>
      <c r="DT10" s="98">
        <f t="shared" si="31"/>
        <v>0</v>
      </c>
      <c r="DU10" s="98">
        <f t="shared" si="31"/>
        <v>0</v>
      </c>
      <c r="DV10" s="98">
        <f t="shared" si="31"/>
        <v>0</v>
      </c>
      <c r="DW10" s="98">
        <f t="shared" si="31"/>
        <v>0</v>
      </c>
      <c r="DX10" s="99"/>
      <c r="DY10" s="99"/>
      <c r="DZ10" s="98">
        <f t="shared" si="31"/>
        <v>0</v>
      </c>
      <c r="EA10" s="98">
        <f t="shared" si="31"/>
        <v>0</v>
      </c>
      <c r="EB10" s="98">
        <f t="shared" si="31"/>
        <v>0</v>
      </c>
      <c r="EC10" s="98">
        <f t="shared" si="31"/>
        <v>0</v>
      </c>
      <c r="ED10" s="98">
        <f t="shared" si="31"/>
        <v>0</v>
      </c>
      <c r="EE10" s="99"/>
      <c r="EF10" s="99"/>
      <c r="EG10" s="98">
        <f t="shared" si="31"/>
        <v>0</v>
      </c>
      <c r="EH10" s="98">
        <f t="shared" si="31"/>
        <v>0</v>
      </c>
      <c r="EI10" s="98">
        <f t="shared" si="31"/>
        <v>0</v>
      </c>
      <c r="EJ10" s="98">
        <f t="shared" si="31"/>
        <v>0</v>
      </c>
      <c r="EK10" s="98">
        <f t="shared" si="31"/>
        <v>0</v>
      </c>
      <c r="EL10" s="99"/>
      <c r="EM10" s="99"/>
      <c r="EN10" s="98">
        <f t="shared" si="31"/>
        <v>0</v>
      </c>
      <c r="EO10" s="98">
        <f t="shared" si="31"/>
        <v>0</v>
      </c>
      <c r="EP10" s="98">
        <f t="shared" si="31"/>
        <v>0</v>
      </c>
      <c r="EQ10" s="98">
        <f t="shared" si="31"/>
        <v>0</v>
      </c>
      <c r="ER10" s="98">
        <f t="shared" si="31"/>
        <v>0</v>
      </c>
      <c r="ES10" s="99"/>
      <c r="ET10" s="99"/>
      <c r="EU10" s="98">
        <f t="shared" si="47"/>
        <v>0</v>
      </c>
      <c r="EV10" s="98">
        <f t="shared" si="47"/>
        <v>0</v>
      </c>
      <c r="EW10" s="98">
        <f t="shared" si="47"/>
        <v>0</v>
      </c>
      <c r="EX10" s="98">
        <f t="shared" si="47"/>
        <v>0</v>
      </c>
      <c r="EY10" s="98">
        <f t="shared" si="47"/>
        <v>0</v>
      </c>
      <c r="EZ10" s="99"/>
      <c r="FA10" s="99"/>
      <c r="FB10" s="98">
        <f t="shared" si="33"/>
        <v>0</v>
      </c>
      <c r="FC10" s="98">
        <f t="shared" si="33"/>
        <v>0</v>
      </c>
      <c r="FD10" s="98">
        <f t="shared" si="33"/>
        <v>0</v>
      </c>
      <c r="FE10" s="98">
        <f t="shared" si="33"/>
        <v>0</v>
      </c>
      <c r="FF10" s="98">
        <f t="shared" si="33"/>
        <v>0</v>
      </c>
      <c r="FG10" s="99"/>
      <c r="FH10" s="99"/>
      <c r="FI10" s="98">
        <f t="shared" si="33"/>
        <v>0</v>
      </c>
      <c r="FJ10" s="98">
        <f t="shared" si="33"/>
        <v>0</v>
      </c>
      <c r="FK10" s="98">
        <f t="shared" si="33"/>
        <v>0</v>
      </c>
      <c r="FL10" s="98">
        <f t="shared" si="33"/>
        <v>0</v>
      </c>
      <c r="FM10" s="98">
        <f t="shared" si="33"/>
        <v>0</v>
      </c>
      <c r="FN10" s="99"/>
      <c r="FO10" s="99"/>
      <c r="FP10" s="98">
        <f t="shared" si="33"/>
        <v>0</v>
      </c>
      <c r="FQ10" s="98">
        <f t="shared" si="33"/>
        <v>0</v>
      </c>
      <c r="FR10" s="98">
        <f t="shared" si="33"/>
        <v>0</v>
      </c>
      <c r="FS10" s="98">
        <f t="shared" si="33"/>
        <v>0</v>
      </c>
      <c r="FT10" s="98">
        <f t="shared" si="33"/>
        <v>0</v>
      </c>
      <c r="FU10" s="99"/>
      <c r="FV10" s="99"/>
      <c r="FW10" s="98">
        <f t="shared" si="33"/>
        <v>0</v>
      </c>
      <c r="FX10" s="98">
        <f t="shared" si="33"/>
        <v>0</v>
      </c>
      <c r="FY10" s="98">
        <f t="shared" si="33"/>
        <v>0</v>
      </c>
    </row>
    <row r="11" spans="1:181" ht="31.5" customHeight="1">
      <c r="A11" s="94"/>
      <c r="B11" s="94" t="s">
        <v>45</v>
      </c>
      <c r="C11" s="94" t="s">
        <v>13</v>
      </c>
      <c r="D11" s="148" t="s">
        <v>59</v>
      </c>
      <c r="E11" s="94"/>
      <c r="F11" s="94"/>
      <c r="G11" s="101"/>
      <c r="H11" s="102"/>
      <c r="I11" s="102"/>
      <c r="J11" s="103"/>
      <c r="K11" s="96"/>
      <c r="L11" s="103"/>
      <c r="M11" s="142"/>
      <c r="N11" s="142"/>
      <c r="O11" s="95"/>
      <c r="P11" s="97"/>
      <c r="Q11" s="100"/>
      <c r="R11" s="98">
        <f t="shared" si="34"/>
        <v>0</v>
      </c>
      <c r="S11" s="98">
        <f t="shared" si="34"/>
        <v>0</v>
      </c>
      <c r="T11" s="98">
        <f t="shared" si="34"/>
        <v>0</v>
      </c>
      <c r="U11" s="98">
        <f t="shared" si="34"/>
        <v>0</v>
      </c>
      <c r="V11" s="98">
        <f t="shared" si="34"/>
        <v>0</v>
      </c>
      <c r="W11" s="99"/>
      <c r="X11" s="99"/>
      <c r="Y11" s="98">
        <f t="shared" si="35"/>
        <v>0</v>
      </c>
      <c r="Z11" s="98">
        <f t="shared" si="35"/>
        <v>0</v>
      </c>
      <c r="AA11" s="98">
        <f t="shared" si="35"/>
        <v>0</v>
      </c>
      <c r="AB11" s="98">
        <f t="shared" si="35"/>
        <v>0</v>
      </c>
      <c r="AC11" s="98">
        <f t="shared" si="35"/>
        <v>0</v>
      </c>
      <c r="AD11" s="99"/>
      <c r="AE11" s="99"/>
      <c r="AF11" s="98">
        <f t="shared" si="36"/>
        <v>0</v>
      </c>
      <c r="AG11" s="98">
        <f t="shared" si="36"/>
        <v>0</v>
      </c>
      <c r="AH11" s="98">
        <f t="shared" si="36"/>
        <v>0</v>
      </c>
      <c r="AI11" s="98">
        <f t="shared" si="36"/>
        <v>0</v>
      </c>
      <c r="AJ11" s="98">
        <f t="shared" si="36"/>
        <v>0</v>
      </c>
      <c r="AK11" s="99"/>
      <c r="AL11" s="99"/>
      <c r="AM11" s="98">
        <f t="shared" si="37"/>
        <v>0</v>
      </c>
      <c r="AN11" s="98">
        <f t="shared" si="37"/>
        <v>0</v>
      </c>
      <c r="AO11" s="98">
        <f t="shared" si="37"/>
        <v>0</v>
      </c>
      <c r="AP11" s="98">
        <f t="shared" si="37"/>
        <v>0</v>
      </c>
      <c r="AQ11" s="98">
        <f t="shared" si="37"/>
        <v>0</v>
      </c>
      <c r="AR11" s="99"/>
      <c r="AS11" s="99"/>
      <c r="AT11" s="98">
        <f t="shared" si="38"/>
        <v>0</v>
      </c>
      <c r="AU11" s="98">
        <f t="shared" si="38"/>
        <v>0</v>
      </c>
      <c r="AV11" s="98">
        <f t="shared" si="38"/>
        <v>0</v>
      </c>
      <c r="AW11" s="98">
        <f t="shared" si="38"/>
        <v>0</v>
      </c>
      <c r="AX11" s="98">
        <f t="shared" si="38"/>
        <v>0</v>
      </c>
      <c r="AY11" s="99"/>
      <c r="AZ11" s="99"/>
      <c r="BA11" s="98">
        <f t="shared" si="39"/>
        <v>0</v>
      </c>
      <c r="BB11" s="98">
        <f t="shared" si="39"/>
        <v>0</v>
      </c>
      <c r="BC11" s="98">
        <f t="shared" si="39"/>
        <v>0</v>
      </c>
      <c r="BD11" s="98">
        <f t="shared" si="39"/>
        <v>0</v>
      </c>
      <c r="BE11" s="98">
        <f t="shared" si="39"/>
        <v>0</v>
      </c>
      <c r="BF11" s="99"/>
      <c r="BG11" s="99"/>
      <c r="BH11" s="98">
        <f t="shared" si="40"/>
        <v>0</v>
      </c>
      <c r="BI11" s="98">
        <f t="shared" si="40"/>
        <v>0</v>
      </c>
      <c r="BJ11" s="98">
        <f t="shared" si="40"/>
        <v>0</v>
      </c>
      <c r="BK11" s="98">
        <f t="shared" si="40"/>
        <v>0</v>
      </c>
      <c r="BL11" s="98">
        <f t="shared" si="40"/>
        <v>0</v>
      </c>
      <c r="BM11" s="99"/>
      <c r="BN11" s="99"/>
      <c r="BO11" s="98">
        <f t="shared" si="41"/>
        <v>0</v>
      </c>
      <c r="BP11" s="98">
        <f t="shared" si="41"/>
        <v>0</v>
      </c>
      <c r="BQ11" s="98">
        <f t="shared" si="41"/>
        <v>0</v>
      </c>
      <c r="BR11" s="98">
        <f t="shared" si="41"/>
        <v>0</v>
      </c>
      <c r="BS11" s="98">
        <f t="shared" si="41"/>
        <v>0</v>
      </c>
      <c r="BT11" s="99"/>
      <c r="BU11" s="99"/>
      <c r="BV11" s="98">
        <f t="shared" si="42"/>
        <v>0</v>
      </c>
      <c r="BW11" s="98">
        <f t="shared" si="42"/>
        <v>0</v>
      </c>
      <c r="BX11" s="98">
        <f t="shared" si="42"/>
        <v>0</v>
      </c>
      <c r="BY11" s="98">
        <f t="shared" si="42"/>
        <v>0</v>
      </c>
      <c r="BZ11" s="98">
        <f t="shared" si="42"/>
        <v>0</v>
      </c>
      <c r="CA11" s="99"/>
      <c r="CB11" s="99"/>
      <c r="CC11" s="98">
        <f t="shared" si="43"/>
        <v>0</v>
      </c>
      <c r="CD11" s="98">
        <f t="shared" si="43"/>
        <v>0</v>
      </c>
      <c r="CE11" s="98">
        <f t="shared" si="43"/>
        <v>0</v>
      </c>
      <c r="CF11" s="98">
        <f t="shared" si="43"/>
        <v>0</v>
      </c>
      <c r="CG11" s="98">
        <f t="shared" si="43"/>
        <v>0</v>
      </c>
      <c r="CH11" s="99"/>
      <c r="CI11" s="99"/>
      <c r="CJ11" s="98">
        <f t="shared" si="44"/>
        <v>0</v>
      </c>
      <c r="CK11" s="98">
        <f t="shared" si="44"/>
        <v>0</v>
      </c>
      <c r="CL11" s="98">
        <f t="shared" si="44"/>
        <v>0</v>
      </c>
      <c r="CM11" s="98">
        <f t="shared" si="44"/>
        <v>0</v>
      </c>
      <c r="CN11" s="98">
        <f t="shared" si="44"/>
        <v>0</v>
      </c>
      <c r="CO11" s="99"/>
      <c r="CP11" s="99"/>
      <c r="CQ11" s="98">
        <f t="shared" si="44"/>
        <v>0</v>
      </c>
      <c r="CR11" s="98">
        <f t="shared" si="44"/>
        <v>0</v>
      </c>
      <c r="CS11" s="98">
        <f t="shared" si="44"/>
        <v>0</v>
      </c>
      <c r="CT11" s="98">
        <f t="shared" si="45"/>
        <v>0</v>
      </c>
      <c r="CU11" s="98">
        <f t="shared" si="45"/>
        <v>0</v>
      </c>
      <c r="CV11" s="99"/>
      <c r="CW11" s="99"/>
      <c r="CX11" s="98">
        <f t="shared" si="45"/>
        <v>0</v>
      </c>
      <c r="CY11" s="98">
        <f t="shared" si="45"/>
        <v>0</v>
      </c>
      <c r="CZ11" s="98">
        <f t="shared" si="45"/>
        <v>0</v>
      </c>
      <c r="DA11" s="98">
        <f t="shared" si="45"/>
        <v>0</v>
      </c>
      <c r="DB11" s="98">
        <f t="shared" si="45"/>
        <v>0</v>
      </c>
      <c r="DC11" s="99"/>
      <c r="DD11" s="99"/>
      <c r="DE11" s="98">
        <f t="shared" si="46"/>
        <v>0</v>
      </c>
      <c r="DF11" s="98">
        <f t="shared" si="46"/>
        <v>0</v>
      </c>
      <c r="DG11" s="98">
        <f t="shared" si="46"/>
        <v>0</v>
      </c>
      <c r="DH11" s="98">
        <f t="shared" si="46"/>
        <v>0</v>
      </c>
      <c r="DI11" s="98">
        <f t="shared" si="46"/>
        <v>0</v>
      </c>
      <c r="DJ11" s="99"/>
      <c r="DK11" s="99"/>
      <c r="DL11" s="98">
        <f t="shared" si="46"/>
        <v>0</v>
      </c>
      <c r="DM11" s="98">
        <f t="shared" si="46"/>
        <v>0</v>
      </c>
      <c r="DN11" s="98">
        <f t="shared" si="46"/>
        <v>0</v>
      </c>
      <c r="DO11" s="98">
        <f t="shared" si="46"/>
        <v>0</v>
      </c>
      <c r="DP11" s="98">
        <f t="shared" si="46"/>
        <v>0</v>
      </c>
      <c r="DQ11" s="99"/>
      <c r="DR11" s="99"/>
      <c r="DS11" s="98">
        <f t="shared" si="31"/>
        <v>0</v>
      </c>
      <c r="DT11" s="98">
        <f t="shared" si="31"/>
        <v>0</v>
      </c>
      <c r="DU11" s="98">
        <f t="shared" si="31"/>
        <v>0</v>
      </c>
      <c r="DV11" s="98">
        <f t="shared" si="31"/>
        <v>0</v>
      </c>
      <c r="DW11" s="98">
        <f t="shared" si="31"/>
        <v>0</v>
      </c>
      <c r="DX11" s="99"/>
      <c r="DY11" s="99"/>
      <c r="DZ11" s="98">
        <f t="shared" si="31"/>
        <v>0</v>
      </c>
      <c r="EA11" s="98">
        <f t="shared" si="31"/>
        <v>0</v>
      </c>
      <c r="EB11" s="98">
        <f t="shared" si="31"/>
        <v>0</v>
      </c>
      <c r="EC11" s="98">
        <f t="shared" si="31"/>
        <v>0</v>
      </c>
      <c r="ED11" s="98">
        <f t="shared" si="31"/>
        <v>0</v>
      </c>
      <c r="EE11" s="99"/>
      <c r="EF11" s="99"/>
      <c r="EG11" s="98">
        <f t="shared" si="31"/>
        <v>0</v>
      </c>
      <c r="EH11" s="98">
        <f t="shared" si="31"/>
        <v>0</v>
      </c>
      <c r="EI11" s="98">
        <f t="shared" si="31"/>
        <v>0</v>
      </c>
      <c r="EJ11" s="98">
        <f t="shared" si="31"/>
        <v>0</v>
      </c>
      <c r="EK11" s="98">
        <f t="shared" si="31"/>
        <v>0</v>
      </c>
      <c r="EL11" s="99"/>
      <c r="EM11" s="99"/>
      <c r="EN11" s="98">
        <f t="shared" si="31"/>
        <v>0</v>
      </c>
      <c r="EO11" s="98">
        <f t="shared" si="31"/>
        <v>0</v>
      </c>
      <c r="EP11" s="98">
        <f t="shared" si="31"/>
        <v>0</v>
      </c>
      <c r="EQ11" s="98">
        <f t="shared" si="31"/>
        <v>0</v>
      </c>
      <c r="ER11" s="98">
        <f t="shared" si="31"/>
        <v>0</v>
      </c>
      <c r="ES11" s="99"/>
      <c r="ET11" s="99"/>
      <c r="EU11" s="98">
        <f t="shared" si="47"/>
        <v>0</v>
      </c>
      <c r="EV11" s="98">
        <f t="shared" si="47"/>
        <v>0</v>
      </c>
      <c r="EW11" s="98">
        <f t="shared" si="47"/>
        <v>0</v>
      </c>
      <c r="EX11" s="98">
        <f t="shared" si="47"/>
        <v>0</v>
      </c>
      <c r="EY11" s="98">
        <f t="shared" si="47"/>
        <v>0</v>
      </c>
      <c r="EZ11" s="99"/>
      <c r="FA11" s="99"/>
      <c r="FB11" s="98">
        <f t="shared" si="33"/>
        <v>0</v>
      </c>
      <c r="FC11" s="98">
        <f t="shared" si="33"/>
        <v>0</v>
      </c>
      <c r="FD11" s="98">
        <f t="shared" si="33"/>
        <v>0</v>
      </c>
      <c r="FE11" s="98">
        <f t="shared" si="33"/>
        <v>0</v>
      </c>
      <c r="FF11" s="98">
        <f t="shared" si="33"/>
        <v>0</v>
      </c>
      <c r="FG11" s="99"/>
      <c r="FH11" s="99"/>
      <c r="FI11" s="98">
        <f t="shared" si="33"/>
        <v>0</v>
      </c>
      <c r="FJ11" s="98">
        <f t="shared" si="33"/>
        <v>0</v>
      </c>
      <c r="FK11" s="98">
        <f t="shared" si="33"/>
        <v>0</v>
      </c>
      <c r="FL11" s="98">
        <f t="shared" si="33"/>
        <v>0</v>
      </c>
      <c r="FM11" s="98">
        <f t="shared" si="33"/>
        <v>0</v>
      </c>
      <c r="FN11" s="99"/>
      <c r="FO11" s="99"/>
      <c r="FP11" s="98">
        <f t="shared" si="33"/>
        <v>0</v>
      </c>
      <c r="FQ11" s="98">
        <f t="shared" si="33"/>
        <v>0</v>
      </c>
      <c r="FR11" s="98">
        <f t="shared" si="33"/>
        <v>0</v>
      </c>
      <c r="FS11" s="98">
        <f t="shared" si="33"/>
        <v>0</v>
      </c>
      <c r="FT11" s="98">
        <f t="shared" si="33"/>
        <v>0</v>
      </c>
      <c r="FU11" s="99"/>
      <c r="FV11" s="99"/>
      <c r="FW11" s="98">
        <f t="shared" si="33"/>
        <v>0</v>
      </c>
      <c r="FX11" s="98">
        <f t="shared" si="33"/>
        <v>0</v>
      </c>
      <c r="FY11" s="98">
        <f t="shared" si="33"/>
        <v>0</v>
      </c>
    </row>
    <row r="12" spans="1:181" ht="31.5" customHeight="1">
      <c r="A12" s="101"/>
      <c r="B12" s="106"/>
      <c r="C12" s="106"/>
      <c r="D12" s="149"/>
      <c r="E12" s="106"/>
      <c r="F12" s="106"/>
      <c r="G12" s="106"/>
      <c r="H12" s="102"/>
      <c r="I12" s="102"/>
      <c r="J12" s="103"/>
      <c r="K12" s="104"/>
      <c r="L12" s="103"/>
      <c r="M12" s="143"/>
      <c r="N12" s="143"/>
      <c r="O12" s="95"/>
      <c r="P12" s="105"/>
      <c r="Q12" s="100"/>
      <c r="R12" s="98">
        <f t="shared" si="34"/>
        <v>0</v>
      </c>
      <c r="S12" s="98">
        <f t="shared" si="34"/>
        <v>0</v>
      </c>
      <c r="T12" s="98">
        <f t="shared" si="34"/>
        <v>0</v>
      </c>
      <c r="U12" s="98">
        <f t="shared" si="34"/>
        <v>0</v>
      </c>
      <c r="V12" s="98">
        <f t="shared" si="34"/>
        <v>0</v>
      </c>
      <c r="W12" s="99"/>
      <c r="X12" s="99"/>
      <c r="Y12" s="98">
        <f t="shared" si="35"/>
        <v>0</v>
      </c>
      <c r="Z12" s="98">
        <f t="shared" si="35"/>
        <v>0</v>
      </c>
      <c r="AA12" s="98">
        <f t="shared" si="35"/>
        <v>0</v>
      </c>
      <c r="AB12" s="98">
        <f t="shared" si="35"/>
        <v>0</v>
      </c>
      <c r="AC12" s="98">
        <f t="shared" si="35"/>
        <v>0</v>
      </c>
      <c r="AD12" s="99"/>
      <c r="AE12" s="99"/>
      <c r="AF12" s="98">
        <f t="shared" si="36"/>
        <v>0</v>
      </c>
      <c r="AG12" s="98">
        <f t="shared" si="36"/>
        <v>0</v>
      </c>
      <c r="AH12" s="98">
        <f t="shared" si="36"/>
        <v>0</v>
      </c>
      <c r="AI12" s="98">
        <f t="shared" si="36"/>
        <v>0</v>
      </c>
      <c r="AJ12" s="98">
        <f t="shared" si="36"/>
        <v>0</v>
      </c>
      <c r="AK12" s="99"/>
      <c r="AL12" s="99"/>
      <c r="AM12" s="98">
        <f t="shared" si="37"/>
        <v>0</v>
      </c>
      <c r="AN12" s="98">
        <f t="shared" si="37"/>
        <v>0</v>
      </c>
      <c r="AO12" s="98">
        <f t="shared" si="37"/>
        <v>0</v>
      </c>
      <c r="AP12" s="98">
        <f t="shared" si="37"/>
        <v>0</v>
      </c>
      <c r="AQ12" s="98">
        <f t="shared" si="37"/>
        <v>0</v>
      </c>
      <c r="AR12" s="99"/>
      <c r="AS12" s="99"/>
      <c r="AT12" s="98">
        <f t="shared" si="38"/>
        <v>0</v>
      </c>
      <c r="AU12" s="98">
        <f t="shared" si="38"/>
        <v>0</v>
      </c>
      <c r="AV12" s="98">
        <f t="shared" si="38"/>
        <v>0</v>
      </c>
      <c r="AW12" s="98">
        <f t="shared" si="38"/>
        <v>0</v>
      </c>
      <c r="AX12" s="98">
        <f t="shared" si="38"/>
        <v>0</v>
      </c>
      <c r="AY12" s="99"/>
      <c r="AZ12" s="99"/>
      <c r="BA12" s="98">
        <f t="shared" si="39"/>
        <v>0</v>
      </c>
      <c r="BB12" s="98">
        <f t="shared" si="39"/>
        <v>0</v>
      </c>
      <c r="BC12" s="98">
        <f t="shared" si="39"/>
        <v>0</v>
      </c>
      <c r="BD12" s="98">
        <f t="shared" si="39"/>
        <v>0</v>
      </c>
      <c r="BE12" s="98">
        <f t="shared" si="39"/>
        <v>0</v>
      </c>
      <c r="BF12" s="99"/>
      <c r="BG12" s="99"/>
      <c r="BH12" s="98">
        <f t="shared" si="40"/>
        <v>0</v>
      </c>
      <c r="BI12" s="98">
        <f t="shared" si="40"/>
        <v>0</v>
      </c>
      <c r="BJ12" s="98">
        <f t="shared" si="40"/>
        <v>0</v>
      </c>
      <c r="BK12" s="98">
        <f t="shared" si="40"/>
        <v>0</v>
      </c>
      <c r="BL12" s="98">
        <f t="shared" si="40"/>
        <v>0</v>
      </c>
      <c r="BM12" s="99"/>
      <c r="BN12" s="99"/>
      <c r="BO12" s="98">
        <f t="shared" si="41"/>
        <v>0</v>
      </c>
      <c r="BP12" s="98">
        <f t="shared" si="41"/>
        <v>0</v>
      </c>
      <c r="BQ12" s="98">
        <f t="shared" si="41"/>
        <v>0</v>
      </c>
      <c r="BR12" s="98">
        <f t="shared" si="41"/>
        <v>0</v>
      </c>
      <c r="BS12" s="98">
        <f t="shared" si="41"/>
        <v>0</v>
      </c>
      <c r="BT12" s="99"/>
      <c r="BU12" s="99"/>
      <c r="BV12" s="98">
        <f t="shared" si="42"/>
        <v>0</v>
      </c>
      <c r="BW12" s="98">
        <f t="shared" si="42"/>
        <v>0</v>
      </c>
      <c r="BX12" s="98">
        <f t="shared" si="42"/>
        <v>0</v>
      </c>
      <c r="BY12" s="98">
        <f t="shared" si="42"/>
        <v>0</v>
      </c>
      <c r="BZ12" s="98">
        <f t="shared" si="42"/>
        <v>0</v>
      </c>
      <c r="CA12" s="99"/>
      <c r="CB12" s="99"/>
      <c r="CC12" s="98">
        <f t="shared" si="43"/>
        <v>0</v>
      </c>
      <c r="CD12" s="98">
        <f t="shared" si="43"/>
        <v>0</v>
      </c>
      <c r="CE12" s="98">
        <f t="shared" si="43"/>
        <v>0</v>
      </c>
      <c r="CF12" s="98">
        <f t="shared" si="43"/>
        <v>0</v>
      </c>
      <c r="CG12" s="98">
        <f t="shared" si="43"/>
        <v>0</v>
      </c>
      <c r="CH12" s="99"/>
      <c r="CI12" s="99"/>
      <c r="CJ12" s="98">
        <f t="shared" si="44"/>
        <v>0</v>
      </c>
      <c r="CK12" s="98">
        <f t="shared" si="44"/>
        <v>0</v>
      </c>
      <c r="CL12" s="98">
        <f t="shared" si="44"/>
        <v>0</v>
      </c>
      <c r="CM12" s="98">
        <f t="shared" si="44"/>
        <v>0</v>
      </c>
      <c r="CN12" s="98">
        <f t="shared" si="44"/>
        <v>0</v>
      </c>
      <c r="CO12" s="99"/>
      <c r="CP12" s="99"/>
      <c r="CQ12" s="98">
        <f t="shared" si="44"/>
        <v>0</v>
      </c>
      <c r="CR12" s="98">
        <f t="shared" si="44"/>
        <v>0</v>
      </c>
      <c r="CS12" s="98">
        <f t="shared" si="44"/>
        <v>0</v>
      </c>
      <c r="CT12" s="98">
        <f t="shared" si="45"/>
        <v>0</v>
      </c>
      <c r="CU12" s="98">
        <f t="shared" si="45"/>
        <v>0</v>
      </c>
      <c r="CV12" s="99"/>
      <c r="CW12" s="99"/>
      <c r="CX12" s="98">
        <f t="shared" si="45"/>
        <v>0</v>
      </c>
      <c r="CY12" s="98">
        <f t="shared" si="45"/>
        <v>0</v>
      </c>
      <c r="CZ12" s="98">
        <f t="shared" si="45"/>
        <v>0</v>
      </c>
      <c r="DA12" s="98">
        <f t="shared" si="45"/>
        <v>0</v>
      </c>
      <c r="DB12" s="98">
        <f t="shared" si="45"/>
        <v>0</v>
      </c>
      <c r="DC12" s="99"/>
      <c r="DD12" s="99"/>
      <c r="DE12" s="98">
        <f t="shared" si="46"/>
        <v>0</v>
      </c>
      <c r="DF12" s="98">
        <f t="shared" si="46"/>
        <v>0</v>
      </c>
      <c r="DG12" s="98">
        <f t="shared" si="46"/>
        <v>0</v>
      </c>
      <c r="DH12" s="98">
        <f t="shared" si="46"/>
        <v>0</v>
      </c>
      <c r="DI12" s="98">
        <f t="shared" si="46"/>
        <v>0</v>
      </c>
      <c r="DJ12" s="99"/>
      <c r="DK12" s="99"/>
      <c r="DL12" s="98">
        <f t="shared" si="46"/>
        <v>0</v>
      </c>
      <c r="DM12" s="98">
        <f t="shared" si="46"/>
        <v>0</v>
      </c>
      <c r="DN12" s="98">
        <f t="shared" si="46"/>
        <v>0</v>
      </c>
      <c r="DO12" s="98">
        <f t="shared" si="46"/>
        <v>0</v>
      </c>
      <c r="DP12" s="98">
        <f t="shared" si="46"/>
        <v>0</v>
      </c>
      <c r="DQ12" s="99"/>
      <c r="DR12" s="99"/>
      <c r="DS12" s="98">
        <f t="shared" si="31"/>
        <v>0</v>
      </c>
      <c r="DT12" s="98">
        <f t="shared" si="31"/>
        <v>0</v>
      </c>
      <c r="DU12" s="98">
        <f t="shared" si="31"/>
        <v>0</v>
      </c>
      <c r="DV12" s="98">
        <f t="shared" si="31"/>
        <v>0</v>
      </c>
      <c r="DW12" s="98">
        <f t="shared" si="31"/>
        <v>0</v>
      </c>
      <c r="DX12" s="99"/>
      <c r="DY12" s="99"/>
      <c r="DZ12" s="98">
        <f t="shared" si="31"/>
        <v>0</v>
      </c>
      <c r="EA12" s="98">
        <f t="shared" si="31"/>
        <v>0</v>
      </c>
      <c r="EB12" s="98">
        <f t="shared" si="31"/>
        <v>0</v>
      </c>
      <c r="EC12" s="98">
        <f t="shared" si="31"/>
        <v>0</v>
      </c>
      <c r="ED12" s="98">
        <f t="shared" si="31"/>
        <v>0</v>
      </c>
      <c r="EE12" s="99"/>
      <c r="EF12" s="99"/>
      <c r="EG12" s="98">
        <f t="shared" si="31"/>
        <v>0</v>
      </c>
      <c r="EH12" s="98">
        <f t="shared" si="31"/>
        <v>0</v>
      </c>
      <c r="EI12" s="98">
        <f t="shared" si="31"/>
        <v>0</v>
      </c>
      <c r="EJ12" s="98">
        <f t="shared" si="31"/>
        <v>0</v>
      </c>
      <c r="EK12" s="98">
        <f t="shared" si="31"/>
        <v>0</v>
      </c>
      <c r="EL12" s="99"/>
      <c r="EM12" s="99"/>
      <c r="EN12" s="98">
        <f t="shared" si="31"/>
        <v>0</v>
      </c>
      <c r="EO12" s="98">
        <f t="shared" si="31"/>
        <v>0</v>
      </c>
      <c r="EP12" s="98">
        <f t="shared" si="31"/>
        <v>0</v>
      </c>
      <c r="EQ12" s="98">
        <f t="shared" si="31"/>
        <v>0</v>
      </c>
      <c r="ER12" s="98">
        <f t="shared" si="31"/>
        <v>0</v>
      </c>
      <c r="ES12" s="99"/>
      <c r="ET12" s="99"/>
      <c r="EU12" s="98">
        <f t="shared" si="47"/>
        <v>0</v>
      </c>
      <c r="EV12" s="98">
        <f t="shared" si="47"/>
        <v>0</v>
      </c>
      <c r="EW12" s="98">
        <f t="shared" si="47"/>
        <v>0</v>
      </c>
      <c r="EX12" s="98">
        <f t="shared" si="47"/>
        <v>0</v>
      </c>
      <c r="EY12" s="98">
        <f t="shared" si="47"/>
        <v>0</v>
      </c>
      <c r="EZ12" s="99"/>
      <c r="FA12" s="99"/>
      <c r="FB12" s="98">
        <f t="shared" si="33"/>
        <v>0</v>
      </c>
      <c r="FC12" s="98">
        <f t="shared" si="33"/>
        <v>0</v>
      </c>
      <c r="FD12" s="98">
        <f t="shared" si="33"/>
        <v>0</v>
      </c>
      <c r="FE12" s="98">
        <f t="shared" si="33"/>
        <v>0</v>
      </c>
      <c r="FF12" s="98">
        <f t="shared" si="33"/>
        <v>0</v>
      </c>
      <c r="FG12" s="99"/>
      <c r="FH12" s="99"/>
      <c r="FI12" s="98">
        <f t="shared" si="33"/>
        <v>0</v>
      </c>
      <c r="FJ12" s="98">
        <f t="shared" si="33"/>
        <v>0</v>
      </c>
      <c r="FK12" s="98">
        <f t="shared" si="33"/>
        <v>0</v>
      </c>
      <c r="FL12" s="98">
        <f t="shared" si="33"/>
        <v>0</v>
      </c>
      <c r="FM12" s="98">
        <f t="shared" si="33"/>
        <v>0</v>
      </c>
      <c r="FN12" s="99"/>
      <c r="FO12" s="99"/>
      <c r="FP12" s="98">
        <f t="shared" si="33"/>
        <v>0</v>
      </c>
      <c r="FQ12" s="98">
        <f t="shared" si="33"/>
        <v>0</v>
      </c>
      <c r="FR12" s="98">
        <f t="shared" si="33"/>
        <v>0</v>
      </c>
      <c r="FS12" s="98">
        <f t="shared" si="33"/>
        <v>0</v>
      </c>
      <c r="FT12" s="98">
        <f t="shared" si="33"/>
        <v>0</v>
      </c>
      <c r="FU12" s="99"/>
      <c r="FV12" s="99"/>
      <c r="FW12" s="98">
        <f t="shared" si="33"/>
        <v>0</v>
      </c>
      <c r="FX12" s="98">
        <f t="shared" si="33"/>
        <v>0</v>
      </c>
      <c r="FY12" s="98">
        <f t="shared" si="33"/>
        <v>0</v>
      </c>
    </row>
    <row r="13" spans="1:181" ht="31.5" customHeight="1">
      <c r="A13" s="101"/>
      <c r="B13" s="106"/>
      <c r="C13" s="106"/>
      <c r="D13" s="149"/>
      <c r="E13" s="106"/>
      <c r="F13" s="106"/>
      <c r="G13" s="106"/>
      <c r="H13" s="102"/>
      <c r="I13" s="102"/>
      <c r="J13" s="103"/>
      <c r="K13" s="104"/>
      <c r="L13" s="103"/>
      <c r="M13" s="143"/>
      <c r="N13" s="143"/>
      <c r="O13" s="95"/>
      <c r="P13" s="105"/>
      <c r="Q13" s="100"/>
      <c r="R13" s="98">
        <f t="shared" si="34"/>
        <v>0</v>
      </c>
      <c r="S13" s="98">
        <f t="shared" si="34"/>
        <v>0</v>
      </c>
      <c r="T13" s="98">
        <f t="shared" si="34"/>
        <v>0</v>
      </c>
      <c r="U13" s="98">
        <f t="shared" si="34"/>
        <v>0</v>
      </c>
      <c r="V13" s="98">
        <f t="shared" si="34"/>
        <v>0</v>
      </c>
      <c r="W13" s="99"/>
      <c r="X13" s="99"/>
      <c r="Y13" s="98">
        <f t="shared" si="35"/>
        <v>0</v>
      </c>
      <c r="Z13" s="98">
        <f t="shared" si="35"/>
        <v>0</v>
      </c>
      <c r="AA13" s="98">
        <f t="shared" si="35"/>
        <v>0</v>
      </c>
      <c r="AB13" s="98">
        <f t="shared" si="35"/>
        <v>0</v>
      </c>
      <c r="AC13" s="98">
        <f t="shared" si="35"/>
        <v>0</v>
      </c>
      <c r="AD13" s="99"/>
      <c r="AE13" s="99"/>
      <c r="AF13" s="98">
        <f t="shared" si="36"/>
        <v>0</v>
      </c>
      <c r="AG13" s="98">
        <f t="shared" si="36"/>
        <v>0</v>
      </c>
      <c r="AH13" s="98">
        <f t="shared" si="36"/>
        <v>0</v>
      </c>
      <c r="AI13" s="98">
        <f t="shared" si="36"/>
        <v>0</v>
      </c>
      <c r="AJ13" s="98">
        <f t="shared" si="36"/>
        <v>0</v>
      </c>
      <c r="AK13" s="99"/>
      <c r="AL13" s="99"/>
      <c r="AM13" s="98">
        <f t="shared" si="37"/>
        <v>0</v>
      </c>
      <c r="AN13" s="98">
        <f t="shared" si="37"/>
        <v>0</v>
      </c>
      <c r="AO13" s="98">
        <f t="shared" si="37"/>
        <v>0</v>
      </c>
      <c r="AP13" s="98">
        <f t="shared" si="37"/>
        <v>0</v>
      </c>
      <c r="AQ13" s="98">
        <f t="shared" si="37"/>
        <v>0</v>
      </c>
      <c r="AR13" s="99"/>
      <c r="AS13" s="99"/>
      <c r="AT13" s="98">
        <f t="shared" si="38"/>
        <v>0</v>
      </c>
      <c r="AU13" s="98">
        <f t="shared" si="38"/>
        <v>0</v>
      </c>
      <c r="AV13" s="98">
        <f t="shared" si="38"/>
        <v>0</v>
      </c>
      <c r="AW13" s="98">
        <f t="shared" si="38"/>
        <v>0</v>
      </c>
      <c r="AX13" s="98">
        <f t="shared" si="38"/>
        <v>0</v>
      </c>
      <c r="AY13" s="99"/>
      <c r="AZ13" s="99"/>
      <c r="BA13" s="98">
        <f t="shared" si="39"/>
        <v>0</v>
      </c>
      <c r="BB13" s="98">
        <f t="shared" si="39"/>
        <v>0</v>
      </c>
      <c r="BC13" s="98">
        <f t="shared" si="39"/>
        <v>0</v>
      </c>
      <c r="BD13" s="98">
        <f t="shared" si="39"/>
        <v>0</v>
      </c>
      <c r="BE13" s="98">
        <f t="shared" si="39"/>
        <v>0</v>
      </c>
      <c r="BF13" s="99"/>
      <c r="BG13" s="99"/>
      <c r="BH13" s="98">
        <f t="shared" si="40"/>
        <v>0</v>
      </c>
      <c r="BI13" s="98">
        <f t="shared" si="40"/>
        <v>0</v>
      </c>
      <c r="BJ13" s="98">
        <f t="shared" si="40"/>
        <v>0</v>
      </c>
      <c r="BK13" s="98">
        <f t="shared" si="40"/>
        <v>0</v>
      </c>
      <c r="BL13" s="98">
        <f t="shared" si="40"/>
        <v>0</v>
      </c>
      <c r="BM13" s="99"/>
      <c r="BN13" s="99"/>
      <c r="BO13" s="98">
        <f t="shared" si="41"/>
        <v>0</v>
      </c>
      <c r="BP13" s="98">
        <f t="shared" si="41"/>
        <v>0</v>
      </c>
      <c r="BQ13" s="98">
        <f t="shared" si="41"/>
        <v>0</v>
      </c>
      <c r="BR13" s="98">
        <f t="shared" si="41"/>
        <v>0</v>
      </c>
      <c r="BS13" s="98">
        <f t="shared" si="41"/>
        <v>0</v>
      </c>
      <c r="BT13" s="99"/>
      <c r="BU13" s="99"/>
      <c r="BV13" s="98">
        <f t="shared" si="42"/>
        <v>0</v>
      </c>
      <c r="BW13" s="98">
        <f t="shared" si="42"/>
        <v>0</v>
      </c>
      <c r="BX13" s="98">
        <f t="shared" si="42"/>
        <v>0</v>
      </c>
      <c r="BY13" s="98">
        <f t="shared" si="42"/>
        <v>0</v>
      </c>
      <c r="BZ13" s="98">
        <f t="shared" si="42"/>
        <v>0</v>
      </c>
      <c r="CA13" s="99"/>
      <c r="CB13" s="99"/>
      <c r="CC13" s="98">
        <f t="shared" si="43"/>
        <v>0</v>
      </c>
      <c r="CD13" s="98">
        <f t="shared" si="43"/>
        <v>0</v>
      </c>
      <c r="CE13" s="98">
        <f t="shared" si="43"/>
        <v>0</v>
      </c>
      <c r="CF13" s="98">
        <f t="shared" si="43"/>
        <v>0</v>
      </c>
      <c r="CG13" s="98">
        <f t="shared" si="43"/>
        <v>0</v>
      </c>
      <c r="CH13" s="99"/>
      <c r="CI13" s="99"/>
      <c r="CJ13" s="98">
        <f t="shared" si="44"/>
        <v>0</v>
      </c>
      <c r="CK13" s="98">
        <f t="shared" si="44"/>
        <v>0</v>
      </c>
      <c r="CL13" s="98">
        <f t="shared" si="44"/>
        <v>0</v>
      </c>
      <c r="CM13" s="98">
        <f t="shared" si="44"/>
        <v>0</v>
      </c>
      <c r="CN13" s="98">
        <f t="shared" si="44"/>
        <v>0</v>
      </c>
      <c r="CO13" s="99"/>
      <c r="CP13" s="99"/>
      <c r="CQ13" s="98">
        <f t="shared" si="44"/>
        <v>0</v>
      </c>
      <c r="CR13" s="98">
        <f t="shared" si="44"/>
        <v>0</v>
      </c>
      <c r="CS13" s="98">
        <f t="shared" si="44"/>
        <v>0</v>
      </c>
      <c r="CT13" s="98">
        <f t="shared" si="45"/>
        <v>0</v>
      </c>
      <c r="CU13" s="98">
        <f t="shared" si="45"/>
        <v>0</v>
      </c>
      <c r="CV13" s="99"/>
      <c r="CW13" s="99"/>
      <c r="CX13" s="98">
        <f t="shared" si="45"/>
        <v>0</v>
      </c>
      <c r="CY13" s="98">
        <f t="shared" si="45"/>
        <v>0</v>
      </c>
      <c r="CZ13" s="98">
        <f t="shared" si="45"/>
        <v>0</v>
      </c>
      <c r="DA13" s="98">
        <f t="shared" si="45"/>
        <v>0</v>
      </c>
      <c r="DB13" s="98">
        <f t="shared" si="45"/>
        <v>0</v>
      </c>
      <c r="DC13" s="99"/>
      <c r="DD13" s="99"/>
      <c r="DE13" s="98">
        <f t="shared" si="46"/>
        <v>0</v>
      </c>
      <c r="DF13" s="98">
        <f t="shared" si="46"/>
        <v>0</v>
      </c>
      <c r="DG13" s="98">
        <f t="shared" si="46"/>
        <v>0</v>
      </c>
      <c r="DH13" s="98">
        <f t="shared" si="46"/>
        <v>0</v>
      </c>
      <c r="DI13" s="98">
        <f t="shared" si="46"/>
        <v>0</v>
      </c>
      <c r="DJ13" s="99"/>
      <c r="DK13" s="99"/>
      <c r="DL13" s="98">
        <f t="shared" si="46"/>
        <v>0</v>
      </c>
      <c r="DM13" s="98">
        <f t="shared" si="46"/>
        <v>0</v>
      </c>
      <c r="DN13" s="98">
        <f t="shared" si="46"/>
        <v>0</v>
      </c>
      <c r="DO13" s="98">
        <f t="shared" si="46"/>
        <v>0</v>
      </c>
      <c r="DP13" s="98">
        <f t="shared" si="46"/>
        <v>0</v>
      </c>
      <c r="DQ13" s="99"/>
      <c r="DR13" s="99"/>
      <c r="DS13" s="98">
        <f t="shared" si="31"/>
        <v>0</v>
      </c>
      <c r="DT13" s="98">
        <f t="shared" si="31"/>
        <v>0</v>
      </c>
      <c r="DU13" s="98">
        <f t="shared" si="31"/>
        <v>0</v>
      </c>
      <c r="DV13" s="98">
        <f t="shared" si="31"/>
        <v>0</v>
      </c>
      <c r="DW13" s="98">
        <f t="shared" si="31"/>
        <v>0</v>
      </c>
      <c r="DX13" s="99"/>
      <c r="DY13" s="99"/>
      <c r="DZ13" s="98">
        <f t="shared" si="31"/>
        <v>0</v>
      </c>
      <c r="EA13" s="98">
        <f t="shared" si="31"/>
        <v>0</v>
      </c>
      <c r="EB13" s="98">
        <f t="shared" si="31"/>
        <v>0</v>
      </c>
      <c r="EC13" s="98">
        <f t="shared" si="31"/>
        <v>0</v>
      </c>
      <c r="ED13" s="98">
        <f t="shared" si="31"/>
        <v>0</v>
      </c>
      <c r="EE13" s="99"/>
      <c r="EF13" s="99"/>
      <c r="EG13" s="98">
        <f t="shared" si="31"/>
        <v>0</v>
      </c>
      <c r="EH13" s="98">
        <f t="shared" si="31"/>
        <v>0</v>
      </c>
      <c r="EI13" s="98">
        <f t="shared" si="31"/>
        <v>0</v>
      </c>
      <c r="EJ13" s="98">
        <f t="shared" si="31"/>
        <v>0</v>
      </c>
      <c r="EK13" s="98">
        <f t="shared" si="31"/>
        <v>0</v>
      </c>
      <c r="EL13" s="99"/>
      <c r="EM13" s="99"/>
      <c r="EN13" s="98">
        <f t="shared" si="31"/>
        <v>0</v>
      </c>
      <c r="EO13" s="98">
        <f t="shared" si="31"/>
        <v>0</v>
      </c>
      <c r="EP13" s="98">
        <f t="shared" si="31"/>
        <v>0</v>
      </c>
      <c r="EQ13" s="98">
        <f t="shared" si="31"/>
        <v>0</v>
      </c>
      <c r="ER13" s="98">
        <f t="shared" si="31"/>
        <v>0</v>
      </c>
      <c r="ES13" s="99"/>
      <c r="ET13" s="99"/>
      <c r="EU13" s="98">
        <f t="shared" si="47"/>
        <v>0</v>
      </c>
      <c r="EV13" s="98">
        <f t="shared" si="47"/>
        <v>0</v>
      </c>
      <c r="EW13" s="98">
        <f t="shared" si="47"/>
        <v>0</v>
      </c>
      <c r="EX13" s="98">
        <f t="shared" si="47"/>
        <v>0</v>
      </c>
      <c r="EY13" s="98">
        <f t="shared" si="47"/>
        <v>0</v>
      </c>
      <c r="EZ13" s="99"/>
      <c r="FA13" s="99"/>
      <c r="FB13" s="98">
        <f t="shared" si="33"/>
        <v>0</v>
      </c>
      <c r="FC13" s="98">
        <f t="shared" si="33"/>
        <v>0</v>
      </c>
      <c r="FD13" s="98">
        <f t="shared" si="33"/>
        <v>0</v>
      </c>
      <c r="FE13" s="98">
        <f t="shared" si="33"/>
        <v>0</v>
      </c>
      <c r="FF13" s="98">
        <f t="shared" si="33"/>
        <v>0</v>
      </c>
      <c r="FG13" s="99"/>
      <c r="FH13" s="99"/>
      <c r="FI13" s="98">
        <f t="shared" si="33"/>
        <v>0</v>
      </c>
      <c r="FJ13" s="98">
        <f t="shared" si="33"/>
        <v>0</v>
      </c>
      <c r="FK13" s="98">
        <f t="shared" si="33"/>
        <v>0</v>
      </c>
      <c r="FL13" s="98">
        <f t="shared" si="33"/>
        <v>0</v>
      </c>
      <c r="FM13" s="98">
        <f t="shared" si="33"/>
        <v>0</v>
      </c>
      <c r="FN13" s="99"/>
      <c r="FO13" s="99"/>
      <c r="FP13" s="98">
        <f t="shared" si="33"/>
        <v>0</v>
      </c>
      <c r="FQ13" s="98">
        <f t="shared" si="33"/>
        <v>0</v>
      </c>
      <c r="FR13" s="98">
        <f t="shared" si="33"/>
        <v>0</v>
      </c>
      <c r="FS13" s="98">
        <f t="shared" si="33"/>
        <v>0</v>
      </c>
      <c r="FT13" s="98">
        <f t="shared" si="33"/>
        <v>0</v>
      </c>
      <c r="FU13" s="99"/>
      <c r="FV13" s="99"/>
      <c r="FW13" s="98">
        <f t="shared" si="33"/>
        <v>0</v>
      </c>
      <c r="FX13" s="98">
        <f t="shared" si="33"/>
        <v>0</v>
      </c>
      <c r="FY13" s="98">
        <f t="shared" si="33"/>
        <v>0</v>
      </c>
    </row>
    <row r="14" spans="1:181" ht="31.5" customHeight="1">
      <c r="A14" s="101"/>
      <c r="B14" s="106"/>
      <c r="C14" s="106"/>
      <c r="D14" s="149"/>
      <c r="E14" s="106"/>
      <c r="F14" s="106"/>
      <c r="G14" s="106"/>
      <c r="H14" s="102"/>
      <c r="I14" s="102"/>
      <c r="J14" s="103"/>
      <c r="K14" s="104"/>
      <c r="L14" s="103"/>
      <c r="M14" s="143"/>
      <c r="N14" s="143"/>
      <c r="O14" s="95"/>
      <c r="P14" s="105"/>
      <c r="Q14" s="100"/>
      <c r="R14" s="98">
        <f t="shared" si="34"/>
        <v>0</v>
      </c>
      <c r="S14" s="98">
        <f t="shared" si="34"/>
        <v>0</v>
      </c>
      <c r="T14" s="98">
        <f t="shared" si="34"/>
        <v>0</v>
      </c>
      <c r="U14" s="98">
        <f t="shared" si="34"/>
        <v>0</v>
      </c>
      <c r="V14" s="98">
        <f t="shared" si="34"/>
        <v>0</v>
      </c>
      <c r="W14" s="99"/>
      <c r="X14" s="99"/>
      <c r="Y14" s="98">
        <f t="shared" si="35"/>
        <v>0</v>
      </c>
      <c r="Z14" s="98">
        <f t="shared" si="35"/>
        <v>0</v>
      </c>
      <c r="AA14" s="98">
        <f t="shared" si="35"/>
        <v>0</v>
      </c>
      <c r="AB14" s="98">
        <f t="shared" si="35"/>
        <v>0</v>
      </c>
      <c r="AC14" s="98">
        <f t="shared" si="35"/>
        <v>0</v>
      </c>
      <c r="AD14" s="99"/>
      <c r="AE14" s="99"/>
      <c r="AF14" s="98">
        <f t="shared" si="36"/>
        <v>0</v>
      </c>
      <c r="AG14" s="98">
        <f t="shared" si="36"/>
        <v>0</v>
      </c>
      <c r="AH14" s="98">
        <f t="shared" si="36"/>
        <v>0</v>
      </c>
      <c r="AI14" s="98">
        <f t="shared" si="36"/>
        <v>0</v>
      </c>
      <c r="AJ14" s="98">
        <f t="shared" si="36"/>
        <v>0</v>
      </c>
      <c r="AK14" s="99"/>
      <c r="AL14" s="99"/>
      <c r="AM14" s="98">
        <f t="shared" si="37"/>
        <v>0</v>
      </c>
      <c r="AN14" s="98">
        <f t="shared" si="37"/>
        <v>0</v>
      </c>
      <c r="AO14" s="98">
        <f t="shared" si="37"/>
        <v>0</v>
      </c>
      <c r="AP14" s="98">
        <f t="shared" si="37"/>
        <v>0</v>
      </c>
      <c r="AQ14" s="98">
        <f t="shared" si="37"/>
        <v>0</v>
      </c>
      <c r="AR14" s="99"/>
      <c r="AS14" s="99"/>
      <c r="AT14" s="98">
        <f t="shared" si="38"/>
        <v>0</v>
      </c>
      <c r="AU14" s="98">
        <f t="shared" si="38"/>
        <v>0</v>
      </c>
      <c r="AV14" s="98">
        <f t="shared" si="38"/>
        <v>0</v>
      </c>
      <c r="AW14" s="98">
        <f t="shared" si="38"/>
        <v>0</v>
      </c>
      <c r="AX14" s="98">
        <f t="shared" si="38"/>
        <v>0</v>
      </c>
      <c r="AY14" s="99"/>
      <c r="AZ14" s="99"/>
      <c r="BA14" s="98">
        <f t="shared" si="39"/>
        <v>0</v>
      </c>
      <c r="BB14" s="98">
        <f t="shared" si="39"/>
        <v>0</v>
      </c>
      <c r="BC14" s="98">
        <f t="shared" si="39"/>
        <v>0</v>
      </c>
      <c r="BD14" s="98">
        <f t="shared" si="39"/>
        <v>0</v>
      </c>
      <c r="BE14" s="98">
        <f t="shared" si="39"/>
        <v>0</v>
      </c>
      <c r="BF14" s="99"/>
      <c r="BG14" s="99"/>
      <c r="BH14" s="98">
        <f t="shared" si="40"/>
        <v>0</v>
      </c>
      <c r="BI14" s="98">
        <f t="shared" si="40"/>
        <v>0</v>
      </c>
      <c r="BJ14" s="98">
        <f t="shared" si="40"/>
        <v>0</v>
      </c>
      <c r="BK14" s="98">
        <f t="shared" si="40"/>
        <v>0</v>
      </c>
      <c r="BL14" s="98">
        <f t="shared" si="40"/>
        <v>0</v>
      </c>
      <c r="BM14" s="99"/>
      <c r="BN14" s="99"/>
      <c r="BO14" s="98">
        <f t="shared" si="41"/>
        <v>0</v>
      </c>
      <c r="BP14" s="98">
        <f t="shared" si="41"/>
        <v>0</v>
      </c>
      <c r="BQ14" s="98">
        <f t="shared" si="41"/>
        <v>0</v>
      </c>
      <c r="BR14" s="98">
        <f t="shared" si="41"/>
        <v>0</v>
      </c>
      <c r="BS14" s="98">
        <f t="shared" si="41"/>
        <v>0</v>
      </c>
      <c r="BT14" s="99"/>
      <c r="BU14" s="99"/>
      <c r="BV14" s="98">
        <f t="shared" si="42"/>
        <v>0</v>
      </c>
      <c r="BW14" s="98">
        <f t="shared" si="42"/>
        <v>0</v>
      </c>
      <c r="BX14" s="98">
        <f t="shared" si="42"/>
        <v>0</v>
      </c>
      <c r="BY14" s="98">
        <f t="shared" si="42"/>
        <v>0</v>
      </c>
      <c r="BZ14" s="98">
        <f t="shared" si="42"/>
        <v>0</v>
      </c>
      <c r="CA14" s="99"/>
      <c r="CB14" s="99"/>
      <c r="CC14" s="98">
        <f t="shared" si="43"/>
        <v>0</v>
      </c>
      <c r="CD14" s="98">
        <f t="shared" si="43"/>
        <v>0</v>
      </c>
      <c r="CE14" s="98">
        <f t="shared" si="43"/>
        <v>0</v>
      </c>
      <c r="CF14" s="98">
        <f t="shared" si="43"/>
        <v>0</v>
      </c>
      <c r="CG14" s="98">
        <f t="shared" si="43"/>
        <v>0</v>
      </c>
      <c r="CH14" s="99"/>
      <c r="CI14" s="99"/>
      <c r="CJ14" s="98">
        <f t="shared" si="44"/>
        <v>0</v>
      </c>
      <c r="CK14" s="98">
        <f t="shared" si="44"/>
        <v>0</v>
      </c>
      <c r="CL14" s="98">
        <f t="shared" si="44"/>
        <v>0</v>
      </c>
      <c r="CM14" s="98">
        <f t="shared" si="44"/>
        <v>0</v>
      </c>
      <c r="CN14" s="98">
        <f t="shared" si="44"/>
        <v>0</v>
      </c>
      <c r="CO14" s="99"/>
      <c r="CP14" s="99"/>
      <c r="CQ14" s="98">
        <f t="shared" si="44"/>
        <v>0</v>
      </c>
      <c r="CR14" s="98">
        <f t="shared" si="44"/>
        <v>0</v>
      </c>
      <c r="CS14" s="98">
        <f t="shared" si="44"/>
        <v>0</v>
      </c>
      <c r="CT14" s="98">
        <f t="shared" si="45"/>
        <v>0</v>
      </c>
      <c r="CU14" s="98">
        <f t="shared" si="45"/>
        <v>0</v>
      </c>
      <c r="CV14" s="99"/>
      <c r="CW14" s="99"/>
      <c r="CX14" s="98">
        <f t="shared" si="45"/>
        <v>0</v>
      </c>
      <c r="CY14" s="98">
        <f t="shared" si="45"/>
        <v>0</v>
      </c>
      <c r="CZ14" s="98">
        <f t="shared" si="45"/>
        <v>0</v>
      </c>
      <c r="DA14" s="98">
        <f t="shared" si="45"/>
        <v>0</v>
      </c>
      <c r="DB14" s="98">
        <f t="shared" si="45"/>
        <v>0</v>
      </c>
      <c r="DC14" s="99"/>
      <c r="DD14" s="99"/>
      <c r="DE14" s="98">
        <f t="shared" si="46"/>
        <v>0</v>
      </c>
      <c r="DF14" s="98">
        <f t="shared" si="46"/>
        <v>0</v>
      </c>
      <c r="DG14" s="98">
        <f t="shared" si="46"/>
        <v>0</v>
      </c>
      <c r="DH14" s="98">
        <f t="shared" si="46"/>
        <v>0</v>
      </c>
      <c r="DI14" s="98">
        <f t="shared" si="46"/>
        <v>0</v>
      </c>
      <c r="DJ14" s="99"/>
      <c r="DK14" s="99"/>
      <c r="DL14" s="98">
        <f t="shared" si="46"/>
        <v>0</v>
      </c>
      <c r="DM14" s="98">
        <f t="shared" si="46"/>
        <v>0</v>
      </c>
      <c r="DN14" s="98">
        <f t="shared" si="46"/>
        <v>0</v>
      </c>
      <c r="DO14" s="98">
        <f t="shared" si="46"/>
        <v>0</v>
      </c>
      <c r="DP14" s="98">
        <f t="shared" si="46"/>
        <v>0</v>
      </c>
      <c r="DQ14" s="99"/>
      <c r="DR14" s="99"/>
      <c r="DS14" s="98">
        <f t="shared" si="31"/>
        <v>0</v>
      </c>
      <c r="DT14" s="98">
        <f t="shared" si="31"/>
        <v>0</v>
      </c>
      <c r="DU14" s="98">
        <f t="shared" si="31"/>
        <v>0</v>
      </c>
      <c r="DV14" s="98">
        <f t="shared" si="31"/>
        <v>0</v>
      </c>
      <c r="DW14" s="98">
        <f t="shared" si="31"/>
        <v>0</v>
      </c>
      <c r="DX14" s="99"/>
      <c r="DY14" s="99"/>
      <c r="DZ14" s="98">
        <f t="shared" si="31"/>
        <v>0</v>
      </c>
      <c r="EA14" s="98">
        <f t="shared" si="31"/>
        <v>0</v>
      </c>
      <c r="EB14" s="98">
        <f t="shared" si="31"/>
        <v>0</v>
      </c>
      <c r="EC14" s="98">
        <f t="shared" si="31"/>
        <v>0</v>
      </c>
      <c r="ED14" s="98">
        <f t="shared" si="31"/>
        <v>0</v>
      </c>
      <c r="EE14" s="99"/>
      <c r="EF14" s="99"/>
      <c r="EG14" s="98">
        <f t="shared" si="31"/>
        <v>0</v>
      </c>
      <c r="EH14" s="98">
        <f t="shared" si="31"/>
        <v>0</v>
      </c>
      <c r="EI14" s="98">
        <f t="shared" si="31"/>
        <v>0</v>
      </c>
      <c r="EJ14" s="98">
        <f t="shared" si="31"/>
        <v>0</v>
      </c>
      <c r="EK14" s="98">
        <f t="shared" si="31"/>
        <v>0</v>
      </c>
      <c r="EL14" s="99"/>
      <c r="EM14" s="99"/>
      <c r="EN14" s="98">
        <f t="shared" si="31"/>
        <v>0</v>
      </c>
      <c r="EO14" s="98">
        <f t="shared" si="31"/>
        <v>0</v>
      </c>
      <c r="EP14" s="98">
        <f t="shared" si="31"/>
        <v>0</v>
      </c>
      <c r="EQ14" s="98">
        <f t="shared" si="31"/>
        <v>0</v>
      </c>
      <c r="ER14" s="98">
        <f t="shared" si="31"/>
        <v>0</v>
      </c>
      <c r="ES14" s="99"/>
      <c r="ET14" s="99"/>
      <c r="EU14" s="98">
        <f t="shared" si="47"/>
        <v>0</v>
      </c>
      <c r="EV14" s="98">
        <f t="shared" si="47"/>
        <v>0</v>
      </c>
      <c r="EW14" s="98">
        <f t="shared" si="47"/>
        <v>0</v>
      </c>
      <c r="EX14" s="98">
        <f t="shared" si="47"/>
        <v>0</v>
      </c>
      <c r="EY14" s="98">
        <f t="shared" si="47"/>
        <v>0</v>
      </c>
      <c r="EZ14" s="99"/>
      <c r="FA14" s="99"/>
      <c r="FB14" s="98">
        <f t="shared" si="33"/>
        <v>0</v>
      </c>
      <c r="FC14" s="98">
        <f t="shared" si="33"/>
        <v>0</v>
      </c>
      <c r="FD14" s="98">
        <f t="shared" si="33"/>
        <v>0</v>
      </c>
      <c r="FE14" s="98">
        <f t="shared" si="33"/>
        <v>0</v>
      </c>
      <c r="FF14" s="98">
        <f t="shared" si="33"/>
        <v>0</v>
      </c>
      <c r="FG14" s="99"/>
      <c r="FH14" s="99"/>
      <c r="FI14" s="98">
        <f t="shared" si="33"/>
        <v>0</v>
      </c>
      <c r="FJ14" s="98">
        <f t="shared" si="33"/>
        <v>0</v>
      </c>
      <c r="FK14" s="98">
        <f t="shared" si="33"/>
        <v>0</v>
      </c>
      <c r="FL14" s="98">
        <f t="shared" si="33"/>
        <v>0</v>
      </c>
      <c r="FM14" s="98">
        <f t="shared" si="33"/>
        <v>0</v>
      </c>
      <c r="FN14" s="99"/>
      <c r="FO14" s="99"/>
      <c r="FP14" s="98">
        <f t="shared" si="33"/>
        <v>0</v>
      </c>
      <c r="FQ14" s="98">
        <f t="shared" si="33"/>
        <v>0</v>
      </c>
      <c r="FR14" s="98">
        <f t="shared" si="33"/>
        <v>0</v>
      </c>
      <c r="FS14" s="98">
        <f t="shared" si="33"/>
        <v>0</v>
      </c>
      <c r="FT14" s="98">
        <f t="shared" si="33"/>
        <v>0</v>
      </c>
      <c r="FU14" s="99"/>
      <c r="FV14" s="99"/>
      <c r="FW14" s="98">
        <f t="shared" si="33"/>
        <v>0</v>
      </c>
      <c r="FX14" s="98">
        <f t="shared" si="33"/>
        <v>0</v>
      </c>
      <c r="FY14" s="98">
        <f t="shared" si="33"/>
        <v>0</v>
      </c>
    </row>
    <row r="15" spans="1:181" ht="31.5" customHeight="1">
      <c r="A15" s="101"/>
      <c r="B15" s="106"/>
      <c r="C15" s="106"/>
      <c r="D15" s="149"/>
      <c r="E15" s="106"/>
      <c r="F15" s="106"/>
      <c r="G15" s="106"/>
      <c r="H15" s="102"/>
      <c r="I15" s="102"/>
      <c r="J15" s="103"/>
      <c r="K15" s="104"/>
      <c r="L15" s="103"/>
      <c r="M15" s="143"/>
      <c r="N15" s="143"/>
      <c r="O15" s="95"/>
      <c r="P15" s="105"/>
      <c r="Q15" s="100"/>
      <c r="R15" s="98">
        <f t="shared" si="34"/>
        <v>0</v>
      </c>
      <c r="S15" s="98">
        <f t="shared" si="34"/>
        <v>0</v>
      </c>
      <c r="T15" s="98">
        <f t="shared" si="34"/>
        <v>0</v>
      </c>
      <c r="U15" s="98">
        <f t="shared" si="34"/>
        <v>0</v>
      </c>
      <c r="V15" s="98">
        <f t="shared" si="34"/>
        <v>0</v>
      </c>
      <c r="W15" s="99"/>
      <c r="X15" s="99"/>
      <c r="Y15" s="98">
        <f t="shared" si="35"/>
        <v>0</v>
      </c>
      <c r="Z15" s="98">
        <f t="shared" si="35"/>
        <v>0</v>
      </c>
      <c r="AA15" s="98">
        <f t="shared" si="35"/>
        <v>0</v>
      </c>
      <c r="AB15" s="98">
        <f t="shared" si="35"/>
        <v>0</v>
      </c>
      <c r="AC15" s="98">
        <f t="shared" si="35"/>
        <v>0</v>
      </c>
      <c r="AD15" s="99"/>
      <c r="AE15" s="99"/>
      <c r="AF15" s="98">
        <f t="shared" si="36"/>
        <v>0</v>
      </c>
      <c r="AG15" s="98">
        <f t="shared" si="36"/>
        <v>0</v>
      </c>
      <c r="AH15" s="98">
        <f t="shared" si="36"/>
        <v>0</v>
      </c>
      <c r="AI15" s="98">
        <f t="shared" si="36"/>
        <v>0</v>
      </c>
      <c r="AJ15" s="98">
        <f t="shared" si="36"/>
        <v>0</v>
      </c>
      <c r="AK15" s="99"/>
      <c r="AL15" s="99"/>
      <c r="AM15" s="98">
        <f t="shared" si="37"/>
        <v>0</v>
      </c>
      <c r="AN15" s="98">
        <f t="shared" si="37"/>
        <v>0</v>
      </c>
      <c r="AO15" s="98">
        <f t="shared" si="37"/>
        <v>0</v>
      </c>
      <c r="AP15" s="98">
        <f t="shared" si="37"/>
        <v>0</v>
      </c>
      <c r="AQ15" s="98">
        <f t="shared" si="37"/>
        <v>0</v>
      </c>
      <c r="AR15" s="99"/>
      <c r="AS15" s="99"/>
      <c r="AT15" s="98">
        <f t="shared" si="38"/>
        <v>0</v>
      </c>
      <c r="AU15" s="98">
        <f t="shared" si="38"/>
        <v>0</v>
      </c>
      <c r="AV15" s="98">
        <f t="shared" si="38"/>
        <v>0</v>
      </c>
      <c r="AW15" s="98">
        <f t="shared" si="38"/>
        <v>0</v>
      </c>
      <c r="AX15" s="98">
        <f t="shared" si="38"/>
        <v>0</v>
      </c>
      <c r="AY15" s="99"/>
      <c r="AZ15" s="99"/>
      <c r="BA15" s="98">
        <f t="shared" si="39"/>
        <v>0</v>
      </c>
      <c r="BB15" s="98">
        <f t="shared" si="39"/>
        <v>0</v>
      </c>
      <c r="BC15" s="98">
        <f t="shared" si="39"/>
        <v>0</v>
      </c>
      <c r="BD15" s="98">
        <f t="shared" si="39"/>
        <v>0</v>
      </c>
      <c r="BE15" s="98">
        <f t="shared" si="39"/>
        <v>0</v>
      </c>
      <c r="BF15" s="99"/>
      <c r="BG15" s="99"/>
      <c r="BH15" s="98">
        <f t="shared" si="40"/>
        <v>0</v>
      </c>
      <c r="BI15" s="98">
        <f t="shared" si="40"/>
        <v>0</v>
      </c>
      <c r="BJ15" s="98">
        <f t="shared" si="40"/>
        <v>0</v>
      </c>
      <c r="BK15" s="98">
        <f t="shared" si="40"/>
        <v>0</v>
      </c>
      <c r="BL15" s="98">
        <f t="shared" si="40"/>
        <v>0</v>
      </c>
      <c r="BM15" s="99"/>
      <c r="BN15" s="99"/>
      <c r="BO15" s="98">
        <f t="shared" si="41"/>
        <v>0</v>
      </c>
      <c r="BP15" s="98">
        <f t="shared" si="41"/>
        <v>0</v>
      </c>
      <c r="BQ15" s="98">
        <f t="shared" si="41"/>
        <v>0</v>
      </c>
      <c r="BR15" s="98">
        <f t="shared" si="41"/>
        <v>0</v>
      </c>
      <c r="BS15" s="98">
        <f t="shared" si="41"/>
        <v>0</v>
      </c>
      <c r="BT15" s="99"/>
      <c r="BU15" s="99"/>
      <c r="BV15" s="98">
        <f t="shared" si="42"/>
        <v>0</v>
      </c>
      <c r="BW15" s="98">
        <f t="shared" si="42"/>
        <v>0</v>
      </c>
      <c r="BX15" s="98">
        <f t="shared" si="42"/>
        <v>0</v>
      </c>
      <c r="BY15" s="98">
        <f t="shared" si="42"/>
        <v>0</v>
      </c>
      <c r="BZ15" s="98">
        <f t="shared" si="42"/>
        <v>0</v>
      </c>
      <c r="CA15" s="99"/>
      <c r="CB15" s="99"/>
      <c r="CC15" s="98">
        <f t="shared" si="43"/>
        <v>0</v>
      </c>
      <c r="CD15" s="98">
        <f t="shared" si="43"/>
        <v>0</v>
      </c>
      <c r="CE15" s="98">
        <f t="shared" si="43"/>
        <v>0</v>
      </c>
      <c r="CF15" s="98">
        <f t="shared" si="43"/>
        <v>0</v>
      </c>
      <c r="CG15" s="98">
        <f t="shared" si="43"/>
        <v>0</v>
      </c>
      <c r="CH15" s="99"/>
      <c r="CI15" s="99"/>
      <c r="CJ15" s="98">
        <f t="shared" si="44"/>
        <v>0</v>
      </c>
      <c r="CK15" s="98">
        <f t="shared" si="44"/>
        <v>0</v>
      </c>
      <c r="CL15" s="98">
        <f t="shared" si="44"/>
        <v>0</v>
      </c>
      <c r="CM15" s="98">
        <f t="shared" si="44"/>
        <v>0</v>
      </c>
      <c r="CN15" s="98">
        <f t="shared" si="44"/>
        <v>0</v>
      </c>
      <c r="CO15" s="99"/>
      <c r="CP15" s="99"/>
      <c r="CQ15" s="98">
        <f t="shared" si="44"/>
        <v>0</v>
      </c>
      <c r="CR15" s="98">
        <f t="shared" si="44"/>
        <v>0</v>
      </c>
      <c r="CS15" s="98">
        <f t="shared" si="44"/>
        <v>0</v>
      </c>
      <c r="CT15" s="98">
        <f t="shared" si="45"/>
        <v>0</v>
      </c>
      <c r="CU15" s="98">
        <f t="shared" si="45"/>
        <v>0</v>
      </c>
      <c r="CV15" s="99"/>
      <c r="CW15" s="99"/>
      <c r="CX15" s="98">
        <f t="shared" si="45"/>
        <v>0</v>
      </c>
      <c r="CY15" s="98">
        <f t="shared" si="45"/>
        <v>0</v>
      </c>
      <c r="CZ15" s="98">
        <f t="shared" si="45"/>
        <v>0</v>
      </c>
      <c r="DA15" s="98">
        <f t="shared" si="45"/>
        <v>0</v>
      </c>
      <c r="DB15" s="98">
        <f t="shared" si="45"/>
        <v>0</v>
      </c>
      <c r="DC15" s="99"/>
      <c r="DD15" s="99"/>
      <c r="DE15" s="98">
        <f t="shared" si="46"/>
        <v>0</v>
      </c>
      <c r="DF15" s="98">
        <f t="shared" si="46"/>
        <v>0</v>
      </c>
      <c r="DG15" s="98">
        <f t="shared" si="46"/>
        <v>0</v>
      </c>
      <c r="DH15" s="98">
        <f t="shared" si="46"/>
        <v>0</v>
      </c>
      <c r="DI15" s="98">
        <f t="shared" si="46"/>
        <v>0</v>
      </c>
      <c r="DJ15" s="99"/>
      <c r="DK15" s="99"/>
      <c r="DL15" s="98">
        <f t="shared" si="46"/>
        <v>0</v>
      </c>
      <c r="DM15" s="98">
        <f t="shared" si="46"/>
        <v>0</v>
      </c>
      <c r="DN15" s="98">
        <f t="shared" si="46"/>
        <v>0</v>
      </c>
      <c r="DO15" s="98">
        <f t="shared" si="46"/>
        <v>0</v>
      </c>
      <c r="DP15" s="98">
        <f t="shared" si="46"/>
        <v>0</v>
      </c>
      <c r="DQ15" s="99"/>
      <c r="DR15" s="99"/>
      <c r="DS15" s="98">
        <f t="shared" si="31"/>
        <v>0</v>
      </c>
      <c r="DT15" s="98">
        <f t="shared" si="31"/>
        <v>0</v>
      </c>
      <c r="DU15" s="98">
        <f t="shared" si="31"/>
        <v>0</v>
      </c>
      <c r="DV15" s="98">
        <f t="shared" si="31"/>
        <v>0</v>
      </c>
      <c r="DW15" s="98">
        <f t="shared" si="31"/>
        <v>0</v>
      </c>
      <c r="DX15" s="99"/>
      <c r="DY15" s="99"/>
      <c r="DZ15" s="98">
        <f t="shared" si="31"/>
        <v>0</v>
      </c>
      <c r="EA15" s="98">
        <f t="shared" si="31"/>
        <v>0</v>
      </c>
      <c r="EB15" s="98">
        <f t="shared" si="31"/>
        <v>0</v>
      </c>
      <c r="EC15" s="98">
        <f t="shared" si="31"/>
        <v>0</v>
      </c>
      <c r="ED15" s="98">
        <f t="shared" si="31"/>
        <v>0</v>
      </c>
      <c r="EE15" s="99"/>
      <c r="EF15" s="99"/>
      <c r="EG15" s="98">
        <f t="shared" si="31"/>
        <v>0</v>
      </c>
      <c r="EH15" s="98">
        <f t="shared" si="31"/>
        <v>0</v>
      </c>
      <c r="EI15" s="98">
        <f t="shared" si="31"/>
        <v>0</v>
      </c>
      <c r="EJ15" s="98">
        <f t="shared" si="31"/>
        <v>0</v>
      </c>
      <c r="EK15" s="98">
        <f t="shared" si="31"/>
        <v>0</v>
      </c>
      <c r="EL15" s="99"/>
      <c r="EM15" s="99"/>
      <c r="EN15" s="98">
        <f t="shared" si="31"/>
        <v>0</v>
      </c>
      <c r="EO15" s="98">
        <f t="shared" si="31"/>
        <v>0</v>
      </c>
      <c r="EP15" s="98">
        <f t="shared" si="31"/>
        <v>0</v>
      </c>
      <c r="EQ15" s="98">
        <f t="shared" si="31"/>
        <v>0</v>
      </c>
      <c r="ER15" s="98">
        <f t="shared" si="31"/>
        <v>0</v>
      </c>
      <c r="ES15" s="99"/>
      <c r="ET15" s="99"/>
      <c r="EU15" s="98">
        <f t="shared" si="47"/>
        <v>0</v>
      </c>
      <c r="EV15" s="98">
        <f t="shared" si="47"/>
        <v>0</v>
      </c>
      <c r="EW15" s="98">
        <f t="shared" si="47"/>
        <v>0</v>
      </c>
      <c r="EX15" s="98">
        <f t="shared" si="47"/>
        <v>0</v>
      </c>
      <c r="EY15" s="98">
        <f t="shared" si="47"/>
        <v>0</v>
      </c>
      <c r="EZ15" s="99"/>
      <c r="FA15" s="99"/>
      <c r="FB15" s="98">
        <f t="shared" si="33"/>
        <v>0</v>
      </c>
      <c r="FC15" s="98">
        <f t="shared" si="33"/>
        <v>0</v>
      </c>
      <c r="FD15" s="98">
        <f t="shared" si="33"/>
        <v>0</v>
      </c>
      <c r="FE15" s="98">
        <f t="shared" si="33"/>
        <v>0</v>
      </c>
      <c r="FF15" s="98">
        <f t="shared" si="33"/>
        <v>0</v>
      </c>
      <c r="FG15" s="99"/>
      <c r="FH15" s="99"/>
      <c r="FI15" s="98">
        <f t="shared" si="33"/>
        <v>0</v>
      </c>
      <c r="FJ15" s="98">
        <f t="shared" si="33"/>
        <v>0</v>
      </c>
      <c r="FK15" s="98">
        <f t="shared" si="33"/>
        <v>0</v>
      </c>
      <c r="FL15" s="98">
        <f t="shared" si="33"/>
        <v>0</v>
      </c>
      <c r="FM15" s="98">
        <f t="shared" si="33"/>
        <v>0</v>
      </c>
      <c r="FN15" s="99"/>
      <c r="FO15" s="99"/>
      <c r="FP15" s="98">
        <f t="shared" si="33"/>
        <v>0</v>
      </c>
      <c r="FQ15" s="98">
        <f t="shared" si="33"/>
        <v>0</v>
      </c>
      <c r="FR15" s="98">
        <f t="shared" si="33"/>
        <v>0</v>
      </c>
      <c r="FS15" s="98">
        <f t="shared" si="33"/>
        <v>0</v>
      </c>
      <c r="FT15" s="98">
        <f t="shared" si="33"/>
        <v>0</v>
      </c>
      <c r="FU15" s="99"/>
      <c r="FV15" s="99"/>
      <c r="FW15" s="98">
        <f t="shared" si="33"/>
        <v>0</v>
      </c>
      <c r="FX15" s="98">
        <f t="shared" si="33"/>
        <v>0</v>
      </c>
      <c r="FY15" s="98">
        <f t="shared" si="33"/>
        <v>0</v>
      </c>
    </row>
    <row r="16" spans="1:181" ht="31.5" customHeight="1">
      <c r="A16" s="101"/>
      <c r="B16" s="106"/>
      <c r="C16" s="106"/>
      <c r="D16" s="149"/>
      <c r="E16" s="106"/>
      <c r="F16" s="106"/>
      <c r="G16" s="106"/>
      <c r="H16" s="102"/>
      <c r="I16" s="102"/>
      <c r="J16" s="103"/>
      <c r="K16" s="104"/>
      <c r="L16" s="103"/>
      <c r="M16" s="143"/>
      <c r="N16" s="143"/>
      <c r="O16" s="95"/>
      <c r="P16" s="105"/>
      <c r="Q16" s="100"/>
      <c r="R16" s="98">
        <f t="shared" si="34"/>
        <v>0</v>
      </c>
      <c r="S16" s="98">
        <f t="shared" si="34"/>
        <v>0</v>
      </c>
      <c r="T16" s="98">
        <f t="shared" si="34"/>
        <v>0</v>
      </c>
      <c r="U16" s="98">
        <f t="shared" si="34"/>
        <v>0</v>
      </c>
      <c r="V16" s="98">
        <f t="shared" si="34"/>
        <v>0</v>
      </c>
      <c r="W16" s="99"/>
      <c r="X16" s="99"/>
      <c r="Y16" s="98">
        <f t="shared" si="35"/>
        <v>0</v>
      </c>
      <c r="Z16" s="98">
        <f t="shared" si="35"/>
        <v>0</v>
      </c>
      <c r="AA16" s="98">
        <f t="shared" si="35"/>
        <v>0</v>
      </c>
      <c r="AB16" s="98">
        <f t="shared" si="35"/>
        <v>0</v>
      </c>
      <c r="AC16" s="98">
        <f t="shared" si="35"/>
        <v>0</v>
      </c>
      <c r="AD16" s="99"/>
      <c r="AE16" s="99"/>
      <c r="AF16" s="98">
        <f t="shared" si="36"/>
        <v>0</v>
      </c>
      <c r="AG16" s="98">
        <f t="shared" si="36"/>
        <v>0</v>
      </c>
      <c r="AH16" s="98">
        <f t="shared" si="36"/>
        <v>0</v>
      </c>
      <c r="AI16" s="98">
        <f t="shared" si="36"/>
        <v>0</v>
      </c>
      <c r="AJ16" s="98">
        <f t="shared" si="36"/>
        <v>0</v>
      </c>
      <c r="AK16" s="99"/>
      <c r="AL16" s="99"/>
      <c r="AM16" s="98">
        <f t="shared" si="37"/>
        <v>0</v>
      </c>
      <c r="AN16" s="98">
        <f t="shared" si="37"/>
        <v>0</v>
      </c>
      <c r="AO16" s="98">
        <f t="shared" si="37"/>
        <v>0</v>
      </c>
      <c r="AP16" s="98">
        <f t="shared" si="37"/>
        <v>0</v>
      </c>
      <c r="AQ16" s="98">
        <f t="shared" si="37"/>
        <v>0</v>
      </c>
      <c r="AR16" s="99"/>
      <c r="AS16" s="99"/>
      <c r="AT16" s="98">
        <f t="shared" si="38"/>
        <v>0</v>
      </c>
      <c r="AU16" s="98">
        <f t="shared" si="38"/>
        <v>0</v>
      </c>
      <c r="AV16" s="98">
        <f t="shared" si="38"/>
        <v>0</v>
      </c>
      <c r="AW16" s="98">
        <f t="shared" si="38"/>
        <v>0</v>
      </c>
      <c r="AX16" s="98">
        <f t="shared" si="38"/>
        <v>0</v>
      </c>
      <c r="AY16" s="99"/>
      <c r="AZ16" s="99"/>
      <c r="BA16" s="98">
        <f t="shared" si="39"/>
        <v>0</v>
      </c>
      <c r="BB16" s="98">
        <f t="shared" si="39"/>
        <v>0</v>
      </c>
      <c r="BC16" s="98">
        <f t="shared" si="39"/>
        <v>0</v>
      </c>
      <c r="BD16" s="98">
        <f t="shared" si="39"/>
        <v>0</v>
      </c>
      <c r="BE16" s="98">
        <f t="shared" si="39"/>
        <v>0</v>
      </c>
      <c r="BF16" s="99"/>
      <c r="BG16" s="99"/>
      <c r="BH16" s="98">
        <f t="shared" si="40"/>
        <v>0</v>
      </c>
      <c r="BI16" s="98">
        <f t="shared" si="40"/>
        <v>0</v>
      </c>
      <c r="BJ16" s="98">
        <f t="shared" si="40"/>
        <v>0</v>
      </c>
      <c r="BK16" s="98">
        <f t="shared" si="40"/>
        <v>0</v>
      </c>
      <c r="BL16" s="98">
        <f t="shared" si="40"/>
        <v>0</v>
      </c>
      <c r="BM16" s="99"/>
      <c r="BN16" s="99"/>
      <c r="BO16" s="98">
        <f t="shared" si="41"/>
        <v>0</v>
      </c>
      <c r="BP16" s="98">
        <f t="shared" si="41"/>
        <v>0</v>
      </c>
      <c r="BQ16" s="98">
        <f t="shared" si="41"/>
        <v>0</v>
      </c>
      <c r="BR16" s="98">
        <f t="shared" si="41"/>
        <v>0</v>
      </c>
      <c r="BS16" s="98">
        <f t="shared" si="41"/>
        <v>0</v>
      </c>
      <c r="BT16" s="99"/>
      <c r="BU16" s="99"/>
      <c r="BV16" s="98">
        <f t="shared" si="42"/>
        <v>0</v>
      </c>
      <c r="BW16" s="98">
        <f t="shared" si="42"/>
        <v>0</v>
      </c>
      <c r="BX16" s="98">
        <f t="shared" si="42"/>
        <v>0</v>
      </c>
      <c r="BY16" s="98">
        <f t="shared" si="42"/>
        <v>0</v>
      </c>
      <c r="BZ16" s="98">
        <f t="shared" si="42"/>
        <v>0</v>
      </c>
      <c r="CA16" s="99"/>
      <c r="CB16" s="99"/>
      <c r="CC16" s="98">
        <f t="shared" si="43"/>
        <v>0</v>
      </c>
      <c r="CD16" s="98">
        <f t="shared" si="43"/>
        <v>0</v>
      </c>
      <c r="CE16" s="98">
        <f t="shared" si="43"/>
        <v>0</v>
      </c>
      <c r="CF16" s="98">
        <f t="shared" si="43"/>
        <v>0</v>
      </c>
      <c r="CG16" s="98">
        <f t="shared" si="43"/>
        <v>0</v>
      </c>
      <c r="CH16" s="99"/>
      <c r="CI16" s="99"/>
      <c r="CJ16" s="98">
        <f t="shared" si="44"/>
        <v>0</v>
      </c>
      <c r="CK16" s="98">
        <f t="shared" si="44"/>
        <v>0</v>
      </c>
      <c r="CL16" s="98">
        <f t="shared" si="44"/>
        <v>0</v>
      </c>
      <c r="CM16" s="98">
        <f t="shared" si="44"/>
        <v>0</v>
      </c>
      <c r="CN16" s="98">
        <f t="shared" si="44"/>
        <v>0</v>
      </c>
      <c r="CO16" s="99"/>
      <c r="CP16" s="99"/>
      <c r="CQ16" s="98">
        <f t="shared" si="44"/>
        <v>0</v>
      </c>
      <c r="CR16" s="98">
        <f t="shared" si="44"/>
        <v>0</v>
      </c>
      <c r="CS16" s="98">
        <f t="shared" si="44"/>
        <v>0</v>
      </c>
      <c r="CT16" s="98">
        <f t="shared" si="45"/>
        <v>0</v>
      </c>
      <c r="CU16" s="98">
        <f t="shared" si="45"/>
        <v>0</v>
      </c>
      <c r="CV16" s="99"/>
      <c r="CW16" s="99"/>
      <c r="CX16" s="98">
        <f t="shared" si="45"/>
        <v>0</v>
      </c>
      <c r="CY16" s="98">
        <f t="shared" si="45"/>
        <v>0</v>
      </c>
      <c r="CZ16" s="98">
        <f t="shared" si="45"/>
        <v>0</v>
      </c>
      <c r="DA16" s="98">
        <f t="shared" si="45"/>
        <v>0</v>
      </c>
      <c r="DB16" s="98">
        <f t="shared" si="45"/>
        <v>0</v>
      </c>
      <c r="DC16" s="99"/>
      <c r="DD16" s="99"/>
      <c r="DE16" s="98">
        <f t="shared" si="46"/>
        <v>0</v>
      </c>
      <c r="DF16" s="98">
        <f t="shared" si="46"/>
        <v>0</v>
      </c>
      <c r="DG16" s="98">
        <f t="shared" si="46"/>
        <v>0</v>
      </c>
      <c r="DH16" s="98">
        <f t="shared" si="46"/>
        <v>0</v>
      </c>
      <c r="DI16" s="98">
        <f t="shared" si="46"/>
        <v>0</v>
      </c>
      <c r="DJ16" s="99"/>
      <c r="DK16" s="99"/>
      <c r="DL16" s="98">
        <f t="shared" si="46"/>
        <v>0</v>
      </c>
      <c r="DM16" s="98">
        <f t="shared" si="46"/>
        <v>0</v>
      </c>
      <c r="DN16" s="98">
        <f t="shared" si="46"/>
        <v>0</v>
      </c>
      <c r="DO16" s="98">
        <f t="shared" si="46"/>
        <v>0</v>
      </c>
      <c r="DP16" s="98">
        <f t="shared" si="46"/>
        <v>0</v>
      </c>
      <c r="DQ16" s="99"/>
      <c r="DR16" s="99"/>
      <c r="DS16" s="98">
        <f t="shared" si="31"/>
        <v>0</v>
      </c>
      <c r="DT16" s="98">
        <f t="shared" si="31"/>
        <v>0</v>
      </c>
      <c r="DU16" s="98">
        <f t="shared" si="31"/>
        <v>0</v>
      </c>
      <c r="DV16" s="98">
        <f t="shared" si="31"/>
        <v>0</v>
      </c>
      <c r="DW16" s="98">
        <f t="shared" si="31"/>
        <v>0</v>
      </c>
      <c r="DX16" s="99"/>
      <c r="DY16" s="99"/>
      <c r="DZ16" s="98">
        <f t="shared" si="31"/>
        <v>0</v>
      </c>
      <c r="EA16" s="98">
        <f t="shared" si="31"/>
        <v>0</v>
      </c>
      <c r="EB16" s="98">
        <f t="shared" si="31"/>
        <v>0</v>
      </c>
      <c r="EC16" s="98">
        <f t="shared" si="31"/>
        <v>0</v>
      </c>
      <c r="ED16" s="98">
        <f t="shared" si="31"/>
        <v>0</v>
      </c>
      <c r="EE16" s="99"/>
      <c r="EF16" s="99"/>
      <c r="EG16" s="98">
        <f t="shared" si="31"/>
        <v>0</v>
      </c>
      <c r="EH16" s="98">
        <f t="shared" si="31"/>
        <v>0</v>
      </c>
      <c r="EI16" s="98">
        <f t="shared" si="31"/>
        <v>0</v>
      </c>
      <c r="EJ16" s="98">
        <f t="shared" si="31"/>
        <v>0</v>
      </c>
      <c r="EK16" s="98">
        <f t="shared" si="31"/>
        <v>0</v>
      </c>
      <c r="EL16" s="99"/>
      <c r="EM16" s="99"/>
      <c r="EN16" s="98">
        <f t="shared" si="31"/>
        <v>0</v>
      </c>
      <c r="EO16" s="98">
        <f t="shared" si="31"/>
        <v>0</v>
      </c>
      <c r="EP16" s="98">
        <f t="shared" si="31"/>
        <v>0</v>
      </c>
      <c r="EQ16" s="98">
        <f t="shared" si="31"/>
        <v>0</v>
      </c>
      <c r="ER16" s="98">
        <f t="shared" si="31"/>
        <v>0</v>
      </c>
      <c r="ES16" s="99"/>
      <c r="ET16" s="99"/>
      <c r="EU16" s="98">
        <f t="shared" si="47"/>
        <v>0</v>
      </c>
      <c r="EV16" s="98">
        <f t="shared" si="47"/>
        <v>0</v>
      </c>
      <c r="EW16" s="98">
        <f t="shared" si="47"/>
        <v>0</v>
      </c>
      <c r="EX16" s="98">
        <f t="shared" si="47"/>
        <v>0</v>
      </c>
      <c r="EY16" s="98">
        <f t="shared" si="47"/>
        <v>0</v>
      </c>
      <c r="EZ16" s="99"/>
      <c r="FA16" s="99"/>
      <c r="FB16" s="98">
        <f t="shared" si="33"/>
        <v>0</v>
      </c>
      <c r="FC16" s="98">
        <f t="shared" si="33"/>
        <v>0</v>
      </c>
      <c r="FD16" s="98">
        <f t="shared" si="33"/>
        <v>0</v>
      </c>
      <c r="FE16" s="98">
        <f t="shared" si="33"/>
        <v>0</v>
      </c>
      <c r="FF16" s="98">
        <f t="shared" si="33"/>
        <v>0</v>
      </c>
      <c r="FG16" s="99"/>
      <c r="FH16" s="99"/>
      <c r="FI16" s="98">
        <f t="shared" si="33"/>
        <v>0</v>
      </c>
      <c r="FJ16" s="98">
        <f t="shared" si="33"/>
        <v>0</v>
      </c>
      <c r="FK16" s="98">
        <f t="shared" si="33"/>
        <v>0</v>
      </c>
      <c r="FL16" s="98">
        <f t="shared" si="33"/>
        <v>0</v>
      </c>
      <c r="FM16" s="98">
        <f t="shared" si="33"/>
        <v>0</v>
      </c>
      <c r="FN16" s="99"/>
      <c r="FO16" s="99"/>
      <c r="FP16" s="98">
        <f t="shared" si="33"/>
        <v>0</v>
      </c>
      <c r="FQ16" s="98">
        <f t="shared" si="33"/>
        <v>0</v>
      </c>
      <c r="FR16" s="98">
        <f t="shared" si="33"/>
        <v>0</v>
      </c>
      <c r="FS16" s="98">
        <f t="shared" si="33"/>
        <v>0</v>
      </c>
      <c r="FT16" s="98">
        <f t="shared" si="33"/>
        <v>0</v>
      </c>
      <c r="FU16" s="99"/>
      <c r="FV16" s="99"/>
      <c r="FW16" s="98">
        <f t="shared" si="33"/>
        <v>0</v>
      </c>
      <c r="FX16" s="98">
        <f t="shared" si="33"/>
        <v>0</v>
      </c>
      <c r="FY16" s="98">
        <f t="shared" si="33"/>
        <v>0</v>
      </c>
    </row>
    <row r="17" spans="1:181" ht="31.5" customHeight="1">
      <c r="A17" s="101"/>
      <c r="B17" s="106"/>
      <c r="C17" s="106"/>
      <c r="D17" s="149"/>
      <c r="E17" s="106"/>
      <c r="F17" s="106"/>
      <c r="G17" s="106"/>
      <c r="H17" s="102"/>
      <c r="I17" s="102"/>
      <c r="J17" s="103"/>
      <c r="K17" s="104"/>
      <c r="L17" s="103"/>
      <c r="M17" s="143"/>
      <c r="N17" s="143"/>
      <c r="O17" s="95"/>
      <c r="P17" s="105"/>
      <c r="Q17" s="100"/>
      <c r="R17" s="98">
        <f t="shared" si="34"/>
        <v>0</v>
      </c>
      <c r="S17" s="98">
        <f t="shared" si="34"/>
        <v>0</v>
      </c>
      <c r="T17" s="98">
        <f t="shared" si="34"/>
        <v>0</v>
      </c>
      <c r="U17" s="98">
        <f t="shared" si="34"/>
        <v>0</v>
      </c>
      <c r="V17" s="98">
        <f t="shared" si="34"/>
        <v>0</v>
      </c>
      <c r="W17" s="99"/>
      <c r="X17" s="99"/>
      <c r="Y17" s="98">
        <f t="shared" si="35"/>
        <v>0</v>
      </c>
      <c r="Z17" s="98">
        <f t="shared" si="35"/>
        <v>0</v>
      </c>
      <c r="AA17" s="98">
        <f t="shared" si="35"/>
        <v>0</v>
      </c>
      <c r="AB17" s="98">
        <f t="shared" si="35"/>
        <v>0</v>
      </c>
      <c r="AC17" s="98">
        <f t="shared" si="35"/>
        <v>0</v>
      </c>
      <c r="AD17" s="99"/>
      <c r="AE17" s="99"/>
      <c r="AF17" s="98">
        <f t="shared" si="36"/>
        <v>0</v>
      </c>
      <c r="AG17" s="98">
        <f t="shared" si="36"/>
        <v>0</v>
      </c>
      <c r="AH17" s="98">
        <f t="shared" si="36"/>
        <v>0</v>
      </c>
      <c r="AI17" s="98">
        <f t="shared" si="36"/>
        <v>0</v>
      </c>
      <c r="AJ17" s="98">
        <f t="shared" si="36"/>
        <v>0</v>
      </c>
      <c r="AK17" s="99"/>
      <c r="AL17" s="99"/>
      <c r="AM17" s="98">
        <f t="shared" si="37"/>
        <v>0</v>
      </c>
      <c r="AN17" s="98">
        <f t="shared" si="37"/>
        <v>0</v>
      </c>
      <c r="AO17" s="98">
        <f t="shared" si="37"/>
        <v>0</v>
      </c>
      <c r="AP17" s="98">
        <f t="shared" si="37"/>
        <v>0</v>
      </c>
      <c r="AQ17" s="98">
        <f t="shared" si="37"/>
        <v>0</v>
      </c>
      <c r="AR17" s="99"/>
      <c r="AS17" s="99"/>
      <c r="AT17" s="98">
        <f t="shared" si="38"/>
        <v>0</v>
      </c>
      <c r="AU17" s="98">
        <f t="shared" si="38"/>
        <v>0</v>
      </c>
      <c r="AV17" s="98">
        <f t="shared" si="38"/>
        <v>0</v>
      </c>
      <c r="AW17" s="98">
        <f t="shared" si="38"/>
        <v>0</v>
      </c>
      <c r="AX17" s="98">
        <f t="shared" si="38"/>
        <v>0</v>
      </c>
      <c r="AY17" s="99"/>
      <c r="AZ17" s="99"/>
      <c r="BA17" s="98">
        <f t="shared" si="39"/>
        <v>0</v>
      </c>
      <c r="BB17" s="98">
        <f t="shared" si="39"/>
        <v>0</v>
      </c>
      <c r="BC17" s="98">
        <f t="shared" si="39"/>
        <v>0</v>
      </c>
      <c r="BD17" s="98">
        <f t="shared" si="39"/>
        <v>0</v>
      </c>
      <c r="BE17" s="98">
        <f t="shared" si="39"/>
        <v>0</v>
      </c>
      <c r="BF17" s="99"/>
      <c r="BG17" s="99"/>
      <c r="BH17" s="98">
        <f t="shared" si="40"/>
        <v>0</v>
      </c>
      <c r="BI17" s="98">
        <f t="shared" si="40"/>
        <v>0</v>
      </c>
      <c r="BJ17" s="98">
        <f t="shared" si="40"/>
        <v>0</v>
      </c>
      <c r="BK17" s="98">
        <f t="shared" si="40"/>
        <v>0</v>
      </c>
      <c r="BL17" s="98">
        <f t="shared" si="40"/>
        <v>0</v>
      </c>
      <c r="BM17" s="99"/>
      <c r="BN17" s="99"/>
      <c r="BO17" s="98">
        <f t="shared" si="41"/>
        <v>0</v>
      </c>
      <c r="BP17" s="98">
        <f t="shared" si="41"/>
        <v>0</v>
      </c>
      <c r="BQ17" s="98">
        <f t="shared" si="41"/>
        <v>0</v>
      </c>
      <c r="BR17" s="98">
        <f t="shared" si="41"/>
        <v>0</v>
      </c>
      <c r="BS17" s="98">
        <f t="shared" si="41"/>
        <v>0</v>
      </c>
      <c r="BT17" s="99"/>
      <c r="BU17" s="99"/>
      <c r="BV17" s="98">
        <f t="shared" si="42"/>
        <v>0</v>
      </c>
      <c r="BW17" s="98">
        <f t="shared" si="42"/>
        <v>0</v>
      </c>
      <c r="BX17" s="98">
        <f t="shared" si="42"/>
        <v>0</v>
      </c>
      <c r="BY17" s="98">
        <f t="shared" si="42"/>
        <v>0</v>
      </c>
      <c r="BZ17" s="98">
        <f t="shared" si="42"/>
        <v>0</v>
      </c>
      <c r="CA17" s="99"/>
      <c r="CB17" s="99"/>
      <c r="CC17" s="98">
        <f t="shared" si="43"/>
        <v>0</v>
      </c>
      <c r="CD17" s="98">
        <f t="shared" si="43"/>
        <v>0</v>
      </c>
      <c r="CE17" s="98">
        <f t="shared" si="43"/>
        <v>0</v>
      </c>
      <c r="CF17" s="98">
        <f t="shared" si="43"/>
        <v>0</v>
      </c>
      <c r="CG17" s="98">
        <f t="shared" si="43"/>
        <v>0</v>
      </c>
      <c r="CH17" s="99"/>
      <c r="CI17" s="99"/>
      <c r="CJ17" s="98">
        <f t="shared" si="44"/>
        <v>0</v>
      </c>
      <c r="CK17" s="98">
        <f t="shared" si="44"/>
        <v>0</v>
      </c>
      <c r="CL17" s="98">
        <f t="shared" si="44"/>
        <v>0</v>
      </c>
      <c r="CM17" s="98">
        <f t="shared" si="44"/>
        <v>0</v>
      </c>
      <c r="CN17" s="98">
        <f t="shared" si="44"/>
        <v>0</v>
      </c>
      <c r="CO17" s="99"/>
      <c r="CP17" s="99"/>
      <c r="CQ17" s="98">
        <f t="shared" si="44"/>
        <v>0</v>
      </c>
      <c r="CR17" s="98">
        <f t="shared" si="44"/>
        <v>0</v>
      </c>
      <c r="CS17" s="98">
        <f t="shared" si="44"/>
        <v>0</v>
      </c>
      <c r="CT17" s="98">
        <f t="shared" si="45"/>
        <v>0</v>
      </c>
      <c r="CU17" s="98">
        <f t="shared" si="45"/>
        <v>0</v>
      </c>
      <c r="CV17" s="99"/>
      <c r="CW17" s="99"/>
      <c r="CX17" s="98">
        <f t="shared" si="45"/>
        <v>0</v>
      </c>
      <c r="CY17" s="98">
        <f t="shared" si="45"/>
        <v>0</v>
      </c>
      <c r="CZ17" s="98">
        <f t="shared" si="45"/>
        <v>0</v>
      </c>
      <c r="DA17" s="98">
        <f t="shared" si="45"/>
        <v>0</v>
      </c>
      <c r="DB17" s="98">
        <f t="shared" si="45"/>
        <v>0</v>
      </c>
      <c r="DC17" s="99"/>
      <c r="DD17" s="99"/>
      <c r="DE17" s="98">
        <f t="shared" si="46"/>
        <v>0</v>
      </c>
      <c r="DF17" s="98">
        <f t="shared" si="46"/>
        <v>0</v>
      </c>
      <c r="DG17" s="98">
        <f t="shared" si="46"/>
        <v>0</v>
      </c>
      <c r="DH17" s="98">
        <f t="shared" si="46"/>
        <v>0</v>
      </c>
      <c r="DI17" s="98">
        <f t="shared" si="46"/>
        <v>0</v>
      </c>
      <c r="DJ17" s="99"/>
      <c r="DK17" s="99"/>
      <c r="DL17" s="98">
        <f t="shared" si="46"/>
        <v>0</v>
      </c>
      <c r="DM17" s="98">
        <f t="shared" si="46"/>
        <v>0</v>
      </c>
      <c r="DN17" s="98">
        <f t="shared" si="46"/>
        <v>0</v>
      </c>
      <c r="DO17" s="98">
        <f t="shared" si="46"/>
        <v>0</v>
      </c>
      <c r="DP17" s="98">
        <f t="shared" si="46"/>
        <v>0</v>
      </c>
      <c r="DQ17" s="99"/>
      <c r="DR17" s="99"/>
      <c r="DS17" s="98">
        <f t="shared" si="31"/>
        <v>0</v>
      </c>
      <c r="DT17" s="98">
        <f t="shared" si="31"/>
        <v>0</v>
      </c>
      <c r="DU17" s="98">
        <f t="shared" si="31"/>
        <v>0</v>
      </c>
      <c r="DV17" s="98">
        <f t="shared" si="31"/>
        <v>0</v>
      </c>
      <c r="DW17" s="98">
        <f t="shared" si="31"/>
        <v>0</v>
      </c>
      <c r="DX17" s="99"/>
      <c r="DY17" s="99"/>
      <c r="DZ17" s="98">
        <f t="shared" si="31"/>
        <v>0</v>
      </c>
      <c r="EA17" s="98">
        <f t="shared" si="31"/>
        <v>0</v>
      </c>
      <c r="EB17" s="98">
        <f t="shared" si="31"/>
        <v>0</v>
      </c>
      <c r="EC17" s="98">
        <f t="shared" si="31"/>
        <v>0</v>
      </c>
      <c r="ED17" s="98">
        <f t="shared" si="31"/>
        <v>0</v>
      </c>
      <c r="EE17" s="99"/>
      <c r="EF17" s="99"/>
      <c r="EG17" s="98">
        <f t="shared" si="31"/>
        <v>0</v>
      </c>
      <c r="EH17" s="98">
        <f t="shared" si="31"/>
        <v>0</v>
      </c>
      <c r="EI17" s="98">
        <f t="shared" si="31"/>
        <v>0</v>
      </c>
      <c r="EJ17" s="98">
        <f t="shared" si="31"/>
        <v>0</v>
      </c>
      <c r="EK17" s="98">
        <f t="shared" si="31"/>
        <v>0</v>
      </c>
      <c r="EL17" s="99"/>
      <c r="EM17" s="99"/>
      <c r="EN17" s="98">
        <f t="shared" si="31"/>
        <v>0</v>
      </c>
      <c r="EO17" s="98">
        <f t="shared" si="31"/>
        <v>0</v>
      </c>
      <c r="EP17" s="98">
        <f t="shared" si="31"/>
        <v>0</v>
      </c>
      <c r="EQ17" s="98">
        <f t="shared" si="31"/>
        <v>0</v>
      </c>
      <c r="ER17" s="98">
        <f t="shared" si="31"/>
        <v>0</v>
      </c>
      <c r="ES17" s="99"/>
      <c r="ET17" s="99"/>
      <c r="EU17" s="98">
        <f t="shared" si="47"/>
        <v>0</v>
      </c>
      <c r="EV17" s="98">
        <f t="shared" si="47"/>
        <v>0</v>
      </c>
      <c r="EW17" s="98">
        <f t="shared" si="47"/>
        <v>0</v>
      </c>
      <c r="EX17" s="98">
        <f t="shared" si="47"/>
        <v>0</v>
      </c>
      <c r="EY17" s="98">
        <f t="shared" si="47"/>
        <v>0</v>
      </c>
      <c r="EZ17" s="99"/>
      <c r="FA17" s="99"/>
      <c r="FB17" s="98">
        <f t="shared" si="33"/>
        <v>0</v>
      </c>
      <c r="FC17" s="98">
        <f t="shared" si="33"/>
        <v>0</v>
      </c>
      <c r="FD17" s="98">
        <f t="shared" si="33"/>
        <v>0</v>
      </c>
      <c r="FE17" s="98">
        <f t="shared" si="33"/>
        <v>0</v>
      </c>
      <c r="FF17" s="98">
        <f t="shared" si="33"/>
        <v>0</v>
      </c>
      <c r="FG17" s="99"/>
      <c r="FH17" s="99"/>
      <c r="FI17" s="98">
        <f t="shared" si="33"/>
        <v>0</v>
      </c>
      <c r="FJ17" s="98">
        <f t="shared" si="33"/>
        <v>0</v>
      </c>
      <c r="FK17" s="98">
        <f t="shared" si="33"/>
        <v>0</v>
      </c>
      <c r="FL17" s="98">
        <f t="shared" si="33"/>
        <v>0</v>
      </c>
      <c r="FM17" s="98">
        <f t="shared" si="33"/>
        <v>0</v>
      </c>
      <c r="FN17" s="99"/>
      <c r="FO17" s="99"/>
      <c r="FP17" s="98">
        <f t="shared" si="33"/>
        <v>0</v>
      </c>
      <c r="FQ17" s="98">
        <f t="shared" si="33"/>
        <v>0</v>
      </c>
      <c r="FR17" s="98">
        <f t="shared" si="33"/>
        <v>0</v>
      </c>
      <c r="FS17" s="98">
        <f t="shared" si="33"/>
        <v>0</v>
      </c>
      <c r="FT17" s="98">
        <f t="shared" si="33"/>
        <v>0</v>
      </c>
      <c r="FU17" s="99"/>
      <c r="FV17" s="99"/>
      <c r="FW17" s="98">
        <f t="shared" si="33"/>
        <v>0</v>
      </c>
      <c r="FX17" s="98">
        <f t="shared" si="33"/>
        <v>0</v>
      </c>
      <c r="FY17" s="98">
        <f t="shared" si="33"/>
        <v>0</v>
      </c>
    </row>
    <row r="18" spans="1:181" ht="31.5" customHeight="1">
      <c r="A18" s="101"/>
      <c r="B18" s="106"/>
      <c r="C18" s="106"/>
      <c r="D18" s="149"/>
      <c r="E18" s="106"/>
      <c r="F18" s="106"/>
      <c r="G18" s="106"/>
      <c r="H18" s="102"/>
      <c r="I18" s="102"/>
      <c r="J18" s="103"/>
      <c r="K18" s="104"/>
      <c r="L18" s="103"/>
      <c r="M18" s="143"/>
      <c r="N18" s="143"/>
      <c r="O18" s="95"/>
      <c r="P18" s="105"/>
      <c r="Q18" s="100"/>
      <c r="R18" s="98"/>
      <c r="S18" s="98"/>
      <c r="T18" s="98"/>
      <c r="U18" s="98"/>
      <c r="V18" s="98"/>
      <c r="W18" s="99"/>
      <c r="X18" s="99"/>
      <c r="Y18" s="98">
        <f t="shared" si="35"/>
        <v>0</v>
      </c>
      <c r="Z18" s="98">
        <f t="shared" si="35"/>
        <v>0</v>
      </c>
      <c r="AA18" s="98">
        <f t="shared" si="35"/>
        <v>0</v>
      </c>
      <c r="AB18" s="98">
        <f t="shared" si="35"/>
        <v>0</v>
      </c>
      <c r="AC18" s="98">
        <f t="shared" si="35"/>
        <v>0</v>
      </c>
      <c r="AD18" s="99"/>
      <c r="AE18" s="99"/>
      <c r="AF18" s="98">
        <f t="shared" si="36"/>
        <v>0</v>
      </c>
      <c r="AG18" s="98">
        <f t="shared" si="36"/>
        <v>0</v>
      </c>
      <c r="AH18" s="98">
        <f t="shared" si="36"/>
        <v>0</v>
      </c>
      <c r="AI18" s="98">
        <f t="shared" si="36"/>
        <v>0</v>
      </c>
      <c r="AJ18" s="98">
        <f t="shared" si="36"/>
        <v>0</v>
      </c>
      <c r="AK18" s="99"/>
      <c r="AL18" s="99"/>
      <c r="AM18" s="98">
        <f t="shared" si="37"/>
        <v>0</v>
      </c>
      <c r="AN18" s="98">
        <f t="shared" si="37"/>
        <v>0</v>
      </c>
      <c r="AO18" s="98">
        <f t="shared" si="37"/>
        <v>0</v>
      </c>
      <c r="AP18" s="98">
        <f t="shared" si="37"/>
        <v>0</v>
      </c>
      <c r="AQ18" s="98">
        <f t="shared" si="37"/>
        <v>0</v>
      </c>
      <c r="AR18" s="99"/>
      <c r="AS18" s="99"/>
      <c r="AT18" s="98">
        <f t="shared" si="38"/>
        <v>0</v>
      </c>
      <c r="AU18" s="98">
        <f t="shared" si="38"/>
        <v>0</v>
      </c>
      <c r="AV18" s="98">
        <f t="shared" si="38"/>
        <v>0</v>
      </c>
      <c r="AW18" s="98">
        <f t="shared" si="38"/>
        <v>0</v>
      </c>
      <c r="AX18" s="98">
        <f t="shared" si="38"/>
        <v>0</v>
      </c>
      <c r="AY18" s="99"/>
      <c r="AZ18" s="99"/>
      <c r="BA18" s="98">
        <f t="shared" si="39"/>
        <v>0</v>
      </c>
      <c r="BB18" s="98">
        <f t="shared" si="39"/>
        <v>0</v>
      </c>
      <c r="BC18" s="98">
        <f t="shared" si="39"/>
        <v>0</v>
      </c>
      <c r="BD18" s="98">
        <f t="shared" si="39"/>
        <v>0</v>
      </c>
      <c r="BE18" s="98">
        <f t="shared" si="39"/>
        <v>0</v>
      </c>
      <c r="BF18" s="99"/>
      <c r="BG18" s="99"/>
      <c r="BH18" s="98">
        <f t="shared" si="40"/>
        <v>0</v>
      </c>
      <c r="BI18" s="98">
        <f t="shared" si="40"/>
        <v>0</v>
      </c>
      <c r="BJ18" s="98">
        <f t="shared" si="40"/>
        <v>0</v>
      </c>
      <c r="BK18" s="98">
        <f t="shared" si="40"/>
        <v>0</v>
      </c>
      <c r="BL18" s="98">
        <f t="shared" si="40"/>
        <v>0</v>
      </c>
      <c r="BM18" s="99"/>
      <c r="BN18" s="99"/>
      <c r="BO18" s="98">
        <f t="shared" si="41"/>
        <v>0</v>
      </c>
      <c r="BP18" s="98">
        <f t="shared" si="41"/>
        <v>0</v>
      </c>
      <c r="BQ18" s="98">
        <f t="shared" si="41"/>
        <v>0</v>
      </c>
      <c r="BR18" s="98">
        <f t="shared" si="41"/>
        <v>0</v>
      </c>
      <c r="BS18" s="98">
        <f t="shared" si="41"/>
        <v>0</v>
      </c>
      <c r="BT18" s="99"/>
      <c r="BU18" s="99"/>
      <c r="BV18" s="98">
        <f t="shared" si="42"/>
        <v>0</v>
      </c>
      <c r="BW18" s="98">
        <f t="shared" si="42"/>
        <v>0</v>
      </c>
      <c r="BX18" s="98">
        <f t="shared" si="42"/>
        <v>0</v>
      </c>
      <c r="BY18" s="98">
        <f t="shared" si="42"/>
        <v>0</v>
      </c>
      <c r="BZ18" s="98">
        <f t="shared" si="42"/>
        <v>0</v>
      </c>
      <c r="CA18" s="99"/>
      <c r="CB18" s="99"/>
      <c r="CC18" s="98">
        <f t="shared" si="43"/>
        <v>0</v>
      </c>
      <c r="CD18" s="98">
        <f t="shared" si="43"/>
        <v>0</v>
      </c>
      <c r="CE18" s="98">
        <f t="shared" si="43"/>
        <v>0</v>
      </c>
      <c r="CF18" s="98">
        <f t="shared" si="43"/>
        <v>0</v>
      </c>
      <c r="CG18" s="98">
        <f t="shared" si="43"/>
        <v>0</v>
      </c>
      <c r="CH18" s="99"/>
      <c r="CI18" s="99"/>
      <c r="CJ18" s="98">
        <f t="shared" si="44"/>
        <v>0</v>
      </c>
      <c r="CK18" s="98">
        <f t="shared" si="44"/>
        <v>0</v>
      </c>
      <c r="CL18" s="98">
        <f t="shared" si="44"/>
        <v>0</v>
      </c>
      <c r="CM18" s="98">
        <f t="shared" si="44"/>
        <v>0</v>
      </c>
      <c r="CN18" s="98">
        <f t="shared" si="44"/>
        <v>0</v>
      </c>
      <c r="CO18" s="99"/>
      <c r="CP18" s="99"/>
      <c r="CQ18" s="98">
        <f t="shared" si="44"/>
        <v>0</v>
      </c>
      <c r="CR18" s="98">
        <f t="shared" si="44"/>
        <v>0</v>
      </c>
      <c r="CS18" s="98">
        <f t="shared" si="44"/>
        <v>0</v>
      </c>
      <c r="CT18" s="98">
        <f t="shared" si="45"/>
        <v>0</v>
      </c>
      <c r="CU18" s="98">
        <f t="shared" si="45"/>
        <v>0</v>
      </c>
      <c r="CV18" s="99"/>
      <c r="CW18" s="99"/>
      <c r="CX18" s="98">
        <f t="shared" si="45"/>
        <v>0</v>
      </c>
      <c r="CY18" s="98">
        <f t="shared" si="45"/>
        <v>0</v>
      </c>
      <c r="CZ18" s="98">
        <f t="shared" si="45"/>
        <v>0</v>
      </c>
      <c r="DA18" s="98">
        <f t="shared" si="45"/>
        <v>0</v>
      </c>
      <c r="DB18" s="98">
        <f t="shared" si="45"/>
        <v>0</v>
      </c>
      <c r="DC18" s="99"/>
      <c r="DD18" s="99"/>
      <c r="DE18" s="98">
        <f t="shared" si="46"/>
        <v>0</v>
      </c>
      <c r="DF18" s="98">
        <f t="shared" si="46"/>
        <v>0</v>
      </c>
      <c r="DG18" s="98">
        <f t="shared" si="46"/>
        <v>0</v>
      </c>
      <c r="DH18" s="98">
        <f t="shared" si="46"/>
        <v>0</v>
      </c>
      <c r="DI18" s="98">
        <f t="shared" si="46"/>
        <v>0</v>
      </c>
      <c r="DJ18" s="99"/>
      <c r="DK18" s="99"/>
      <c r="DL18" s="98">
        <f t="shared" si="46"/>
        <v>0</v>
      </c>
      <c r="DM18" s="98">
        <f t="shared" si="46"/>
        <v>0</v>
      </c>
      <c r="DN18" s="98">
        <f t="shared" si="46"/>
        <v>0</v>
      </c>
      <c r="DO18" s="98">
        <f t="shared" si="46"/>
        <v>0</v>
      </c>
      <c r="DP18" s="98">
        <f t="shared" si="46"/>
        <v>0</v>
      </c>
      <c r="DQ18" s="99"/>
      <c r="DR18" s="99"/>
      <c r="DS18" s="98">
        <f t="shared" si="31"/>
        <v>0</v>
      </c>
      <c r="DT18" s="98">
        <f t="shared" si="31"/>
        <v>0</v>
      </c>
      <c r="DU18" s="98">
        <f t="shared" si="31"/>
        <v>0</v>
      </c>
      <c r="DV18" s="98">
        <f t="shared" si="31"/>
        <v>0</v>
      </c>
      <c r="DW18" s="98">
        <f t="shared" si="31"/>
        <v>0</v>
      </c>
      <c r="DX18" s="99"/>
      <c r="DY18" s="99"/>
      <c r="DZ18" s="98">
        <f t="shared" si="31"/>
        <v>0</v>
      </c>
      <c r="EA18" s="98">
        <f t="shared" si="31"/>
        <v>0</v>
      </c>
      <c r="EB18" s="98">
        <f t="shared" si="31"/>
        <v>0</v>
      </c>
      <c r="EC18" s="98">
        <f t="shared" si="31"/>
        <v>0</v>
      </c>
      <c r="ED18" s="98">
        <f t="shared" si="31"/>
        <v>0</v>
      </c>
      <c r="EE18" s="99"/>
      <c r="EF18" s="99"/>
      <c r="EG18" s="98">
        <f t="shared" si="31"/>
        <v>0</v>
      </c>
      <c r="EH18" s="98">
        <f t="shared" si="31"/>
        <v>0</v>
      </c>
      <c r="EI18" s="98">
        <f t="shared" si="31"/>
        <v>0</v>
      </c>
      <c r="EJ18" s="98">
        <f t="shared" si="31"/>
        <v>0</v>
      </c>
      <c r="EK18" s="98">
        <f t="shared" si="31"/>
        <v>0</v>
      </c>
      <c r="EL18" s="99"/>
      <c r="EM18" s="99"/>
      <c r="EN18" s="98">
        <f t="shared" si="31"/>
        <v>0</v>
      </c>
      <c r="EO18" s="98">
        <f t="shared" si="31"/>
        <v>0</v>
      </c>
      <c r="EP18" s="98">
        <f t="shared" si="31"/>
        <v>0</v>
      </c>
      <c r="EQ18" s="98">
        <f t="shared" si="31"/>
        <v>0</v>
      </c>
      <c r="ER18" s="98">
        <f t="shared" si="31"/>
        <v>0</v>
      </c>
      <c r="ES18" s="99"/>
      <c r="ET18" s="99"/>
      <c r="EU18" s="98">
        <f t="shared" si="47"/>
        <v>0</v>
      </c>
      <c r="EV18" s="98">
        <f t="shared" si="47"/>
        <v>0</v>
      </c>
      <c r="EW18" s="98">
        <f t="shared" si="47"/>
        <v>0</v>
      </c>
      <c r="EX18" s="98">
        <f t="shared" si="47"/>
        <v>0</v>
      </c>
      <c r="EY18" s="98">
        <f t="shared" si="47"/>
        <v>0</v>
      </c>
      <c r="EZ18" s="99"/>
      <c r="FA18" s="99"/>
      <c r="FB18" s="98">
        <f t="shared" si="33"/>
        <v>0</v>
      </c>
      <c r="FC18" s="98">
        <f t="shared" si="33"/>
        <v>0</v>
      </c>
      <c r="FD18" s="98">
        <f t="shared" si="33"/>
        <v>0</v>
      </c>
      <c r="FE18" s="98">
        <f t="shared" si="33"/>
        <v>0</v>
      </c>
      <c r="FF18" s="98">
        <f t="shared" si="33"/>
        <v>0</v>
      </c>
      <c r="FG18" s="99"/>
      <c r="FH18" s="99"/>
      <c r="FI18" s="98">
        <f t="shared" si="33"/>
        <v>0</v>
      </c>
      <c r="FJ18" s="98">
        <f t="shared" si="33"/>
        <v>0</v>
      </c>
      <c r="FK18" s="98">
        <f t="shared" si="33"/>
        <v>0</v>
      </c>
      <c r="FL18" s="98">
        <f t="shared" si="33"/>
        <v>0</v>
      </c>
      <c r="FM18" s="98">
        <f t="shared" si="33"/>
        <v>0</v>
      </c>
      <c r="FN18" s="99"/>
      <c r="FO18" s="99"/>
      <c r="FP18" s="98">
        <f t="shared" si="33"/>
        <v>0</v>
      </c>
      <c r="FQ18" s="98">
        <f t="shared" si="33"/>
        <v>0</v>
      </c>
      <c r="FR18" s="98">
        <f t="shared" si="33"/>
        <v>0</v>
      </c>
      <c r="FS18" s="98">
        <f t="shared" si="33"/>
        <v>0</v>
      </c>
      <c r="FT18" s="98">
        <f t="shared" si="33"/>
        <v>0</v>
      </c>
      <c r="FU18" s="99"/>
      <c r="FV18" s="99"/>
      <c r="FW18" s="98">
        <f t="shared" si="33"/>
        <v>0</v>
      </c>
      <c r="FX18" s="98">
        <f t="shared" si="33"/>
        <v>0</v>
      </c>
      <c r="FY18" s="98">
        <f t="shared" si="33"/>
        <v>0</v>
      </c>
    </row>
    <row r="19" spans="1:181" ht="31.5" customHeight="1">
      <c r="A19" s="101"/>
      <c r="B19" s="106"/>
      <c r="C19" s="106"/>
      <c r="D19" s="149"/>
      <c r="E19" s="106"/>
      <c r="F19" s="106"/>
      <c r="G19" s="106"/>
      <c r="H19" s="102"/>
      <c r="I19" s="102"/>
      <c r="J19" s="103"/>
      <c r="K19" s="104"/>
      <c r="L19" s="103"/>
      <c r="M19" s="143"/>
      <c r="N19" s="143"/>
      <c r="O19" s="95"/>
      <c r="P19" s="105"/>
      <c r="Q19" s="100"/>
      <c r="R19" s="98"/>
      <c r="S19" s="98"/>
      <c r="T19" s="98"/>
      <c r="U19" s="98"/>
      <c r="V19" s="98"/>
      <c r="W19" s="99"/>
      <c r="X19" s="99"/>
      <c r="Y19" s="98">
        <f t="shared" si="35"/>
        <v>0</v>
      </c>
      <c r="Z19" s="98">
        <f t="shared" si="35"/>
        <v>0</v>
      </c>
      <c r="AA19" s="98">
        <f t="shared" si="35"/>
        <v>0</v>
      </c>
      <c r="AB19" s="98">
        <f t="shared" si="35"/>
        <v>0</v>
      </c>
      <c r="AC19" s="98">
        <f t="shared" si="35"/>
        <v>0</v>
      </c>
      <c r="AD19" s="99"/>
      <c r="AE19" s="99"/>
      <c r="AF19" s="98">
        <f t="shared" si="36"/>
        <v>0</v>
      </c>
      <c r="AG19" s="98">
        <f t="shared" si="36"/>
        <v>0</v>
      </c>
      <c r="AH19" s="98">
        <f t="shared" si="36"/>
        <v>0</v>
      </c>
      <c r="AI19" s="98">
        <f t="shared" si="36"/>
        <v>0</v>
      </c>
      <c r="AJ19" s="98">
        <f t="shared" si="36"/>
        <v>0</v>
      </c>
      <c r="AK19" s="99"/>
      <c r="AL19" s="99"/>
      <c r="AM19" s="98">
        <f t="shared" si="37"/>
        <v>0</v>
      </c>
      <c r="AN19" s="98">
        <f t="shared" si="37"/>
        <v>0</v>
      </c>
      <c r="AO19" s="98">
        <f t="shared" si="37"/>
        <v>0</v>
      </c>
      <c r="AP19" s="98">
        <f t="shared" si="37"/>
        <v>0</v>
      </c>
      <c r="AQ19" s="98">
        <f t="shared" si="37"/>
        <v>0</v>
      </c>
      <c r="AR19" s="99"/>
      <c r="AS19" s="99"/>
      <c r="AT19" s="98">
        <f t="shared" si="38"/>
        <v>0</v>
      </c>
      <c r="AU19" s="98">
        <f t="shared" si="38"/>
        <v>0</v>
      </c>
      <c r="AV19" s="98">
        <f t="shared" si="38"/>
        <v>0</v>
      </c>
      <c r="AW19" s="98">
        <f t="shared" si="38"/>
        <v>0</v>
      </c>
      <c r="AX19" s="98">
        <f t="shared" si="38"/>
        <v>0</v>
      </c>
      <c r="AY19" s="99"/>
      <c r="AZ19" s="99"/>
      <c r="BA19" s="98">
        <f t="shared" si="39"/>
        <v>0</v>
      </c>
      <c r="BB19" s="98">
        <f t="shared" si="39"/>
        <v>0</v>
      </c>
      <c r="BC19" s="98">
        <f t="shared" si="39"/>
        <v>0</v>
      </c>
      <c r="BD19" s="98">
        <f t="shared" si="39"/>
        <v>0</v>
      </c>
      <c r="BE19" s="98">
        <f t="shared" si="39"/>
        <v>0</v>
      </c>
      <c r="BF19" s="99"/>
      <c r="BG19" s="99"/>
      <c r="BH19" s="98">
        <f t="shared" si="40"/>
        <v>0</v>
      </c>
      <c r="BI19" s="98">
        <f t="shared" si="40"/>
        <v>0</v>
      </c>
      <c r="BJ19" s="98">
        <f t="shared" si="40"/>
        <v>0</v>
      </c>
      <c r="BK19" s="98">
        <f t="shared" si="40"/>
        <v>0</v>
      </c>
      <c r="BL19" s="98">
        <f t="shared" si="40"/>
        <v>0</v>
      </c>
      <c r="BM19" s="99"/>
      <c r="BN19" s="99"/>
      <c r="BO19" s="98">
        <f t="shared" si="41"/>
        <v>0</v>
      </c>
      <c r="BP19" s="98">
        <f t="shared" si="41"/>
        <v>0</v>
      </c>
      <c r="BQ19" s="98">
        <f t="shared" si="41"/>
        <v>0</v>
      </c>
      <c r="BR19" s="98">
        <f t="shared" si="41"/>
        <v>0</v>
      </c>
      <c r="BS19" s="98">
        <f t="shared" si="41"/>
        <v>0</v>
      </c>
      <c r="BT19" s="99"/>
      <c r="BU19" s="99"/>
      <c r="BV19" s="98">
        <f t="shared" si="42"/>
        <v>0</v>
      </c>
      <c r="BW19" s="98">
        <f t="shared" si="42"/>
        <v>0</v>
      </c>
      <c r="BX19" s="98">
        <f t="shared" si="42"/>
        <v>0</v>
      </c>
      <c r="BY19" s="98">
        <f t="shared" si="42"/>
        <v>0</v>
      </c>
      <c r="BZ19" s="98">
        <f t="shared" si="42"/>
        <v>0</v>
      </c>
      <c r="CA19" s="99"/>
      <c r="CB19" s="99"/>
      <c r="CC19" s="98">
        <f t="shared" si="43"/>
        <v>0</v>
      </c>
      <c r="CD19" s="98">
        <f t="shared" si="43"/>
        <v>0</v>
      </c>
      <c r="CE19" s="98">
        <f t="shared" si="43"/>
        <v>0</v>
      </c>
      <c r="CF19" s="98">
        <f t="shared" si="43"/>
        <v>0</v>
      </c>
      <c r="CG19" s="98">
        <f t="shared" si="43"/>
        <v>0</v>
      </c>
      <c r="CH19" s="99"/>
      <c r="CI19" s="99"/>
      <c r="CJ19" s="98">
        <f t="shared" si="44"/>
        <v>0</v>
      </c>
      <c r="CK19" s="98">
        <f t="shared" si="44"/>
        <v>0</v>
      </c>
      <c r="CL19" s="98">
        <f t="shared" si="44"/>
        <v>0</v>
      </c>
      <c r="CM19" s="98">
        <f t="shared" si="44"/>
        <v>0</v>
      </c>
      <c r="CN19" s="98">
        <f t="shared" si="44"/>
        <v>0</v>
      </c>
      <c r="CO19" s="99"/>
      <c r="CP19" s="99"/>
      <c r="CQ19" s="98">
        <f t="shared" si="44"/>
        <v>0</v>
      </c>
      <c r="CR19" s="98">
        <f t="shared" si="44"/>
        <v>0</v>
      </c>
      <c r="CS19" s="98">
        <f t="shared" si="44"/>
        <v>0</v>
      </c>
      <c r="CT19" s="98">
        <f t="shared" si="45"/>
        <v>0</v>
      </c>
      <c r="CU19" s="98">
        <f t="shared" si="45"/>
        <v>0</v>
      </c>
      <c r="CV19" s="99"/>
      <c r="CW19" s="99"/>
      <c r="CX19" s="98">
        <f t="shared" si="45"/>
        <v>0</v>
      </c>
      <c r="CY19" s="98">
        <f t="shared" si="45"/>
        <v>0</v>
      </c>
      <c r="CZ19" s="98">
        <f t="shared" si="45"/>
        <v>0</v>
      </c>
      <c r="DA19" s="98">
        <f t="shared" si="45"/>
        <v>0</v>
      </c>
      <c r="DB19" s="98">
        <f t="shared" si="45"/>
        <v>0</v>
      </c>
      <c r="DC19" s="99"/>
      <c r="DD19" s="99"/>
      <c r="DE19" s="98">
        <f t="shared" si="46"/>
        <v>0</v>
      </c>
      <c r="DF19" s="98">
        <f t="shared" si="46"/>
        <v>0</v>
      </c>
      <c r="DG19" s="98">
        <f t="shared" si="46"/>
        <v>0</v>
      </c>
      <c r="DH19" s="98">
        <f t="shared" si="46"/>
        <v>0</v>
      </c>
      <c r="DI19" s="98">
        <f t="shared" si="46"/>
        <v>0</v>
      </c>
      <c r="DJ19" s="99"/>
      <c r="DK19" s="99"/>
      <c r="DL19" s="98">
        <f t="shared" si="46"/>
        <v>0</v>
      </c>
      <c r="DM19" s="98">
        <f t="shared" si="46"/>
        <v>0</v>
      </c>
      <c r="DN19" s="98">
        <f t="shared" si="46"/>
        <v>0</v>
      </c>
      <c r="DO19" s="98">
        <f t="shared" si="46"/>
        <v>0</v>
      </c>
      <c r="DP19" s="98">
        <f t="shared" si="46"/>
        <v>0</v>
      </c>
      <c r="DQ19" s="99"/>
      <c r="DR19" s="99"/>
      <c r="DS19" s="98">
        <f t="shared" si="46"/>
        <v>0</v>
      </c>
      <c r="DT19" s="98">
        <f t="shared" si="31"/>
        <v>0</v>
      </c>
      <c r="DU19" s="98">
        <f t="shared" si="31"/>
        <v>0</v>
      </c>
      <c r="DV19" s="98">
        <f t="shared" si="31"/>
        <v>0</v>
      </c>
      <c r="DW19" s="98">
        <f t="shared" si="31"/>
        <v>0</v>
      </c>
      <c r="DX19" s="99"/>
      <c r="DY19" s="99"/>
      <c r="DZ19" s="98">
        <f t="shared" si="31"/>
        <v>0</v>
      </c>
      <c r="EA19" s="98">
        <f t="shared" si="31"/>
        <v>0</v>
      </c>
      <c r="EB19" s="98">
        <f t="shared" si="31"/>
        <v>0</v>
      </c>
      <c r="EC19" s="98">
        <f t="shared" si="31"/>
        <v>0</v>
      </c>
      <c r="ED19" s="98">
        <f t="shared" si="31"/>
        <v>0</v>
      </c>
      <c r="EE19" s="99"/>
      <c r="EF19" s="99"/>
      <c r="EG19" s="98">
        <f t="shared" si="31"/>
        <v>0</v>
      </c>
      <c r="EH19" s="98">
        <f t="shared" si="31"/>
        <v>0</v>
      </c>
      <c r="EI19" s="98">
        <f t="shared" si="31"/>
        <v>0</v>
      </c>
      <c r="EJ19" s="98">
        <f t="shared" si="31"/>
        <v>0</v>
      </c>
      <c r="EK19" s="98">
        <f t="shared" si="31"/>
        <v>0</v>
      </c>
      <c r="EL19" s="99"/>
      <c r="EM19" s="99"/>
      <c r="EN19" s="98">
        <f t="shared" si="31"/>
        <v>0</v>
      </c>
      <c r="EO19" s="98">
        <f t="shared" si="31"/>
        <v>0</v>
      </c>
      <c r="EP19" s="98">
        <f t="shared" si="31"/>
        <v>0</v>
      </c>
      <c r="EQ19" s="98">
        <f t="shared" si="31"/>
        <v>0</v>
      </c>
      <c r="ER19" s="98">
        <f t="shared" si="31"/>
        <v>0</v>
      </c>
      <c r="ES19" s="99"/>
      <c r="ET19" s="99"/>
      <c r="EU19" s="98">
        <f t="shared" si="47"/>
        <v>0</v>
      </c>
      <c r="EV19" s="98">
        <f t="shared" si="47"/>
        <v>0</v>
      </c>
      <c r="EW19" s="98">
        <f t="shared" si="47"/>
        <v>0</v>
      </c>
      <c r="EX19" s="98">
        <f t="shared" si="47"/>
        <v>0</v>
      </c>
      <c r="EY19" s="98">
        <f t="shared" si="47"/>
        <v>0</v>
      </c>
      <c r="EZ19" s="99"/>
      <c r="FA19" s="99"/>
      <c r="FB19" s="98">
        <f t="shared" si="33"/>
        <v>0</v>
      </c>
      <c r="FC19" s="98">
        <f t="shared" si="33"/>
        <v>0</v>
      </c>
      <c r="FD19" s="98">
        <f t="shared" si="33"/>
        <v>0</v>
      </c>
      <c r="FE19" s="98">
        <f t="shared" si="33"/>
        <v>0</v>
      </c>
      <c r="FF19" s="98">
        <f t="shared" si="33"/>
        <v>0</v>
      </c>
      <c r="FG19" s="99"/>
      <c r="FH19" s="99"/>
      <c r="FI19" s="98">
        <f t="shared" si="33"/>
        <v>0</v>
      </c>
      <c r="FJ19" s="98">
        <f t="shared" si="33"/>
        <v>0</v>
      </c>
      <c r="FK19" s="98">
        <f t="shared" si="33"/>
        <v>0</v>
      </c>
      <c r="FL19" s="98">
        <f t="shared" si="33"/>
        <v>0</v>
      </c>
      <c r="FM19" s="98">
        <f t="shared" si="33"/>
        <v>0</v>
      </c>
      <c r="FN19" s="99"/>
      <c r="FO19" s="99"/>
      <c r="FP19" s="98">
        <f t="shared" si="33"/>
        <v>0</v>
      </c>
      <c r="FQ19" s="98">
        <f t="shared" si="33"/>
        <v>0</v>
      </c>
      <c r="FR19" s="98">
        <f t="shared" si="33"/>
        <v>0</v>
      </c>
      <c r="FS19" s="98">
        <f t="shared" si="33"/>
        <v>0</v>
      </c>
      <c r="FT19" s="98">
        <f t="shared" si="33"/>
        <v>0</v>
      </c>
      <c r="FU19" s="99"/>
      <c r="FV19" s="99"/>
      <c r="FW19" s="98">
        <f t="shared" si="33"/>
        <v>0</v>
      </c>
      <c r="FX19" s="98">
        <f t="shared" si="33"/>
        <v>0</v>
      </c>
      <c r="FY19" s="98">
        <f t="shared" si="33"/>
        <v>0</v>
      </c>
    </row>
    <row r="20" spans="1:181" ht="31.5" customHeight="1">
      <c r="A20" s="101"/>
      <c r="B20" s="106"/>
      <c r="C20" s="106"/>
      <c r="D20" s="149"/>
      <c r="E20" s="106"/>
      <c r="F20" s="106"/>
      <c r="G20" s="106"/>
      <c r="H20" s="102"/>
      <c r="I20" s="102"/>
      <c r="J20" s="103"/>
      <c r="K20" s="104"/>
      <c r="L20" s="103"/>
      <c r="M20" s="143"/>
      <c r="N20" s="143"/>
      <c r="O20" s="95"/>
      <c r="P20" s="105"/>
      <c r="Q20" s="100"/>
      <c r="R20" s="98"/>
      <c r="S20" s="98"/>
      <c r="T20" s="98"/>
      <c r="U20" s="98"/>
      <c r="V20" s="98"/>
      <c r="W20" s="99"/>
      <c r="X20" s="99"/>
      <c r="Y20" s="98">
        <f t="shared" si="35"/>
        <v>0</v>
      </c>
      <c r="Z20" s="98">
        <f t="shared" si="35"/>
        <v>0</v>
      </c>
      <c r="AA20" s="98">
        <f t="shared" si="35"/>
        <v>0</v>
      </c>
      <c r="AB20" s="98">
        <f t="shared" si="35"/>
        <v>0</v>
      </c>
      <c r="AC20" s="98">
        <f t="shared" si="35"/>
        <v>0</v>
      </c>
      <c r="AD20" s="99"/>
      <c r="AE20" s="99"/>
      <c r="AF20" s="98">
        <f t="shared" si="36"/>
        <v>0</v>
      </c>
      <c r="AG20" s="98">
        <f t="shared" si="36"/>
        <v>0</v>
      </c>
      <c r="AH20" s="98">
        <f t="shared" si="36"/>
        <v>0</v>
      </c>
      <c r="AI20" s="98">
        <f t="shared" si="36"/>
        <v>0</v>
      </c>
      <c r="AJ20" s="98">
        <f t="shared" si="36"/>
        <v>0</v>
      </c>
      <c r="AK20" s="99"/>
      <c r="AL20" s="99"/>
      <c r="AM20" s="98">
        <f t="shared" si="37"/>
        <v>0</v>
      </c>
      <c r="AN20" s="98">
        <f t="shared" si="37"/>
        <v>0</v>
      </c>
      <c r="AO20" s="98">
        <f t="shared" si="37"/>
        <v>0</v>
      </c>
      <c r="AP20" s="98">
        <f t="shared" si="37"/>
        <v>0</v>
      </c>
      <c r="AQ20" s="98">
        <f t="shared" si="37"/>
        <v>0</v>
      </c>
      <c r="AR20" s="99"/>
      <c r="AS20" s="99"/>
      <c r="AT20" s="98">
        <f t="shared" si="38"/>
        <v>0</v>
      </c>
      <c r="AU20" s="98">
        <f t="shared" si="38"/>
        <v>0</v>
      </c>
      <c r="AV20" s="98">
        <f t="shared" si="38"/>
        <v>0</v>
      </c>
      <c r="AW20" s="98">
        <f t="shared" si="38"/>
        <v>0</v>
      </c>
      <c r="AX20" s="98">
        <f t="shared" si="38"/>
        <v>0</v>
      </c>
      <c r="AY20" s="99"/>
      <c r="AZ20" s="99"/>
      <c r="BA20" s="98">
        <f t="shared" si="39"/>
        <v>0</v>
      </c>
      <c r="BB20" s="98">
        <f t="shared" si="39"/>
        <v>0</v>
      </c>
      <c r="BC20" s="98">
        <f t="shared" si="39"/>
        <v>0</v>
      </c>
      <c r="BD20" s="98">
        <f t="shared" si="39"/>
        <v>0</v>
      </c>
      <c r="BE20" s="98">
        <f t="shared" si="39"/>
        <v>0</v>
      </c>
      <c r="BF20" s="99"/>
      <c r="BG20" s="99"/>
      <c r="BH20" s="98">
        <f t="shared" si="40"/>
        <v>0</v>
      </c>
      <c r="BI20" s="98">
        <f t="shared" si="40"/>
        <v>0</v>
      </c>
      <c r="BJ20" s="98">
        <f t="shared" si="40"/>
        <v>0</v>
      </c>
      <c r="BK20" s="98">
        <f t="shared" si="40"/>
        <v>0</v>
      </c>
      <c r="BL20" s="98">
        <f t="shared" si="40"/>
        <v>0</v>
      </c>
      <c r="BM20" s="99"/>
      <c r="BN20" s="99"/>
      <c r="BO20" s="98">
        <f t="shared" si="41"/>
        <v>0</v>
      </c>
      <c r="BP20" s="98">
        <f t="shared" si="41"/>
        <v>0</v>
      </c>
      <c r="BQ20" s="98">
        <f t="shared" si="41"/>
        <v>0</v>
      </c>
      <c r="BR20" s="98">
        <f t="shared" si="41"/>
        <v>0</v>
      </c>
      <c r="BS20" s="98">
        <f t="shared" si="41"/>
        <v>0</v>
      </c>
      <c r="BT20" s="99"/>
      <c r="BU20" s="99"/>
      <c r="BV20" s="98">
        <f t="shared" si="42"/>
        <v>0</v>
      </c>
      <c r="BW20" s="98">
        <f t="shared" si="42"/>
        <v>0</v>
      </c>
      <c r="BX20" s="98">
        <f t="shared" si="42"/>
        <v>0</v>
      </c>
      <c r="BY20" s="98">
        <f t="shared" si="42"/>
        <v>0</v>
      </c>
      <c r="BZ20" s="98">
        <f t="shared" si="42"/>
        <v>0</v>
      </c>
      <c r="CA20" s="99"/>
      <c r="CB20" s="99"/>
      <c r="CC20" s="98">
        <f t="shared" si="43"/>
        <v>0</v>
      </c>
      <c r="CD20" s="98">
        <f t="shared" si="43"/>
        <v>0</v>
      </c>
      <c r="CE20" s="98">
        <f t="shared" si="43"/>
        <v>0</v>
      </c>
      <c r="CF20" s="98">
        <f t="shared" si="43"/>
        <v>0</v>
      </c>
      <c r="CG20" s="98">
        <f t="shared" si="43"/>
        <v>0</v>
      </c>
      <c r="CH20" s="99"/>
      <c r="CI20" s="99"/>
      <c r="CJ20" s="98">
        <f t="shared" si="44"/>
        <v>0</v>
      </c>
      <c r="CK20" s="98">
        <f t="shared" si="44"/>
        <v>0</v>
      </c>
      <c r="CL20" s="98">
        <f t="shared" si="44"/>
        <v>0</v>
      </c>
      <c r="CM20" s="98">
        <f t="shared" si="44"/>
        <v>0</v>
      </c>
      <c r="CN20" s="98">
        <f t="shared" si="44"/>
        <v>0</v>
      </c>
      <c r="CO20" s="99"/>
      <c r="CP20" s="99"/>
      <c r="CQ20" s="98">
        <f t="shared" si="44"/>
        <v>0</v>
      </c>
      <c r="CR20" s="98">
        <f t="shared" si="44"/>
        <v>0</v>
      </c>
      <c r="CS20" s="98">
        <f t="shared" si="44"/>
        <v>0</v>
      </c>
      <c r="CT20" s="98">
        <f t="shared" si="45"/>
        <v>0</v>
      </c>
      <c r="CU20" s="98">
        <f t="shared" si="45"/>
        <v>0</v>
      </c>
      <c r="CV20" s="99"/>
      <c r="CW20" s="99"/>
      <c r="CX20" s="98">
        <f t="shared" si="45"/>
        <v>0</v>
      </c>
      <c r="CY20" s="98">
        <f t="shared" si="45"/>
        <v>0</v>
      </c>
      <c r="CZ20" s="98">
        <f t="shared" si="45"/>
        <v>0</v>
      </c>
      <c r="DA20" s="98">
        <f t="shared" si="45"/>
        <v>0</v>
      </c>
      <c r="DB20" s="98">
        <f t="shared" si="45"/>
        <v>0</v>
      </c>
      <c r="DC20" s="99"/>
      <c r="DD20" s="99"/>
      <c r="DE20" s="98">
        <f t="shared" si="46"/>
        <v>0</v>
      </c>
      <c r="DF20" s="98">
        <f t="shared" si="46"/>
        <v>0</v>
      </c>
      <c r="DG20" s="98">
        <f t="shared" si="46"/>
        <v>0</v>
      </c>
      <c r="DH20" s="98">
        <f t="shared" si="46"/>
        <v>0</v>
      </c>
      <c r="DI20" s="98">
        <f t="shared" si="46"/>
        <v>0</v>
      </c>
      <c r="DJ20" s="99"/>
      <c r="DK20" s="99"/>
      <c r="DL20" s="98">
        <f t="shared" si="46"/>
        <v>0</v>
      </c>
      <c r="DM20" s="98">
        <f t="shared" si="46"/>
        <v>0</v>
      </c>
      <c r="DN20" s="98">
        <f t="shared" si="46"/>
        <v>0</v>
      </c>
      <c r="DO20" s="98">
        <f t="shared" si="46"/>
        <v>0</v>
      </c>
      <c r="DP20" s="98">
        <f t="shared" si="46"/>
        <v>0</v>
      </c>
      <c r="DQ20" s="99"/>
      <c r="DR20" s="99"/>
      <c r="DS20" s="98">
        <f t="shared" si="31"/>
        <v>0</v>
      </c>
      <c r="DT20" s="98">
        <f t="shared" si="31"/>
        <v>0</v>
      </c>
      <c r="DU20" s="98">
        <f t="shared" si="31"/>
        <v>0</v>
      </c>
      <c r="DV20" s="98">
        <f t="shared" si="31"/>
        <v>0</v>
      </c>
      <c r="DW20" s="98">
        <f t="shared" si="31"/>
        <v>0</v>
      </c>
      <c r="DX20" s="99"/>
      <c r="DY20" s="99"/>
      <c r="DZ20" s="98">
        <f t="shared" si="31"/>
        <v>0</v>
      </c>
      <c r="EA20" s="98">
        <f t="shared" si="31"/>
        <v>0</v>
      </c>
      <c r="EB20" s="98">
        <f t="shared" si="31"/>
        <v>0</v>
      </c>
      <c r="EC20" s="98">
        <f t="shared" si="31"/>
        <v>0</v>
      </c>
      <c r="ED20" s="98">
        <f t="shared" si="31"/>
        <v>0</v>
      </c>
      <c r="EE20" s="99"/>
      <c r="EF20" s="99"/>
      <c r="EG20" s="98">
        <f t="shared" si="31"/>
        <v>0</v>
      </c>
      <c r="EH20" s="98">
        <f t="shared" si="31"/>
        <v>0</v>
      </c>
      <c r="EI20" s="98">
        <f t="shared" ref="EI20:ER20" si="48">IF((AND(EI$1&gt;=$J20,EI$1&lt;=$L20)),$Q20,0)</f>
        <v>0</v>
      </c>
      <c r="EJ20" s="98">
        <f t="shared" si="48"/>
        <v>0</v>
      </c>
      <c r="EK20" s="98">
        <f t="shared" si="48"/>
        <v>0</v>
      </c>
      <c r="EL20" s="99"/>
      <c r="EM20" s="99"/>
      <c r="EN20" s="98">
        <f t="shared" si="48"/>
        <v>0</v>
      </c>
      <c r="EO20" s="98">
        <f t="shared" si="48"/>
        <v>0</v>
      </c>
      <c r="EP20" s="98">
        <f t="shared" si="48"/>
        <v>0</v>
      </c>
      <c r="EQ20" s="98">
        <f t="shared" si="48"/>
        <v>0</v>
      </c>
      <c r="ER20" s="98">
        <f t="shared" si="48"/>
        <v>0</v>
      </c>
      <c r="ES20" s="99"/>
      <c r="ET20" s="99"/>
      <c r="EU20" s="98">
        <f t="shared" si="47"/>
        <v>0</v>
      </c>
      <c r="EV20" s="98">
        <f t="shared" si="47"/>
        <v>0</v>
      </c>
      <c r="EW20" s="98">
        <f t="shared" si="47"/>
        <v>0</v>
      </c>
      <c r="EX20" s="98">
        <f t="shared" si="47"/>
        <v>0</v>
      </c>
      <c r="EY20" s="98">
        <f t="shared" si="47"/>
        <v>0</v>
      </c>
      <c r="EZ20" s="99"/>
      <c r="FA20" s="99"/>
      <c r="FB20" s="98">
        <f t="shared" si="33"/>
        <v>0</v>
      </c>
      <c r="FC20" s="98">
        <f t="shared" si="33"/>
        <v>0</v>
      </c>
      <c r="FD20" s="98">
        <f t="shared" si="33"/>
        <v>0</v>
      </c>
      <c r="FE20" s="98">
        <f t="shared" si="33"/>
        <v>0</v>
      </c>
      <c r="FF20" s="98">
        <f t="shared" si="33"/>
        <v>0</v>
      </c>
      <c r="FG20" s="99"/>
      <c r="FH20" s="99"/>
      <c r="FI20" s="98">
        <f t="shared" si="33"/>
        <v>0</v>
      </c>
      <c r="FJ20" s="98">
        <f t="shared" si="33"/>
        <v>0</v>
      </c>
      <c r="FK20" s="98">
        <f t="shared" si="33"/>
        <v>0</v>
      </c>
      <c r="FL20" s="98">
        <f t="shared" si="33"/>
        <v>0</v>
      </c>
      <c r="FM20" s="98">
        <f t="shared" si="33"/>
        <v>0</v>
      </c>
      <c r="FN20" s="99"/>
      <c r="FO20" s="99"/>
      <c r="FP20" s="98">
        <f t="shared" si="33"/>
        <v>0</v>
      </c>
      <c r="FQ20" s="98">
        <f t="shared" si="33"/>
        <v>0</v>
      </c>
      <c r="FR20" s="98">
        <f t="shared" si="33"/>
        <v>0</v>
      </c>
      <c r="FS20" s="98">
        <f t="shared" si="33"/>
        <v>0</v>
      </c>
      <c r="FT20" s="98">
        <f t="shared" si="33"/>
        <v>0</v>
      </c>
      <c r="FU20" s="99"/>
      <c r="FV20" s="99"/>
      <c r="FW20" s="98">
        <f t="shared" si="33"/>
        <v>0</v>
      </c>
      <c r="FX20" s="98">
        <f t="shared" si="33"/>
        <v>0</v>
      </c>
      <c r="FY20" s="98">
        <f t="shared" si="33"/>
        <v>0</v>
      </c>
    </row>
    <row r="21" spans="1:181" ht="31.5" customHeight="1">
      <c r="A21" s="101"/>
      <c r="B21" s="106"/>
      <c r="C21" s="106"/>
      <c r="D21" s="149"/>
      <c r="E21" s="106"/>
      <c r="F21" s="106"/>
      <c r="G21" s="106"/>
      <c r="H21" s="102"/>
      <c r="I21" s="102"/>
      <c r="J21" s="103"/>
      <c r="K21" s="104"/>
      <c r="L21" s="103"/>
      <c r="M21" s="143"/>
      <c r="N21" s="143"/>
      <c r="O21" s="95"/>
      <c r="P21" s="105"/>
      <c r="Q21" s="100"/>
      <c r="R21" s="98"/>
      <c r="S21" s="98"/>
      <c r="T21" s="98"/>
      <c r="U21" s="98"/>
      <c r="V21" s="98"/>
      <c r="W21" s="99"/>
      <c r="X21" s="99"/>
      <c r="Y21" s="98"/>
      <c r="Z21" s="98"/>
      <c r="AA21" s="98"/>
      <c r="AB21" s="98"/>
      <c r="AC21" s="98"/>
      <c r="AD21" s="99"/>
      <c r="AE21" s="99"/>
      <c r="AF21" s="98">
        <f t="shared" si="36"/>
        <v>0</v>
      </c>
      <c r="AG21" s="98">
        <f t="shared" si="36"/>
        <v>0</v>
      </c>
      <c r="AH21" s="98">
        <f t="shared" si="36"/>
        <v>0</v>
      </c>
      <c r="AI21" s="98">
        <f t="shared" si="36"/>
        <v>0</v>
      </c>
      <c r="AJ21" s="98">
        <f t="shared" si="36"/>
        <v>0</v>
      </c>
      <c r="AK21" s="99"/>
      <c r="AL21" s="99"/>
      <c r="AM21" s="98">
        <f t="shared" si="37"/>
        <v>0</v>
      </c>
      <c r="AN21" s="98">
        <f t="shared" si="37"/>
        <v>0</v>
      </c>
      <c r="AO21" s="98">
        <f t="shared" si="37"/>
        <v>0</v>
      </c>
      <c r="AP21" s="98">
        <f t="shared" si="37"/>
        <v>0</v>
      </c>
      <c r="AQ21" s="98">
        <f t="shared" si="37"/>
        <v>0</v>
      </c>
      <c r="AR21" s="99"/>
      <c r="AS21" s="99"/>
      <c r="AT21" s="98">
        <f t="shared" si="38"/>
        <v>0</v>
      </c>
      <c r="AU21" s="98">
        <f t="shared" si="38"/>
        <v>0</v>
      </c>
      <c r="AV21" s="98">
        <f t="shared" si="38"/>
        <v>0</v>
      </c>
      <c r="AW21" s="98">
        <f t="shared" si="38"/>
        <v>0</v>
      </c>
      <c r="AX21" s="98">
        <f t="shared" si="38"/>
        <v>0</v>
      </c>
      <c r="AY21" s="99"/>
      <c r="AZ21" s="99"/>
      <c r="BA21" s="98">
        <f t="shared" si="39"/>
        <v>0</v>
      </c>
      <c r="BB21" s="98">
        <f t="shared" si="39"/>
        <v>0</v>
      </c>
      <c r="BC21" s="98">
        <f t="shared" si="39"/>
        <v>0</v>
      </c>
      <c r="BD21" s="98">
        <f t="shared" si="39"/>
        <v>0</v>
      </c>
      <c r="BE21" s="98">
        <f t="shared" si="39"/>
        <v>0</v>
      </c>
      <c r="BF21" s="99"/>
      <c r="BG21" s="99"/>
      <c r="BH21" s="98">
        <f t="shared" si="40"/>
        <v>0</v>
      </c>
      <c r="BI21" s="98">
        <f t="shared" si="40"/>
        <v>0</v>
      </c>
      <c r="BJ21" s="98">
        <f t="shared" si="40"/>
        <v>0</v>
      </c>
      <c r="BK21" s="98">
        <f t="shared" si="40"/>
        <v>0</v>
      </c>
      <c r="BL21" s="98">
        <f t="shared" si="40"/>
        <v>0</v>
      </c>
      <c r="BM21" s="99"/>
      <c r="BN21" s="99"/>
      <c r="BO21" s="98">
        <f t="shared" si="41"/>
        <v>0</v>
      </c>
      <c r="BP21" s="98">
        <f t="shared" si="41"/>
        <v>0</v>
      </c>
      <c r="BQ21" s="98">
        <f t="shared" si="41"/>
        <v>0</v>
      </c>
      <c r="BR21" s="98">
        <f t="shared" si="41"/>
        <v>0</v>
      </c>
      <c r="BS21" s="98">
        <f t="shared" si="41"/>
        <v>0</v>
      </c>
      <c r="BT21" s="99"/>
      <c r="BU21" s="99"/>
      <c r="BV21" s="98">
        <f t="shared" si="42"/>
        <v>0</v>
      </c>
      <c r="BW21" s="98">
        <f t="shared" si="42"/>
        <v>0</v>
      </c>
      <c r="BX21" s="98">
        <f t="shared" si="42"/>
        <v>0</v>
      </c>
      <c r="BY21" s="98">
        <f t="shared" si="42"/>
        <v>0</v>
      </c>
      <c r="BZ21" s="98">
        <f t="shared" si="42"/>
        <v>0</v>
      </c>
      <c r="CA21" s="99"/>
      <c r="CB21" s="99"/>
      <c r="CC21" s="98">
        <f t="shared" si="43"/>
        <v>0</v>
      </c>
      <c r="CD21" s="98">
        <f t="shared" si="43"/>
        <v>0</v>
      </c>
      <c r="CE21" s="98">
        <f t="shared" si="43"/>
        <v>0</v>
      </c>
      <c r="CF21" s="98">
        <f t="shared" si="43"/>
        <v>0</v>
      </c>
      <c r="CG21" s="98">
        <f t="shared" si="43"/>
        <v>0</v>
      </c>
      <c r="CH21" s="99"/>
      <c r="CI21" s="99"/>
      <c r="CJ21" s="98">
        <f t="shared" si="44"/>
        <v>0</v>
      </c>
      <c r="CK21" s="98">
        <f t="shared" si="44"/>
        <v>0</v>
      </c>
      <c r="CL21" s="98">
        <f t="shared" si="44"/>
        <v>0</v>
      </c>
      <c r="CM21" s="98">
        <f t="shared" si="44"/>
        <v>0</v>
      </c>
      <c r="CN21" s="98">
        <f t="shared" si="44"/>
        <v>0</v>
      </c>
      <c r="CO21" s="99"/>
      <c r="CP21" s="99"/>
      <c r="CQ21" s="98">
        <f t="shared" si="44"/>
        <v>0</v>
      </c>
      <c r="CR21" s="98">
        <f t="shared" si="44"/>
        <v>0</v>
      </c>
      <c r="CS21" s="98">
        <f t="shared" si="44"/>
        <v>0</v>
      </c>
      <c r="CT21" s="98">
        <f t="shared" si="45"/>
        <v>0</v>
      </c>
      <c r="CU21" s="98">
        <f t="shared" si="45"/>
        <v>0</v>
      </c>
      <c r="CV21" s="99"/>
      <c r="CW21" s="99"/>
      <c r="CX21" s="98">
        <f t="shared" si="45"/>
        <v>0</v>
      </c>
      <c r="CY21" s="98">
        <f t="shared" si="45"/>
        <v>0</v>
      </c>
      <c r="CZ21" s="98">
        <f t="shared" si="45"/>
        <v>0</v>
      </c>
      <c r="DA21" s="98">
        <f t="shared" si="45"/>
        <v>0</v>
      </c>
      <c r="DB21" s="98">
        <f t="shared" si="45"/>
        <v>0</v>
      </c>
      <c r="DC21" s="99"/>
      <c r="DD21" s="99"/>
      <c r="DE21" s="98">
        <f t="shared" si="46"/>
        <v>0</v>
      </c>
      <c r="DF21" s="98">
        <f t="shared" si="46"/>
        <v>0</v>
      </c>
      <c r="DG21" s="98">
        <f t="shared" si="46"/>
        <v>0</v>
      </c>
      <c r="DH21" s="98">
        <f t="shared" si="46"/>
        <v>0</v>
      </c>
      <c r="DI21" s="98">
        <f t="shared" si="46"/>
        <v>0</v>
      </c>
      <c r="DJ21" s="99"/>
      <c r="DK21" s="99"/>
      <c r="DL21" s="98">
        <f t="shared" si="46"/>
        <v>0</v>
      </c>
      <c r="DM21" s="98">
        <f t="shared" si="46"/>
        <v>0</v>
      </c>
      <c r="DN21" s="98">
        <f t="shared" si="46"/>
        <v>0</v>
      </c>
      <c r="DO21" s="98">
        <f t="shared" si="46"/>
        <v>0</v>
      </c>
      <c r="DP21" s="98">
        <f t="shared" si="46"/>
        <v>0</v>
      </c>
      <c r="DQ21" s="99"/>
      <c r="DR21" s="99"/>
      <c r="DS21" s="98">
        <f t="shared" ref="DS21:ER33" si="49">IF((AND(DS$1&gt;=$J21,DS$1&lt;=$L21)),$Q21,0)</f>
        <v>0</v>
      </c>
      <c r="DT21" s="98">
        <f t="shared" si="49"/>
        <v>0</v>
      </c>
      <c r="DU21" s="98">
        <f t="shared" si="49"/>
        <v>0</v>
      </c>
      <c r="DV21" s="98">
        <f t="shared" si="49"/>
        <v>0</v>
      </c>
      <c r="DW21" s="98">
        <f t="shared" si="49"/>
        <v>0</v>
      </c>
      <c r="DX21" s="99"/>
      <c r="DY21" s="99"/>
      <c r="DZ21" s="98">
        <f t="shared" si="49"/>
        <v>0</v>
      </c>
      <c r="EA21" s="98">
        <f t="shared" si="49"/>
        <v>0</v>
      </c>
      <c r="EB21" s="98">
        <f t="shared" si="49"/>
        <v>0</v>
      </c>
      <c r="EC21" s="98">
        <f t="shared" si="49"/>
        <v>0</v>
      </c>
      <c r="ED21" s="98">
        <f t="shared" si="49"/>
        <v>0</v>
      </c>
      <c r="EE21" s="99"/>
      <c r="EF21" s="99"/>
      <c r="EG21" s="98">
        <f t="shared" si="49"/>
        <v>0</v>
      </c>
      <c r="EH21" s="98">
        <f t="shared" si="49"/>
        <v>0</v>
      </c>
      <c r="EI21" s="98">
        <f t="shared" si="49"/>
        <v>0</v>
      </c>
      <c r="EJ21" s="98">
        <f t="shared" si="49"/>
        <v>0</v>
      </c>
      <c r="EK21" s="98">
        <f t="shared" si="49"/>
        <v>0</v>
      </c>
      <c r="EL21" s="99"/>
      <c r="EM21" s="99"/>
      <c r="EN21" s="98">
        <f t="shared" si="49"/>
        <v>0</v>
      </c>
      <c r="EO21" s="98">
        <f t="shared" si="49"/>
        <v>0</v>
      </c>
      <c r="EP21" s="98">
        <f t="shared" si="49"/>
        <v>0</v>
      </c>
      <c r="EQ21" s="98">
        <f t="shared" si="49"/>
        <v>0</v>
      </c>
      <c r="ER21" s="98">
        <f t="shared" si="49"/>
        <v>0</v>
      </c>
      <c r="ES21" s="99"/>
      <c r="ET21" s="99"/>
      <c r="EU21" s="98">
        <f t="shared" si="47"/>
        <v>0</v>
      </c>
      <c r="EV21" s="98">
        <f t="shared" si="47"/>
        <v>0</v>
      </c>
      <c r="EW21" s="98">
        <f t="shared" si="47"/>
        <v>0</v>
      </c>
      <c r="EX21" s="98">
        <f t="shared" si="47"/>
        <v>0</v>
      </c>
      <c r="EY21" s="98">
        <f t="shared" si="47"/>
        <v>0</v>
      </c>
      <c r="EZ21" s="99"/>
      <c r="FA21" s="99"/>
      <c r="FB21" s="98">
        <f t="shared" si="33"/>
        <v>0</v>
      </c>
      <c r="FC21" s="98">
        <f t="shared" si="33"/>
        <v>0</v>
      </c>
      <c r="FD21" s="98">
        <f t="shared" si="33"/>
        <v>0</v>
      </c>
      <c r="FE21" s="98">
        <f t="shared" ref="FE21:FY21" si="50">IF((AND(FE$1&gt;=$J21,FE$1&lt;=$L21)),$Q21,0)</f>
        <v>0</v>
      </c>
      <c r="FF21" s="98">
        <f t="shared" si="50"/>
        <v>0</v>
      </c>
      <c r="FG21" s="99"/>
      <c r="FH21" s="99"/>
      <c r="FI21" s="98">
        <f t="shared" si="50"/>
        <v>0</v>
      </c>
      <c r="FJ21" s="98">
        <f t="shared" si="50"/>
        <v>0</v>
      </c>
      <c r="FK21" s="98">
        <f t="shared" si="50"/>
        <v>0</v>
      </c>
      <c r="FL21" s="98">
        <f t="shared" si="50"/>
        <v>0</v>
      </c>
      <c r="FM21" s="98">
        <f t="shared" si="50"/>
        <v>0</v>
      </c>
      <c r="FN21" s="99"/>
      <c r="FO21" s="99"/>
      <c r="FP21" s="98">
        <f t="shared" si="50"/>
        <v>0</v>
      </c>
      <c r="FQ21" s="98">
        <f t="shared" si="50"/>
        <v>0</v>
      </c>
      <c r="FR21" s="98">
        <f t="shared" si="50"/>
        <v>0</v>
      </c>
      <c r="FS21" s="98">
        <f t="shared" si="50"/>
        <v>0</v>
      </c>
      <c r="FT21" s="98">
        <f t="shared" si="50"/>
        <v>0</v>
      </c>
      <c r="FU21" s="99"/>
      <c r="FV21" s="99"/>
      <c r="FW21" s="98">
        <f t="shared" si="50"/>
        <v>0</v>
      </c>
      <c r="FX21" s="98">
        <f t="shared" si="50"/>
        <v>0</v>
      </c>
      <c r="FY21" s="98">
        <f t="shared" si="50"/>
        <v>0</v>
      </c>
    </row>
    <row r="22" spans="1:181" ht="31.5" customHeight="1">
      <c r="A22" s="101"/>
      <c r="B22" s="106"/>
      <c r="C22" s="106"/>
      <c r="D22" s="149"/>
      <c r="E22" s="106"/>
      <c r="F22" s="106"/>
      <c r="G22" s="106"/>
      <c r="H22" s="102"/>
      <c r="I22" s="102"/>
      <c r="J22" s="103"/>
      <c r="K22" s="104"/>
      <c r="L22" s="103"/>
      <c r="M22" s="143"/>
      <c r="N22" s="143"/>
      <c r="O22" s="95"/>
      <c r="P22" s="105"/>
      <c r="Q22" s="100"/>
      <c r="R22" s="98"/>
      <c r="S22" s="98"/>
      <c r="T22" s="98"/>
      <c r="U22" s="98"/>
      <c r="V22" s="98"/>
      <c r="W22" s="99"/>
      <c r="X22" s="99"/>
      <c r="Y22" s="98"/>
      <c r="Z22" s="98"/>
      <c r="AA22" s="98"/>
      <c r="AB22" s="98"/>
      <c r="AC22" s="98"/>
      <c r="AD22" s="99"/>
      <c r="AE22" s="99"/>
      <c r="AF22" s="98"/>
      <c r="AG22" s="98"/>
      <c r="AH22" s="98"/>
      <c r="AI22" s="98"/>
      <c r="AJ22" s="98"/>
      <c r="AK22" s="99"/>
      <c r="AL22" s="99"/>
      <c r="AM22" s="98"/>
      <c r="AN22" s="98"/>
      <c r="AO22" s="98"/>
      <c r="AP22" s="98"/>
      <c r="AQ22" s="98"/>
      <c r="AR22" s="99"/>
      <c r="AS22" s="99"/>
      <c r="AT22" s="98"/>
      <c r="AU22" s="98"/>
      <c r="AV22" s="98"/>
      <c r="AW22" s="98"/>
      <c r="AX22" s="98"/>
      <c r="AY22" s="99"/>
      <c r="AZ22" s="99"/>
      <c r="BA22" s="98"/>
      <c r="BB22" s="98"/>
      <c r="BC22" s="98"/>
      <c r="BD22" s="98"/>
      <c r="BE22" s="98"/>
      <c r="BF22" s="99"/>
      <c r="BG22" s="99"/>
      <c r="BH22" s="98"/>
      <c r="BI22" s="98"/>
      <c r="BJ22" s="98"/>
      <c r="BK22" s="98"/>
      <c r="BL22" s="98"/>
      <c r="BM22" s="99"/>
      <c r="BN22" s="99"/>
      <c r="BO22" s="98"/>
      <c r="BP22" s="98"/>
      <c r="BQ22" s="98"/>
      <c r="BR22" s="98"/>
      <c r="BS22" s="98"/>
      <c r="BT22" s="99"/>
      <c r="BU22" s="99"/>
      <c r="BV22" s="98"/>
      <c r="BW22" s="98"/>
      <c r="BX22" s="98"/>
      <c r="BY22" s="98"/>
      <c r="BZ22" s="98"/>
      <c r="CA22" s="99"/>
      <c r="CB22" s="99"/>
      <c r="CC22" s="98"/>
      <c r="CD22" s="98"/>
      <c r="CE22" s="98"/>
      <c r="CF22" s="98"/>
      <c r="CG22" s="98"/>
      <c r="CH22" s="99"/>
      <c r="CI22" s="99"/>
      <c r="CJ22" s="98"/>
      <c r="CK22" s="98"/>
      <c r="CL22" s="98"/>
      <c r="CM22" s="98"/>
      <c r="CN22" s="98"/>
      <c r="CO22" s="99"/>
      <c r="CP22" s="99"/>
      <c r="CQ22" s="98"/>
      <c r="CR22" s="98"/>
      <c r="CS22" s="98"/>
      <c r="CT22" s="98">
        <f t="shared" si="45"/>
        <v>0</v>
      </c>
      <c r="CU22" s="98">
        <f t="shared" si="45"/>
        <v>0</v>
      </c>
      <c r="CV22" s="99"/>
      <c r="CW22" s="99"/>
      <c r="CX22" s="98">
        <f t="shared" si="45"/>
        <v>0</v>
      </c>
      <c r="CY22" s="98">
        <f t="shared" si="45"/>
        <v>0</v>
      </c>
      <c r="CZ22" s="98">
        <f t="shared" si="45"/>
        <v>0</v>
      </c>
      <c r="DA22" s="98">
        <f t="shared" si="45"/>
        <v>0</v>
      </c>
      <c r="DB22" s="98">
        <f t="shared" si="45"/>
        <v>0</v>
      </c>
      <c r="DC22" s="99"/>
      <c r="DD22" s="99"/>
      <c r="DE22" s="98">
        <f t="shared" si="46"/>
        <v>0</v>
      </c>
      <c r="DF22" s="98">
        <f t="shared" si="46"/>
        <v>0</v>
      </c>
      <c r="DG22" s="98">
        <f t="shared" si="46"/>
        <v>0</v>
      </c>
      <c r="DH22" s="98">
        <f t="shared" si="46"/>
        <v>0</v>
      </c>
      <c r="DI22" s="98">
        <f t="shared" si="46"/>
        <v>0</v>
      </c>
      <c r="DJ22" s="99"/>
      <c r="DK22" s="99"/>
      <c r="DL22" s="98">
        <f t="shared" si="46"/>
        <v>0</v>
      </c>
      <c r="DM22" s="98">
        <f t="shared" si="46"/>
        <v>0</v>
      </c>
      <c r="DN22" s="98">
        <f t="shared" si="46"/>
        <v>0</v>
      </c>
      <c r="DO22" s="98">
        <f t="shared" si="46"/>
        <v>0</v>
      </c>
      <c r="DP22" s="98">
        <f t="shared" si="46"/>
        <v>0</v>
      </c>
      <c r="DQ22" s="99"/>
      <c r="DR22" s="99"/>
      <c r="DS22" s="98">
        <f t="shared" si="49"/>
        <v>0</v>
      </c>
      <c r="DT22" s="98">
        <f t="shared" si="49"/>
        <v>0</v>
      </c>
      <c r="DU22" s="98">
        <f t="shared" si="49"/>
        <v>0</v>
      </c>
      <c r="DV22" s="98">
        <f t="shared" si="49"/>
        <v>0</v>
      </c>
      <c r="DW22" s="98">
        <f t="shared" si="49"/>
        <v>0</v>
      </c>
      <c r="DX22" s="99"/>
      <c r="DY22" s="99"/>
      <c r="DZ22" s="98">
        <f t="shared" si="49"/>
        <v>0</v>
      </c>
      <c r="EA22" s="98">
        <f t="shared" si="49"/>
        <v>0</v>
      </c>
      <c r="EB22" s="98">
        <f t="shared" si="49"/>
        <v>0</v>
      </c>
      <c r="EC22" s="98">
        <f t="shared" si="49"/>
        <v>0</v>
      </c>
      <c r="ED22" s="98">
        <f t="shared" si="49"/>
        <v>0</v>
      </c>
      <c r="EE22" s="99"/>
      <c r="EF22" s="99"/>
      <c r="EG22" s="98">
        <f t="shared" si="49"/>
        <v>0</v>
      </c>
      <c r="EH22" s="98">
        <f t="shared" si="49"/>
        <v>0</v>
      </c>
      <c r="EI22" s="98">
        <f t="shared" si="49"/>
        <v>0</v>
      </c>
      <c r="EJ22" s="98">
        <f t="shared" si="49"/>
        <v>0</v>
      </c>
      <c r="EK22" s="98">
        <f t="shared" si="49"/>
        <v>0</v>
      </c>
      <c r="EL22" s="99"/>
      <c r="EM22" s="99"/>
      <c r="EN22" s="98">
        <f t="shared" si="49"/>
        <v>0</v>
      </c>
      <c r="EO22" s="98">
        <f t="shared" si="49"/>
        <v>0</v>
      </c>
      <c r="EP22" s="98">
        <f t="shared" si="49"/>
        <v>0</v>
      </c>
      <c r="EQ22" s="98">
        <f t="shared" si="49"/>
        <v>0</v>
      </c>
      <c r="ER22" s="98">
        <f t="shared" si="49"/>
        <v>0</v>
      </c>
      <c r="ES22" s="99"/>
      <c r="ET22" s="99"/>
      <c r="EU22" s="98">
        <f t="shared" si="47"/>
        <v>0</v>
      </c>
      <c r="EV22" s="98">
        <f t="shared" si="47"/>
        <v>0</v>
      </c>
      <c r="EW22" s="98">
        <f t="shared" si="47"/>
        <v>0</v>
      </c>
      <c r="EX22" s="98">
        <f t="shared" si="47"/>
        <v>0</v>
      </c>
      <c r="EY22" s="98">
        <f t="shared" si="47"/>
        <v>0</v>
      </c>
      <c r="EZ22" s="99"/>
      <c r="FA22" s="99"/>
      <c r="FB22" s="98">
        <f t="shared" ref="FB22:FY36" si="51">IF((AND(FB$1&gt;=$J22,FB$1&lt;=$L22)),$Q22,0)</f>
        <v>0</v>
      </c>
      <c r="FC22" s="98">
        <f t="shared" si="51"/>
        <v>0</v>
      </c>
      <c r="FD22" s="98">
        <f t="shared" si="51"/>
        <v>0</v>
      </c>
      <c r="FE22" s="98">
        <f t="shared" si="51"/>
        <v>0</v>
      </c>
      <c r="FF22" s="98">
        <f t="shared" si="51"/>
        <v>0</v>
      </c>
      <c r="FG22" s="99"/>
      <c r="FH22" s="99"/>
      <c r="FI22" s="98">
        <f t="shared" si="51"/>
        <v>0</v>
      </c>
      <c r="FJ22" s="98">
        <f t="shared" si="51"/>
        <v>0</v>
      </c>
      <c r="FK22" s="98">
        <f t="shared" si="51"/>
        <v>0</v>
      </c>
      <c r="FL22" s="98">
        <f t="shared" si="51"/>
        <v>0</v>
      </c>
      <c r="FM22" s="98">
        <f t="shared" si="51"/>
        <v>0</v>
      </c>
      <c r="FN22" s="99"/>
      <c r="FO22" s="99"/>
      <c r="FP22" s="98">
        <f t="shared" si="51"/>
        <v>0</v>
      </c>
      <c r="FQ22" s="98">
        <f t="shared" si="51"/>
        <v>0</v>
      </c>
      <c r="FR22" s="98">
        <f t="shared" si="51"/>
        <v>0</v>
      </c>
      <c r="FS22" s="98">
        <f t="shared" si="51"/>
        <v>0</v>
      </c>
      <c r="FT22" s="98">
        <f t="shared" si="51"/>
        <v>0</v>
      </c>
      <c r="FU22" s="99"/>
      <c r="FV22" s="99"/>
      <c r="FW22" s="98">
        <f t="shared" si="51"/>
        <v>0</v>
      </c>
      <c r="FX22" s="98">
        <f t="shared" si="51"/>
        <v>0</v>
      </c>
      <c r="FY22" s="98">
        <f t="shared" si="51"/>
        <v>0</v>
      </c>
    </row>
    <row r="23" spans="1:181" ht="31.5" customHeight="1">
      <c r="A23" s="101"/>
      <c r="B23" s="106"/>
      <c r="C23" s="106"/>
      <c r="D23" s="149"/>
      <c r="E23" s="106"/>
      <c r="F23" s="106"/>
      <c r="G23" s="106"/>
      <c r="H23" s="102"/>
      <c r="I23" s="102"/>
      <c r="J23" s="103"/>
      <c r="K23" s="104"/>
      <c r="L23" s="103"/>
      <c r="M23" s="143"/>
      <c r="N23" s="143"/>
      <c r="O23" s="95"/>
      <c r="P23" s="105"/>
      <c r="Q23" s="100"/>
      <c r="R23" s="98">
        <v>4</v>
      </c>
      <c r="S23" s="98">
        <v>4</v>
      </c>
      <c r="T23" s="98">
        <v>4</v>
      </c>
      <c r="U23" s="98">
        <v>4</v>
      </c>
      <c r="V23" s="98"/>
      <c r="W23" s="99"/>
      <c r="X23" s="99">
        <v>4</v>
      </c>
      <c r="Y23" s="98">
        <v>4</v>
      </c>
      <c r="Z23" s="98">
        <v>4</v>
      </c>
      <c r="AA23" s="98">
        <v>4</v>
      </c>
      <c r="AB23" s="98">
        <v>4</v>
      </c>
      <c r="AC23" s="98"/>
      <c r="AD23" s="99"/>
      <c r="AE23" s="99">
        <v>4</v>
      </c>
      <c r="AF23" s="98">
        <v>4</v>
      </c>
      <c r="AG23" s="98">
        <v>4</v>
      </c>
      <c r="AH23" s="98">
        <v>4</v>
      </c>
      <c r="AI23" s="98">
        <v>4</v>
      </c>
      <c r="AJ23" s="98"/>
      <c r="AK23" s="99"/>
      <c r="AL23" s="99">
        <v>4</v>
      </c>
      <c r="AM23" s="98">
        <v>4</v>
      </c>
      <c r="AN23" s="98">
        <v>4</v>
      </c>
      <c r="AO23" s="98">
        <v>0</v>
      </c>
      <c r="AP23" s="98">
        <v>0</v>
      </c>
      <c r="AQ23" s="98"/>
      <c r="AR23" s="99"/>
      <c r="AS23" s="99">
        <v>0</v>
      </c>
      <c r="AT23" s="98">
        <v>0</v>
      </c>
      <c r="AU23" s="98">
        <v>0</v>
      </c>
      <c r="AV23" s="98">
        <v>0</v>
      </c>
      <c r="AW23" s="98">
        <v>0</v>
      </c>
      <c r="AX23" s="98"/>
      <c r="AY23" s="99"/>
      <c r="AZ23" s="99">
        <v>0</v>
      </c>
      <c r="BA23" s="98">
        <v>0</v>
      </c>
      <c r="BB23" s="98">
        <v>0</v>
      </c>
      <c r="BC23" s="98">
        <v>0</v>
      </c>
      <c r="BD23" s="98">
        <v>0</v>
      </c>
      <c r="BE23" s="98"/>
      <c r="BF23" s="99"/>
      <c r="BG23" s="99">
        <v>0</v>
      </c>
      <c r="BH23" s="98">
        <v>0</v>
      </c>
      <c r="BI23" s="98">
        <v>0</v>
      </c>
      <c r="BJ23" s="98">
        <v>0</v>
      </c>
      <c r="BK23" s="98">
        <v>0</v>
      </c>
      <c r="BL23" s="98"/>
      <c r="BM23" s="99"/>
      <c r="BN23" s="99">
        <v>0</v>
      </c>
      <c r="BO23" s="98">
        <v>0</v>
      </c>
      <c r="BP23" s="98">
        <v>0</v>
      </c>
      <c r="BQ23" s="98">
        <v>0</v>
      </c>
      <c r="BR23" s="98">
        <v>0</v>
      </c>
      <c r="BS23" s="98"/>
      <c r="BT23" s="99"/>
      <c r="BU23" s="99">
        <v>0</v>
      </c>
      <c r="BV23" s="98">
        <v>0</v>
      </c>
      <c r="BW23" s="98">
        <v>0</v>
      </c>
      <c r="BX23" s="98">
        <v>0</v>
      </c>
      <c r="BY23" s="98">
        <v>0</v>
      </c>
      <c r="BZ23" s="98"/>
      <c r="CA23" s="99"/>
      <c r="CB23" s="99">
        <v>0</v>
      </c>
      <c r="CC23" s="98">
        <v>0</v>
      </c>
      <c r="CD23" s="98">
        <v>0</v>
      </c>
      <c r="CE23" s="98">
        <v>0</v>
      </c>
      <c r="CF23" s="98">
        <v>0</v>
      </c>
      <c r="CG23" s="98"/>
      <c r="CH23" s="99"/>
      <c r="CI23" s="99"/>
      <c r="CJ23" s="98"/>
      <c r="CK23" s="98"/>
      <c r="CL23" s="98"/>
      <c r="CM23" s="98"/>
      <c r="CN23" s="98"/>
      <c r="CO23" s="99"/>
      <c r="CP23" s="99"/>
      <c r="CQ23" s="98"/>
      <c r="CR23" s="98"/>
      <c r="CS23" s="98">
        <f t="shared" ref="CS23:DB38" si="52">IF((AND(CS$1&gt;=$J23,CS$1&lt;=$L23)),$Q23,0)</f>
        <v>0</v>
      </c>
      <c r="CT23" s="98">
        <f t="shared" si="52"/>
        <v>0</v>
      </c>
      <c r="CU23" s="98">
        <f t="shared" si="52"/>
        <v>0</v>
      </c>
      <c r="CV23" s="99"/>
      <c r="CW23" s="99"/>
      <c r="CX23" s="98">
        <f t="shared" si="52"/>
        <v>0</v>
      </c>
      <c r="CY23" s="98">
        <f t="shared" si="52"/>
        <v>0</v>
      </c>
      <c r="CZ23" s="98">
        <f t="shared" si="52"/>
        <v>0</v>
      </c>
      <c r="DA23" s="98">
        <f t="shared" si="52"/>
        <v>0</v>
      </c>
      <c r="DB23" s="98">
        <f t="shared" si="52"/>
        <v>0</v>
      </c>
      <c r="DC23" s="99"/>
      <c r="DD23" s="99"/>
      <c r="DE23" s="98">
        <f t="shared" si="46"/>
        <v>0</v>
      </c>
      <c r="DF23" s="98">
        <f t="shared" si="46"/>
        <v>0</v>
      </c>
      <c r="DG23" s="98">
        <f t="shared" si="46"/>
        <v>0</v>
      </c>
      <c r="DH23" s="98">
        <f t="shared" si="46"/>
        <v>0</v>
      </c>
      <c r="DI23" s="98">
        <f t="shared" si="46"/>
        <v>0</v>
      </c>
      <c r="DJ23" s="99"/>
      <c r="DK23" s="99"/>
      <c r="DL23" s="98">
        <f t="shared" si="46"/>
        <v>0</v>
      </c>
      <c r="DM23" s="98">
        <f t="shared" si="46"/>
        <v>0</v>
      </c>
      <c r="DN23" s="98">
        <f t="shared" si="46"/>
        <v>0</v>
      </c>
      <c r="DO23" s="98">
        <f t="shared" si="46"/>
        <v>0</v>
      </c>
      <c r="DP23" s="98">
        <f t="shared" si="46"/>
        <v>0</v>
      </c>
      <c r="DQ23" s="99"/>
      <c r="DR23" s="99"/>
      <c r="DS23" s="98">
        <f t="shared" si="49"/>
        <v>0</v>
      </c>
      <c r="DT23" s="98">
        <f t="shared" si="49"/>
        <v>0</v>
      </c>
      <c r="DU23" s="98">
        <f t="shared" si="49"/>
        <v>0</v>
      </c>
      <c r="DV23" s="98">
        <f t="shared" si="49"/>
        <v>0</v>
      </c>
      <c r="DW23" s="98">
        <f t="shared" si="49"/>
        <v>0</v>
      </c>
      <c r="DX23" s="99"/>
      <c r="DY23" s="99"/>
      <c r="DZ23" s="98">
        <f t="shared" si="49"/>
        <v>0</v>
      </c>
      <c r="EA23" s="98">
        <f t="shared" si="49"/>
        <v>0</v>
      </c>
      <c r="EB23" s="98">
        <f t="shared" si="49"/>
        <v>0</v>
      </c>
      <c r="EC23" s="98">
        <f t="shared" si="49"/>
        <v>0</v>
      </c>
      <c r="ED23" s="98">
        <f t="shared" si="49"/>
        <v>0</v>
      </c>
      <c r="EE23" s="99"/>
      <c r="EF23" s="99"/>
      <c r="EG23" s="98">
        <f t="shared" si="49"/>
        <v>0</v>
      </c>
      <c r="EH23" s="98">
        <f t="shared" si="49"/>
        <v>0</v>
      </c>
      <c r="EI23" s="98">
        <f t="shared" si="49"/>
        <v>0</v>
      </c>
      <c r="EJ23" s="98">
        <f t="shared" si="49"/>
        <v>0</v>
      </c>
      <c r="EK23" s="98">
        <f t="shared" si="49"/>
        <v>0</v>
      </c>
      <c r="EL23" s="99"/>
      <c r="EM23" s="99"/>
      <c r="EN23" s="98">
        <f t="shared" si="49"/>
        <v>0</v>
      </c>
      <c r="EO23" s="98">
        <f t="shared" si="49"/>
        <v>0</v>
      </c>
      <c r="EP23" s="98">
        <f t="shared" si="49"/>
        <v>0</v>
      </c>
      <c r="EQ23" s="98">
        <f t="shared" si="49"/>
        <v>0</v>
      </c>
      <c r="ER23" s="98">
        <f t="shared" si="49"/>
        <v>0</v>
      </c>
      <c r="ES23" s="99"/>
      <c r="ET23" s="99"/>
      <c r="EU23" s="98">
        <f t="shared" si="47"/>
        <v>0</v>
      </c>
      <c r="EV23" s="98">
        <f t="shared" si="47"/>
        <v>0</v>
      </c>
      <c r="EW23" s="98">
        <f t="shared" si="47"/>
        <v>0</v>
      </c>
      <c r="EX23" s="98">
        <f t="shared" si="47"/>
        <v>0</v>
      </c>
      <c r="EY23" s="98">
        <f t="shared" si="47"/>
        <v>0</v>
      </c>
      <c r="EZ23" s="99"/>
      <c r="FA23" s="99"/>
      <c r="FB23" s="98">
        <f t="shared" si="47"/>
        <v>0</v>
      </c>
      <c r="FC23" s="98">
        <f t="shared" si="47"/>
        <v>0</v>
      </c>
      <c r="FD23" s="98">
        <f t="shared" si="47"/>
        <v>0</v>
      </c>
      <c r="FE23" s="98">
        <f t="shared" si="47"/>
        <v>0</v>
      </c>
      <c r="FF23" s="98">
        <f t="shared" si="47"/>
        <v>0</v>
      </c>
      <c r="FG23" s="99"/>
      <c r="FH23" s="99"/>
      <c r="FI23" s="98">
        <f t="shared" si="47"/>
        <v>0</v>
      </c>
      <c r="FJ23" s="98">
        <f t="shared" si="47"/>
        <v>0</v>
      </c>
      <c r="FK23" s="98">
        <f t="shared" si="51"/>
        <v>0</v>
      </c>
      <c r="FL23" s="98">
        <f t="shared" si="51"/>
        <v>0</v>
      </c>
      <c r="FM23" s="98">
        <f t="shared" si="51"/>
        <v>0</v>
      </c>
      <c r="FN23" s="99"/>
      <c r="FO23" s="99"/>
      <c r="FP23" s="98">
        <f t="shared" si="51"/>
        <v>0</v>
      </c>
      <c r="FQ23" s="98">
        <f t="shared" si="51"/>
        <v>0</v>
      </c>
      <c r="FR23" s="98">
        <f t="shared" si="51"/>
        <v>0</v>
      </c>
      <c r="FS23" s="98">
        <f t="shared" si="51"/>
        <v>0</v>
      </c>
      <c r="FT23" s="98">
        <f t="shared" si="51"/>
        <v>0</v>
      </c>
      <c r="FU23" s="99"/>
      <c r="FV23" s="99"/>
      <c r="FW23" s="98">
        <f t="shared" si="51"/>
        <v>0</v>
      </c>
      <c r="FX23" s="98">
        <f t="shared" si="51"/>
        <v>0</v>
      </c>
      <c r="FY23" s="98">
        <f t="shared" si="51"/>
        <v>0</v>
      </c>
    </row>
    <row r="24" spans="1:181" ht="31.5" customHeight="1">
      <c r="A24" s="101"/>
      <c r="B24" s="106"/>
      <c r="C24" s="106"/>
      <c r="D24" s="149"/>
      <c r="E24" s="106"/>
      <c r="F24" s="106"/>
      <c r="G24" s="106"/>
      <c r="H24" s="102"/>
      <c r="I24" s="102"/>
      <c r="J24" s="103"/>
      <c r="K24" s="104"/>
      <c r="L24" s="103"/>
      <c r="M24" s="143"/>
      <c r="N24" s="143"/>
      <c r="O24" s="95"/>
      <c r="P24" s="105"/>
      <c r="Q24" s="100"/>
      <c r="R24" s="98"/>
      <c r="S24" s="98"/>
      <c r="T24" s="98"/>
      <c r="U24" s="98"/>
      <c r="V24" s="98"/>
      <c r="W24" s="99"/>
      <c r="X24" s="99"/>
      <c r="Y24" s="98"/>
      <c r="Z24" s="98"/>
      <c r="AA24" s="98"/>
      <c r="AB24" s="98"/>
      <c r="AC24" s="98"/>
      <c r="AD24" s="99"/>
      <c r="AE24" s="99"/>
      <c r="AF24" s="98">
        <f t="shared" ref="AF24:AJ39" si="53">IF((AND(AF$1&gt;=$J24,AF$1&lt;=$L24)),$Q24,0)</f>
        <v>0</v>
      </c>
      <c r="AG24" s="98">
        <f t="shared" si="53"/>
        <v>0</v>
      </c>
      <c r="AH24" s="98">
        <f t="shared" si="53"/>
        <v>0</v>
      </c>
      <c r="AI24" s="98">
        <f t="shared" si="53"/>
        <v>0</v>
      </c>
      <c r="AJ24" s="98">
        <f t="shared" si="53"/>
        <v>0</v>
      </c>
      <c r="AK24" s="99"/>
      <c r="AL24" s="99"/>
      <c r="AM24" s="98">
        <f t="shared" ref="AM24:AQ39" si="54">IF((AND(AM$1&gt;=$J24,AM$1&lt;=$L24)),$Q24,0)</f>
        <v>0</v>
      </c>
      <c r="AN24" s="98">
        <f t="shared" si="54"/>
        <v>0</v>
      </c>
      <c r="AO24" s="98">
        <f t="shared" si="54"/>
        <v>0</v>
      </c>
      <c r="AP24" s="98">
        <f t="shared" si="54"/>
        <v>0</v>
      </c>
      <c r="AQ24" s="98">
        <f t="shared" si="54"/>
        <v>0</v>
      </c>
      <c r="AR24" s="99"/>
      <c r="AS24" s="99"/>
      <c r="AT24" s="98">
        <f t="shared" ref="AT24:AX39" si="55">IF((AND(AT$1&gt;=$J24,AT$1&lt;=$L24)),$Q24,0)</f>
        <v>0</v>
      </c>
      <c r="AU24" s="98">
        <f t="shared" si="55"/>
        <v>0</v>
      </c>
      <c r="AV24" s="98">
        <f t="shared" si="55"/>
        <v>0</v>
      </c>
      <c r="AW24" s="98">
        <f t="shared" si="55"/>
        <v>0</v>
      </c>
      <c r="AX24" s="98">
        <f t="shared" si="55"/>
        <v>0</v>
      </c>
      <c r="AY24" s="99"/>
      <c r="AZ24" s="99"/>
      <c r="BA24" s="98">
        <f t="shared" ref="BA24:BE39" si="56">IF((AND(BA$1&gt;=$J24,BA$1&lt;=$L24)),$Q24,0)</f>
        <v>0</v>
      </c>
      <c r="BB24" s="98">
        <f t="shared" si="56"/>
        <v>0</v>
      </c>
      <c r="BC24" s="98">
        <f t="shared" si="56"/>
        <v>0</v>
      </c>
      <c r="BD24" s="98">
        <f t="shared" si="56"/>
        <v>0</v>
      </c>
      <c r="BE24" s="98">
        <f t="shared" si="56"/>
        <v>0</v>
      </c>
      <c r="BF24" s="99"/>
      <c r="BG24" s="99"/>
      <c r="BH24" s="98">
        <f t="shared" ref="BH24:BL39" si="57">IF((AND(BH$1&gt;=$J24,BH$1&lt;=$L24)),$Q24,0)</f>
        <v>0</v>
      </c>
      <c r="BI24" s="98">
        <f t="shared" si="57"/>
        <v>0</v>
      </c>
      <c r="BJ24" s="98">
        <f t="shared" si="57"/>
        <v>0</v>
      </c>
      <c r="BK24" s="98">
        <f t="shared" si="57"/>
        <v>0</v>
      </c>
      <c r="BL24" s="98">
        <f t="shared" si="57"/>
        <v>0</v>
      </c>
      <c r="BM24" s="99"/>
      <c r="BN24" s="99"/>
      <c r="BO24" s="98">
        <f t="shared" ref="BO24:BS39" si="58">IF((AND(BO$1&gt;=$J24,BO$1&lt;=$L24)),$Q24,0)</f>
        <v>0</v>
      </c>
      <c r="BP24" s="98">
        <f t="shared" si="58"/>
        <v>0</v>
      </c>
      <c r="BQ24" s="98">
        <f t="shared" si="58"/>
        <v>0</v>
      </c>
      <c r="BR24" s="98">
        <f t="shared" si="58"/>
        <v>0</v>
      </c>
      <c r="BS24" s="98">
        <f t="shared" si="58"/>
        <v>0</v>
      </c>
      <c r="BT24" s="99"/>
      <c r="BU24" s="99"/>
      <c r="BV24" s="98">
        <f t="shared" ref="BV24:BZ39" si="59">IF((AND(BV$1&gt;=$J24,BV$1&lt;=$L24)),$Q24,0)</f>
        <v>0</v>
      </c>
      <c r="BW24" s="98">
        <f t="shared" si="59"/>
        <v>0</v>
      </c>
      <c r="BX24" s="98">
        <f t="shared" si="59"/>
        <v>0</v>
      </c>
      <c r="BY24" s="98">
        <f t="shared" si="59"/>
        <v>0</v>
      </c>
      <c r="BZ24" s="98">
        <f t="shared" si="59"/>
        <v>0</v>
      </c>
      <c r="CA24" s="99"/>
      <c r="CB24" s="99"/>
      <c r="CC24" s="98">
        <f t="shared" ref="CC24:CG39" si="60">IF((AND(CC$1&gt;=$J24,CC$1&lt;=$L24)),$Q24,0)</f>
        <v>0</v>
      </c>
      <c r="CD24" s="98">
        <f t="shared" si="60"/>
        <v>0</v>
      </c>
      <c r="CE24" s="98">
        <f t="shared" si="60"/>
        <v>0</v>
      </c>
      <c r="CF24" s="98">
        <f t="shared" si="60"/>
        <v>0</v>
      </c>
      <c r="CG24" s="98">
        <f t="shared" si="60"/>
        <v>0</v>
      </c>
      <c r="CH24" s="99"/>
      <c r="CI24" s="99"/>
      <c r="CJ24" s="98">
        <f t="shared" ref="CJ24:CY39" si="61">IF((AND(CJ$1&gt;=$J24,CJ$1&lt;=$L24)),$Q24,0)</f>
        <v>0</v>
      </c>
      <c r="CK24" s="98">
        <f t="shared" si="61"/>
        <v>0</v>
      </c>
      <c r="CL24" s="98">
        <f t="shared" si="61"/>
        <v>0</v>
      </c>
      <c r="CM24" s="98">
        <f t="shared" si="61"/>
        <v>0</v>
      </c>
      <c r="CN24" s="98">
        <f t="shared" si="61"/>
        <v>0</v>
      </c>
      <c r="CO24" s="99"/>
      <c r="CP24" s="99"/>
      <c r="CQ24" s="98">
        <f t="shared" si="61"/>
        <v>0</v>
      </c>
      <c r="CR24" s="98">
        <f t="shared" si="61"/>
        <v>0</v>
      </c>
      <c r="CS24" s="98">
        <f t="shared" si="61"/>
        <v>0</v>
      </c>
      <c r="CT24" s="98">
        <f t="shared" si="52"/>
        <v>0</v>
      </c>
      <c r="CU24" s="98">
        <f t="shared" si="52"/>
        <v>0</v>
      </c>
      <c r="CV24" s="99"/>
      <c r="CW24" s="99"/>
      <c r="CX24" s="98">
        <f t="shared" si="52"/>
        <v>0</v>
      </c>
      <c r="CY24" s="98">
        <f t="shared" si="52"/>
        <v>0</v>
      </c>
      <c r="CZ24" s="98">
        <f t="shared" si="52"/>
        <v>0</v>
      </c>
      <c r="DA24" s="98">
        <f t="shared" si="52"/>
        <v>0</v>
      </c>
      <c r="DB24" s="98">
        <f t="shared" si="52"/>
        <v>0</v>
      </c>
      <c r="DC24" s="99"/>
      <c r="DD24" s="99"/>
      <c r="DE24" s="98">
        <f t="shared" si="46"/>
        <v>0</v>
      </c>
      <c r="DF24" s="98">
        <f t="shared" si="46"/>
        <v>0</v>
      </c>
      <c r="DG24" s="98">
        <f t="shared" si="46"/>
        <v>0</v>
      </c>
      <c r="DH24" s="98">
        <f t="shared" si="46"/>
        <v>0</v>
      </c>
      <c r="DI24" s="98">
        <f t="shared" si="46"/>
        <v>0</v>
      </c>
      <c r="DJ24" s="99"/>
      <c r="DK24" s="99"/>
      <c r="DL24" s="98">
        <f t="shared" si="46"/>
        <v>0</v>
      </c>
      <c r="DM24" s="98">
        <f t="shared" si="46"/>
        <v>0</v>
      </c>
      <c r="DN24" s="98">
        <f t="shared" si="46"/>
        <v>0</v>
      </c>
      <c r="DO24" s="98">
        <f t="shared" si="46"/>
        <v>0</v>
      </c>
      <c r="DP24" s="98">
        <f t="shared" si="46"/>
        <v>0</v>
      </c>
      <c r="DQ24" s="99"/>
      <c r="DR24" s="99"/>
      <c r="DS24" s="98">
        <f t="shared" si="49"/>
        <v>0</v>
      </c>
      <c r="DT24" s="98">
        <f t="shared" si="49"/>
        <v>0</v>
      </c>
      <c r="DU24" s="98">
        <f t="shared" si="49"/>
        <v>0</v>
      </c>
      <c r="DV24" s="98">
        <f t="shared" si="49"/>
        <v>0</v>
      </c>
      <c r="DW24" s="98">
        <f t="shared" si="49"/>
        <v>0</v>
      </c>
      <c r="DX24" s="99"/>
      <c r="DY24" s="99"/>
      <c r="DZ24" s="98">
        <f t="shared" si="49"/>
        <v>0</v>
      </c>
      <c r="EA24" s="98">
        <f t="shared" si="49"/>
        <v>0</v>
      </c>
      <c r="EB24" s="98">
        <f t="shared" si="49"/>
        <v>0</v>
      </c>
      <c r="EC24" s="98">
        <f t="shared" si="49"/>
        <v>0</v>
      </c>
      <c r="ED24" s="98">
        <f t="shared" si="49"/>
        <v>0</v>
      </c>
      <c r="EE24" s="99"/>
      <c r="EF24" s="99"/>
      <c r="EG24" s="98">
        <f t="shared" si="49"/>
        <v>0</v>
      </c>
      <c r="EH24" s="98">
        <f t="shared" si="49"/>
        <v>0</v>
      </c>
      <c r="EI24" s="98">
        <f t="shared" si="49"/>
        <v>0</v>
      </c>
      <c r="EJ24" s="98">
        <f t="shared" si="49"/>
        <v>0</v>
      </c>
      <c r="EK24" s="98">
        <f t="shared" si="49"/>
        <v>0</v>
      </c>
      <c r="EL24" s="99"/>
      <c r="EM24" s="99"/>
      <c r="EN24" s="98">
        <f t="shared" si="49"/>
        <v>0</v>
      </c>
      <c r="EO24" s="98">
        <f t="shared" si="49"/>
        <v>0</v>
      </c>
      <c r="EP24" s="98">
        <f t="shared" si="49"/>
        <v>0</v>
      </c>
      <c r="EQ24" s="98">
        <f t="shared" si="49"/>
        <v>0</v>
      </c>
      <c r="ER24" s="98">
        <f t="shared" si="49"/>
        <v>0</v>
      </c>
      <c r="ES24" s="99"/>
      <c r="ET24" s="99"/>
      <c r="EU24" s="98">
        <f t="shared" si="47"/>
        <v>0</v>
      </c>
      <c r="EV24" s="98">
        <f t="shared" si="47"/>
        <v>0</v>
      </c>
      <c r="EW24" s="98">
        <f t="shared" si="47"/>
        <v>0</v>
      </c>
      <c r="EX24" s="98">
        <f t="shared" si="47"/>
        <v>0</v>
      </c>
      <c r="EY24" s="98">
        <f t="shared" si="47"/>
        <v>0</v>
      </c>
      <c r="EZ24" s="99"/>
      <c r="FA24" s="99"/>
      <c r="FB24" s="98">
        <f t="shared" si="51"/>
        <v>0</v>
      </c>
      <c r="FC24" s="98">
        <f t="shared" si="51"/>
        <v>0</v>
      </c>
      <c r="FD24" s="98">
        <f t="shared" si="51"/>
        <v>0</v>
      </c>
      <c r="FE24" s="98">
        <f t="shared" si="51"/>
        <v>0</v>
      </c>
      <c r="FF24" s="98">
        <f t="shared" si="51"/>
        <v>0</v>
      </c>
      <c r="FG24" s="99"/>
      <c r="FH24" s="99"/>
      <c r="FI24" s="98">
        <f t="shared" si="51"/>
        <v>0</v>
      </c>
      <c r="FJ24" s="98">
        <f t="shared" si="51"/>
        <v>0</v>
      </c>
      <c r="FK24" s="98">
        <f t="shared" si="51"/>
        <v>0</v>
      </c>
      <c r="FL24" s="98">
        <f t="shared" si="51"/>
        <v>0</v>
      </c>
      <c r="FM24" s="98">
        <f t="shared" si="51"/>
        <v>0</v>
      </c>
      <c r="FN24" s="99"/>
      <c r="FO24" s="99"/>
      <c r="FP24" s="98">
        <f t="shared" si="51"/>
        <v>0</v>
      </c>
      <c r="FQ24" s="98">
        <f t="shared" si="51"/>
        <v>0</v>
      </c>
      <c r="FR24" s="98">
        <f t="shared" si="51"/>
        <v>0</v>
      </c>
      <c r="FS24" s="98">
        <f t="shared" si="51"/>
        <v>0</v>
      </c>
      <c r="FT24" s="98">
        <f t="shared" si="51"/>
        <v>0</v>
      </c>
      <c r="FU24" s="99"/>
      <c r="FV24" s="99"/>
      <c r="FW24" s="98">
        <f t="shared" si="51"/>
        <v>0</v>
      </c>
      <c r="FX24" s="98">
        <f t="shared" si="51"/>
        <v>0</v>
      </c>
      <c r="FY24" s="98">
        <f t="shared" si="51"/>
        <v>0</v>
      </c>
    </row>
    <row r="25" spans="1:181" ht="31.5" customHeight="1">
      <c r="A25" s="101"/>
      <c r="B25" s="106"/>
      <c r="C25" s="106"/>
      <c r="D25" s="149"/>
      <c r="E25" s="106"/>
      <c r="F25" s="106"/>
      <c r="G25" s="106"/>
      <c r="H25" s="102"/>
      <c r="I25" s="102"/>
      <c r="J25" s="103"/>
      <c r="K25" s="104"/>
      <c r="L25" s="103"/>
      <c r="M25" s="143"/>
      <c r="N25" s="143"/>
      <c r="O25" s="95"/>
      <c r="P25" s="105"/>
      <c r="Q25" s="100"/>
      <c r="R25" s="98">
        <f t="shared" ref="R25:V49" si="62">IF((AND(R$1&gt;=$J25,R$1&lt;=$L25)),$Q25,0)</f>
        <v>0</v>
      </c>
      <c r="S25" s="98">
        <f t="shared" si="62"/>
        <v>0</v>
      </c>
      <c r="T25" s="98">
        <f t="shared" si="62"/>
        <v>0</v>
      </c>
      <c r="U25" s="98">
        <f t="shared" si="62"/>
        <v>0</v>
      </c>
      <c r="V25" s="98">
        <f t="shared" si="62"/>
        <v>0</v>
      </c>
      <c r="W25" s="99"/>
      <c r="X25" s="99"/>
      <c r="Y25" s="98">
        <f t="shared" ref="Y25:AC46" si="63">IF((AND(Y$1&gt;=$J25,Y$1&lt;=$L25)),$Q25,0)</f>
        <v>0</v>
      </c>
      <c r="Z25" s="98">
        <f t="shared" si="63"/>
        <v>0</v>
      </c>
      <c r="AA25" s="98">
        <f t="shared" si="63"/>
        <v>0</v>
      </c>
      <c r="AB25" s="98">
        <f t="shared" si="63"/>
        <v>0</v>
      </c>
      <c r="AC25" s="98">
        <f t="shared" si="63"/>
        <v>0</v>
      </c>
      <c r="AD25" s="99"/>
      <c r="AE25" s="99"/>
      <c r="AF25" s="98">
        <f t="shared" si="53"/>
        <v>0</v>
      </c>
      <c r="AG25" s="98">
        <f t="shared" si="53"/>
        <v>0</v>
      </c>
      <c r="AH25" s="98">
        <f t="shared" si="53"/>
        <v>0</v>
      </c>
      <c r="AI25" s="98">
        <f t="shared" si="53"/>
        <v>0</v>
      </c>
      <c r="AJ25" s="98">
        <f t="shared" si="53"/>
        <v>0</v>
      </c>
      <c r="AK25" s="99"/>
      <c r="AL25" s="99"/>
      <c r="AM25" s="98">
        <f t="shared" si="54"/>
        <v>0</v>
      </c>
      <c r="AN25" s="98">
        <f t="shared" si="54"/>
        <v>0</v>
      </c>
      <c r="AO25" s="98">
        <f t="shared" si="54"/>
        <v>0</v>
      </c>
      <c r="AP25" s="98">
        <f t="shared" si="54"/>
        <v>0</v>
      </c>
      <c r="AQ25" s="98">
        <f t="shared" si="54"/>
        <v>0</v>
      </c>
      <c r="AR25" s="99"/>
      <c r="AS25" s="99"/>
      <c r="AT25" s="98">
        <f t="shared" si="55"/>
        <v>0</v>
      </c>
      <c r="AU25" s="98">
        <f t="shared" si="55"/>
        <v>0</v>
      </c>
      <c r="AV25" s="98">
        <f t="shared" si="55"/>
        <v>0</v>
      </c>
      <c r="AW25" s="98">
        <f t="shared" si="55"/>
        <v>0</v>
      </c>
      <c r="AX25" s="98">
        <f t="shared" si="55"/>
        <v>0</v>
      </c>
      <c r="AY25" s="99"/>
      <c r="AZ25" s="99"/>
      <c r="BA25" s="98">
        <f t="shared" si="56"/>
        <v>0</v>
      </c>
      <c r="BB25" s="98">
        <f t="shared" si="56"/>
        <v>0</v>
      </c>
      <c r="BC25" s="98">
        <f t="shared" si="56"/>
        <v>0</v>
      </c>
      <c r="BD25" s="98">
        <f t="shared" si="56"/>
        <v>0</v>
      </c>
      <c r="BE25" s="98">
        <f t="shared" si="56"/>
        <v>0</v>
      </c>
      <c r="BF25" s="99"/>
      <c r="BG25" s="99"/>
      <c r="BH25" s="98">
        <f t="shared" si="57"/>
        <v>0</v>
      </c>
      <c r="BI25" s="98">
        <f t="shared" si="57"/>
        <v>0</v>
      </c>
      <c r="BJ25" s="98">
        <f t="shared" si="57"/>
        <v>0</v>
      </c>
      <c r="BK25" s="98">
        <f t="shared" si="57"/>
        <v>0</v>
      </c>
      <c r="BL25" s="98">
        <f t="shared" si="57"/>
        <v>0</v>
      </c>
      <c r="BM25" s="99"/>
      <c r="BN25" s="99"/>
      <c r="BO25" s="98">
        <f t="shared" si="58"/>
        <v>0</v>
      </c>
      <c r="BP25" s="98">
        <f t="shared" si="58"/>
        <v>0</v>
      </c>
      <c r="BQ25" s="98">
        <f t="shared" si="58"/>
        <v>0</v>
      </c>
      <c r="BR25" s="98">
        <f t="shared" si="58"/>
        <v>0</v>
      </c>
      <c r="BS25" s="98">
        <f t="shared" si="58"/>
        <v>0</v>
      </c>
      <c r="BT25" s="99"/>
      <c r="BU25" s="99"/>
      <c r="BV25" s="98">
        <f t="shared" si="59"/>
        <v>0</v>
      </c>
      <c r="BW25" s="98">
        <f t="shared" si="59"/>
        <v>0</v>
      </c>
      <c r="BX25" s="98">
        <f t="shared" si="59"/>
        <v>0</v>
      </c>
      <c r="BY25" s="98">
        <f t="shared" si="59"/>
        <v>0</v>
      </c>
      <c r="BZ25" s="98">
        <f t="shared" si="59"/>
        <v>0</v>
      </c>
      <c r="CA25" s="99"/>
      <c r="CB25" s="99"/>
      <c r="CC25" s="98">
        <f t="shared" si="60"/>
        <v>0</v>
      </c>
      <c r="CD25" s="98">
        <f t="shared" si="60"/>
        <v>0</v>
      </c>
      <c r="CE25" s="98">
        <f t="shared" si="60"/>
        <v>0</v>
      </c>
      <c r="CF25" s="98">
        <f t="shared" si="60"/>
        <v>0</v>
      </c>
      <c r="CG25" s="98">
        <f t="shared" si="60"/>
        <v>0</v>
      </c>
      <c r="CH25" s="99"/>
      <c r="CI25" s="99"/>
      <c r="CJ25" s="98">
        <f t="shared" si="61"/>
        <v>0</v>
      </c>
      <c r="CK25" s="98">
        <f t="shared" si="61"/>
        <v>0</v>
      </c>
      <c r="CL25" s="98">
        <f t="shared" si="61"/>
        <v>0</v>
      </c>
      <c r="CM25" s="98">
        <f t="shared" si="61"/>
        <v>0</v>
      </c>
      <c r="CN25" s="98">
        <f t="shared" si="61"/>
        <v>0</v>
      </c>
      <c r="CO25" s="99"/>
      <c r="CP25" s="99"/>
      <c r="CQ25" s="98">
        <f t="shared" si="61"/>
        <v>0</v>
      </c>
      <c r="CR25" s="98">
        <f t="shared" si="61"/>
        <v>0</v>
      </c>
      <c r="CS25" s="98">
        <f t="shared" si="61"/>
        <v>0</v>
      </c>
      <c r="CT25" s="98">
        <f t="shared" si="52"/>
        <v>0</v>
      </c>
      <c r="CU25" s="98">
        <f t="shared" si="52"/>
        <v>0</v>
      </c>
      <c r="CV25" s="99"/>
      <c r="CW25" s="99"/>
      <c r="CX25" s="98">
        <f t="shared" si="52"/>
        <v>0</v>
      </c>
      <c r="CY25" s="98">
        <f t="shared" si="52"/>
        <v>0</v>
      </c>
      <c r="CZ25" s="98">
        <f t="shared" si="52"/>
        <v>0</v>
      </c>
      <c r="DA25" s="98">
        <f t="shared" si="52"/>
        <v>0</v>
      </c>
      <c r="DB25" s="98">
        <f t="shared" si="52"/>
        <v>0</v>
      </c>
      <c r="DC25" s="99"/>
      <c r="DD25" s="99"/>
      <c r="DE25" s="98">
        <f t="shared" ref="DE25:DT40" si="64">IF((AND(DE$1&gt;=$J25,DE$1&lt;=$L25)),$Q25,0)</f>
        <v>0</v>
      </c>
      <c r="DF25" s="98">
        <f t="shared" si="64"/>
        <v>0</v>
      </c>
      <c r="DG25" s="98">
        <f t="shared" si="64"/>
        <v>0</v>
      </c>
      <c r="DH25" s="98">
        <f t="shared" si="64"/>
        <v>0</v>
      </c>
      <c r="DI25" s="98">
        <f t="shared" si="64"/>
        <v>0</v>
      </c>
      <c r="DJ25" s="99"/>
      <c r="DK25" s="99"/>
      <c r="DL25" s="98">
        <f t="shared" si="64"/>
        <v>0</v>
      </c>
      <c r="DM25" s="98">
        <f t="shared" si="64"/>
        <v>0</v>
      </c>
      <c r="DN25" s="98">
        <f t="shared" si="64"/>
        <v>0</v>
      </c>
      <c r="DO25" s="98">
        <f t="shared" si="64"/>
        <v>0</v>
      </c>
      <c r="DP25" s="98">
        <f t="shared" si="64"/>
        <v>0</v>
      </c>
      <c r="DQ25" s="99"/>
      <c r="DR25" s="99"/>
      <c r="DS25" s="98">
        <f t="shared" si="49"/>
        <v>0</v>
      </c>
      <c r="DT25" s="98">
        <f t="shared" si="49"/>
        <v>0</v>
      </c>
      <c r="DU25" s="98">
        <f t="shared" si="49"/>
        <v>0</v>
      </c>
      <c r="DV25" s="98">
        <f t="shared" si="49"/>
        <v>0</v>
      </c>
      <c r="DW25" s="98">
        <f t="shared" si="49"/>
        <v>0</v>
      </c>
      <c r="DX25" s="99"/>
      <c r="DY25" s="99"/>
      <c r="DZ25" s="98">
        <f t="shared" si="49"/>
        <v>0</v>
      </c>
      <c r="EA25" s="98">
        <f t="shared" si="49"/>
        <v>0</v>
      </c>
      <c r="EB25" s="98">
        <f t="shared" si="49"/>
        <v>0</v>
      </c>
      <c r="EC25" s="98">
        <f t="shared" si="49"/>
        <v>0</v>
      </c>
      <c r="ED25" s="98">
        <f t="shared" si="49"/>
        <v>0</v>
      </c>
      <c r="EE25" s="99"/>
      <c r="EF25" s="99"/>
      <c r="EG25" s="98">
        <f t="shared" si="49"/>
        <v>0</v>
      </c>
      <c r="EH25" s="98">
        <f t="shared" si="49"/>
        <v>0</v>
      </c>
      <c r="EI25" s="98">
        <f t="shared" si="49"/>
        <v>0</v>
      </c>
      <c r="EJ25" s="98">
        <f t="shared" si="49"/>
        <v>0</v>
      </c>
      <c r="EK25" s="98">
        <f t="shared" si="49"/>
        <v>0</v>
      </c>
      <c r="EL25" s="99"/>
      <c r="EM25" s="99"/>
      <c r="EN25" s="98">
        <f t="shared" si="49"/>
        <v>0</v>
      </c>
      <c r="EO25" s="98">
        <f t="shared" si="49"/>
        <v>0</v>
      </c>
      <c r="EP25" s="98">
        <f t="shared" si="49"/>
        <v>0</v>
      </c>
      <c r="EQ25" s="98">
        <f t="shared" si="49"/>
        <v>0</v>
      </c>
      <c r="ER25" s="98">
        <f t="shared" si="49"/>
        <v>0</v>
      </c>
      <c r="ES25" s="99"/>
      <c r="ET25" s="99"/>
      <c r="EU25" s="98">
        <f t="shared" ref="EU25:FJ40" si="65">IF((AND(EU$1&gt;=$J25,EU$1&lt;=$L25)),$Q25,0)</f>
        <v>0</v>
      </c>
      <c r="EV25" s="98">
        <f t="shared" si="65"/>
        <v>0</v>
      </c>
      <c r="EW25" s="98">
        <f t="shared" si="65"/>
        <v>0</v>
      </c>
      <c r="EX25" s="98">
        <f t="shared" si="65"/>
        <v>0</v>
      </c>
      <c r="EY25" s="98">
        <f t="shared" si="65"/>
        <v>0</v>
      </c>
      <c r="EZ25" s="99"/>
      <c r="FA25" s="99"/>
      <c r="FB25" s="98">
        <f t="shared" si="51"/>
        <v>0</v>
      </c>
      <c r="FC25" s="98">
        <f t="shared" si="51"/>
        <v>0</v>
      </c>
      <c r="FD25" s="98">
        <f t="shared" si="51"/>
        <v>0</v>
      </c>
      <c r="FE25" s="98">
        <f t="shared" si="51"/>
        <v>0</v>
      </c>
      <c r="FF25" s="98">
        <f t="shared" si="51"/>
        <v>0</v>
      </c>
      <c r="FG25" s="99"/>
      <c r="FH25" s="99"/>
      <c r="FI25" s="98">
        <f t="shared" si="51"/>
        <v>0</v>
      </c>
      <c r="FJ25" s="98">
        <f t="shared" si="51"/>
        <v>0</v>
      </c>
      <c r="FK25" s="98">
        <f t="shared" si="51"/>
        <v>0</v>
      </c>
      <c r="FL25" s="98">
        <f t="shared" si="51"/>
        <v>0</v>
      </c>
      <c r="FM25" s="98">
        <f t="shared" si="51"/>
        <v>0</v>
      </c>
      <c r="FN25" s="99"/>
      <c r="FO25" s="99"/>
      <c r="FP25" s="98">
        <f t="shared" si="51"/>
        <v>0</v>
      </c>
      <c r="FQ25" s="98">
        <f t="shared" si="51"/>
        <v>0</v>
      </c>
      <c r="FR25" s="98">
        <f t="shared" si="51"/>
        <v>0</v>
      </c>
      <c r="FS25" s="98">
        <f t="shared" si="51"/>
        <v>0</v>
      </c>
      <c r="FT25" s="98">
        <f t="shared" si="51"/>
        <v>0</v>
      </c>
      <c r="FU25" s="99"/>
      <c r="FV25" s="99"/>
      <c r="FW25" s="98">
        <f t="shared" si="51"/>
        <v>0</v>
      </c>
      <c r="FX25" s="98">
        <f t="shared" si="51"/>
        <v>0</v>
      </c>
      <c r="FY25" s="98">
        <f t="shared" si="51"/>
        <v>0</v>
      </c>
    </row>
    <row r="26" spans="1:181" ht="31.5" customHeight="1">
      <c r="A26" s="101"/>
      <c r="B26" s="106"/>
      <c r="C26" s="106"/>
      <c r="D26" s="149"/>
      <c r="E26" s="106"/>
      <c r="F26" s="106"/>
      <c r="G26" s="106"/>
      <c r="H26" s="102"/>
      <c r="I26" s="102"/>
      <c r="J26" s="103"/>
      <c r="K26" s="104"/>
      <c r="L26" s="103"/>
      <c r="M26" s="143"/>
      <c r="N26" s="143"/>
      <c r="O26" s="95"/>
      <c r="P26" s="105"/>
      <c r="Q26" s="100"/>
      <c r="R26" s="98">
        <f t="shared" si="62"/>
        <v>0</v>
      </c>
      <c r="S26" s="98">
        <f t="shared" si="62"/>
        <v>0</v>
      </c>
      <c r="T26" s="98">
        <f t="shared" si="62"/>
        <v>0</v>
      </c>
      <c r="U26" s="98">
        <f t="shared" si="62"/>
        <v>0</v>
      </c>
      <c r="V26" s="98">
        <f t="shared" si="62"/>
        <v>0</v>
      </c>
      <c r="W26" s="99"/>
      <c r="X26" s="99"/>
      <c r="Y26" s="98">
        <f t="shared" si="63"/>
        <v>0</v>
      </c>
      <c r="Z26" s="98">
        <f t="shared" si="63"/>
        <v>0</v>
      </c>
      <c r="AA26" s="98">
        <f t="shared" si="63"/>
        <v>0</v>
      </c>
      <c r="AB26" s="98">
        <f t="shared" si="63"/>
        <v>0</v>
      </c>
      <c r="AC26" s="98">
        <f t="shared" si="63"/>
        <v>0</v>
      </c>
      <c r="AD26" s="99"/>
      <c r="AE26" s="99"/>
      <c r="AF26" s="98">
        <f t="shared" si="53"/>
        <v>0</v>
      </c>
      <c r="AG26" s="98">
        <f t="shared" si="53"/>
        <v>0</v>
      </c>
      <c r="AH26" s="98">
        <f t="shared" si="53"/>
        <v>0</v>
      </c>
      <c r="AI26" s="98">
        <f t="shared" si="53"/>
        <v>0</v>
      </c>
      <c r="AJ26" s="98">
        <f t="shared" si="53"/>
        <v>0</v>
      </c>
      <c r="AK26" s="99"/>
      <c r="AL26" s="99"/>
      <c r="AM26" s="98">
        <f t="shared" si="54"/>
        <v>0</v>
      </c>
      <c r="AN26" s="98">
        <f t="shared" si="54"/>
        <v>0</v>
      </c>
      <c r="AO26" s="98">
        <f t="shared" si="54"/>
        <v>0</v>
      </c>
      <c r="AP26" s="98">
        <f t="shared" si="54"/>
        <v>0</v>
      </c>
      <c r="AQ26" s="98">
        <f t="shared" si="54"/>
        <v>0</v>
      </c>
      <c r="AR26" s="99"/>
      <c r="AS26" s="99"/>
      <c r="AT26" s="98">
        <f t="shared" si="55"/>
        <v>0</v>
      </c>
      <c r="AU26" s="98">
        <f t="shared" si="55"/>
        <v>0</v>
      </c>
      <c r="AV26" s="98">
        <f t="shared" si="55"/>
        <v>0</v>
      </c>
      <c r="AW26" s="98">
        <f t="shared" si="55"/>
        <v>0</v>
      </c>
      <c r="AX26" s="98">
        <f t="shared" si="55"/>
        <v>0</v>
      </c>
      <c r="AY26" s="99"/>
      <c r="AZ26" s="99"/>
      <c r="BA26" s="98">
        <f t="shared" si="56"/>
        <v>0</v>
      </c>
      <c r="BB26" s="98">
        <f t="shared" si="56"/>
        <v>0</v>
      </c>
      <c r="BC26" s="98">
        <f t="shared" si="56"/>
        <v>0</v>
      </c>
      <c r="BD26" s="98">
        <f t="shared" si="56"/>
        <v>0</v>
      </c>
      <c r="BE26" s="98">
        <f t="shared" si="56"/>
        <v>0</v>
      </c>
      <c r="BF26" s="99"/>
      <c r="BG26" s="99"/>
      <c r="BH26" s="98">
        <f t="shared" si="57"/>
        <v>0</v>
      </c>
      <c r="BI26" s="98">
        <f t="shared" si="57"/>
        <v>0</v>
      </c>
      <c r="BJ26" s="98">
        <f t="shared" si="57"/>
        <v>0</v>
      </c>
      <c r="BK26" s="98">
        <f t="shared" si="57"/>
        <v>0</v>
      </c>
      <c r="BL26" s="98">
        <f t="shared" si="57"/>
        <v>0</v>
      </c>
      <c r="BM26" s="99"/>
      <c r="BN26" s="99"/>
      <c r="BO26" s="98">
        <f t="shared" si="58"/>
        <v>0</v>
      </c>
      <c r="BP26" s="98">
        <f t="shared" si="58"/>
        <v>0</v>
      </c>
      <c r="BQ26" s="98">
        <f t="shared" si="58"/>
        <v>0</v>
      </c>
      <c r="BR26" s="98">
        <f t="shared" si="58"/>
        <v>0</v>
      </c>
      <c r="BS26" s="98">
        <f t="shared" si="58"/>
        <v>0</v>
      </c>
      <c r="BT26" s="99"/>
      <c r="BU26" s="99"/>
      <c r="BV26" s="98">
        <f t="shared" si="59"/>
        <v>0</v>
      </c>
      <c r="BW26" s="98">
        <f t="shared" si="59"/>
        <v>0</v>
      </c>
      <c r="BX26" s="98">
        <f t="shared" si="59"/>
        <v>0</v>
      </c>
      <c r="BY26" s="98">
        <f t="shared" si="59"/>
        <v>0</v>
      </c>
      <c r="BZ26" s="98">
        <f t="shared" si="59"/>
        <v>0</v>
      </c>
      <c r="CA26" s="99"/>
      <c r="CB26" s="99"/>
      <c r="CC26" s="98">
        <f t="shared" si="60"/>
        <v>0</v>
      </c>
      <c r="CD26" s="98">
        <f t="shared" si="60"/>
        <v>0</v>
      </c>
      <c r="CE26" s="98">
        <f t="shared" si="60"/>
        <v>0</v>
      </c>
      <c r="CF26" s="98">
        <f t="shared" si="60"/>
        <v>0</v>
      </c>
      <c r="CG26" s="98">
        <f t="shared" si="60"/>
        <v>0</v>
      </c>
      <c r="CH26" s="99"/>
      <c r="CI26" s="99"/>
      <c r="CJ26" s="98">
        <f t="shared" si="61"/>
        <v>0</v>
      </c>
      <c r="CK26" s="98">
        <f t="shared" si="61"/>
        <v>0</v>
      </c>
      <c r="CL26" s="98">
        <f t="shared" si="61"/>
        <v>0</v>
      </c>
      <c r="CM26" s="98">
        <f t="shared" si="61"/>
        <v>0</v>
      </c>
      <c r="CN26" s="98">
        <f t="shared" si="61"/>
        <v>0</v>
      </c>
      <c r="CO26" s="99"/>
      <c r="CP26" s="99"/>
      <c r="CQ26" s="98">
        <f t="shared" si="61"/>
        <v>0</v>
      </c>
      <c r="CR26" s="98">
        <f t="shared" si="61"/>
        <v>0</v>
      </c>
      <c r="CS26" s="98">
        <f t="shared" si="61"/>
        <v>0</v>
      </c>
      <c r="CT26" s="98">
        <f t="shared" si="52"/>
        <v>0</v>
      </c>
      <c r="CU26" s="98">
        <f t="shared" si="52"/>
        <v>0</v>
      </c>
      <c r="CV26" s="99"/>
      <c r="CW26" s="99"/>
      <c r="CX26" s="98">
        <f t="shared" si="52"/>
        <v>0</v>
      </c>
      <c r="CY26" s="98">
        <f t="shared" si="52"/>
        <v>0</v>
      </c>
      <c r="CZ26" s="98">
        <f t="shared" si="52"/>
        <v>0</v>
      </c>
      <c r="DA26" s="98">
        <f t="shared" si="52"/>
        <v>0</v>
      </c>
      <c r="DB26" s="98">
        <f t="shared" si="52"/>
        <v>0</v>
      </c>
      <c r="DC26" s="99"/>
      <c r="DD26" s="99"/>
      <c r="DE26" s="98">
        <f t="shared" si="64"/>
        <v>0</v>
      </c>
      <c r="DF26" s="98">
        <f t="shared" si="64"/>
        <v>0</v>
      </c>
      <c r="DG26" s="98">
        <f t="shared" si="64"/>
        <v>0</v>
      </c>
      <c r="DH26" s="98">
        <f t="shared" si="64"/>
        <v>0</v>
      </c>
      <c r="DI26" s="98">
        <f t="shared" si="64"/>
        <v>0</v>
      </c>
      <c r="DJ26" s="99"/>
      <c r="DK26" s="99"/>
      <c r="DL26" s="98">
        <f t="shared" si="64"/>
        <v>0</v>
      </c>
      <c r="DM26" s="98">
        <f t="shared" si="64"/>
        <v>0</v>
      </c>
      <c r="DN26" s="98">
        <f t="shared" si="64"/>
        <v>0</v>
      </c>
      <c r="DO26" s="98">
        <f t="shared" si="64"/>
        <v>0</v>
      </c>
      <c r="DP26" s="98">
        <f t="shared" si="64"/>
        <v>0</v>
      </c>
      <c r="DQ26" s="99"/>
      <c r="DR26" s="99"/>
      <c r="DS26" s="98">
        <f t="shared" si="49"/>
        <v>0</v>
      </c>
      <c r="DT26" s="98">
        <f t="shared" si="49"/>
        <v>0</v>
      </c>
      <c r="DU26" s="98">
        <f t="shared" si="49"/>
        <v>0</v>
      </c>
      <c r="DV26" s="98">
        <f t="shared" si="49"/>
        <v>0</v>
      </c>
      <c r="DW26" s="98">
        <f t="shared" si="49"/>
        <v>0</v>
      </c>
      <c r="DX26" s="99"/>
      <c r="DY26" s="99"/>
      <c r="DZ26" s="98">
        <f t="shared" si="49"/>
        <v>0</v>
      </c>
      <c r="EA26" s="98">
        <f t="shared" si="49"/>
        <v>0</v>
      </c>
      <c r="EB26" s="98">
        <f t="shared" si="49"/>
        <v>0</v>
      </c>
      <c r="EC26" s="98">
        <f t="shared" si="49"/>
        <v>0</v>
      </c>
      <c r="ED26" s="98">
        <f t="shared" si="49"/>
        <v>0</v>
      </c>
      <c r="EE26" s="99"/>
      <c r="EF26" s="99"/>
      <c r="EG26" s="98">
        <f t="shared" si="49"/>
        <v>0</v>
      </c>
      <c r="EH26" s="98">
        <f t="shared" si="49"/>
        <v>0</v>
      </c>
      <c r="EI26" s="98">
        <f t="shared" si="49"/>
        <v>0</v>
      </c>
      <c r="EJ26" s="98">
        <f t="shared" si="49"/>
        <v>0</v>
      </c>
      <c r="EK26" s="98">
        <f t="shared" si="49"/>
        <v>0</v>
      </c>
      <c r="EL26" s="99"/>
      <c r="EM26" s="99"/>
      <c r="EN26" s="98">
        <f t="shared" si="49"/>
        <v>0</v>
      </c>
      <c r="EO26" s="98">
        <f t="shared" si="49"/>
        <v>0</v>
      </c>
      <c r="EP26" s="98">
        <f t="shared" si="49"/>
        <v>0</v>
      </c>
      <c r="EQ26" s="98">
        <f t="shared" si="49"/>
        <v>0</v>
      </c>
      <c r="ER26" s="98">
        <f t="shared" si="49"/>
        <v>0</v>
      </c>
      <c r="ES26" s="99"/>
      <c r="ET26" s="99"/>
      <c r="EU26" s="98">
        <f t="shared" si="65"/>
        <v>0</v>
      </c>
      <c r="EV26" s="98">
        <f t="shared" si="65"/>
        <v>0</v>
      </c>
      <c r="EW26" s="98">
        <f t="shared" si="65"/>
        <v>0</v>
      </c>
      <c r="EX26" s="98">
        <f t="shared" si="65"/>
        <v>0</v>
      </c>
      <c r="EY26" s="98">
        <f t="shared" si="65"/>
        <v>0</v>
      </c>
      <c r="EZ26" s="99"/>
      <c r="FA26" s="99"/>
      <c r="FB26" s="98">
        <f t="shared" si="51"/>
        <v>0</v>
      </c>
      <c r="FC26" s="98">
        <f t="shared" si="51"/>
        <v>0</v>
      </c>
      <c r="FD26" s="98">
        <f t="shared" si="51"/>
        <v>0</v>
      </c>
      <c r="FE26" s="98">
        <f t="shared" si="51"/>
        <v>0</v>
      </c>
      <c r="FF26" s="98">
        <f t="shared" si="51"/>
        <v>0</v>
      </c>
      <c r="FG26" s="99"/>
      <c r="FH26" s="99"/>
      <c r="FI26" s="98">
        <f t="shared" si="51"/>
        <v>0</v>
      </c>
      <c r="FJ26" s="98">
        <f t="shared" si="51"/>
        <v>0</v>
      </c>
      <c r="FK26" s="98">
        <f t="shared" si="51"/>
        <v>0</v>
      </c>
      <c r="FL26" s="98">
        <f t="shared" si="51"/>
        <v>0</v>
      </c>
      <c r="FM26" s="98">
        <f t="shared" si="51"/>
        <v>0</v>
      </c>
      <c r="FN26" s="99"/>
      <c r="FO26" s="99"/>
      <c r="FP26" s="98">
        <f t="shared" si="51"/>
        <v>0</v>
      </c>
      <c r="FQ26" s="98">
        <f t="shared" si="51"/>
        <v>0</v>
      </c>
      <c r="FR26" s="98">
        <f t="shared" si="51"/>
        <v>0</v>
      </c>
      <c r="FS26" s="98">
        <f t="shared" si="51"/>
        <v>0</v>
      </c>
      <c r="FT26" s="98">
        <f t="shared" si="51"/>
        <v>0</v>
      </c>
      <c r="FU26" s="99"/>
      <c r="FV26" s="99"/>
      <c r="FW26" s="98">
        <f t="shared" si="51"/>
        <v>0</v>
      </c>
      <c r="FX26" s="98">
        <f t="shared" si="51"/>
        <v>0</v>
      </c>
      <c r="FY26" s="98">
        <f t="shared" si="51"/>
        <v>0</v>
      </c>
    </row>
    <row r="27" spans="1:181" ht="31.5" customHeight="1">
      <c r="A27" s="101"/>
      <c r="B27" s="106"/>
      <c r="C27" s="106"/>
      <c r="D27" s="149"/>
      <c r="E27" s="106"/>
      <c r="F27" s="106"/>
      <c r="G27" s="106"/>
      <c r="H27" s="102"/>
      <c r="I27" s="102"/>
      <c r="J27" s="103"/>
      <c r="K27" s="104"/>
      <c r="L27" s="103"/>
      <c r="M27" s="143"/>
      <c r="N27" s="143"/>
      <c r="O27" s="95"/>
      <c r="P27" s="105"/>
      <c r="Q27" s="100"/>
      <c r="R27" s="98">
        <f t="shared" si="62"/>
        <v>0</v>
      </c>
      <c r="S27" s="98">
        <f t="shared" si="62"/>
        <v>0</v>
      </c>
      <c r="T27" s="98">
        <f t="shared" si="62"/>
        <v>0</v>
      </c>
      <c r="U27" s="98">
        <f t="shared" si="62"/>
        <v>0</v>
      </c>
      <c r="V27" s="98">
        <f t="shared" si="62"/>
        <v>0</v>
      </c>
      <c r="W27" s="99"/>
      <c r="X27" s="99"/>
      <c r="Y27" s="98">
        <f t="shared" si="63"/>
        <v>0</v>
      </c>
      <c r="Z27" s="98">
        <f t="shared" si="63"/>
        <v>0</v>
      </c>
      <c r="AA27" s="98">
        <f t="shared" si="63"/>
        <v>0</v>
      </c>
      <c r="AB27" s="98">
        <f t="shared" si="63"/>
        <v>0</v>
      </c>
      <c r="AC27" s="98">
        <f t="shared" si="63"/>
        <v>0</v>
      </c>
      <c r="AD27" s="99"/>
      <c r="AE27" s="99"/>
      <c r="AF27" s="98">
        <f t="shared" si="53"/>
        <v>0</v>
      </c>
      <c r="AG27" s="98">
        <f t="shared" si="53"/>
        <v>0</v>
      </c>
      <c r="AH27" s="98">
        <f t="shared" si="53"/>
        <v>0</v>
      </c>
      <c r="AI27" s="98">
        <f t="shared" si="53"/>
        <v>0</v>
      </c>
      <c r="AJ27" s="98">
        <f t="shared" si="53"/>
        <v>0</v>
      </c>
      <c r="AK27" s="99"/>
      <c r="AL27" s="99"/>
      <c r="AM27" s="98">
        <f t="shared" si="54"/>
        <v>0</v>
      </c>
      <c r="AN27" s="98">
        <f t="shared" si="54"/>
        <v>0</v>
      </c>
      <c r="AO27" s="98">
        <f t="shared" si="54"/>
        <v>0</v>
      </c>
      <c r="AP27" s="98">
        <f t="shared" si="54"/>
        <v>0</v>
      </c>
      <c r="AQ27" s="98">
        <f t="shared" si="54"/>
        <v>0</v>
      </c>
      <c r="AR27" s="99"/>
      <c r="AS27" s="99"/>
      <c r="AT27" s="98">
        <f t="shared" si="55"/>
        <v>0</v>
      </c>
      <c r="AU27" s="98">
        <f t="shared" si="55"/>
        <v>0</v>
      </c>
      <c r="AV27" s="98">
        <f t="shared" si="55"/>
        <v>0</v>
      </c>
      <c r="AW27" s="98">
        <f t="shared" si="55"/>
        <v>0</v>
      </c>
      <c r="AX27" s="98">
        <f t="shared" si="55"/>
        <v>0</v>
      </c>
      <c r="AY27" s="99"/>
      <c r="AZ27" s="99"/>
      <c r="BA27" s="98">
        <f t="shared" si="56"/>
        <v>0</v>
      </c>
      <c r="BB27" s="98">
        <f t="shared" si="56"/>
        <v>0</v>
      </c>
      <c r="BC27" s="98">
        <f t="shared" si="56"/>
        <v>0</v>
      </c>
      <c r="BD27" s="98">
        <f t="shared" si="56"/>
        <v>0</v>
      </c>
      <c r="BE27" s="98">
        <f t="shared" si="56"/>
        <v>0</v>
      </c>
      <c r="BF27" s="99"/>
      <c r="BG27" s="99"/>
      <c r="BH27" s="98">
        <f t="shared" si="57"/>
        <v>0</v>
      </c>
      <c r="BI27" s="98">
        <f t="shared" si="57"/>
        <v>0</v>
      </c>
      <c r="BJ27" s="98">
        <f t="shared" si="57"/>
        <v>0</v>
      </c>
      <c r="BK27" s="98">
        <f t="shared" si="57"/>
        <v>0</v>
      </c>
      <c r="BL27" s="98">
        <f t="shared" si="57"/>
        <v>0</v>
      </c>
      <c r="BM27" s="99"/>
      <c r="BN27" s="99"/>
      <c r="BO27" s="98">
        <f t="shared" si="58"/>
        <v>0</v>
      </c>
      <c r="BP27" s="98">
        <f t="shared" si="58"/>
        <v>0</v>
      </c>
      <c r="BQ27" s="98">
        <f t="shared" si="58"/>
        <v>0</v>
      </c>
      <c r="BR27" s="98">
        <f t="shared" si="58"/>
        <v>0</v>
      </c>
      <c r="BS27" s="98">
        <f t="shared" si="58"/>
        <v>0</v>
      </c>
      <c r="BT27" s="99"/>
      <c r="BU27" s="99"/>
      <c r="BV27" s="98">
        <f t="shared" si="59"/>
        <v>0</v>
      </c>
      <c r="BW27" s="98">
        <f t="shared" si="59"/>
        <v>0</v>
      </c>
      <c r="BX27" s="98">
        <f t="shared" si="59"/>
        <v>0</v>
      </c>
      <c r="BY27" s="98">
        <f t="shared" si="59"/>
        <v>0</v>
      </c>
      <c r="BZ27" s="98">
        <f t="shared" si="59"/>
        <v>0</v>
      </c>
      <c r="CA27" s="99"/>
      <c r="CB27" s="99"/>
      <c r="CC27" s="98">
        <f t="shared" si="60"/>
        <v>0</v>
      </c>
      <c r="CD27" s="98">
        <f t="shared" si="60"/>
        <v>0</v>
      </c>
      <c r="CE27" s="98">
        <f t="shared" si="60"/>
        <v>0</v>
      </c>
      <c r="CF27" s="98">
        <f t="shared" si="60"/>
        <v>0</v>
      </c>
      <c r="CG27" s="98">
        <f t="shared" si="60"/>
        <v>0</v>
      </c>
      <c r="CH27" s="99"/>
      <c r="CI27" s="99"/>
      <c r="CJ27" s="98">
        <f t="shared" si="61"/>
        <v>0</v>
      </c>
      <c r="CK27" s="98">
        <f t="shared" si="61"/>
        <v>0</v>
      </c>
      <c r="CL27" s="98">
        <f t="shared" si="61"/>
        <v>0</v>
      </c>
      <c r="CM27" s="98">
        <f t="shared" si="61"/>
        <v>0</v>
      </c>
      <c r="CN27" s="98">
        <f t="shared" si="61"/>
        <v>0</v>
      </c>
      <c r="CO27" s="99"/>
      <c r="CP27" s="99"/>
      <c r="CQ27" s="98">
        <f t="shared" si="61"/>
        <v>0</v>
      </c>
      <c r="CR27" s="98">
        <f t="shared" si="61"/>
        <v>0</v>
      </c>
      <c r="CS27" s="98">
        <f t="shared" si="61"/>
        <v>0</v>
      </c>
      <c r="CT27" s="98">
        <f t="shared" si="52"/>
        <v>0</v>
      </c>
      <c r="CU27" s="98">
        <f t="shared" si="52"/>
        <v>0</v>
      </c>
      <c r="CV27" s="99"/>
      <c r="CW27" s="99"/>
      <c r="CX27" s="98">
        <f t="shared" si="52"/>
        <v>0</v>
      </c>
      <c r="CY27" s="98">
        <f t="shared" si="52"/>
        <v>0</v>
      </c>
      <c r="CZ27" s="98">
        <f t="shared" si="52"/>
        <v>0</v>
      </c>
      <c r="DA27" s="98">
        <f t="shared" si="52"/>
        <v>0</v>
      </c>
      <c r="DB27" s="98">
        <f t="shared" si="52"/>
        <v>0</v>
      </c>
      <c r="DC27" s="99"/>
      <c r="DD27" s="99"/>
      <c r="DE27" s="98">
        <f t="shared" si="64"/>
        <v>0</v>
      </c>
      <c r="DF27" s="98">
        <f t="shared" si="64"/>
        <v>0</v>
      </c>
      <c r="DG27" s="98">
        <f t="shared" si="64"/>
        <v>0</v>
      </c>
      <c r="DH27" s="98">
        <f t="shared" si="64"/>
        <v>0</v>
      </c>
      <c r="DI27" s="98">
        <f t="shared" si="64"/>
        <v>0</v>
      </c>
      <c r="DJ27" s="99"/>
      <c r="DK27" s="99"/>
      <c r="DL27" s="98">
        <f t="shared" si="64"/>
        <v>0</v>
      </c>
      <c r="DM27" s="98">
        <f t="shared" si="64"/>
        <v>0</v>
      </c>
      <c r="DN27" s="98">
        <f t="shared" si="64"/>
        <v>0</v>
      </c>
      <c r="DO27" s="98">
        <f t="shared" si="64"/>
        <v>0</v>
      </c>
      <c r="DP27" s="98">
        <f t="shared" si="64"/>
        <v>0</v>
      </c>
      <c r="DQ27" s="99"/>
      <c r="DR27" s="99"/>
      <c r="DS27" s="98">
        <f t="shared" si="49"/>
        <v>0</v>
      </c>
      <c r="DT27" s="98">
        <f t="shared" si="49"/>
        <v>0</v>
      </c>
      <c r="DU27" s="98">
        <f t="shared" si="49"/>
        <v>0</v>
      </c>
      <c r="DV27" s="98">
        <f t="shared" si="49"/>
        <v>0</v>
      </c>
      <c r="DW27" s="98">
        <f t="shared" si="49"/>
        <v>0</v>
      </c>
      <c r="DX27" s="99"/>
      <c r="DY27" s="99"/>
      <c r="DZ27" s="98">
        <f t="shared" si="49"/>
        <v>0</v>
      </c>
      <c r="EA27" s="98">
        <f t="shared" si="49"/>
        <v>0</v>
      </c>
      <c r="EB27" s="98">
        <f t="shared" si="49"/>
        <v>0</v>
      </c>
      <c r="EC27" s="98">
        <f t="shared" si="49"/>
        <v>0</v>
      </c>
      <c r="ED27" s="98">
        <f t="shared" si="49"/>
        <v>0</v>
      </c>
      <c r="EE27" s="99"/>
      <c r="EF27" s="99"/>
      <c r="EG27" s="98">
        <f t="shared" si="49"/>
        <v>0</v>
      </c>
      <c r="EH27" s="98">
        <f t="shared" si="49"/>
        <v>0</v>
      </c>
      <c r="EI27" s="98">
        <f t="shared" si="49"/>
        <v>0</v>
      </c>
      <c r="EJ27" s="98">
        <f t="shared" si="49"/>
        <v>0</v>
      </c>
      <c r="EK27" s="98">
        <f t="shared" si="49"/>
        <v>0</v>
      </c>
      <c r="EL27" s="99"/>
      <c r="EM27" s="99"/>
      <c r="EN27" s="98">
        <f t="shared" si="49"/>
        <v>0</v>
      </c>
      <c r="EO27" s="98">
        <f t="shared" si="49"/>
        <v>0</v>
      </c>
      <c r="EP27" s="98">
        <f t="shared" si="49"/>
        <v>0</v>
      </c>
      <c r="EQ27" s="98">
        <f t="shared" si="49"/>
        <v>0</v>
      </c>
      <c r="ER27" s="98">
        <f t="shared" si="49"/>
        <v>0</v>
      </c>
      <c r="ES27" s="99"/>
      <c r="ET27" s="99"/>
      <c r="EU27" s="98">
        <f t="shared" si="65"/>
        <v>0</v>
      </c>
      <c r="EV27" s="98">
        <f t="shared" si="65"/>
        <v>0</v>
      </c>
      <c r="EW27" s="98">
        <f t="shared" si="65"/>
        <v>0</v>
      </c>
      <c r="EX27" s="98">
        <f t="shared" si="65"/>
        <v>0</v>
      </c>
      <c r="EY27" s="98">
        <f t="shared" si="65"/>
        <v>0</v>
      </c>
      <c r="EZ27" s="99"/>
      <c r="FA27" s="99"/>
      <c r="FB27" s="98">
        <f t="shared" si="51"/>
        <v>0</v>
      </c>
      <c r="FC27" s="98">
        <f t="shared" si="51"/>
        <v>0</v>
      </c>
      <c r="FD27" s="98">
        <f t="shared" si="51"/>
        <v>0</v>
      </c>
      <c r="FE27" s="98">
        <f t="shared" si="51"/>
        <v>0</v>
      </c>
      <c r="FF27" s="98">
        <f t="shared" si="51"/>
        <v>0</v>
      </c>
      <c r="FG27" s="99"/>
      <c r="FH27" s="99"/>
      <c r="FI27" s="98">
        <f t="shared" si="51"/>
        <v>0</v>
      </c>
      <c r="FJ27" s="98">
        <f t="shared" si="51"/>
        <v>0</v>
      </c>
      <c r="FK27" s="98">
        <f t="shared" si="51"/>
        <v>0</v>
      </c>
      <c r="FL27" s="98">
        <f t="shared" si="51"/>
        <v>0</v>
      </c>
      <c r="FM27" s="98">
        <f t="shared" si="51"/>
        <v>0</v>
      </c>
      <c r="FN27" s="99"/>
      <c r="FO27" s="99"/>
      <c r="FP27" s="98">
        <f t="shared" si="51"/>
        <v>0</v>
      </c>
      <c r="FQ27" s="98">
        <f t="shared" si="51"/>
        <v>0</v>
      </c>
      <c r="FR27" s="98">
        <f t="shared" si="51"/>
        <v>0</v>
      </c>
      <c r="FS27" s="98">
        <f t="shared" si="51"/>
        <v>0</v>
      </c>
      <c r="FT27" s="98">
        <f t="shared" si="51"/>
        <v>0</v>
      </c>
      <c r="FU27" s="99"/>
      <c r="FV27" s="99"/>
      <c r="FW27" s="98">
        <f t="shared" si="51"/>
        <v>0</v>
      </c>
      <c r="FX27" s="98">
        <f t="shared" si="51"/>
        <v>0</v>
      </c>
      <c r="FY27" s="98">
        <f t="shared" si="51"/>
        <v>0</v>
      </c>
    </row>
    <row r="28" spans="1:181" ht="31.5" customHeight="1">
      <c r="A28" s="101"/>
      <c r="B28" s="106"/>
      <c r="C28" s="106"/>
      <c r="D28" s="149"/>
      <c r="E28" s="106"/>
      <c r="F28" s="106"/>
      <c r="G28" s="106"/>
      <c r="H28" s="102"/>
      <c r="I28" s="102"/>
      <c r="J28" s="103"/>
      <c r="K28" s="104"/>
      <c r="L28" s="103"/>
      <c r="M28" s="143"/>
      <c r="N28" s="143"/>
      <c r="O28" s="95"/>
      <c r="P28" s="105"/>
      <c r="Q28" s="100"/>
      <c r="R28" s="98">
        <f t="shared" si="62"/>
        <v>0</v>
      </c>
      <c r="S28" s="98">
        <f t="shared" si="62"/>
        <v>0</v>
      </c>
      <c r="T28" s="98">
        <f t="shared" si="62"/>
        <v>0</v>
      </c>
      <c r="U28" s="98">
        <f t="shared" si="62"/>
        <v>0</v>
      </c>
      <c r="V28" s="98">
        <f t="shared" si="62"/>
        <v>0</v>
      </c>
      <c r="W28" s="99"/>
      <c r="X28" s="99"/>
      <c r="Y28" s="98">
        <f t="shared" si="63"/>
        <v>0</v>
      </c>
      <c r="Z28" s="98">
        <f t="shared" si="63"/>
        <v>0</v>
      </c>
      <c r="AA28" s="98">
        <f t="shared" si="63"/>
        <v>0</v>
      </c>
      <c r="AB28" s="98">
        <f t="shared" si="63"/>
        <v>0</v>
      </c>
      <c r="AC28" s="98">
        <f t="shared" si="63"/>
        <v>0</v>
      </c>
      <c r="AD28" s="99"/>
      <c r="AE28" s="99"/>
      <c r="AF28" s="98">
        <f t="shared" si="53"/>
        <v>0</v>
      </c>
      <c r="AG28" s="98">
        <f t="shared" si="53"/>
        <v>0</v>
      </c>
      <c r="AH28" s="98">
        <f t="shared" si="53"/>
        <v>0</v>
      </c>
      <c r="AI28" s="98">
        <f t="shared" si="53"/>
        <v>0</v>
      </c>
      <c r="AJ28" s="98">
        <f t="shared" si="53"/>
        <v>0</v>
      </c>
      <c r="AK28" s="99"/>
      <c r="AL28" s="99"/>
      <c r="AM28" s="98">
        <f t="shared" si="54"/>
        <v>0</v>
      </c>
      <c r="AN28" s="98">
        <f t="shared" si="54"/>
        <v>0</v>
      </c>
      <c r="AO28" s="98">
        <f t="shared" si="54"/>
        <v>0</v>
      </c>
      <c r="AP28" s="98">
        <f t="shared" si="54"/>
        <v>0</v>
      </c>
      <c r="AQ28" s="98">
        <f t="shared" si="54"/>
        <v>0</v>
      </c>
      <c r="AR28" s="99"/>
      <c r="AS28" s="99"/>
      <c r="AT28" s="98">
        <f t="shared" si="55"/>
        <v>0</v>
      </c>
      <c r="AU28" s="98">
        <f t="shared" si="55"/>
        <v>0</v>
      </c>
      <c r="AV28" s="98">
        <f t="shared" si="55"/>
        <v>0</v>
      </c>
      <c r="AW28" s="98">
        <f t="shared" si="55"/>
        <v>0</v>
      </c>
      <c r="AX28" s="98">
        <f t="shared" si="55"/>
        <v>0</v>
      </c>
      <c r="AY28" s="99"/>
      <c r="AZ28" s="99"/>
      <c r="BA28" s="98">
        <f t="shared" si="56"/>
        <v>0</v>
      </c>
      <c r="BB28" s="98">
        <f t="shared" si="56"/>
        <v>0</v>
      </c>
      <c r="BC28" s="98">
        <f t="shared" si="56"/>
        <v>0</v>
      </c>
      <c r="BD28" s="98">
        <f t="shared" si="56"/>
        <v>0</v>
      </c>
      <c r="BE28" s="98">
        <f t="shared" si="56"/>
        <v>0</v>
      </c>
      <c r="BF28" s="99"/>
      <c r="BG28" s="99"/>
      <c r="BH28" s="98">
        <f t="shared" si="57"/>
        <v>0</v>
      </c>
      <c r="BI28" s="98">
        <f t="shared" si="57"/>
        <v>0</v>
      </c>
      <c r="BJ28" s="98">
        <f t="shared" si="57"/>
        <v>0</v>
      </c>
      <c r="BK28" s="98">
        <f t="shared" si="57"/>
        <v>0</v>
      </c>
      <c r="BL28" s="98">
        <f t="shared" si="57"/>
        <v>0</v>
      </c>
      <c r="BM28" s="99"/>
      <c r="BN28" s="99"/>
      <c r="BO28" s="98">
        <f t="shared" si="58"/>
        <v>0</v>
      </c>
      <c r="BP28" s="98">
        <f t="shared" si="58"/>
        <v>0</v>
      </c>
      <c r="BQ28" s="98">
        <f t="shared" si="58"/>
        <v>0</v>
      </c>
      <c r="BR28" s="98">
        <f t="shared" si="58"/>
        <v>0</v>
      </c>
      <c r="BS28" s="98">
        <f t="shared" si="58"/>
        <v>0</v>
      </c>
      <c r="BT28" s="99"/>
      <c r="BU28" s="99"/>
      <c r="BV28" s="98">
        <f t="shared" si="59"/>
        <v>0</v>
      </c>
      <c r="BW28" s="98">
        <f t="shared" si="59"/>
        <v>0</v>
      </c>
      <c r="BX28" s="98">
        <f t="shared" si="59"/>
        <v>0</v>
      </c>
      <c r="BY28" s="98">
        <f t="shared" si="59"/>
        <v>0</v>
      </c>
      <c r="BZ28" s="98">
        <f t="shared" si="59"/>
        <v>0</v>
      </c>
      <c r="CA28" s="99"/>
      <c r="CB28" s="99"/>
      <c r="CC28" s="98">
        <f t="shared" si="60"/>
        <v>0</v>
      </c>
      <c r="CD28" s="98">
        <f t="shared" si="60"/>
        <v>0</v>
      </c>
      <c r="CE28" s="98">
        <f t="shared" si="60"/>
        <v>0</v>
      </c>
      <c r="CF28" s="98">
        <f t="shared" si="60"/>
        <v>0</v>
      </c>
      <c r="CG28" s="98">
        <f t="shared" si="60"/>
        <v>0</v>
      </c>
      <c r="CH28" s="99"/>
      <c r="CI28" s="99"/>
      <c r="CJ28" s="98">
        <f t="shared" si="61"/>
        <v>0</v>
      </c>
      <c r="CK28" s="98">
        <f t="shared" si="61"/>
        <v>0</v>
      </c>
      <c r="CL28" s="98">
        <f t="shared" si="61"/>
        <v>0</v>
      </c>
      <c r="CM28" s="98">
        <f t="shared" si="61"/>
        <v>0</v>
      </c>
      <c r="CN28" s="98">
        <f t="shared" si="61"/>
        <v>0</v>
      </c>
      <c r="CO28" s="99"/>
      <c r="CP28" s="99"/>
      <c r="CQ28" s="98">
        <f t="shared" si="61"/>
        <v>0</v>
      </c>
      <c r="CR28" s="98">
        <f t="shared" si="61"/>
        <v>0</v>
      </c>
      <c r="CS28" s="98">
        <f t="shared" si="61"/>
        <v>0</v>
      </c>
      <c r="CT28" s="98">
        <f t="shared" si="52"/>
        <v>0</v>
      </c>
      <c r="CU28" s="98">
        <f t="shared" si="52"/>
        <v>0</v>
      </c>
      <c r="CV28" s="99"/>
      <c r="CW28" s="99"/>
      <c r="CX28" s="98">
        <f t="shared" si="52"/>
        <v>0</v>
      </c>
      <c r="CY28" s="98">
        <f t="shared" si="52"/>
        <v>0</v>
      </c>
      <c r="CZ28" s="98">
        <f t="shared" si="52"/>
        <v>0</v>
      </c>
      <c r="DA28" s="98">
        <f t="shared" si="52"/>
        <v>0</v>
      </c>
      <c r="DB28" s="98">
        <f t="shared" si="52"/>
        <v>0</v>
      </c>
      <c r="DC28" s="99"/>
      <c r="DD28" s="99"/>
      <c r="DE28" s="98">
        <f t="shared" si="64"/>
        <v>0</v>
      </c>
      <c r="DF28" s="98">
        <f t="shared" si="64"/>
        <v>0</v>
      </c>
      <c r="DG28" s="98">
        <f t="shared" si="64"/>
        <v>0</v>
      </c>
      <c r="DH28" s="98">
        <f t="shared" si="64"/>
        <v>0</v>
      </c>
      <c r="DI28" s="98">
        <f t="shared" si="64"/>
        <v>0</v>
      </c>
      <c r="DJ28" s="99"/>
      <c r="DK28" s="99"/>
      <c r="DL28" s="98">
        <f t="shared" si="64"/>
        <v>0</v>
      </c>
      <c r="DM28" s="98">
        <f t="shared" si="64"/>
        <v>0</v>
      </c>
      <c r="DN28" s="98">
        <f t="shared" si="64"/>
        <v>0</v>
      </c>
      <c r="DO28" s="98">
        <f t="shared" si="64"/>
        <v>0</v>
      </c>
      <c r="DP28" s="98">
        <f t="shared" si="64"/>
        <v>0</v>
      </c>
      <c r="DQ28" s="99"/>
      <c r="DR28" s="99"/>
      <c r="DS28" s="98">
        <f t="shared" si="49"/>
        <v>0</v>
      </c>
      <c r="DT28" s="98">
        <f t="shared" si="49"/>
        <v>0</v>
      </c>
      <c r="DU28" s="98">
        <f t="shared" si="49"/>
        <v>0</v>
      </c>
      <c r="DV28" s="98">
        <f t="shared" si="49"/>
        <v>0</v>
      </c>
      <c r="DW28" s="98">
        <f t="shared" si="49"/>
        <v>0</v>
      </c>
      <c r="DX28" s="99"/>
      <c r="DY28" s="99"/>
      <c r="DZ28" s="98">
        <f t="shared" si="49"/>
        <v>0</v>
      </c>
      <c r="EA28" s="98">
        <f t="shared" si="49"/>
        <v>0</v>
      </c>
      <c r="EB28" s="98">
        <f t="shared" si="49"/>
        <v>0</v>
      </c>
      <c r="EC28" s="98">
        <f t="shared" si="49"/>
        <v>0</v>
      </c>
      <c r="ED28" s="98">
        <f t="shared" si="49"/>
        <v>0</v>
      </c>
      <c r="EE28" s="99"/>
      <c r="EF28" s="99"/>
      <c r="EG28" s="98">
        <f t="shared" si="49"/>
        <v>0</v>
      </c>
      <c r="EH28" s="98">
        <f t="shared" si="49"/>
        <v>0</v>
      </c>
      <c r="EI28" s="98">
        <f t="shared" si="49"/>
        <v>0</v>
      </c>
      <c r="EJ28" s="98">
        <f t="shared" si="49"/>
        <v>0</v>
      </c>
      <c r="EK28" s="98">
        <f t="shared" si="49"/>
        <v>0</v>
      </c>
      <c r="EL28" s="99"/>
      <c r="EM28" s="99"/>
      <c r="EN28" s="98">
        <f t="shared" si="49"/>
        <v>0</v>
      </c>
      <c r="EO28" s="98">
        <f t="shared" si="49"/>
        <v>0</v>
      </c>
      <c r="EP28" s="98">
        <f t="shared" si="49"/>
        <v>0</v>
      </c>
      <c r="EQ28" s="98">
        <f t="shared" si="49"/>
        <v>0</v>
      </c>
      <c r="ER28" s="98">
        <f t="shared" si="49"/>
        <v>0</v>
      </c>
      <c r="ES28" s="99"/>
      <c r="ET28" s="99"/>
      <c r="EU28" s="98">
        <f t="shared" si="65"/>
        <v>0</v>
      </c>
      <c r="EV28" s="98">
        <f t="shared" si="65"/>
        <v>0</v>
      </c>
      <c r="EW28" s="98">
        <f t="shared" si="65"/>
        <v>0</v>
      </c>
      <c r="EX28" s="98">
        <f t="shared" si="65"/>
        <v>0</v>
      </c>
      <c r="EY28" s="98">
        <f t="shared" si="65"/>
        <v>0</v>
      </c>
      <c r="EZ28" s="99"/>
      <c r="FA28" s="99"/>
      <c r="FB28" s="98">
        <f t="shared" si="51"/>
        <v>0</v>
      </c>
      <c r="FC28" s="98">
        <f t="shared" si="51"/>
        <v>0</v>
      </c>
      <c r="FD28" s="98">
        <f t="shared" si="51"/>
        <v>0</v>
      </c>
      <c r="FE28" s="98">
        <f t="shared" si="51"/>
        <v>0</v>
      </c>
      <c r="FF28" s="98">
        <f t="shared" si="51"/>
        <v>0</v>
      </c>
      <c r="FG28" s="99"/>
      <c r="FH28" s="99"/>
      <c r="FI28" s="98">
        <f t="shared" si="51"/>
        <v>0</v>
      </c>
      <c r="FJ28" s="98">
        <f t="shared" si="51"/>
        <v>0</v>
      </c>
      <c r="FK28" s="98">
        <f t="shared" si="51"/>
        <v>0</v>
      </c>
      <c r="FL28" s="98">
        <f t="shared" si="51"/>
        <v>0</v>
      </c>
      <c r="FM28" s="98">
        <f t="shared" si="51"/>
        <v>0</v>
      </c>
      <c r="FN28" s="99"/>
      <c r="FO28" s="99"/>
      <c r="FP28" s="98">
        <f t="shared" si="51"/>
        <v>0</v>
      </c>
      <c r="FQ28" s="98">
        <f t="shared" si="51"/>
        <v>0</v>
      </c>
      <c r="FR28" s="98">
        <f t="shared" si="51"/>
        <v>0</v>
      </c>
      <c r="FS28" s="98">
        <f t="shared" si="51"/>
        <v>0</v>
      </c>
      <c r="FT28" s="98">
        <f t="shared" si="51"/>
        <v>0</v>
      </c>
      <c r="FU28" s="99"/>
      <c r="FV28" s="99"/>
      <c r="FW28" s="98">
        <f t="shared" si="51"/>
        <v>0</v>
      </c>
      <c r="FX28" s="98">
        <f t="shared" si="51"/>
        <v>0</v>
      </c>
      <c r="FY28" s="98">
        <f t="shared" si="51"/>
        <v>0</v>
      </c>
    </row>
    <row r="29" spans="1:181" ht="31.5" customHeight="1">
      <c r="A29" s="101"/>
      <c r="B29" s="106"/>
      <c r="C29" s="106"/>
      <c r="D29" s="149"/>
      <c r="E29" s="106"/>
      <c r="F29" s="106"/>
      <c r="G29" s="106"/>
      <c r="H29" s="102"/>
      <c r="I29" s="102"/>
      <c r="J29" s="103"/>
      <c r="K29" s="104"/>
      <c r="L29" s="103"/>
      <c r="M29" s="143"/>
      <c r="N29" s="143"/>
      <c r="O29" s="95"/>
      <c r="P29" s="105"/>
      <c r="Q29" s="100"/>
      <c r="R29" s="98">
        <f t="shared" si="62"/>
        <v>0</v>
      </c>
      <c r="S29" s="98">
        <f t="shared" si="62"/>
        <v>0</v>
      </c>
      <c r="T29" s="98">
        <f t="shared" si="62"/>
        <v>0</v>
      </c>
      <c r="U29" s="98">
        <f t="shared" si="62"/>
        <v>0</v>
      </c>
      <c r="V29" s="98">
        <f t="shared" si="62"/>
        <v>0</v>
      </c>
      <c r="W29" s="99"/>
      <c r="X29" s="99"/>
      <c r="Y29" s="98">
        <f t="shared" si="63"/>
        <v>0</v>
      </c>
      <c r="Z29" s="98">
        <f t="shared" si="63"/>
        <v>0</v>
      </c>
      <c r="AA29" s="98">
        <f t="shared" si="63"/>
        <v>0</v>
      </c>
      <c r="AB29" s="98">
        <f t="shared" si="63"/>
        <v>0</v>
      </c>
      <c r="AC29" s="98">
        <f t="shared" si="63"/>
        <v>0</v>
      </c>
      <c r="AD29" s="99"/>
      <c r="AE29" s="99"/>
      <c r="AF29" s="98">
        <f t="shared" si="53"/>
        <v>0</v>
      </c>
      <c r="AG29" s="98">
        <f t="shared" si="53"/>
        <v>0</v>
      </c>
      <c r="AH29" s="98">
        <f t="shared" si="53"/>
        <v>0</v>
      </c>
      <c r="AI29" s="98">
        <f t="shared" si="53"/>
        <v>0</v>
      </c>
      <c r="AJ29" s="98">
        <f t="shared" si="53"/>
        <v>0</v>
      </c>
      <c r="AK29" s="99"/>
      <c r="AL29" s="99"/>
      <c r="AM29" s="98">
        <f t="shared" si="54"/>
        <v>0</v>
      </c>
      <c r="AN29" s="98">
        <f t="shared" si="54"/>
        <v>0</v>
      </c>
      <c r="AO29" s="98">
        <f t="shared" si="54"/>
        <v>0</v>
      </c>
      <c r="AP29" s="98">
        <f t="shared" si="54"/>
        <v>0</v>
      </c>
      <c r="AQ29" s="98">
        <f t="shared" si="54"/>
        <v>0</v>
      </c>
      <c r="AR29" s="99"/>
      <c r="AS29" s="99"/>
      <c r="AT29" s="98">
        <f t="shared" si="55"/>
        <v>0</v>
      </c>
      <c r="AU29" s="98">
        <f t="shared" si="55"/>
        <v>0</v>
      </c>
      <c r="AV29" s="98">
        <f t="shared" si="55"/>
        <v>0</v>
      </c>
      <c r="AW29" s="98">
        <f t="shared" si="55"/>
        <v>0</v>
      </c>
      <c r="AX29" s="98">
        <f t="shared" si="55"/>
        <v>0</v>
      </c>
      <c r="AY29" s="99"/>
      <c r="AZ29" s="99"/>
      <c r="BA29" s="98">
        <f t="shared" si="56"/>
        <v>0</v>
      </c>
      <c r="BB29" s="98">
        <f t="shared" si="56"/>
        <v>0</v>
      </c>
      <c r="BC29" s="98">
        <f t="shared" si="56"/>
        <v>0</v>
      </c>
      <c r="BD29" s="98">
        <f t="shared" si="56"/>
        <v>0</v>
      </c>
      <c r="BE29" s="98">
        <f t="shared" si="56"/>
        <v>0</v>
      </c>
      <c r="BF29" s="99"/>
      <c r="BG29" s="99"/>
      <c r="BH29" s="98">
        <f t="shared" si="57"/>
        <v>0</v>
      </c>
      <c r="BI29" s="98">
        <f t="shared" si="57"/>
        <v>0</v>
      </c>
      <c r="BJ29" s="98">
        <f t="shared" si="57"/>
        <v>0</v>
      </c>
      <c r="BK29" s="98">
        <f t="shared" si="57"/>
        <v>0</v>
      </c>
      <c r="BL29" s="98">
        <f t="shared" si="57"/>
        <v>0</v>
      </c>
      <c r="BM29" s="99"/>
      <c r="BN29" s="99"/>
      <c r="BO29" s="98">
        <f t="shared" si="58"/>
        <v>0</v>
      </c>
      <c r="BP29" s="98">
        <f t="shared" si="58"/>
        <v>0</v>
      </c>
      <c r="BQ29" s="98">
        <f t="shared" si="58"/>
        <v>0</v>
      </c>
      <c r="BR29" s="98">
        <f t="shared" si="58"/>
        <v>0</v>
      </c>
      <c r="BS29" s="98">
        <f t="shared" si="58"/>
        <v>0</v>
      </c>
      <c r="BT29" s="99"/>
      <c r="BU29" s="99"/>
      <c r="BV29" s="98">
        <f t="shared" si="59"/>
        <v>0</v>
      </c>
      <c r="BW29" s="98">
        <f t="shared" si="59"/>
        <v>0</v>
      </c>
      <c r="BX29" s="98">
        <f t="shared" si="59"/>
        <v>0</v>
      </c>
      <c r="BY29" s="98">
        <f t="shared" si="59"/>
        <v>0</v>
      </c>
      <c r="BZ29" s="98">
        <f t="shared" si="59"/>
        <v>0</v>
      </c>
      <c r="CA29" s="99"/>
      <c r="CB29" s="99"/>
      <c r="CC29" s="98">
        <f t="shared" si="60"/>
        <v>0</v>
      </c>
      <c r="CD29" s="98">
        <f t="shared" si="60"/>
        <v>0</v>
      </c>
      <c r="CE29" s="98">
        <f t="shared" si="60"/>
        <v>0</v>
      </c>
      <c r="CF29" s="98">
        <f t="shared" si="60"/>
        <v>0</v>
      </c>
      <c r="CG29" s="98">
        <f t="shared" si="60"/>
        <v>0</v>
      </c>
      <c r="CH29" s="99"/>
      <c r="CI29" s="99"/>
      <c r="CJ29" s="98">
        <f t="shared" si="61"/>
        <v>0</v>
      </c>
      <c r="CK29" s="98">
        <f t="shared" si="61"/>
        <v>0</v>
      </c>
      <c r="CL29" s="98">
        <f t="shared" si="61"/>
        <v>0</v>
      </c>
      <c r="CM29" s="98">
        <f t="shared" si="61"/>
        <v>0</v>
      </c>
      <c r="CN29" s="98">
        <f t="shared" si="61"/>
        <v>0</v>
      </c>
      <c r="CO29" s="99"/>
      <c r="CP29" s="99"/>
      <c r="CQ29" s="98">
        <f t="shared" si="61"/>
        <v>0</v>
      </c>
      <c r="CR29" s="98">
        <f t="shared" si="61"/>
        <v>0</v>
      </c>
      <c r="CS29" s="98">
        <f t="shared" si="61"/>
        <v>0</v>
      </c>
      <c r="CT29" s="98">
        <f t="shared" si="52"/>
        <v>0</v>
      </c>
      <c r="CU29" s="98">
        <f t="shared" si="52"/>
        <v>0</v>
      </c>
      <c r="CV29" s="99"/>
      <c r="CW29" s="99"/>
      <c r="CX29" s="98">
        <f t="shared" si="52"/>
        <v>0</v>
      </c>
      <c r="CY29" s="98">
        <f t="shared" si="52"/>
        <v>0</v>
      </c>
      <c r="CZ29" s="98">
        <f t="shared" si="52"/>
        <v>0</v>
      </c>
      <c r="DA29" s="98">
        <f t="shared" si="52"/>
        <v>0</v>
      </c>
      <c r="DB29" s="98">
        <f t="shared" si="52"/>
        <v>0</v>
      </c>
      <c r="DC29" s="99"/>
      <c r="DD29" s="99"/>
      <c r="DE29" s="98">
        <f t="shared" si="64"/>
        <v>0</v>
      </c>
      <c r="DF29" s="98">
        <f t="shared" si="64"/>
        <v>0</v>
      </c>
      <c r="DG29" s="98">
        <f t="shared" si="64"/>
        <v>0</v>
      </c>
      <c r="DH29" s="98">
        <f t="shared" si="64"/>
        <v>0</v>
      </c>
      <c r="DI29" s="98">
        <f t="shared" si="64"/>
        <v>0</v>
      </c>
      <c r="DJ29" s="99"/>
      <c r="DK29" s="99"/>
      <c r="DL29" s="98">
        <f t="shared" si="64"/>
        <v>0</v>
      </c>
      <c r="DM29" s="98">
        <f t="shared" si="64"/>
        <v>0</v>
      </c>
      <c r="DN29" s="98">
        <f t="shared" si="64"/>
        <v>0</v>
      </c>
      <c r="DO29" s="98">
        <f t="shared" si="64"/>
        <v>0</v>
      </c>
      <c r="DP29" s="98">
        <f t="shared" si="64"/>
        <v>0</v>
      </c>
      <c r="DQ29" s="99"/>
      <c r="DR29" s="99"/>
      <c r="DS29" s="98">
        <f t="shared" si="49"/>
        <v>0</v>
      </c>
      <c r="DT29" s="98">
        <f t="shared" si="49"/>
        <v>0</v>
      </c>
      <c r="DU29" s="98">
        <f t="shared" si="49"/>
        <v>0</v>
      </c>
      <c r="DV29" s="98">
        <f t="shared" si="49"/>
        <v>0</v>
      </c>
      <c r="DW29" s="98">
        <f t="shared" si="49"/>
        <v>0</v>
      </c>
      <c r="DX29" s="99"/>
      <c r="DY29" s="99"/>
      <c r="DZ29" s="98">
        <f t="shared" si="49"/>
        <v>0</v>
      </c>
      <c r="EA29" s="98">
        <f t="shared" si="49"/>
        <v>0</v>
      </c>
      <c r="EB29" s="98">
        <f t="shared" si="49"/>
        <v>0</v>
      </c>
      <c r="EC29" s="98">
        <f t="shared" si="49"/>
        <v>0</v>
      </c>
      <c r="ED29" s="98">
        <f t="shared" si="49"/>
        <v>0</v>
      </c>
      <c r="EE29" s="99"/>
      <c r="EF29" s="99"/>
      <c r="EG29" s="98">
        <f t="shared" si="49"/>
        <v>0</v>
      </c>
      <c r="EH29" s="98">
        <f t="shared" si="49"/>
        <v>0</v>
      </c>
      <c r="EI29" s="98">
        <f t="shared" si="49"/>
        <v>0</v>
      </c>
      <c r="EJ29" s="98">
        <f t="shared" si="49"/>
        <v>0</v>
      </c>
      <c r="EK29" s="98">
        <f t="shared" si="49"/>
        <v>0</v>
      </c>
      <c r="EL29" s="99"/>
      <c r="EM29" s="99"/>
      <c r="EN29" s="98">
        <f t="shared" si="49"/>
        <v>0</v>
      </c>
      <c r="EO29" s="98">
        <f t="shared" si="49"/>
        <v>0</v>
      </c>
      <c r="EP29" s="98">
        <f t="shared" si="49"/>
        <v>0</v>
      </c>
      <c r="EQ29" s="98">
        <f t="shared" si="49"/>
        <v>0</v>
      </c>
      <c r="ER29" s="98">
        <f t="shared" si="49"/>
        <v>0</v>
      </c>
      <c r="ES29" s="99"/>
      <c r="ET29" s="99"/>
      <c r="EU29" s="98">
        <f t="shared" si="65"/>
        <v>0</v>
      </c>
      <c r="EV29" s="98">
        <f t="shared" si="65"/>
        <v>0</v>
      </c>
      <c r="EW29" s="98">
        <f t="shared" si="65"/>
        <v>0</v>
      </c>
      <c r="EX29" s="98">
        <f t="shared" si="65"/>
        <v>0</v>
      </c>
      <c r="EY29" s="98">
        <f t="shared" si="65"/>
        <v>0</v>
      </c>
      <c r="EZ29" s="99"/>
      <c r="FA29" s="99"/>
      <c r="FB29" s="98">
        <f t="shared" si="51"/>
        <v>0</v>
      </c>
      <c r="FC29" s="98">
        <f t="shared" si="51"/>
        <v>0</v>
      </c>
      <c r="FD29" s="98">
        <f t="shared" si="51"/>
        <v>0</v>
      </c>
      <c r="FE29" s="98">
        <f t="shared" si="51"/>
        <v>0</v>
      </c>
      <c r="FF29" s="98">
        <f t="shared" si="51"/>
        <v>0</v>
      </c>
      <c r="FG29" s="99"/>
      <c r="FH29" s="99"/>
      <c r="FI29" s="98">
        <f t="shared" si="51"/>
        <v>0</v>
      </c>
      <c r="FJ29" s="98">
        <f t="shared" si="51"/>
        <v>0</v>
      </c>
      <c r="FK29" s="98">
        <f t="shared" si="51"/>
        <v>0</v>
      </c>
      <c r="FL29" s="98">
        <f t="shared" si="51"/>
        <v>0</v>
      </c>
      <c r="FM29" s="98">
        <f t="shared" si="51"/>
        <v>0</v>
      </c>
      <c r="FN29" s="99"/>
      <c r="FO29" s="99"/>
      <c r="FP29" s="98">
        <f t="shared" si="51"/>
        <v>0</v>
      </c>
      <c r="FQ29" s="98">
        <f t="shared" si="51"/>
        <v>0</v>
      </c>
      <c r="FR29" s="98">
        <f t="shared" si="51"/>
        <v>0</v>
      </c>
      <c r="FS29" s="98">
        <f t="shared" si="51"/>
        <v>0</v>
      </c>
      <c r="FT29" s="98">
        <f t="shared" si="51"/>
        <v>0</v>
      </c>
      <c r="FU29" s="99"/>
      <c r="FV29" s="99"/>
      <c r="FW29" s="98">
        <f t="shared" si="51"/>
        <v>0</v>
      </c>
      <c r="FX29" s="98">
        <f t="shared" si="51"/>
        <v>0</v>
      </c>
      <c r="FY29" s="98">
        <f t="shared" si="51"/>
        <v>0</v>
      </c>
    </row>
    <row r="30" spans="1:181" ht="31.5" customHeight="1">
      <c r="A30" s="101"/>
      <c r="B30" s="106"/>
      <c r="C30" s="106"/>
      <c r="D30" s="149"/>
      <c r="E30" s="106"/>
      <c r="F30" s="106"/>
      <c r="G30" s="106"/>
      <c r="H30" s="102"/>
      <c r="I30" s="102"/>
      <c r="J30" s="103"/>
      <c r="K30" s="104"/>
      <c r="L30" s="103"/>
      <c r="M30" s="143"/>
      <c r="N30" s="143"/>
      <c r="O30" s="95"/>
      <c r="P30" s="105"/>
      <c r="Q30" s="100"/>
      <c r="R30" s="98">
        <f t="shared" si="62"/>
        <v>0</v>
      </c>
      <c r="S30" s="98">
        <f t="shared" si="62"/>
        <v>0</v>
      </c>
      <c r="T30" s="98">
        <f t="shared" si="62"/>
        <v>0</v>
      </c>
      <c r="U30" s="98">
        <f t="shared" si="62"/>
        <v>0</v>
      </c>
      <c r="V30" s="98">
        <f t="shared" si="62"/>
        <v>0</v>
      </c>
      <c r="W30" s="99"/>
      <c r="X30" s="99"/>
      <c r="Y30" s="98">
        <f t="shared" si="63"/>
        <v>0</v>
      </c>
      <c r="Z30" s="98">
        <f t="shared" si="63"/>
        <v>0</v>
      </c>
      <c r="AA30" s="98">
        <f t="shared" si="63"/>
        <v>0</v>
      </c>
      <c r="AB30" s="98">
        <f t="shared" si="63"/>
        <v>0</v>
      </c>
      <c r="AC30" s="98">
        <f t="shared" si="63"/>
        <v>0</v>
      </c>
      <c r="AD30" s="99"/>
      <c r="AE30" s="99"/>
      <c r="AF30" s="98">
        <f t="shared" si="53"/>
        <v>0</v>
      </c>
      <c r="AG30" s="98">
        <f t="shared" si="53"/>
        <v>0</v>
      </c>
      <c r="AH30" s="98">
        <f t="shared" si="53"/>
        <v>0</v>
      </c>
      <c r="AI30" s="98">
        <f t="shared" si="53"/>
        <v>0</v>
      </c>
      <c r="AJ30" s="98">
        <f t="shared" si="53"/>
        <v>0</v>
      </c>
      <c r="AK30" s="99"/>
      <c r="AL30" s="99"/>
      <c r="AM30" s="98">
        <f t="shared" si="54"/>
        <v>0</v>
      </c>
      <c r="AN30" s="98">
        <f t="shared" si="54"/>
        <v>0</v>
      </c>
      <c r="AO30" s="98">
        <f t="shared" si="54"/>
        <v>0</v>
      </c>
      <c r="AP30" s="98">
        <f t="shared" si="54"/>
        <v>0</v>
      </c>
      <c r="AQ30" s="98">
        <f t="shared" si="54"/>
        <v>0</v>
      </c>
      <c r="AR30" s="99"/>
      <c r="AS30" s="99"/>
      <c r="AT30" s="98">
        <f t="shared" si="55"/>
        <v>0</v>
      </c>
      <c r="AU30" s="98">
        <f t="shared" si="55"/>
        <v>0</v>
      </c>
      <c r="AV30" s="98">
        <f t="shared" si="55"/>
        <v>0</v>
      </c>
      <c r="AW30" s="98">
        <f t="shared" si="55"/>
        <v>0</v>
      </c>
      <c r="AX30" s="98">
        <f t="shared" si="55"/>
        <v>0</v>
      </c>
      <c r="AY30" s="99"/>
      <c r="AZ30" s="99"/>
      <c r="BA30" s="98">
        <f t="shared" si="56"/>
        <v>0</v>
      </c>
      <c r="BB30" s="98">
        <f t="shared" si="56"/>
        <v>0</v>
      </c>
      <c r="BC30" s="98">
        <f t="shared" si="56"/>
        <v>0</v>
      </c>
      <c r="BD30" s="98">
        <f t="shared" si="56"/>
        <v>0</v>
      </c>
      <c r="BE30" s="98">
        <f t="shared" si="56"/>
        <v>0</v>
      </c>
      <c r="BF30" s="99"/>
      <c r="BG30" s="99"/>
      <c r="BH30" s="98">
        <f t="shared" si="57"/>
        <v>0</v>
      </c>
      <c r="BI30" s="98">
        <f t="shared" si="57"/>
        <v>0</v>
      </c>
      <c r="BJ30" s="98">
        <f t="shared" si="57"/>
        <v>0</v>
      </c>
      <c r="BK30" s="98">
        <f t="shared" si="57"/>
        <v>0</v>
      </c>
      <c r="BL30" s="98">
        <f t="shared" si="57"/>
        <v>0</v>
      </c>
      <c r="BM30" s="99"/>
      <c r="BN30" s="99"/>
      <c r="BO30" s="98">
        <f t="shared" si="58"/>
        <v>0</v>
      </c>
      <c r="BP30" s="98">
        <f t="shared" si="58"/>
        <v>0</v>
      </c>
      <c r="BQ30" s="98">
        <f t="shared" si="58"/>
        <v>0</v>
      </c>
      <c r="BR30" s="98">
        <f t="shared" si="58"/>
        <v>0</v>
      </c>
      <c r="BS30" s="98">
        <f t="shared" si="58"/>
        <v>0</v>
      </c>
      <c r="BT30" s="99"/>
      <c r="BU30" s="99"/>
      <c r="BV30" s="98">
        <f t="shared" si="59"/>
        <v>0</v>
      </c>
      <c r="BW30" s="98">
        <f t="shared" si="59"/>
        <v>0</v>
      </c>
      <c r="BX30" s="98">
        <f t="shared" si="59"/>
        <v>0</v>
      </c>
      <c r="BY30" s="98">
        <f t="shared" si="59"/>
        <v>0</v>
      </c>
      <c r="BZ30" s="98">
        <f t="shared" si="59"/>
        <v>0</v>
      </c>
      <c r="CA30" s="99"/>
      <c r="CB30" s="99"/>
      <c r="CC30" s="98">
        <f t="shared" si="60"/>
        <v>0</v>
      </c>
      <c r="CD30" s="98">
        <f t="shared" si="60"/>
        <v>0</v>
      </c>
      <c r="CE30" s="98">
        <f t="shared" si="60"/>
        <v>0</v>
      </c>
      <c r="CF30" s="98">
        <f t="shared" si="60"/>
        <v>0</v>
      </c>
      <c r="CG30" s="98">
        <f t="shared" si="60"/>
        <v>0</v>
      </c>
      <c r="CH30" s="99"/>
      <c r="CI30" s="99"/>
      <c r="CJ30" s="98">
        <f t="shared" si="61"/>
        <v>0</v>
      </c>
      <c r="CK30" s="98">
        <f t="shared" si="61"/>
        <v>0</v>
      </c>
      <c r="CL30" s="98">
        <f t="shared" si="61"/>
        <v>0</v>
      </c>
      <c r="CM30" s="98">
        <f t="shared" si="61"/>
        <v>0</v>
      </c>
      <c r="CN30" s="98">
        <f t="shared" si="61"/>
        <v>0</v>
      </c>
      <c r="CO30" s="99"/>
      <c r="CP30" s="99"/>
      <c r="CQ30" s="98">
        <f t="shared" si="61"/>
        <v>0</v>
      </c>
      <c r="CR30" s="98">
        <f t="shared" si="61"/>
        <v>0</v>
      </c>
      <c r="CS30" s="98">
        <f t="shared" si="61"/>
        <v>0</v>
      </c>
      <c r="CT30" s="98">
        <f t="shared" si="52"/>
        <v>0</v>
      </c>
      <c r="CU30" s="98">
        <f t="shared" si="52"/>
        <v>0</v>
      </c>
      <c r="CV30" s="99"/>
      <c r="CW30" s="99"/>
      <c r="CX30" s="98">
        <f t="shared" si="52"/>
        <v>0</v>
      </c>
      <c r="CY30" s="98">
        <f t="shared" si="52"/>
        <v>0</v>
      </c>
      <c r="CZ30" s="98">
        <f t="shared" si="52"/>
        <v>0</v>
      </c>
      <c r="DA30" s="98">
        <f t="shared" si="52"/>
        <v>0</v>
      </c>
      <c r="DB30" s="98">
        <f t="shared" si="52"/>
        <v>0</v>
      </c>
      <c r="DC30" s="99"/>
      <c r="DD30" s="99"/>
      <c r="DE30" s="98">
        <f t="shared" si="64"/>
        <v>0</v>
      </c>
      <c r="DF30" s="98">
        <f t="shared" si="64"/>
        <v>0</v>
      </c>
      <c r="DG30" s="98">
        <f t="shared" si="64"/>
        <v>0</v>
      </c>
      <c r="DH30" s="98">
        <f t="shared" si="64"/>
        <v>0</v>
      </c>
      <c r="DI30" s="98">
        <f t="shared" si="64"/>
        <v>0</v>
      </c>
      <c r="DJ30" s="99"/>
      <c r="DK30" s="99"/>
      <c r="DL30" s="98">
        <f t="shared" si="64"/>
        <v>0</v>
      </c>
      <c r="DM30" s="98">
        <f t="shared" si="64"/>
        <v>0</v>
      </c>
      <c r="DN30" s="98">
        <f t="shared" si="64"/>
        <v>0</v>
      </c>
      <c r="DO30" s="98">
        <f t="shared" si="64"/>
        <v>0</v>
      </c>
      <c r="DP30" s="98">
        <f t="shared" si="64"/>
        <v>0</v>
      </c>
      <c r="DQ30" s="99"/>
      <c r="DR30" s="99"/>
      <c r="DS30" s="98">
        <f t="shared" si="49"/>
        <v>0</v>
      </c>
      <c r="DT30" s="98">
        <f t="shared" si="49"/>
        <v>0</v>
      </c>
      <c r="DU30" s="98">
        <f t="shared" si="49"/>
        <v>0</v>
      </c>
      <c r="DV30" s="98">
        <f t="shared" si="49"/>
        <v>0</v>
      </c>
      <c r="DW30" s="98">
        <f t="shared" si="49"/>
        <v>0</v>
      </c>
      <c r="DX30" s="99"/>
      <c r="DY30" s="99"/>
      <c r="DZ30" s="98">
        <f t="shared" si="49"/>
        <v>0</v>
      </c>
      <c r="EA30" s="98">
        <f t="shared" si="49"/>
        <v>0</v>
      </c>
      <c r="EB30" s="98">
        <f t="shared" si="49"/>
        <v>0</v>
      </c>
      <c r="EC30" s="98">
        <f t="shared" si="49"/>
        <v>0</v>
      </c>
      <c r="ED30" s="98">
        <f t="shared" si="49"/>
        <v>0</v>
      </c>
      <c r="EE30" s="99"/>
      <c r="EF30" s="99"/>
      <c r="EG30" s="98">
        <f t="shared" si="49"/>
        <v>0</v>
      </c>
      <c r="EH30" s="98">
        <f t="shared" si="49"/>
        <v>0</v>
      </c>
      <c r="EI30" s="98">
        <f t="shared" si="49"/>
        <v>0</v>
      </c>
      <c r="EJ30" s="98">
        <f t="shared" si="49"/>
        <v>0</v>
      </c>
      <c r="EK30" s="98">
        <f t="shared" si="49"/>
        <v>0</v>
      </c>
      <c r="EL30" s="99"/>
      <c r="EM30" s="99"/>
      <c r="EN30" s="98">
        <f t="shared" si="49"/>
        <v>0</v>
      </c>
      <c r="EO30" s="98">
        <f t="shared" si="49"/>
        <v>0</v>
      </c>
      <c r="EP30" s="98">
        <f t="shared" si="49"/>
        <v>0</v>
      </c>
      <c r="EQ30" s="98">
        <f t="shared" si="49"/>
        <v>0</v>
      </c>
      <c r="ER30" s="98">
        <f t="shared" si="49"/>
        <v>0</v>
      </c>
      <c r="ES30" s="99"/>
      <c r="ET30" s="99"/>
      <c r="EU30" s="98">
        <f t="shared" si="65"/>
        <v>0</v>
      </c>
      <c r="EV30" s="98">
        <f t="shared" si="65"/>
        <v>0</v>
      </c>
      <c r="EW30" s="98">
        <f t="shared" si="65"/>
        <v>0</v>
      </c>
      <c r="EX30" s="98">
        <f t="shared" si="65"/>
        <v>0</v>
      </c>
      <c r="EY30" s="98">
        <f t="shared" si="65"/>
        <v>0</v>
      </c>
      <c r="EZ30" s="99"/>
      <c r="FA30" s="99"/>
      <c r="FB30" s="98">
        <f t="shared" si="51"/>
        <v>0</v>
      </c>
      <c r="FC30" s="98">
        <f t="shared" si="51"/>
        <v>0</v>
      </c>
      <c r="FD30" s="98">
        <f t="shared" si="51"/>
        <v>0</v>
      </c>
      <c r="FE30" s="98">
        <f t="shared" si="51"/>
        <v>0</v>
      </c>
      <c r="FF30" s="98">
        <f t="shared" si="51"/>
        <v>0</v>
      </c>
      <c r="FG30" s="99"/>
      <c r="FH30" s="99"/>
      <c r="FI30" s="98">
        <f t="shared" si="51"/>
        <v>0</v>
      </c>
      <c r="FJ30" s="98">
        <f t="shared" si="51"/>
        <v>0</v>
      </c>
      <c r="FK30" s="98">
        <f t="shared" si="51"/>
        <v>0</v>
      </c>
      <c r="FL30" s="98">
        <f t="shared" si="51"/>
        <v>0</v>
      </c>
      <c r="FM30" s="98">
        <f t="shared" si="51"/>
        <v>0</v>
      </c>
      <c r="FN30" s="99"/>
      <c r="FO30" s="99"/>
      <c r="FP30" s="98">
        <f t="shared" si="51"/>
        <v>0</v>
      </c>
      <c r="FQ30" s="98">
        <f t="shared" si="51"/>
        <v>0</v>
      </c>
      <c r="FR30" s="98">
        <f t="shared" si="51"/>
        <v>0</v>
      </c>
      <c r="FS30" s="98">
        <f t="shared" si="51"/>
        <v>0</v>
      </c>
      <c r="FT30" s="98">
        <f t="shared" si="51"/>
        <v>0</v>
      </c>
      <c r="FU30" s="99"/>
      <c r="FV30" s="99"/>
      <c r="FW30" s="98">
        <f t="shared" si="51"/>
        <v>0</v>
      </c>
      <c r="FX30" s="98">
        <f t="shared" si="51"/>
        <v>0</v>
      </c>
      <c r="FY30" s="98">
        <f t="shared" si="51"/>
        <v>0</v>
      </c>
    </row>
    <row r="31" spans="1:181" ht="31.5" customHeight="1">
      <c r="A31" s="101"/>
      <c r="B31" s="106"/>
      <c r="C31" s="106"/>
      <c r="D31" s="149"/>
      <c r="E31" s="106"/>
      <c r="F31" s="106"/>
      <c r="G31" s="106"/>
      <c r="H31" s="102"/>
      <c r="I31" s="102"/>
      <c r="J31" s="103"/>
      <c r="K31" s="104"/>
      <c r="L31" s="103"/>
      <c r="M31" s="143"/>
      <c r="N31" s="143"/>
      <c r="O31" s="95"/>
      <c r="P31" s="105"/>
      <c r="Q31" s="100"/>
      <c r="R31" s="98">
        <f t="shared" si="62"/>
        <v>0</v>
      </c>
      <c r="S31" s="98">
        <f t="shared" si="62"/>
        <v>0</v>
      </c>
      <c r="T31" s="98">
        <f t="shared" si="62"/>
        <v>0</v>
      </c>
      <c r="U31" s="98">
        <f t="shared" si="62"/>
        <v>0</v>
      </c>
      <c r="V31" s="98">
        <f t="shared" si="62"/>
        <v>0</v>
      </c>
      <c r="W31" s="99"/>
      <c r="X31" s="99"/>
      <c r="Y31" s="98">
        <f t="shared" si="63"/>
        <v>0</v>
      </c>
      <c r="Z31" s="98">
        <f t="shared" si="63"/>
        <v>0</v>
      </c>
      <c r="AA31" s="98">
        <f t="shared" si="63"/>
        <v>0</v>
      </c>
      <c r="AB31" s="98">
        <f t="shared" si="63"/>
        <v>0</v>
      </c>
      <c r="AC31" s="98">
        <f t="shared" si="63"/>
        <v>0</v>
      </c>
      <c r="AD31" s="99"/>
      <c r="AE31" s="99"/>
      <c r="AF31" s="98">
        <f t="shared" si="53"/>
        <v>0</v>
      </c>
      <c r="AG31" s="98">
        <f t="shared" si="53"/>
        <v>0</v>
      </c>
      <c r="AH31" s="98">
        <f t="shared" si="53"/>
        <v>0</v>
      </c>
      <c r="AI31" s="98">
        <f t="shared" si="53"/>
        <v>0</v>
      </c>
      <c r="AJ31" s="98">
        <f t="shared" si="53"/>
        <v>0</v>
      </c>
      <c r="AK31" s="99"/>
      <c r="AL31" s="99"/>
      <c r="AM31" s="98">
        <f t="shared" si="54"/>
        <v>0</v>
      </c>
      <c r="AN31" s="98">
        <f t="shared" si="54"/>
        <v>0</v>
      </c>
      <c r="AO31" s="98">
        <f t="shared" si="54"/>
        <v>0</v>
      </c>
      <c r="AP31" s="98">
        <f t="shared" si="54"/>
        <v>0</v>
      </c>
      <c r="AQ31" s="98">
        <f t="shared" si="54"/>
        <v>0</v>
      </c>
      <c r="AR31" s="99"/>
      <c r="AS31" s="99"/>
      <c r="AT31" s="98">
        <f t="shared" si="55"/>
        <v>0</v>
      </c>
      <c r="AU31" s="98">
        <f t="shared" si="55"/>
        <v>0</v>
      </c>
      <c r="AV31" s="98">
        <f t="shared" si="55"/>
        <v>0</v>
      </c>
      <c r="AW31" s="98">
        <f t="shared" si="55"/>
        <v>0</v>
      </c>
      <c r="AX31" s="98">
        <f t="shared" si="55"/>
        <v>0</v>
      </c>
      <c r="AY31" s="99"/>
      <c r="AZ31" s="99"/>
      <c r="BA31" s="98">
        <f t="shared" si="56"/>
        <v>0</v>
      </c>
      <c r="BB31" s="98">
        <f t="shared" si="56"/>
        <v>0</v>
      </c>
      <c r="BC31" s="98">
        <f t="shared" si="56"/>
        <v>0</v>
      </c>
      <c r="BD31" s="98">
        <f t="shared" si="56"/>
        <v>0</v>
      </c>
      <c r="BE31" s="98">
        <f t="shared" si="56"/>
        <v>0</v>
      </c>
      <c r="BF31" s="99"/>
      <c r="BG31" s="99"/>
      <c r="BH31" s="98">
        <f t="shared" si="57"/>
        <v>0</v>
      </c>
      <c r="BI31" s="98">
        <f t="shared" si="57"/>
        <v>0</v>
      </c>
      <c r="BJ31" s="98">
        <f t="shared" si="57"/>
        <v>0</v>
      </c>
      <c r="BK31" s="98">
        <f t="shared" si="57"/>
        <v>0</v>
      </c>
      <c r="BL31" s="98">
        <f t="shared" si="57"/>
        <v>0</v>
      </c>
      <c r="BM31" s="99"/>
      <c r="BN31" s="99"/>
      <c r="BO31" s="98">
        <f t="shared" si="58"/>
        <v>0</v>
      </c>
      <c r="BP31" s="98">
        <f t="shared" si="58"/>
        <v>0</v>
      </c>
      <c r="BQ31" s="98">
        <f t="shared" si="58"/>
        <v>0</v>
      </c>
      <c r="BR31" s="98">
        <f t="shared" si="58"/>
        <v>0</v>
      </c>
      <c r="BS31" s="98">
        <f t="shared" si="58"/>
        <v>0</v>
      </c>
      <c r="BT31" s="99"/>
      <c r="BU31" s="99"/>
      <c r="BV31" s="98">
        <f t="shared" si="59"/>
        <v>0</v>
      </c>
      <c r="BW31" s="98">
        <f t="shared" si="59"/>
        <v>0</v>
      </c>
      <c r="BX31" s="98">
        <f t="shared" si="59"/>
        <v>0</v>
      </c>
      <c r="BY31" s="98">
        <f t="shared" si="59"/>
        <v>0</v>
      </c>
      <c r="BZ31" s="98">
        <f t="shared" si="59"/>
        <v>0</v>
      </c>
      <c r="CA31" s="99"/>
      <c r="CB31" s="99"/>
      <c r="CC31" s="98">
        <f t="shared" si="60"/>
        <v>0</v>
      </c>
      <c r="CD31" s="98">
        <f t="shared" si="60"/>
        <v>0</v>
      </c>
      <c r="CE31" s="98">
        <f t="shared" si="60"/>
        <v>0</v>
      </c>
      <c r="CF31" s="98">
        <f t="shared" si="60"/>
        <v>0</v>
      </c>
      <c r="CG31" s="98">
        <f t="shared" si="60"/>
        <v>0</v>
      </c>
      <c r="CH31" s="99"/>
      <c r="CI31" s="99"/>
      <c r="CJ31" s="98">
        <f t="shared" si="61"/>
        <v>0</v>
      </c>
      <c r="CK31" s="98">
        <f t="shared" si="61"/>
        <v>0</v>
      </c>
      <c r="CL31" s="98">
        <f t="shared" si="61"/>
        <v>0</v>
      </c>
      <c r="CM31" s="98">
        <f t="shared" si="61"/>
        <v>0</v>
      </c>
      <c r="CN31" s="98">
        <f t="shared" si="61"/>
        <v>0</v>
      </c>
      <c r="CO31" s="99"/>
      <c r="CP31" s="99"/>
      <c r="CQ31" s="98">
        <f t="shared" si="61"/>
        <v>0</v>
      </c>
      <c r="CR31" s="98">
        <f t="shared" si="61"/>
        <v>0</v>
      </c>
      <c r="CS31" s="98">
        <f t="shared" si="61"/>
        <v>0</v>
      </c>
      <c r="CT31" s="98">
        <f t="shared" si="52"/>
        <v>0</v>
      </c>
      <c r="CU31" s="98">
        <f t="shared" si="52"/>
        <v>0</v>
      </c>
      <c r="CV31" s="99"/>
      <c r="CW31" s="99"/>
      <c r="CX31" s="98">
        <f t="shared" si="52"/>
        <v>0</v>
      </c>
      <c r="CY31" s="98">
        <f t="shared" si="52"/>
        <v>0</v>
      </c>
      <c r="CZ31" s="98">
        <f t="shared" si="52"/>
        <v>0</v>
      </c>
      <c r="DA31" s="98">
        <f t="shared" si="52"/>
        <v>0</v>
      </c>
      <c r="DB31" s="98">
        <f t="shared" si="52"/>
        <v>0</v>
      </c>
      <c r="DC31" s="99"/>
      <c r="DD31" s="99"/>
      <c r="DE31" s="98">
        <f t="shared" si="64"/>
        <v>0</v>
      </c>
      <c r="DF31" s="98">
        <f t="shared" si="64"/>
        <v>0</v>
      </c>
      <c r="DG31" s="98">
        <f t="shared" si="64"/>
        <v>0</v>
      </c>
      <c r="DH31" s="98">
        <f t="shared" si="64"/>
        <v>0</v>
      </c>
      <c r="DI31" s="98">
        <f t="shared" si="64"/>
        <v>0</v>
      </c>
      <c r="DJ31" s="99"/>
      <c r="DK31" s="99"/>
      <c r="DL31" s="98">
        <f t="shared" si="64"/>
        <v>0</v>
      </c>
      <c r="DM31" s="98">
        <f t="shared" si="64"/>
        <v>0</v>
      </c>
      <c r="DN31" s="98">
        <f t="shared" si="64"/>
        <v>0</v>
      </c>
      <c r="DO31" s="98">
        <f t="shared" si="64"/>
        <v>0</v>
      </c>
      <c r="DP31" s="98">
        <f t="shared" si="64"/>
        <v>0</v>
      </c>
      <c r="DQ31" s="99"/>
      <c r="DR31" s="99"/>
      <c r="DS31" s="98">
        <f t="shared" si="49"/>
        <v>0</v>
      </c>
      <c r="DT31" s="98">
        <f t="shared" si="49"/>
        <v>0</v>
      </c>
      <c r="DU31" s="98">
        <f t="shared" si="49"/>
        <v>0</v>
      </c>
      <c r="DV31" s="98">
        <f t="shared" si="49"/>
        <v>0</v>
      </c>
      <c r="DW31" s="98">
        <f t="shared" si="49"/>
        <v>0</v>
      </c>
      <c r="DX31" s="99"/>
      <c r="DY31" s="99"/>
      <c r="DZ31" s="98">
        <f t="shared" si="49"/>
        <v>0</v>
      </c>
      <c r="EA31" s="98">
        <f t="shared" si="49"/>
        <v>0</v>
      </c>
      <c r="EB31" s="98">
        <f t="shared" si="49"/>
        <v>0</v>
      </c>
      <c r="EC31" s="98">
        <f t="shared" si="49"/>
        <v>0</v>
      </c>
      <c r="ED31" s="98">
        <f t="shared" si="49"/>
        <v>0</v>
      </c>
      <c r="EE31" s="99"/>
      <c r="EF31" s="99"/>
      <c r="EG31" s="98">
        <f t="shared" si="49"/>
        <v>0</v>
      </c>
      <c r="EH31" s="98">
        <f t="shared" si="49"/>
        <v>0</v>
      </c>
      <c r="EI31" s="98">
        <f t="shared" si="49"/>
        <v>0</v>
      </c>
      <c r="EJ31" s="98">
        <f t="shared" si="49"/>
        <v>0</v>
      </c>
      <c r="EK31" s="98">
        <f t="shared" si="49"/>
        <v>0</v>
      </c>
      <c r="EL31" s="99"/>
      <c r="EM31" s="99"/>
      <c r="EN31" s="98">
        <f t="shared" si="49"/>
        <v>0</v>
      </c>
      <c r="EO31" s="98">
        <f t="shared" si="49"/>
        <v>0</v>
      </c>
      <c r="EP31" s="98">
        <f t="shared" si="49"/>
        <v>0</v>
      </c>
      <c r="EQ31" s="98">
        <f t="shared" si="49"/>
        <v>0</v>
      </c>
      <c r="ER31" s="98">
        <f t="shared" si="49"/>
        <v>0</v>
      </c>
      <c r="ES31" s="99"/>
      <c r="ET31" s="99"/>
      <c r="EU31" s="98">
        <f t="shared" si="65"/>
        <v>0</v>
      </c>
      <c r="EV31" s="98">
        <f t="shared" si="65"/>
        <v>0</v>
      </c>
      <c r="EW31" s="98">
        <f t="shared" si="65"/>
        <v>0</v>
      </c>
      <c r="EX31" s="98">
        <f t="shared" si="65"/>
        <v>0</v>
      </c>
      <c r="EY31" s="98">
        <f t="shared" si="65"/>
        <v>0</v>
      </c>
      <c r="EZ31" s="99"/>
      <c r="FA31" s="99"/>
      <c r="FB31" s="98">
        <f t="shared" si="51"/>
        <v>0</v>
      </c>
      <c r="FC31" s="98">
        <f t="shared" si="51"/>
        <v>0</v>
      </c>
      <c r="FD31" s="98">
        <f t="shared" si="51"/>
        <v>0</v>
      </c>
      <c r="FE31" s="98">
        <f t="shared" si="51"/>
        <v>0</v>
      </c>
      <c r="FF31" s="98">
        <f t="shared" si="51"/>
        <v>0</v>
      </c>
      <c r="FG31" s="99"/>
      <c r="FH31" s="99"/>
      <c r="FI31" s="98">
        <f t="shared" si="51"/>
        <v>0</v>
      </c>
      <c r="FJ31" s="98">
        <f t="shared" si="51"/>
        <v>0</v>
      </c>
      <c r="FK31" s="98">
        <f t="shared" si="51"/>
        <v>0</v>
      </c>
      <c r="FL31" s="98">
        <f t="shared" si="51"/>
        <v>0</v>
      </c>
      <c r="FM31" s="98">
        <f t="shared" si="51"/>
        <v>0</v>
      </c>
      <c r="FN31" s="99"/>
      <c r="FO31" s="99"/>
      <c r="FP31" s="98">
        <f t="shared" si="51"/>
        <v>0</v>
      </c>
      <c r="FQ31" s="98">
        <f t="shared" si="51"/>
        <v>0</v>
      </c>
      <c r="FR31" s="98">
        <f t="shared" si="51"/>
        <v>0</v>
      </c>
      <c r="FS31" s="98">
        <f t="shared" si="51"/>
        <v>0</v>
      </c>
      <c r="FT31" s="98">
        <f t="shared" si="51"/>
        <v>0</v>
      </c>
      <c r="FU31" s="99"/>
      <c r="FV31" s="99"/>
      <c r="FW31" s="98">
        <f t="shared" si="51"/>
        <v>0</v>
      </c>
      <c r="FX31" s="98">
        <f t="shared" si="51"/>
        <v>0</v>
      </c>
      <c r="FY31" s="98">
        <f t="shared" si="51"/>
        <v>0</v>
      </c>
    </row>
    <row r="32" spans="1:181" ht="31.5" customHeight="1">
      <c r="A32" s="101"/>
      <c r="B32" s="106"/>
      <c r="C32" s="106"/>
      <c r="D32" s="149"/>
      <c r="E32" s="106"/>
      <c r="F32" s="106"/>
      <c r="G32" s="106"/>
      <c r="H32" s="102"/>
      <c r="I32" s="102"/>
      <c r="J32" s="103"/>
      <c r="K32" s="104"/>
      <c r="L32" s="103"/>
      <c r="M32" s="143"/>
      <c r="N32" s="143"/>
      <c r="O32" s="95"/>
      <c r="P32" s="105"/>
      <c r="Q32" s="100"/>
      <c r="R32" s="98">
        <f t="shared" si="62"/>
        <v>0</v>
      </c>
      <c r="S32" s="98">
        <f t="shared" si="62"/>
        <v>0</v>
      </c>
      <c r="T32" s="98">
        <f t="shared" si="62"/>
        <v>0</v>
      </c>
      <c r="U32" s="98">
        <f t="shared" si="62"/>
        <v>0</v>
      </c>
      <c r="V32" s="98">
        <f t="shared" si="62"/>
        <v>0</v>
      </c>
      <c r="W32" s="99"/>
      <c r="X32" s="99"/>
      <c r="Y32" s="98">
        <f t="shared" si="63"/>
        <v>0</v>
      </c>
      <c r="Z32" s="98">
        <f t="shared" si="63"/>
        <v>0</v>
      </c>
      <c r="AA32" s="98">
        <f t="shared" si="63"/>
        <v>0</v>
      </c>
      <c r="AB32" s="98">
        <f t="shared" si="63"/>
        <v>0</v>
      </c>
      <c r="AC32" s="98">
        <f t="shared" si="63"/>
        <v>0</v>
      </c>
      <c r="AD32" s="99"/>
      <c r="AE32" s="99"/>
      <c r="AF32" s="98">
        <f t="shared" si="53"/>
        <v>0</v>
      </c>
      <c r="AG32" s="98">
        <f t="shared" si="53"/>
        <v>0</v>
      </c>
      <c r="AH32" s="98">
        <f t="shared" si="53"/>
        <v>0</v>
      </c>
      <c r="AI32" s="98">
        <f t="shared" si="53"/>
        <v>0</v>
      </c>
      <c r="AJ32" s="98">
        <f t="shared" si="53"/>
        <v>0</v>
      </c>
      <c r="AK32" s="99"/>
      <c r="AL32" s="99"/>
      <c r="AM32" s="98">
        <f t="shared" si="54"/>
        <v>0</v>
      </c>
      <c r="AN32" s="98">
        <f t="shared" si="54"/>
        <v>0</v>
      </c>
      <c r="AO32" s="98">
        <f t="shared" si="54"/>
        <v>0</v>
      </c>
      <c r="AP32" s="98">
        <f t="shared" si="54"/>
        <v>0</v>
      </c>
      <c r="AQ32" s="98">
        <f t="shared" si="54"/>
        <v>0</v>
      </c>
      <c r="AR32" s="99"/>
      <c r="AS32" s="99"/>
      <c r="AT32" s="98">
        <f t="shared" si="55"/>
        <v>0</v>
      </c>
      <c r="AU32" s="98">
        <f t="shared" si="55"/>
        <v>0</v>
      </c>
      <c r="AV32" s="98">
        <f t="shared" si="55"/>
        <v>0</v>
      </c>
      <c r="AW32" s="98">
        <f t="shared" si="55"/>
        <v>0</v>
      </c>
      <c r="AX32" s="98">
        <f t="shared" si="55"/>
        <v>0</v>
      </c>
      <c r="AY32" s="99"/>
      <c r="AZ32" s="99"/>
      <c r="BA32" s="98">
        <f t="shared" si="56"/>
        <v>0</v>
      </c>
      <c r="BB32" s="98">
        <f t="shared" si="56"/>
        <v>0</v>
      </c>
      <c r="BC32" s="98">
        <f t="shared" si="56"/>
        <v>0</v>
      </c>
      <c r="BD32" s="98">
        <f t="shared" si="56"/>
        <v>0</v>
      </c>
      <c r="BE32" s="98">
        <f t="shared" si="56"/>
        <v>0</v>
      </c>
      <c r="BF32" s="99"/>
      <c r="BG32" s="99"/>
      <c r="BH32" s="98">
        <f t="shared" si="57"/>
        <v>0</v>
      </c>
      <c r="BI32" s="98">
        <f t="shared" si="57"/>
        <v>0</v>
      </c>
      <c r="BJ32" s="98">
        <f t="shared" si="57"/>
        <v>0</v>
      </c>
      <c r="BK32" s="98">
        <f t="shared" si="57"/>
        <v>0</v>
      </c>
      <c r="BL32" s="98">
        <f t="shared" si="57"/>
        <v>0</v>
      </c>
      <c r="BM32" s="99"/>
      <c r="BN32" s="99"/>
      <c r="BO32" s="98">
        <f t="shared" si="58"/>
        <v>0</v>
      </c>
      <c r="BP32" s="98">
        <f t="shared" si="58"/>
        <v>0</v>
      </c>
      <c r="BQ32" s="98">
        <f t="shared" si="58"/>
        <v>0</v>
      </c>
      <c r="BR32" s="98">
        <f t="shared" si="58"/>
        <v>0</v>
      </c>
      <c r="BS32" s="98">
        <f t="shared" si="58"/>
        <v>0</v>
      </c>
      <c r="BT32" s="99"/>
      <c r="BU32" s="99"/>
      <c r="BV32" s="98">
        <f t="shared" si="59"/>
        <v>0</v>
      </c>
      <c r="BW32" s="98">
        <f t="shared" si="59"/>
        <v>0</v>
      </c>
      <c r="BX32" s="98">
        <f t="shared" si="59"/>
        <v>0</v>
      </c>
      <c r="BY32" s="98">
        <f t="shared" si="59"/>
        <v>0</v>
      </c>
      <c r="BZ32" s="98">
        <f t="shared" si="59"/>
        <v>0</v>
      </c>
      <c r="CA32" s="99"/>
      <c r="CB32" s="99"/>
      <c r="CC32" s="98">
        <f t="shared" si="60"/>
        <v>0</v>
      </c>
      <c r="CD32" s="98">
        <f t="shared" si="60"/>
        <v>0</v>
      </c>
      <c r="CE32" s="98">
        <f t="shared" si="60"/>
        <v>0</v>
      </c>
      <c r="CF32" s="98">
        <f t="shared" si="60"/>
        <v>0</v>
      </c>
      <c r="CG32" s="98">
        <f t="shared" si="60"/>
        <v>0</v>
      </c>
      <c r="CH32" s="99"/>
      <c r="CI32" s="99"/>
      <c r="CJ32" s="98">
        <f t="shared" si="61"/>
        <v>0</v>
      </c>
      <c r="CK32" s="98">
        <f t="shared" si="61"/>
        <v>0</v>
      </c>
      <c r="CL32" s="98">
        <f t="shared" si="61"/>
        <v>0</v>
      </c>
      <c r="CM32" s="98">
        <f t="shared" si="61"/>
        <v>0</v>
      </c>
      <c r="CN32" s="98">
        <f t="shared" si="61"/>
        <v>0</v>
      </c>
      <c r="CO32" s="99"/>
      <c r="CP32" s="99"/>
      <c r="CQ32" s="98">
        <f t="shared" si="61"/>
        <v>0</v>
      </c>
      <c r="CR32" s="98">
        <f t="shared" si="61"/>
        <v>0</v>
      </c>
      <c r="CS32" s="98">
        <f t="shared" si="61"/>
        <v>0</v>
      </c>
      <c r="CT32" s="98">
        <f t="shared" si="52"/>
        <v>0</v>
      </c>
      <c r="CU32" s="98">
        <f t="shared" si="52"/>
        <v>0</v>
      </c>
      <c r="CV32" s="99"/>
      <c r="CW32" s="99"/>
      <c r="CX32" s="98">
        <f t="shared" si="52"/>
        <v>0</v>
      </c>
      <c r="CY32" s="98">
        <f t="shared" si="52"/>
        <v>0</v>
      </c>
      <c r="CZ32" s="98">
        <f t="shared" si="52"/>
        <v>0</v>
      </c>
      <c r="DA32" s="98">
        <f t="shared" si="52"/>
        <v>0</v>
      </c>
      <c r="DB32" s="98">
        <f t="shared" si="52"/>
        <v>0</v>
      </c>
      <c r="DC32" s="99"/>
      <c r="DD32" s="99"/>
      <c r="DE32" s="98">
        <f t="shared" si="64"/>
        <v>0</v>
      </c>
      <c r="DF32" s="98">
        <f t="shared" si="64"/>
        <v>0</v>
      </c>
      <c r="DG32" s="98">
        <f t="shared" si="64"/>
        <v>0</v>
      </c>
      <c r="DH32" s="98">
        <f t="shared" si="64"/>
        <v>0</v>
      </c>
      <c r="DI32" s="98">
        <f t="shared" si="64"/>
        <v>0</v>
      </c>
      <c r="DJ32" s="99"/>
      <c r="DK32" s="99"/>
      <c r="DL32" s="98">
        <f t="shared" si="64"/>
        <v>0</v>
      </c>
      <c r="DM32" s="98">
        <f t="shared" si="64"/>
        <v>0</v>
      </c>
      <c r="DN32" s="98">
        <f t="shared" si="64"/>
        <v>0</v>
      </c>
      <c r="DO32" s="98">
        <f t="shared" si="64"/>
        <v>0</v>
      </c>
      <c r="DP32" s="98">
        <f t="shared" si="64"/>
        <v>0</v>
      </c>
      <c r="DQ32" s="99"/>
      <c r="DR32" s="99"/>
      <c r="DS32" s="98">
        <f t="shared" si="49"/>
        <v>0</v>
      </c>
      <c r="DT32" s="98">
        <f t="shared" si="49"/>
        <v>0</v>
      </c>
      <c r="DU32" s="98">
        <f t="shared" si="49"/>
        <v>0</v>
      </c>
      <c r="DV32" s="98">
        <f t="shared" si="49"/>
        <v>0</v>
      </c>
      <c r="DW32" s="98">
        <f t="shared" si="49"/>
        <v>0</v>
      </c>
      <c r="DX32" s="99"/>
      <c r="DY32" s="99"/>
      <c r="DZ32" s="98">
        <f t="shared" si="49"/>
        <v>0</v>
      </c>
      <c r="EA32" s="98">
        <f t="shared" si="49"/>
        <v>0</v>
      </c>
      <c r="EB32" s="98">
        <f t="shared" si="49"/>
        <v>0</v>
      </c>
      <c r="EC32" s="98">
        <f t="shared" si="49"/>
        <v>0</v>
      </c>
      <c r="ED32" s="98">
        <f t="shared" si="49"/>
        <v>0</v>
      </c>
      <c r="EE32" s="99"/>
      <c r="EF32" s="99"/>
      <c r="EG32" s="98">
        <f t="shared" si="49"/>
        <v>0</v>
      </c>
      <c r="EH32" s="98">
        <f t="shared" si="49"/>
        <v>0</v>
      </c>
      <c r="EI32" s="98">
        <f t="shared" si="49"/>
        <v>0</v>
      </c>
      <c r="EJ32" s="98">
        <f t="shared" si="49"/>
        <v>0</v>
      </c>
      <c r="EK32" s="98">
        <f t="shared" si="49"/>
        <v>0</v>
      </c>
      <c r="EL32" s="99"/>
      <c r="EM32" s="99"/>
      <c r="EN32" s="98">
        <f t="shared" si="49"/>
        <v>0</v>
      </c>
      <c r="EO32" s="98">
        <f t="shared" si="49"/>
        <v>0</v>
      </c>
      <c r="EP32" s="98">
        <f t="shared" si="49"/>
        <v>0</v>
      </c>
      <c r="EQ32" s="98">
        <f t="shared" si="49"/>
        <v>0</v>
      </c>
      <c r="ER32" s="98">
        <f t="shared" si="49"/>
        <v>0</v>
      </c>
      <c r="ES32" s="99"/>
      <c r="ET32" s="99"/>
      <c r="EU32" s="98">
        <f t="shared" si="65"/>
        <v>0</v>
      </c>
      <c r="EV32" s="98">
        <f t="shared" si="65"/>
        <v>0</v>
      </c>
      <c r="EW32" s="98">
        <f t="shared" si="65"/>
        <v>0</v>
      </c>
      <c r="EX32" s="98">
        <f t="shared" si="65"/>
        <v>0</v>
      </c>
      <c r="EY32" s="98">
        <f t="shared" si="65"/>
        <v>0</v>
      </c>
      <c r="EZ32" s="99"/>
      <c r="FA32" s="99"/>
      <c r="FB32" s="98">
        <f t="shared" si="51"/>
        <v>0</v>
      </c>
      <c r="FC32" s="98">
        <f t="shared" si="51"/>
        <v>0</v>
      </c>
      <c r="FD32" s="98">
        <f t="shared" si="51"/>
        <v>0</v>
      </c>
      <c r="FE32" s="98">
        <f t="shared" si="51"/>
        <v>0</v>
      </c>
      <c r="FF32" s="98">
        <f t="shared" si="51"/>
        <v>0</v>
      </c>
      <c r="FG32" s="99"/>
      <c r="FH32" s="99"/>
      <c r="FI32" s="98">
        <f t="shared" si="51"/>
        <v>0</v>
      </c>
      <c r="FJ32" s="98">
        <f t="shared" si="51"/>
        <v>0</v>
      </c>
      <c r="FK32" s="98">
        <f t="shared" si="51"/>
        <v>0</v>
      </c>
      <c r="FL32" s="98">
        <f t="shared" si="51"/>
        <v>0</v>
      </c>
      <c r="FM32" s="98">
        <f t="shared" si="51"/>
        <v>0</v>
      </c>
      <c r="FN32" s="99"/>
      <c r="FO32" s="99"/>
      <c r="FP32" s="98">
        <f t="shared" si="51"/>
        <v>0</v>
      </c>
      <c r="FQ32" s="98">
        <f t="shared" si="51"/>
        <v>0</v>
      </c>
      <c r="FR32" s="98">
        <f t="shared" si="51"/>
        <v>0</v>
      </c>
      <c r="FS32" s="98">
        <f t="shared" si="51"/>
        <v>0</v>
      </c>
      <c r="FT32" s="98">
        <f t="shared" si="51"/>
        <v>0</v>
      </c>
      <c r="FU32" s="99"/>
      <c r="FV32" s="99"/>
      <c r="FW32" s="98">
        <f t="shared" si="51"/>
        <v>0</v>
      </c>
      <c r="FX32" s="98">
        <f t="shared" si="51"/>
        <v>0</v>
      </c>
      <c r="FY32" s="98">
        <f t="shared" si="51"/>
        <v>0</v>
      </c>
    </row>
    <row r="33" spans="1:181" ht="31.5" customHeight="1">
      <c r="A33" s="101"/>
      <c r="B33" s="106"/>
      <c r="C33" s="106"/>
      <c r="D33" s="149"/>
      <c r="E33" s="106"/>
      <c r="F33" s="106"/>
      <c r="G33" s="106"/>
      <c r="H33" s="102"/>
      <c r="I33" s="102"/>
      <c r="J33" s="103"/>
      <c r="K33" s="104"/>
      <c r="L33" s="103"/>
      <c r="M33" s="143"/>
      <c r="N33" s="143"/>
      <c r="O33" s="95"/>
      <c r="P33" s="105"/>
      <c r="Q33" s="100"/>
      <c r="R33" s="98">
        <f t="shared" si="62"/>
        <v>0</v>
      </c>
      <c r="S33" s="98">
        <f t="shared" si="62"/>
        <v>0</v>
      </c>
      <c r="T33" s="98">
        <f t="shared" si="62"/>
        <v>0</v>
      </c>
      <c r="U33" s="98">
        <f t="shared" si="62"/>
        <v>0</v>
      </c>
      <c r="V33" s="98">
        <f t="shared" si="62"/>
        <v>0</v>
      </c>
      <c r="W33" s="99"/>
      <c r="X33" s="99"/>
      <c r="Y33" s="98">
        <f t="shared" si="63"/>
        <v>0</v>
      </c>
      <c r="Z33" s="98">
        <f t="shared" si="63"/>
        <v>0</v>
      </c>
      <c r="AA33" s="98">
        <f t="shared" si="63"/>
        <v>0</v>
      </c>
      <c r="AB33" s="98">
        <f t="shared" si="63"/>
        <v>0</v>
      </c>
      <c r="AC33" s="98">
        <f t="shared" si="63"/>
        <v>0</v>
      </c>
      <c r="AD33" s="99"/>
      <c r="AE33" s="99"/>
      <c r="AF33" s="98">
        <f t="shared" si="53"/>
        <v>0</v>
      </c>
      <c r="AG33" s="98">
        <f t="shared" si="53"/>
        <v>0</v>
      </c>
      <c r="AH33" s="98">
        <f t="shared" si="53"/>
        <v>0</v>
      </c>
      <c r="AI33" s="98">
        <f t="shared" si="53"/>
        <v>0</v>
      </c>
      <c r="AJ33" s="98">
        <f t="shared" si="53"/>
        <v>0</v>
      </c>
      <c r="AK33" s="99"/>
      <c r="AL33" s="99"/>
      <c r="AM33" s="98">
        <f t="shared" si="54"/>
        <v>0</v>
      </c>
      <c r="AN33" s="98">
        <f t="shared" si="54"/>
        <v>0</v>
      </c>
      <c r="AO33" s="98">
        <f t="shared" si="54"/>
        <v>0</v>
      </c>
      <c r="AP33" s="98">
        <f t="shared" si="54"/>
        <v>0</v>
      </c>
      <c r="AQ33" s="98">
        <f t="shared" si="54"/>
        <v>0</v>
      </c>
      <c r="AR33" s="99"/>
      <c r="AS33" s="99"/>
      <c r="AT33" s="98">
        <f t="shared" si="55"/>
        <v>0</v>
      </c>
      <c r="AU33" s="98">
        <f t="shared" si="55"/>
        <v>0</v>
      </c>
      <c r="AV33" s="98">
        <f t="shared" si="55"/>
        <v>0</v>
      </c>
      <c r="AW33" s="98">
        <f t="shared" si="55"/>
        <v>0</v>
      </c>
      <c r="AX33" s="98">
        <f t="shared" si="55"/>
        <v>0</v>
      </c>
      <c r="AY33" s="99"/>
      <c r="AZ33" s="99"/>
      <c r="BA33" s="98">
        <f t="shared" si="56"/>
        <v>0</v>
      </c>
      <c r="BB33" s="98">
        <f t="shared" si="56"/>
        <v>0</v>
      </c>
      <c r="BC33" s="98">
        <f t="shared" si="56"/>
        <v>0</v>
      </c>
      <c r="BD33" s="98">
        <f t="shared" si="56"/>
        <v>0</v>
      </c>
      <c r="BE33" s="98">
        <f t="shared" si="56"/>
        <v>0</v>
      </c>
      <c r="BF33" s="99"/>
      <c r="BG33" s="99"/>
      <c r="BH33" s="98">
        <f t="shared" si="57"/>
        <v>0</v>
      </c>
      <c r="BI33" s="98">
        <f t="shared" si="57"/>
        <v>0</v>
      </c>
      <c r="BJ33" s="98">
        <f t="shared" si="57"/>
        <v>0</v>
      </c>
      <c r="BK33" s="98">
        <f t="shared" si="57"/>
        <v>0</v>
      </c>
      <c r="BL33" s="98">
        <f t="shared" si="57"/>
        <v>0</v>
      </c>
      <c r="BM33" s="99"/>
      <c r="BN33" s="99"/>
      <c r="BO33" s="98">
        <f t="shared" si="58"/>
        <v>0</v>
      </c>
      <c r="BP33" s="98">
        <f t="shared" si="58"/>
        <v>0</v>
      </c>
      <c r="BQ33" s="98">
        <f t="shared" si="58"/>
        <v>0</v>
      </c>
      <c r="BR33" s="98">
        <f t="shared" si="58"/>
        <v>0</v>
      </c>
      <c r="BS33" s="98">
        <f t="shared" si="58"/>
        <v>0</v>
      </c>
      <c r="BT33" s="99"/>
      <c r="BU33" s="99"/>
      <c r="BV33" s="98">
        <f t="shared" si="59"/>
        <v>0</v>
      </c>
      <c r="BW33" s="98">
        <f t="shared" si="59"/>
        <v>0</v>
      </c>
      <c r="BX33" s="98">
        <f t="shared" si="59"/>
        <v>0</v>
      </c>
      <c r="BY33" s="98">
        <f t="shared" si="59"/>
        <v>0</v>
      </c>
      <c r="BZ33" s="98">
        <f t="shared" si="59"/>
        <v>0</v>
      </c>
      <c r="CA33" s="99"/>
      <c r="CB33" s="99"/>
      <c r="CC33" s="98">
        <f t="shared" si="60"/>
        <v>0</v>
      </c>
      <c r="CD33" s="98">
        <f t="shared" si="60"/>
        <v>0</v>
      </c>
      <c r="CE33" s="98">
        <f t="shared" si="60"/>
        <v>0</v>
      </c>
      <c r="CF33" s="98">
        <f t="shared" si="60"/>
        <v>0</v>
      </c>
      <c r="CG33" s="98">
        <f t="shared" si="60"/>
        <v>0</v>
      </c>
      <c r="CH33" s="99"/>
      <c r="CI33" s="99"/>
      <c r="CJ33" s="98">
        <f t="shared" si="61"/>
        <v>0</v>
      </c>
      <c r="CK33" s="98">
        <f t="shared" si="61"/>
        <v>0</v>
      </c>
      <c r="CL33" s="98">
        <f t="shared" si="61"/>
        <v>0</v>
      </c>
      <c r="CM33" s="98">
        <f t="shared" si="61"/>
        <v>0</v>
      </c>
      <c r="CN33" s="98">
        <f t="shared" si="61"/>
        <v>0</v>
      </c>
      <c r="CO33" s="99"/>
      <c r="CP33" s="99"/>
      <c r="CQ33" s="98">
        <f t="shared" si="61"/>
        <v>0</v>
      </c>
      <c r="CR33" s="98">
        <f t="shared" si="61"/>
        <v>0</v>
      </c>
      <c r="CS33" s="98">
        <f t="shared" si="61"/>
        <v>0</v>
      </c>
      <c r="CT33" s="98">
        <f t="shared" si="52"/>
        <v>0</v>
      </c>
      <c r="CU33" s="98">
        <f t="shared" si="52"/>
        <v>0</v>
      </c>
      <c r="CV33" s="99"/>
      <c r="CW33" s="99"/>
      <c r="CX33" s="98">
        <f t="shared" si="52"/>
        <v>0</v>
      </c>
      <c r="CY33" s="98">
        <f t="shared" si="52"/>
        <v>0</v>
      </c>
      <c r="CZ33" s="98">
        <f t="shared" si="52"/>
        <v>0</v>
      </c>
      <c r="DA33" s="98">
        <f t="shared" si="52"/>
        <v>0</v>
      </c>
      <c r="DB33" s="98">
        <f t="shared" si="52"/>
        <v>0</v>
      </c>
      <c r="DC33" s="99"/>
      <c r="DD33" s="99"/>
      <c r="DE33" s="98">
        <f t="shared" si="64"/>
        <v>0</v>
      </c>
      <c r="DF33" s="98">
        <f t="shared" si="64"/>
        <v>0</v>
      </c>
      <c r="DG33" s="98">
        <f t="shared" si="64"/>
        <v>0</v>
      </c>
      <c r="DH33" s="98">
        <f t="shared" si="64"/>
        <v>0</v>
      </c>
      <c r="DI33" s="98">
        <f t="shared" si="64"/>
        <v>0</v>
      </c>
      <c r="DJ33" s="99"/>
      <c r="DK33" s="99"/>
      <c r="DL33" s="98">
        <f t="shared" si="64"/>
        <v>0</v>
      </c>
      <c r="DM33" s="98">
        <f t="shared" si="64"/>
        <v>0</v>
      </c>
      <c r="DN33" s="98">
        <f t="shared" si="64"/>
        <v>0</v>
      </c>
      <c r="DO33" s="98">
        <f t="shared" si="64"/>
        <v>0</v>
      </c>
      <c r="DP33" s="98">
        <f t="shared" si="64"/>
        <v>0</v>
      </c>
      <c r="DQ33" s="99"/>
      <c r="DR33" s="99"/>
      <c r="DS33" s="98">
        <f t="shared" si="49"/>
        <v>0</v>
      </c>
      <c r="DT33" s="98">
        <f t="shared" si="49"/>
        <v>0</v>
      </c>
      <c r="DU33" s="98">
        <f t="shared" si="49"/>
        <v>0</v>
      </c>
      <c r="DV33" s="98">
        <f t="shared" si="49"/>
        <v>0</v>
      </c>
      <c r="DW33" s="98">
        <f t="shared" si="49"/>
        <v>0</v>
      </c>
      <c r="DX33" s="99"/>
      <c r="DY33" s="99"/>
      <c r="DZ33" s="98">
        <f t="shared" si="49"/>
        <v>0</v>
      </c>
      <c r="EA33" s="98">
        <f t="shared" si="49"/>
        <v>0</v>
      </c>
      <c r="EB33" s="98">
        <f t="shared" si="49"/>
        <v>0</v>
      </c>
      <c r="EC33" s="98">
        <f t="shared" si="49"/>
        <v>0</v>
      </c>
      <c r="ED33" s="98">
        <f t="shared" si="49"/>
        <v>0</v>
      </c>
      <c r="EE33" s="99"/>
      <c r="EF33" s="99"/>
      <c r="EG33" s="98">
        <f t="shared" si="49"/>
        <v>0</v>
      </c>
      <c r="EH33" s="98">
        <f t="shared" si="49"/>
        <v>0</v>
      </c>
      <c r="EI33" s="98">
        <f t="shared" si="49"/>
        <v>0</v>
      </c>
      <c r="EJ33" s="98">
        <f t="shared" si="49"/>
        <v>0</v>
      </c>
      <c r="EK33" s="98">
        <f t="shared" si="49"/>
        <v>0</v>
      </c>
      <c r="EL33" s="99"/>
      <c r="EM33" s="99"/>
      <c r="EN33" s="98">
        <f t="shared" ref="EN33:ER33" si="66">IF((AND(EN$1&gt;=$J33,EN$1&lt;=$L33)),$Q33,0)</f>
        <v>0</v>
      </c>
      <c r="EO33" s="98">
        <f t="shared" si="66"/>
        <v>0</v>
      </c>
      <c r="EP33" s="98">
        <f t="shared" si="66"/>
        <v>0</v>
      </c>
      <c r="EQ33" s="98">
        <f t="shared" si="66"/>
        <v>0</v>
      </c>
      <c r="ER33" s="98">
        <f t="shared" si="66"/>
        <v>0</v>
      </c>
      <c r="ES33" s="99"/>
      <c r="ET33" s="99"/>
      <c r="EU33" s="98">
        <f t="shared" si="65"/>
        <v>0</v>
      </c>
      <c r="EV33" s="98">
        <f t="shared" si="65"/>
        <v>0</v>
      </c>
      <c r="EW33" s="98">
        <f t="shared" si="65"/>
        <v>0</v>
      </c>
      <c r="EX33" s="98">
        <f t="shared" si="65"/>
        <v>0</v>
      </c>
      <c r="EY33" s="98">
        <f t="shared" si="65"/>
        <v>0</v>
      </c>
      <c r="EZ33" s="99"/>
      <c r="FA33" s="99"/>
      <c r="FB33" s="98">
        <f t="shared" si="51"/>
        <v>0</v>
      </c>
      <c r="FC33" s="98">
        <f t="shared" si="51"/>
        <v>0</v>
      </c>
      <c r="FD33" s="98">
        <f t="shared" si="51"/>
        <v>0</v>
      </c>
      <c r="FE33" s="98">
        <f t="shared" si="51"/>
        <v>0</v>
      </c>
      <c r="FF33" s="98">
        <f t="shared" si="51"/>
        <v>0</v>
      </c>
      <c r="FG33" s="99"/>
      <c r="FH33" s="99"/>
      <c r="FI33" s="98">
        <f t="shared" si="51"/>
        <v>0</v>
      </c>
      <c r="FJ33" s="98">
        <f t="shared" si="51"/>
        <v>0</v>
      </c>
      <c r="FK33" s="98">
        <f t="shared" si="51"/>
        <v>0</v>
      </c>
      <c r="FL33" s="98">
        <f t="shared" si="51"/>
        <v>0</v>
      </c>
      <c r="FM33" s="98">
        <f t="shared" si="51"/>
        <v>0</v>
      </c>
      <c r="FN33" s="99"/>
      <c r="FO33" s="99"/>
      <c r="FP33" s="98">
        <f t="shared" si="51"/>
        <v>0</v>
      </c>
      <c r="FQ33" s="98">
        <f t="shared" si="51"/>
        <v>0</v>
      </c>
      <c r="FR33" s="98">
        <f t="shared" si="51"/>
        <v>0</v>
      </c>
      <c r="FS33" s="98">
        <f t="shared" si="51"/>
        <v>0</v>
      </c>
      <c r="FT33" s="98">
        <f t="shared" si="51"/>
        <v>0</v>
      </c>
      <c r="FU33" s="99"/>
      <c r="FV33" s="99"/>
      <c r="FW33" s="98">
        <f t="shared" si="51"/>
        <v>0</v>
      </c>
      <c r="FX33" s="98">
        <f t="shared" si="51"/>
        <v>0</v>
      </c>
      <c r="FY33" s="98">
        <f t="shared" si="51"/>
        <v>0</v>
      </c>
    </row>
    <row r="34" spans="1:181" ht="31.5" customHeight="1">
      <c r="A34" s="101"/>
      <c r="B34" s="106"/>
      <c r="C34" s="106"/>
      <c r="D34" s="149"/>
      <c r="E34" s="106"/>
      <c r="F34" s="106"/>
      <c r="G34" s="106"/>
      <c r="H34" s="102"/>
      <c r="I34" s="102"/>
      <c r="J34" s="103"/>
      <c r="K34" s="104"/>
      <c r="L34" s="103"/>
      <c r="M34" s="143"/>
      <c r="N34" s="143"/>
      <c r="O34" s="95"/>
      <c r="P34" s="105"/>
      <c r="Q34" s="100"/>
      <c r="R34" s="98">
        <f t="shared" si="62"/>
        <v>0</v>
      </c>
      <c r="S34" s="98">
        <f t="shared" si="62"/>
        <v>0</v>
      </c>
      <c r="T34" s="98">
        <f t="shared" si="62"/>
        <v>0</v>
      </c>
      <c r="U34" s="98">
        <f t="shared" si="62"/>
        <v>0</v>
      </c>
      <c r="V34" s="98">
        <f t="shared" si="62"/>
        <v>0</v>
      </c>
      <c r="W34" s="99"/>
      <c r="X34" s="99"/>
      <c r="Y34" s="98">
        <f t="shared" si="63"/>
        <v>0</v>
      </c>
      <c r="Z34" s="98">
        <f t="shared" si="63"/>
        <v>0</v>
      </c>
      <c r="AA34" s="98">
        <f t="shared" si="63"/>
        <v>0</v>
      </c>
      <c r="AB34" s="98">
        <f t="shared" si="63"/>
        <v>0</v>
      </c>
      <c r="AC34" s="98">
        <f t="shared" si="63"/>
        <v>0</v>
      </c>
      <c r="AD34" s="99"/>
      <c r="AE34" s="99"/>
      <c r="AF34" s="98">
        <f t="shared" si="53"/>
        <v>0</v>
      </c>
      <c r="AG34" s="98">
        <f t="shared" si="53"/>
        <v>0</v>
      </c>
      <c r="AH34" s="98">
        <f t="shared" si="53"/>
        <v>0</v>
      </c>
      <c r="AI34" s="98">
        <f t="shared" si="53"/>
        <v>0</v>
      </c>
      <c r="AJ34" s="98">
        <f t="shared" si="53"/>
        <v>0</v>
      </c>
      <c r="AK34" s="99"/>
      <c r="AL34" s="99"/>
      <c r="AM34" s="98">
        <f t="shared" si="54"/>
        <v>0</v>
      </c>
      <c r="AN34" s="98">
        <f t="shared" si="54"/>
        <v>0</v>
      </c>
      <c r="AO34" s="98">
        <f t="shared" si="54"/>
        <v>0</v>
      </c>
      <c r="AP34" s="98">
        <f t="shared" si="54"/>
        <v>0</v>
      </c>
      <c r="AQ34" s="98">
        <f t="shared" si="54"/>
        <v>0</v>
      </c>
      <c r="AR34" s="99"/>
      <c r="AS34" s="99"/>
      <c r="AT34" s="98">
        <f t="shared" si="55"/>
        <v>0</v>
      </c>
      <c r="AU34" s="98">
        <f t="shared" si="55"/>
        <v>0</v>
      </c>
      <c r="AV34" s="98">
        <f t="shared" si="55"/>
        <v>0</v>
      </c>
      <c r="AW34" s="98">
        <f t="shared" si="55"/>
        <v>0</v>
      </c>
      <c r="AX34" s="98">
        <f t="shared" si="55"/>
        <v>0</v>
      </c>
      <c r="AY34" s="99"/>
      <c r="AZ34" s="99"/>
      <c r="BA34" s="98">
        <f t="shared" si="56"/>
        <v>0</v>
      </c>
      <c r="BB34" s="98">
        <f t="shared" si="56"/>
        <v>0</v>
      </c>
      <c r="BC34" s="98">
        <f t="shared" si="56"/>
        <v>0</v>
      </c>
      <c r="BD34" s="98">
        <f t="shared" si="56"/>
        <v>0</v>
      </c>
      <c r="BE34" s="98">
        <f t="shared" si="56"/>
        <v>0</v>
      </c>
      <c r="BF34" s="99"/>
      <c r="BG34" s="99"/>
      <c r="BH34" s="98">
        <f t="shared" si="57"/>
        <v>0</v>
      </c>
      <c r="BI34" s="98">
        <f t="shared" si="57"/>
        <v>0</v>
      </c>
      <c r="BJ34" s="98">
        <f t="shared" si="57"/>
        <v>0</v>
      </c>
      <c r="BK34" s="98">
        <f t="shared" si="57"/>
        <v>0</v>
      </c>
      <c r="BL34" s="98">
        <f t="shared" si="57"/>
        <v>0</v>
      </c>
      <c r="BM34" s="99"/>
      <c r="BN34" s="99"/>
      <c r="BO34" s="98">
        <f t="shared" si="58"/>
        <v>0</v>
      </c>
      <c r="BP34" s="98">
        <f t="shared" si="58"/>
        <v>0</v>
      </c>
      <c r="BQ34" s="98">
        <f t="shared" si="58"/>
        <v>0</v>
      </c>
      <c r="BR34" s="98">
        <f t="shared" si="58"/>
        <v>0</v>
      </c>
      <c r="BS34" s="98">
        <f t="shared" si="58"/>
        <v>0</v>
      </c>
      <c r="BT34" s="99"/>
      <c r="BU34" s="99"/>
      <c r="BV34" s="98">
        <f t="shared" si="59"/>
        <v>0</v>
      </c>
      <c r="BW34" s="98">
        <f t="shared" si="59"/>
        <v>0</v>
      </c>
      <c r="BX34" s="98">
        <f t="shared" si="59"/>
        <v>0</v>
      </c>
      <c r="BY34" s="98">
        <f t="shared" si="59"/>
        <v>0</v>
      </c>
      <c r="BZ34" s="98">
        <f t="shared" si="59"/>
        <v>0</v>
      </c>
      <c r="CA34" s="99"/>
      <c r="CB34" s="99"/>
      <c r="CC34" s="98">
        <f t="shared" si="60"/>
        <v>0</v>
      </c>
      <c r="CD34" s="98">
        <f t="shared" si="60"/>
        <v>0</v>
      </c>
      <c r="CE34" s="98">
        <f t="shared" si="60"/>
        <v>0</v>
      </c>
      <c r="CF34" s="98">
        <f t="shared" si="60"/>
        <v>0</v>
      </c>
      <c r="CG34" s="98">
        <f t="shared" si="60"/>
        <v>0</v>
      </c>
      <c r="CH34" s="99"/>
      <c r="CI34" s="99"/>
      <c r="CJ34" s="98">
        <f t="shared" si="61"/>
        <v>0</v>
      </c>
      <c r="CK34" s="98">
        <f t="shared" si="61"/>
        <v>0</v>
      </c>
      <c r="CL34" s="98">
        <f t="shared" si="61"/>
        <v>0</v>
      </c>
      <c r="CM34" s="98">
        <f t="shared" si="61"/>
        <v>0</v>
      </c>
      <c r="CN34" s="98">
        <f t="shared" si="61"/>
        <v>0</v>
      </c>
      <c r="CO34" s="99"/>
      <c r="CP34" s="99"/>
      <c r="CQ34" s="98">
        <f t="shared" si="61"/>
        <v>0</v>
      </c>
      <c r="CR34" s="98">
        <f t="shared" si="61"/>
        <v>0</v>
      </c>
      <c r="CS34" s="98">
        <f t="shared" si="61"/>
        <v>0</v>
      </c>
      <c r="CT34" s="98">
        <f t="shared" si="52"/>
        <v>0</v>
      </c>
      <c r="CU34" s="98">
        <f t="shared" si="52"/>
        <v>0</v>
      </c>
      <c r="CV34" s="99"/>
      <c r="CW34" s="99"/>
      <c r="CX34" s="98">
        <f t="shared" si="52"/>
        <v>0</v>
      </c>
      <c r="CY34" s="98">
        <f t="shared" si="52"/>
        <v>0</v>
      </c>
      <c r="CZ34" s="98">
        <f t="shared" si="52"/>
        <v>0</v>
      </c>
      <c r="DA34" s="98">
        <f t="shared" si="52"/>
        <v>0</v>
      </c>
      <c r="DB34" s="98">
        <f t="shared" si="52"/>
        <v>0</v>
      </c>
      <c r="DC34" s="99"/>
      <c r="DD34" s="99"/>
      <c r="DE34" s="98">
        <f t="shared" si="64"/>
        <v>0</v>
      </c>
      <c r="DF34" s="98">
        <f t="shared" si="64"/>
        <v>0</v>
      </c>
      <c r="DG34" s="98">
        <f t="shared" si="64"/>
        <v>0</v>
      </c>
      <c r="DH34" s="98">
        <f t="shared" si="64"/>
        <v>0</v>
      </c>
      <c r="DI34" s="98">
        <f t="shared" si="64"/>
        <v>0</v>
      </c>
      <c r="DJ34" s="99"/>
      <c r="DK34" s="99"/>
      <c r="DL34" s="98">
        <f t="shared" si="64"/>
        <v>0</v>
      </c>
      <c r="DM34" s="98">
        <f t="shared" si="64"/>
        <v>0</v>
      </c>
      <c r="DN34" s="98">
        <f t="shared" si="64"/>
        <v>0</v>
      </c>
      <c r="DO34" s="98">
        <f t="shared" si="64"/>
        <v>0</v>
      </c>
      <c r="DP34" s="98">
        <f t="shared" si="64"/>
        <v>0</v>
      </c>
      <c r="DQ34" s="99"/>
      <c r="DR34" s="99"/>
      <c r="DS34" s="98">
        <f t="shared" si="64"/>
        <v>0</v>
      </c>
      <c r="DT34" s="98">
        <f t="shared" si="64"/>
        <v>0</v>
      </c>
      <c r="DU34" s="98">
        <f t="shared" ref="DU34:ER40" si="67">IF((AND(DU$1&gt;=$J34,DU$1&lt;=$L34)),$Q34,0)</f>
        <v>0</v>
      </c>
      <c r="DV34" s="98">
        <f t="shared" si="67"/>
        <v>0</v>
      </c>
      <c r="DW34" s="98">
        <f t="shared" si="67"/>
        <v>0</v>
      </c>
      <c r="DX34" s="99"/>
      <c r="DY34" s="99"/>
      <c r="DZ34" s="98">
        <f t="shared" si="67"/>
        <v>0</v>
      </c>
      <c r="EA34" s="98">
        <f t="shared" si="67"/>
        <v>0</v>
      </c>
      <c r="EB34" s="98">
        <f t="shared" si="67"/>
        <v>0</v>
      </c>
      <c r="EC34" s="98">
        <f t="shared" si="67"/>
        <v>0</v>
      </c>
      <c r="ED34" s="98">
        <f t="shared" si="67"/>
        <v>0</v>
      </c>
      <c r="EE34" s="99"/>
      <c r="EF34" s="99"/>
      <c r="EG34" s="98">
        <f t="shared" si="67"/>
        <v>0</v>
      </c>
      <c r="EH34" s="98">
        <f t="shared" si="67"/>
        <v>0</v>
      </c>
      <c r="EI34" s="98">
        <f t="shared" si="67"/>
        <v>0</v>
      </c>
      <c r="EJ34" s="98">
        <f t="shared" si="67"/>
        <v>0</v>
      </c>
      <c r="EK34" s="98">
        <f t="shared" si="67"/>
        <v>0</v>
      </c>
      <c r="EL34" s="99"/>
      <c r="EM34" s="99"/>
      <c r="EN34" s="98">
        <f t="shared" si="67"/>
        <v>0</v>
      </c>
      <c r="EO34" s="98">
        <f t="shared" si="67"/>
        <v>0</v>
      </c>
      <c r="EP34" s="98">
        <f t="shared" si="67"/>
        <v>0</v>
      </c>
      <c r="EQ34" s="98">
        <f t="shared" si="67"/>
        <v>0</v>
      </c>
      <c r="ER34" s="98">
        <f t="shared" si="67"/>
        <v>0</v>
      </c>
      <c r="ES34" s="99"/>
      <c r="ET34" s="99"/>
      <c r="EU34" s="98">
        <f t="shared" si="65"/>
        <v>0</v>
      </c>
      <c r="EV34" s="98">
        <f t="shared" si="65"/>
        <v>0</v>
      </c>
      <c r="EW34" s="98">
        <f t="shared" si="65"/>
        <v>0</v>
      </c>
      <c r="EX34" s="98">
        <f t="shared" si="65"/>
        <v>0</v>
      </c>
      <c r="EY34" s="98">
        <f t="shared" si="65"/>
        <v>0</v>
      </c>
      <c r="EZ34" s="99"/>
      <c r="FA34" s="99"/>
      <c r="FB34" s="98">
        <f t="shared" si="51"/>
        <v>0</v>
      </c>
      <c r="FC34" s="98">
        <f t="shared" si="51"/>
        <v>0</v>
      </c>
      <c r="FD34" s="98">
        <f t="shared" si="51"/>
        <v>0</v>
      </c>
      <c r="FE34" s="98">
        <f t="shared" si="51"/>
        <v>0</v>
      </c>
      <c r="FF34" s="98">
        <f t="shared" si="51"/>
        <v>0</v>
      </c>
      <c r="FG34" s="99"/>
      <c r="FH34" s="99"/>
      <c r="FI34" s="98">
        <f t="shared" si="51"/>
        <v>0</v>
      </c>
      <c r="FJ34" s="98">
        <f t="shared" si="51"/>
        <v>0</v>
      </c>
      <c r="FK34" s="98">
        <f t="shared" si="51"/>
        <v>0</v>
      </c>
      <c r="FL34" s="98">
        <f t="shared" si="51"/>
        <v>0</v>
      </c>
      <c r="FM34" s="98">
        <f t="shared" si="51"/>
        <v>0</v>
      </c>
      <c r="FN34" s="99"/>
      <c r="FO34" s="99"/>
      <c r="FP34" s="98">
        <f t="shared" si="51"/>
        <v>0</v>
      </c>
      <c r="FQ34" s="98">
        <f t="shared" si="51"/>
        <v>0</v>
      </c>
      <c r="FR34" s="98">
        <f t="shared" si="51"/>
        <v>0</v>
      </c>
      <c r="FS34" s="98">
        <f t="shared" si="51"/>
        <v>0</v>
      </c>
      <c r="FT34" s="98">
        <f t="shared" si="51"/>
        <v>0</v>
      </c>
      <c r="FU34" s="99"/>
      <c r="FV34" s="99"/>
      <c r="FW34" s="98">
        <f t="shared" si="51"/>
        <v>0</v>
      </c>
      <c r="FX34" s="98">
        <f t="shared" si="51"/>
        <v>0</v>
      </c>
      <c r="FY34" s="98">
        <f t="shared" si="51"/>
        <v>0</v>
      </c>
    </row>
    <row r="35" spans="1:181" ht="31.5" customHeight="1">
      <c r="A35" s="101"/>
      <c r="B35" s="106"/>
      <c r="C35" s="106"/>
      <c r="D35" s="149"/>
      <c r="E35" s="106"/>
      <c r="F35" s="106"/>
      <c r="G35" s="106"/>
      <c r="H35" s="102"/>
      <c r="I35" s="102"/>
      <c r="J35" s="103"/>
      <c r="K35" s="104"/>
      <c r="L35" s="103"/>
      <c r="M35" s="143"/>
      <c r="N35" s="143"/>
      <c r="O35" s="95"/>
      <c r="P35" s="105"/>
      <c r="Q35" s="100"/>
      <c r="R35" s="98">
        <f t="shared" si="62"/>
        <v>0</v>
      </c>
      <c r="S35" s="98">
        <f t="shared" si="62"/>
        <v>0</v>
      </c>
      <c r="T35" s="98">
        <f t="shared" si="62"/>
        <v>0</v>
      </c>
      <c r="U35" s="98">
        <f t="shared" si="62"/>
        <v>0</v>
      </c>
      <c r="V35" s="98">
        <f t="shared" si="62"/>
        <v>0</v>
      </c>
      <c r="W35" s="99"/>
      <c r="X35" s="99"/>
      <c r="Y35" s="98">
        <f t="shared" si="63"/>
        <v>0</v>
      </c>
      <c r="Z35" s="98">
        <f t="shared" si="63"/>
        <v>0</v>
      </c>
      <c r="AA35" s="98">
        <f t="shared" si="63"/>
        <v>0</v>
      </c>
      <c r="AB35" s="98">
        <f t="shared" si="63"/>
        <v>0</v>
      </c>
      <c r="AC35" s="98">
        <f t="shared" si="63"/>
        <v>0</v>
      </c>
      <c r="AD35" s="99"/>
      <c r="AE35" s="99"/>
      <c r="AF35" s="98">
        <f t="shared" si="53"/>
        <v>0</v>
      </c>
      <c r="AG35" s="98">
        <f t="shared" si="53"/>
        <v>0</v>
      </c>
      <c r="AH35" s="98">
        <f t="shared" si="53"/>
        <v>0</v>
      </c>
      <c r="AI35" s="98">
        <f t="shared" si="53"/>
        <v>0</v>
      </c>
      <c r="AJ35" s="98">
        <f t="shared" si="53"/>
        <v>0</v>
      </c>
      <c r="AK35" s="99"/>
      <c r="AL35" s="99"/>
      <c r="AM35" s="98">
        <f t="shared" si="54"/>
        <v>0</v>
      </c>
      <c r="AN35" s="98">
        <f t="shared" si="54"/>
        <v>0</v>
      </c>
      <c r="AO35" s="98">
        <f t="shared" si="54"/>
        <v>0</v>
      </c>
      <c r="AP35" s="98">
        <f t="shared" si="54"/>
        <v>0</v>
      </c>
      <c r="AQ35" s="98">
        <f t="shared" si="54"/>
        <v>0</v>
      </c>
      <c r="AR35" s="99"/>
      <c r="AS35" s="99"/>
      <c r="AT35" s="98">
        <f t="shared" si="55"/>
        <v>0</v>
      </c>
      <c r="AU35" s="98">
        <f t="shared" si="55"/>
        <v>0</v>
      </c>
      <c r="AV35" s="98">
        <f t="shared" si="55"/>
        <v>0</v>
      </c>
      <c r="AW35" s="98">
        <f t="shared" si="55"/>
        <v>0</v>
      </c>
      <c r="AX35" s="98">
        <f t="shared" si="55"/>
        <v>0</v>
      </c>
      <c r="AY35" s="99"/>
      <c r="AZ35" s="99"/>
      <c r="BA35" s="98">
        <f t="shared" si="56"/>
        <v>0</v>
      </c>
      <c r="BB35" s="98">
        <f t="shared" si="56"/>
        <v>0</v>
      </c>
      <c r="BC35" s="98">
        <f t="shared" si="56"/>
        <v>0</v>
      </c>
      <c r="BD35" s="98">
        <f t="shared" si="56"/>
        <v>0</v>
      </c>
      <c r="BE35" s="98">
        <f t="shared" si="56"/>
        <v>0</v>
      </c>
      <c r="BF35" s="99"/>
      <c r="BG35" s="99"/>
      <c r="BH35" s="98">
        <f t="shared" si="57"/>
        <v>0</v>
      </c>
      <c r="BI35" s="98">
        <f t="shared" si="57"/>
        <v>0</v>
      </c>
      <c r="BJ35" s="98">
        <f t="shared" si="57"/>
        <v>0</v>
      </c>
      <c r="BK35" s="98">
        <f t="shared" si="57"/>
        <v>0</v>
      </c>
      <c r="BL35" s="98">
        <f t="shared" si="57"/>
        <v>0</v>
      </c>
      <c r="BM35" s="99"/>
      <c r="BN35" s="99"/>
      <c r="BO35" s="98">
        <f t="shared" si="58"/>
        <v>0</v>
      </c>
      <c r="BP35" s="98">
        <f t="shared" si="58"/>
        <v>0</v>
      </c>
      <c r="BQ35" s="98">
        <f t="shared" si="58"/>
        <v>0</v>
      </c>
      <c r="BR35" s="98">
        <f t="shared" si="58"/>
        <v>0</v>
      </c>
      <c r="BS35" s="98">
        <f t="shared" si="58"/>
        <v>0</v>
      </c>
      <c r="BT35" s="99"/>
      <c r="BU35" s="99"/>
      <c r="BV35" s="98">
        <f t="shared" si="59"/>
        <v>0</v>
      </c>
      <c r="BW35" s="98">
        <f t="shared" si="59"/>
        <v>0</v>
      </c>
      <c r="BX35" s="98">
        <f t="shared" si="59"/>
        <v>0</v>
      </c>
      <c r="BY35" s="98">
        <f t="shared" si="59"/>
        <v>0</v>
      </c>
      <c r="BZ35" s="98">
        <f t="shared" si="59"/>
        <v>0</v>
      </c>
      <c r="CA35" s="99"/>
      <c r="CB35" s="99"/>
      <c r="CC35" s="98">
        <f t="shared" si="60"/>
        <v>0</v>
      </c>
      <c r="CD35" s="98">
        <f t="shared" si="60"/>
        <v>0</v>
      </c>
      <c r="CE35" s="98">
        <f t="shared" si="60"/>
        <v>0</v>
      </c>
      <c r="CF35" s="98">
        <f t="shared" si="60"/>
        <v>0</v>
      </c>
      <c r="CG35" s="98">
        <f t="shared" si="60"/>
        <v>0</v>
      </c>
      <c r="CH35" s="99"/>
      <c r="CI35" s="99"/>
      <c r="CJ35" s="98">
        <f t="shared" si="61"/>
        <v>0</v>
      </c>
      <c r="CK35" s="98">
        <f t="shared" si="61"/>
        <v>0</v>
      </c>
      <c r="CL35" s="98">
        <f t="shared" si="61"/>
        <v>0</v>
      </c>
      <c r="CM35" s="98">
        <f t="shared" si="61"/>
        <v>0</v>
      </c>
      <c r="CN35" s="98">
        <f t="shared" si="61"/>
        <v>0</v>
      </c>
      <c r="CO35" s="99"/>
      <c r="CP35" s="99"/>
      <c r="CQ35" s="98">
        <f t="shared" si="61"/>
        <v>0</v>
      </c>
      <c r="CR35" s="98">
        <f t="shared" si="61"/>
        <v>0</v>
      </c>
      <c r="CS35" s="98">
        <f t="shared" si="61"/>
        <v>0</v>
      </c>
      <c r="CT35" s="98">
        <f t="shared" si="52"/>
        <v>0</v>
      </c>
      <c r="CU35" s="98">
        <f t="shared" si="52"/>
        <v>0</v>
      </c>
      <c r="CV35" s="99"/>
      <c r="CW35" s="99"/>
      <c r="CX35" s="98">
        <f t="shared" si="52"/>
        <v>0</v>
      </c>
      <c r="CY35" s="98">
        <f t="shared" si="52"/>
        <v>0</v>
      </c>
      <c r="CZ35" s="98">
        <f t="shared" si="52"/>
        <v>0</v>
      </c>
      <c r="DA35" s="98">
        <f t="shared" si="52"/>
        <v>0</v>
      </c>
      <c r="DB35" s="98">
        <f t="shared" si="52"/>
        <v>0</v>
      </c>
      <c r="DC35" s="99"/>
      <c r="DD35" s="99"/>
      <c r="DE35" s="98">
        <f t="shared" si="64"/>
        <v>0</v>
      </c>
      <c r="DF35" s="98">
        <f t="shared" si="64"/>
        <v>0</v>
      </c>
      <c r="DG35" s="98">
        <f t="shared" si="64"/>
        <v>0</v>
      </c>
      <c r="DH35" s="98">
        <f t="shared" si="64"/>
        <v>0</v>
      </c>
      <c r="DI35" s="98">
        <f t="shared" si="64"/>
        <v>0</v>
      </c>
      <c r="DJ35" s="99"/>
      <c r="DK35" s="99"/>
      <c r="DL35" s="98">
        <f t="shared" si="64"/>
        <v>0</v>
      </c>
      <c r="DM35" s="98">
        <f t="shared" si="64"/>
        <v>0</v>
      </c>
      <c r="DN35" s="98">
        <f t="shared" si="64"/>
        <v>0</v>
      </c>
      <c r="DO35" s="98">
        <f t="shared" si="64"/>
        <v>0</v>
      </c>
      <c r="DP35" s="98">
        <f t="shared" si="64"/>
        <v>0</v>
      </c>
      <c r="DQ35" s="99"/>
      <c r="DR35" s="99"/>
      <c r="DS35" s="98">
        <f t="shared" si="64"/>
        <v>0</v>
      </c>
      <c r="DT35" s="98">
        <f t="shared" si="64"/>
        <v>0</v>
      </c>
      <c r="DU35" s="98">
        <f t="shared" si="67"/>
        <v>0</v>
      </c>
      <c r="DV35" s="98">
        <f t="shared" si="67"/>
        <v>0</v>
      </c>
      <c r="DW35" s="98">
        <f t="shared" si="67"/>
        <v>0</v>
      </c>
      <c r="DX35" s="99"/>
      <c r="DY35" s="99"/>
      <c r="DZ35" s="98">
        <f t="shared" si="67"/>
        <v>0</v>
      </c>
      <c r="EA35" s="98">
        <f t="shared" si="67"/>
        <v>0</v>
      </c>
      <c r="EB35" s="98">
        <f t="shared" si="67"/>
        <v>0</v>
      </c>
      <c r="EC35" s="98">
        <f t="shared" si="67"/>
        <v>0</v>
      </c>
      <c r="ED35" s="98">
        <f t="shared" si="67"/>
        <v>0</v>
      </c>
      <c r="EE35" s="99"/>
      <c r="EF35" s="99"/>
      <c r="EG35" s="98">
        <f t="shared" si="67"/>
        <v>0</v>
      </c>
      <c r="EH35" s="98">
        <f t="shared" si="67"/>
        <v>0</v>
      </c>
      <c r="EI35" s="98">
        <f t="shared" si="67"/>
        <v>0</v>
      </c>
      <c r="EJ35" s="98">
        <f t="shared" si="67"/>
        <v>0</v>
      </c>
      <c r="EK35" s="98">
        <f t="shared" si="67"/>
        <v>0</v>
      </c>
      <c r="EL35" s="99"/>
      <c r="EM35" s="99"/>
      <c r="EN35" s="98">
        <f t="shared" si="67"/>
        <v>0</v>
      </c>
      <c r="EO35" s="98">
        <f t="shared" si="67"/>
        <v>0</v>
      </c>
      <c r="EP35" s="98">
        <f t="shared" si="67"/>
        <v>0</v>
      </c>
      <c r="EQ35" s="98">
        <f t="shared" si="67"/>
        <v>0</v>
      </c>
      <c r="ER35" s="98">
        <f t="shared" si="67"/>
        <v>0</v>
      </c>
      <c r="ES35" s="99"/>
      <c r="ET35" s="99"/>
      <c r="EU35" s="98">
        <f t="shared" si="65"/>
        <v>0</v>
      </c>
      <c r="EV35" s="98">
        <f t="shared" si="65"/>
        <v>0</v>
      </c>
      <c r="EW35" s="98">
        <f t="shared" si="65"/>
        <v>0</v>
      </c>
      <c r="EX35" s="98">
        <f t="shared" si="65"/>
        <v>0</v>
      </c>
      <c r="EY35" s="98">
        <f t="shared" si="65"/>
        <v>0</v>
      </c>
      <c r="EZ35" s="99"/>
      <c r="FA35" s="99"/>
      <c r="FB35" s="98">
        <f t="shared" si="51"/>
        <v>0</v>
      </c>
      <c r="FC35" s="98">
        <f t="shared" si="51"/>
        <v>0</v>
      </c>
      <c r="FD35" s="98">
        <f t="shared" si="51"/>
        <v>0</v>
      </c>
      <c r="FE35" s="98">
        <f t="shared" si="51"/>
        <v>0</v>
      </c>
      <c r="FF35" s="98">
        <f t="shared" si="51"/>
        <v>0</v>
      </c>
      <c r="FG35" s="99"/>
      <c r="FH35" s="99"/>
      <c r="FI35" s="98">
        <f t="shared" si="51"/>
        <v>0</v>
      </c>
      <c r="FJ35" s="98">
        <f t="shared" si="51"/>
        <v>0</v>
      </c>
      <c r="FK35" s="98">
        <f t="shared" si="51"/>
        <v>0</v>
      </c>
      <c r="FL35" s="98">
        <f t="shared" si="51"/>
        <v>0</v>
      </c>
      <c r="FM35" s="98">
        <f t="shared" si="51"/>
        <v>0</v>
      </c>
      <c r="FN35" s="99"/>
      <c r="FO35" s="99"/>
      <c r="FP35" s="98">
        <f t="shared" si="51"/>
        <v>0</v>
      </c>
      <c r="FQ35" s="98">
        <f t="shared" si="51"/>
        <v>0</v>
      </c>
      <c r="FR35" s="98">
        <f t="shared" si="51"/>
        <v>0</v>
      </c>
      <c r="FS35" s="98">
        <f t="shared" si="51"/>
        <v>0</v>
      </c>
      <c r="FT35" s="98">
        <f t="shared" si="51"/>
        <v>0</v>
      </c>
      <c r="FU35" s="99"/>
      <c r="FV35" s="99"/>
      <c r="FW35" s="98">
        <f t="shared" si="51"/>
        <v>0</v>
      </c>
      <c r="FX35" s="98">
        <f t="shared" si="51"/>
        <v>0</v>
      </c>
      <c r="FY35" s="98">
        <f t="shared" si="51"/>
        <v>0</v>
      </c>
    </row>
    <row r="36" spans="1:181" ht="31.5" customHeight="1">
      <c r="A36" s="101"/>
      <c r="B36" s="106"/>
      <c r="C36" s="106"/>
      <c r="D36" s="149"/>
      <c r="E36" s="106"/>
      <c r="F36" s="106"/>
      <c r="G36" s="106"/>
      <c r="H36" s="102"/>
      <c r="I36" s="102"/>
      <c r="J36" s="103"/>
      <c r="K36" s="104"/>
      <c r="L36" s="103"/>
      <c r="M36" s="143"/>
      <c r="N36" s="143"/>
      <c r="O36" s="95"/>
      <c r="P36" s="105"/>
      <c r="Q36" s="100"/>
      <c r="R36" s="98">
        <f t="shared" si="62"/>
        <v>0</v>
      </c>
      <c r="S36" s="98">
        <f t="shared" si="62"/>
        <v>0</v>
      </c>
      <c r="T36" s="98">
        <f t="shared" si="62"/>
        <v>0</v>
      </c>
      <c r="U36" s="98">
        <f t="shared" si="62"/>
        <v>0</v>
      </c>
      <c r="V36" s="98">
        <f t="shared" si="62"/>
        <v>0</v>
      </c>
      <c r="W36" s="99"/>
      <c r="X36" s="99"/>
      <c r="Y36" s="98">
        <f t="shared" si="63"/>
        <v>0</v>
      </c>
      <c r="Z36" s="98">
        <f t="shared" si="63"/>
        <v>0</v>
      </c>
      <c r="AA36" s="98">
        <f t="shared" si="63"/>
        <v>0</v>
      </c>
      <c r="AB36" s="98">
        <f t="shared" si="63"/>
        <v>0</v>
      </c>
      <c r="AC36" s="98">
        <f t="shared" si="63"/>
        <v>0</v>
      </c>
      <c r="AD36" s="99"/>
      <c r="AE36" s="99"/>
      <c r="AF36" s="98">
        <f t="shared" si="53"/>
        <v>0</v>
      </c>
      <c r="AG36" s="98">
        <f t="shared" si="53"/>
        <v>0</v>
      </c>
      <c r="AH36" s="98">
        <f t="shared" si="53"/>
        <v>0</v>
      </c>
      <c r="AI36" s="98">
        <f t="shared" si="53"/>
        <v>0</v>
      </c>
      <c r="AJ36" s="98">
        <f t="shared" si="53"/>
        <v>0</v>
      </c>
      <c r="AK36" s="99"/>
      <c r="AL36" s="99"/>
      <c r="AM36" s="98">
        <f t="shared" si="54"/>
        <v>0</v>
      </c>
      <c r="AN36" s="98">
        <f t="shared" si="54"/>
        <v>0</v>
      </c>
      <c r="AO36" s="98">
        <f t="shared" si="54"/>
        <v>0</v>
      </c>
      <c r="AP36" s="98">
        <f t="shared" si="54"/>
        <v>0</v>
      </c>
      <c r="AQ36" s="98">
        <f t="shared" si="54"/>
        <v>0</v>
      </c>
      <c r="AR36" s="99"/>
      <c r="AS36" s="99"/>
      <c r="AT36" s="98">
        <f t="shared" si="55"/>
        <v>0</v>
      </c>
      <c r="AU36" s="98">
        <f t="shared" si="55"/>
        <v>0</v>
      </c>
      <c r="AV36" s="98">
        <f t="shared" si="55"/>
        <v>0</v>
      </c>
      <c r="AW36" s="98">
        <f t="shared" si="55"/>
        <v>0</v>
      </c>
      <c r="AX36" s="98">
        <f t="shared" si="55"/>
        <v>0</v>
      </c>
      <c r="AY36" s="99"/>
      <c r="AZ36" s="99"/>
      <c r="BA36" s="98">
        <f t="shared" si="56"/>
        <v>0</v>
      </c>
      <c r="BB36" s="98">
        <f t="shared" si="56"/>
        <v>0</v>
      </c>
      <c r="BC36" s="98">
        <f t="shared" si="56"/>
        <v>0</v>
      </c>
      <c r="BD36" s="98">
        <f t="shared" si="56"/>
        <v>0</v>
      </c>
      <c r="BE36" s="98">
        <f t="shared" si="56"/>
        <v>0</v>
      </c>
      <c r="BF36" s="99"/>
      <c r="BG36" s="99"/>
      <c r="BH36" s="98">
        <f t="shared" si="57"/>
        <v>0</v>
      </c>
      <c r="BI36" s="98">
        <f t="shared" si="57"/>
        <v>0</v>
      </c>
      <c r="BJ36" s="98">
        <f t="shared" si="57"/>
        <v>0</v>
      </c>
      <c r="BK36" s="98">
        <f t="shared" si="57"/>
        <v>0</v>
      </c>
      <c r="BL36" s="98">
        <f t="shared" si="57"/>
        <v>0</v>
      </c>
      <c r="BM36" s="99"/>
      <c r="BN36" s="99"/>
      <c r="BO36" s="98">
        <f t="shared" si="58"/>
        <v>0</v>
      </c>
      <c r="BP36" s="98">
        <f t="shared" si="58"/>
        <v>0</v>
      </c>
      <c r="BQ36" s="98">
        <f t="shared" si="58"/>
        <v>0</v>
      </c>
      <c r="BR36" s="98">
        <f t="shared" si="58"/>
        <v>0</v>
      </c>
      <c r="BS36" s="98">
        <f t="shared" si="58"/>
        <v>0</v>
      </c>
      <c r="BT36" s="99"/>
      <c r="BU36" s="99"/>
      <c r="BV36" s="98">
        <f t="shared" si="59"/>
        <v>0</v>
      </c>
      <c r="BW36" s="98">
        <f t="shared" si="59"/>
        <v>0</v>
      </c>
      <c r="BX36" s="98">
        <f t="shared" si="59"/>
        <v>0</v>
      </c>
      <c r="BY36" s="98">
        <f t="shared" si="59"/>
        <v>0</v>
      </c>
      <c r="BZ36" s="98">
        <f t="shared" si="59"/>
        <v>0</v>
      </c>
      <c r="CA36" s="99"/>
      <c r="CB36" s="99"/>
      <c r="CC36" s="98">
        <f t="shared" si="60"/>
        <v>0</v>
      </c>
      <c r="CD36" s="98">
        <f t="shared" si="60"/>
        <v>0</v>
      </c>
      <c r="CE36" s="98">
        <f t="shared" si="60"/>
        <v>0</v>
      </c>
      <c r="CF36" s="98">
        <f t="shared" si="60"/>
        <v>0</v>
      </c>
      <c r="CG36" s="98">
        <f t="shared" si="60"/>
        <v>0</v>
      </c>
      <c r="CH36" s="99"/>
      <c r="CI36" s="99"/>
      <c r="CJ36" s="98">
        <f t="shared" si="61"/>
        <v>0</v>
      </c>
      <c r="CK36" s="98">
        <f t="shared" si="61"/>
        <v>0</v>
      </c>
      <c r="CL36" s="98">
        <f t="shared" si="61"/>
        <v>0</v>
      </c>
      <c r="CM36" s="98">
        <f t="shared" si="61"/>
        <v>0</v>
      </c>
      <c r="CN36" s="98">
        <f t="shared" si="61"/>
        <v>0</v>
      </c>
      <c r="CO36" s="99"/>
      <c r="CP36" s="99"/>
      <c r="CQ36" s="98">
        <f t="shared" si="61"/>
        <v>0</v>
      </c>
      <c r="CR36" s="98">
        <f t="shared" si="61"/>
        <v>0</v>
      </c>
      <c r="CS36" s="98">
        <f t="shared" si="61"/>
        <v>0</v>
      </c>
      <c r="CT36" s="98">
        <f t="shared" si="52"/>
        <v>0</v>
      </c>
      <c r="CU36" s="98">
        <f t="shared" si="52"/>
        <v>0</v>
      </c>
      <c r="CV36" s="99"/>
      <c r="CW36" s="99"/>
      <c r="CX36" s="98">
        <f t="shared" si="52"/>
        <v>0</v>
      </c>
      <c r="CY36" s="98">
        <f t="shared" si="52"/>
        <v>0</v>
      </c>
      <c r="CZ36" s="98">
        <f t="shared" si="52"/>
        <v>0</v>
      </c>
      <c r="DA36" s="98">
        <f t="shared" si="52"/>
        <v>0</v>
      </c>
      <c r="DB36" s="98">
        <f t="shared" si="52"/>
        <v>0</v>
      </c>
      <c r="DC36" s="99"/>
      <c r="DD36" s="99"/>
      <c r="DE36" s="98">
        <f t="shared" si="64"/>
        <v>0</v>
      </c>
      <c r="DF36" s="98">
        <f t="shared" si="64"/>
        <v>0</v>
      </c>
      <c r="DG36" s="98">
        <f t="shared" si="64"/>
        <v>0</v>
      </c>
      <c r="DH36" s="98">
        <f t="shared" si="64"/>
        <v>0</v>
      </c>
      <c r="DI36" s="98">
        <f t="shared" si="64"/>
        <v>0</v>
      </c>
      <c r="DJ36" s="99"/>
      <c r="DK36" s="99"/>
      <c r="DL36" s="98">
        <f t="shared" si="64"/>
        <v>0</v>
      </c>
      <c r="DM36" s="98">
        <f t="shared" si="64"/>
        <v>0</v>
      </c>
      <c r="DN36" s="98">
        <f t="shared" si="64"/>
        <v>0</v>
      </c>
      <c r="DO36" s="98">
        <f t="shared" si="64"/>
        <v>0</v>
      </c>
      <c r="DP36" s="98">
        <f t="shared" si="64"/>
        <v>0</v>
      </c>
      <c r="DQ36" s="99"/>
      <c r="DR36" s="99"/>
      <c r="DS36" s="98">
        <f t="shared" si="64"/>
        <v>0</v>
      </c>
      <c r="DT36" s="98">
        <f t="shared" si="64"/>
        <v>0</v>
      </c>
      <c r="DU36" s="98">
        <f t="shared" si="67"/>
        <v>0</v>
      </c>
      <c r="DV36" s="98">
        <f t="shared" si="67"/>
        <v>0</v>
      </c>
      <c r="DW36" s="98">
        <f t="shared" si="67"/>
        <v>0</v>
      </c>
      <c r="DX36" s="99"/>
      <c r="DY36" s="99"/>
      <c r="DZ36" s="98">
        <f t="shared" si="67"/>
        <v>0</v>
      </c>
      <c r="EA36" s="98">
        <f t="shared" si="67"/>
        <v>0</v>
      </c>
      <c r="EB36" s="98">
        <f t="shared" si="67"/>
        <v>0</v>
      </c>
      <c r="EC36" s="98">
        <f t="shared" si="67"/>
        <v>0</v>
      </c>
      <c r="ED36" s="98">
        <f t="shared" si="67"/>
        <v>0</v>
      </c>
      <c r="EE36" s="99"/>
      <c r="EF36" s="99"/>
      <c r="EG36" s="98">
        <f t="shared" si="67"/>
        <v>0</v>
      </c>
      <c r="EH36" s="98">
        <f t="shared" si="67"/>
        <v>0</v>
      </c>
      <c r="EI36" s="98">
        <f t="shared" si="67"/>
        <v>0</v>
      </c>
      <c r="EJ36" s="98">
        <f t="shared" si="67"/>
        <v>0</v>
      </c>
      <c r="EK36" s="98">
        <f t="shared" si="67"/>
        <v>0</v>
      </c>
      <c r="EL36" s="99"/>
      <c r="EM36" s="99"/>
      <c r="EN36" s="98">
        <f t="shared" si="67"/>
        <v>0</v>
      </c>
      <c r="EO36" s="98">
        <f t="shared" si="67"/>
        <v>0</v>
      </c>
      <c r="EP36" s="98">
        <f t="shared" si="67"/>
        <v>0</v>
      </c>
      <c r="EQ36" s="98">
        <f t="shared" si="67"/>
        <v>0</v>
      </c>
      <c r="ER36" s="98">
        <f t="shared" si="67"/>
        <v>0</v>
      </c>
      <c r="ES36" s="99"/>
      <c r="ET36" s="99"/>
      <c r="EU36" s="98">
        <f t="shared" si="65"/>
        <v>0</v>
      </c>
      <c r="EV36" s="98">
        <f t="shared" si="65"/>
        <v>0</v>
      </c>
      <c r="EW36" s="98">
        <f t="shared" si="65"/>
        <v>0</v>
      </c>
      <c r="EX36" s="98">
        <f t="shared" si="65"/>
        <v>0</v>
      </c>
      <c r="EY36" s="98">
        <f t="shared" si="65"/>
        <v>0</v>
      </c>
      <c r="EZ36" s="99"/>
      <c r="FA36" s="99"/>
      <c r="FB36" s="98">
        <f t="shared" si="51"/>
        <v>0</v>
      </c>
      <c r="FC36" s="98">
        <f t="shared" si="51"/>
        <v>0</v>
      </c>
      <c r="FD36" s="98">
        <f t="shared" si="51"/>
        <v>0</v>
      </c>
      <c r="FE36" s="98">
        <f t="shared" si="51"/>
        <v>0</v>
      </c>
      <c r="FF36" s="98">
        <f t="shared" si="51"/>
        <v>0</v>
      </c>
      <c r="FG36" s="99"/>
      <c r="FH36" s="99"/>
      <c r="FI36" s="98">
        <f t="shared" si="51"/>
        <v>0</v>
      </c>
      <c r="FJ36" s="98">
        <f t="shared" si="51"/>
        <v>0</v>
      </c>
      <c r="FK36" s="98">
        <f t="shared" si="51"/>
        <v>0</v>
      </c>
      <c r="FL36" s="98">
        <f t="shared" si="51"/>
        <v>0</v>
      </c>
      <c r="FM36" s="98">
        <f t="shared" si="51"/>
        <v>0</v>
      </c>
      <c r="FN36" s="99"/>
      <c r="FO36" s="99"/>
      <c r="FP36" s="98">
        <f t="shared" ref="FP36:FY36" si="68">IF((AND(FP$1&gt;=$J36,FP$1&lt;=$L36)),$Q36,0)</f>
        <v>0</v>
      </c>
      <c r="FQ36" s="98">
        <f t="shared" si="68"/>
        <v>0</v>
      </c>
      <c r="FR36" s="98">
        <f t="shared" si="68"/>
        <v>0</v>
      </c>
      <c r="FS36" s="98">
        <f t="shared" si="68"/>
        <v>0</v>
      </c>
      <c r="FT36" s="98">
        <f t="shared" si="68"/>
        <v>0</v>
      </c>
      <c r="FU36" s="99"/>
      <c r="FV36" s="99"/>
      <c r="FW36" s="98">
        <f t="shared" si="68"/>
        <v>0</v>
      </c>
      <c r="FX36" s="98">
        <f t="shared" si="68"/>
        <v>0</v>
      </c>
      <c r="FY36" s="98">
        <f t="shared" si="68"/>
        <v>0</v>
      </c>
    </row>
    <row r="37" spans="1:181" ht="31.5" customHeight="1">
      <c r="A37" s="101"/>
      <c r="B37" s="106"/>
      <c r="C37" s="106"/>
      <c r="D37" s="149"/>
      <c r="E37" s="106"/>
      <c r="F37" s="106"/>
      <c r="G37" s="106"/>
      <c r="H37" s="102"/>
      <c r="I37" s="102"/>
      <c r="J37" s="103"/>
      <c r="K37" s="104"/>
      <c r="L37" s="103"/>
      <c r="M37" s="143"/>
      <c r="N37" s="143"/>
      <c r="O37" s="95"/>
      <c r="P37" s="105"/>
      <c r="Q37" s="100"/>
      <c r="R37" s="98">
        <f t="shared" si="62"/>
        <v>0</v>
      </c>
      <c r="S37" s="98">
        <f t="shared" si="62"/>
        <v>0</v>
      </c>
      <c r="T37" s="98">
        <f t="shared" si="62"/>
        <v>0</v>
      </c>
      <c r="U37" s="98">
        <f t="shared" si="62"/>
        <v>0</v>
      </c>
      <c r="V37" s="98">
        <f t="shared" si="62"/>
        <v>0</v>
      </c>
      <c r="W37" s="99"/>
      <c r="X37" s="99"/>
      <c r="Y37" s="98">
        <f t="shared" si="63"/>
        <v>0</v>
      </c>
      <c r="Z37" s="98">
        <f t="shared" si="63"/>
        <v>0</v>
      </c>
      <c r="AA37" s="98">
        <f t="shared" si="63"/>
        <v>0</v>
      </c>
      <c r="AB37" s="98">
        <f t="shared" si="63"/>
        <v>0</v>
      </c>
      <c r="AC37" s="98">
        <f t="shared" si="63"/>
        <v>0</v>
      </c>
      <c r="AD37" s="99"/>
      <c r="AE37" s="99"/>
      <c r="AF37" s="98">
        <f t="shared" si="53"/>
        <v>0</v>
      </c>
      <c r="AG37" s="98">
        <f t="shared" si="53"/>
        <v>0</v>
      </c>
      <c r="AH37" s="98">
        <f t="shared" si="53"/>
        <v>0</v>
      </c>
      <c r="AI37" s="98">
        <f t="shared" si="53"/>
        <v>0</v>
      </c>
      <c r="AJ37" s="98">
        <f t="shared" si="53"/>
        <v>0</v>
      </c>
      <c r="AK37" s="99"/>
      <c r="AL37" s="99"/>
      <c r="AM37" s="98">
        <f t="shared" si="54"/>
        <v>0</v>
      </c>
      <c r="AN37" s="98">
        <f t="shared" si="54"/>
        <v>0</v>
      </c>
      <c r="AO37" s="98">
        <f t="shared" si="54"/>
        <v>0</v>
      </c>
      <c r="AP37" s="98">
        <f t="shared" si="54"/>
        <v>0</v>
      </c>
      <c r="AQ37" s="98">
        <f t="shared" si="54"/>
        <v>0</v>
      </c>
      <c r="AR37" s="99"/>
      <c r="AS37" s="99"/>
      <c r="AT37" s="98">
        <f t="shared" si="55"/>
        <v>0</v>
      </c>
      <c r="AU37" s="98">
        <f t="shared" si="55"/>
        <v>0</v>
      </c>
      <c r="AV37" s="98">
        <f t="shared" si="55"/>
        <v>0</v>
      </c>
      <c r="AW37" s="98">
        <f t="shared" si="55"/>
        <v>0</v>
      </c>
      <c r="AX37" s="98">
        <f t="shared" si="55"/>
        <v>0</v>
      </c>
      <c r="AY37" s="99"/>
      <c r="AZ37" s="99"/>
      <c r="BA37" s="98">
        <f t="shared" si="56"/>
        <v>0</v>
      </c>
      <c r="BB37" s="98">
        <f t="shared" si="56"/>
        <v>0</v>
      </c>
      <c r="BC37" s="98">
        <f t="shared" si="56"/>
        <v>0</v>
      </c>
      <c r="BD37" s="98">
        <f t="shared" si="56"/>
        <v>0</v>
      </c>
      <c r="BE37" s="98">
        <f t="shared" si="56"/>
        <v>0</v>
      </c>
      <c r="BF37" s="99"/>
      <c r="BG37" s="99"/>
      <c r="BH37" s="98">
        <f t="shared" si="57"/>
        <v>0</v>
      </c>
      <c r="BI37" s="98">
        <f t="shared" si="57"/>
        <v>0</v>
      </c>
      <c r="BJ37" s="98">
        <f t="shared" si="57"/>
        <v>0</v>
      </c>
      <c r="BK37" s="98">
        <f t="shared" si="57"/>
        <v>0</v>
      </c>
      <c r="BL37" s="98">
        <f t="shared" si="57"/>
        <v>0</v>
      </c>
      <c r="BM37" s="99"/>
      <c r="BN37" s="99"/>
      <c r="BO37" s="98">
        <f t="shared" si="58"/>
        <v>0</v>
      </c>
      <c r="BP37" s="98">
        <f t="shared" si="58"/>
        <v>0</v>
      </c>
      <c r="BQ37" s="98">
        <f t="shared" si="58"/>
        <v>0</v>
      </c>
      <c r="BR37" s="98">
        <f t="shared" si="58"/>
        <v>0</v>
      </c>
      <c r="BS37" s="98">
        <f t="shared" si="58"/>
        <v>0</v>
      </c>
      <c r="BT37" s="99"/>
      <c r="BU37" s="99"/>
      <c r="BV37" s="98">
        <f t="shared" si="59"/>
        <v>0</v>
      </c>
      <c r="BW37" s="98">
        <f t="shared" si="59"/>
        <v>0</v>
      </c>
      <c r="BX37" s="98">
        <f t="shared" si="59"/>
        <v>0</v>
      </c>
      <c r="BY37" s="98">
        <f t="shared" si="59"/>
        <v>0</v>
      </c>
      <c r="BZ37" s="98">
        <f t="shared" si="59"/>
        <v>0</v>
      </c>
      <c r="CA37" s="99"/>
      <c r="CB37" s="99"/>
      <c r="CC37" s="98">
        <f t="shared" si="60"/>
        <v>0</v>
      </c>
      <c r="CD37" s="98">
        <f t="shared" si="60"/>
        <v>0</v>
      </c>
      <c r="CE37" s="98">
        <f t="shared" si="60"/>
        <v>0</v>
      </c>
      <c r="CF37" s="98">
        <f t="shared" si="60"/>
        <v>0</v>
      </c>
      <c r="CG37" s="98">
        <f t="shared" si="60"/>
        <v>0</v>
      </c>
      <c r="CH37" s="99"/>
      <c r="CI37" s="99"/>
      <c r="CJ37" s="98">
        <f t="shared" si="61"/>
        <v>0</v>
      </c>
      <c r="CK37" s="98">
        <f t="shared" si="61"/>
        <v>0</v>
      </c>
      <c r="CL37" s="98">
        <f t="shared" si="61"/>
        <v>0</v>
      </c>
      <c r="CM37" s="98">
        <f t="shared" si="61"/>
        <v>0</v>
      </c>
      <c r="CN37" s="98">
        <f t="shared" si="61"/>
        <v>0</v>
      </c>
      <c r="CO37" s="99"/>
      <c r="CP37" s="99"/>
      <c r="CQ37" s="98">
        <f t="shared" si="61"/>
        <v>0</v>
      </c>
      <c r="CR37" s="98">
        <f t="shared" si="61"/>
        <v>0</v>
      </c>
      <c r="CS37" s="98">
        <f t="shared" si="61"/>
        <v>0</v>
      </c>
      <c r="CT37" s="98">
        <f t="shared" si="52"/>
        <v>0</v>
      </c>
      <c r="CU37" s="98">
        <f t="shared" si="52"/>
        <v>0</v>
      </c>
      <c r="CV37" s="99"/>
      <c r="CW37" s="99"/>
      <c r="CX37" s="98">
        <f t="shared" si="52"/>
        <v>0</v>
      </c>
      <c r="CY37" s="98">
        <f t="shared" si="52"/>
        <v>0</v>
      </c>
      <c r="CZ37" s="98">
        <f t="shared" si="52"/>
        <v>0</v>
      </c>
      <c r="DA37" s="98">
        <f t="shared" si="52"/>
        <v>0</v>
      </c>
      <c r="DB37" s="98">
        <f t="shared" si="52"/>
        <v>0</v>
      </c>
      <c r="DC37" s="99"/>
      <c r="DD37" s="99"/>
      <c r="DE37" s="98">
        <f t="shared" si="64"/>
        <v>0</v>
      </c>
      <c r="DF37" s="98">
        <f t="shared" si="64"/>
        <v>0</v>
      </c>
      <c r="DG37" s="98">
        <f t="shared" si="64"/>
        <v>0</v>
      </c>
      <c r="DH37" s="98">
        <f t="shared" si="64"/>
        <v>0</v>
      </c>
      <c r="DI37" s="98">
        <f t="shared" si="64"/>
        <v>0</v>
      </c>
      <c r="DJ37" s="99"/>
      <c r="DK37" s="99"/>
      <c r="DL37" s="98">
        <f t="shared" si="64"/>
        <v>0</v>
      </c>
      <c r="DM37" s="98">
        <f t="shared" si="64"/>
        <v>0</v>
      </c>
      <c r="DN37" s="98">
        <f t="shared" si="64"/>
        <v>0</v>
      </c>
      <c r="DO37" s="98">
        <f t="shared" si="64"/>
        <v>0</v>
      </c>
      <c r="DP37" s="98">
        <f t="shared" si="64"/>
        <v>0</v>
      </c>
      <c r="DQ37" s="99"/>
      <c r="DR37" s="99"/>
      <c r="DS37" s="98">
        <f t="shared" si="64"/>
        <v>0</v>
      </c>
      <c r="DT37" s="98">
        <f t="shared" si="64"/>
        <v>0</v>
      </c>
      <c r="DU37" s="98">
        <f t="shared" si="67"/>
        <v>0</v>
      </c>
      <c r="DV37" s="98">
        <f t="shared" si="67"/>
        <v>0</v>
      </c>
      <c r="DW37" s="98">
        <f t="shared" si="67"/>
        <v>0</v>
      </c>
      <c r="DX37" s="99"/>
      <c r="DY37" s="99"/>
      <c r="DZ37" s="98">
        <f t="shared" si="67"/>
        <v>0</v>
      </c>
      <c r="EA37" s="98">
        <f t="shared" si="67"/>
        <v>0</v>
      </c>
      <c r="EB37" s="98">
        <f t="shared" si="67"/>
        <v>0</v>
      </c>
      <c r="EC37" s="98">
        <f t="shared" si="67"/>
        <v>0</v>
      </c>
      <c r="ED37" s="98">
        <f t="shared" si="67"/>
        <v>0</v>
      </c>
      <c r="EE37" s="99"/>
      <c r="EF37" s="99"/>
      <c r="EG37" s="98">
        <f t="shared" si="67"/>
        <v>0</v>
      </c>
      <c r="EH37" s="98">
        <f t="shared" si="67"/>
        <v>0</v>
      </c>
      <c r="EI37" s="98">
        <f t="shared" si="67"/>
        <v>0</v>
      </c>
      <c r="EJ37" s="98">
        <f t="shared" si="67"/>
        <v>0</v>
      </c>
      <c r="EK37" s="98">
        <f t="shared" si="67"/>
        <v>0</v>
      </c>
      <c r="EL37" s="99"/>
      <c r="EM37" s="99"/>
      <c r="EN37" s="98">
        <f t="shared" si="67"/>
        <v>0</v>
      </c>
      <c r="EO37" s="98">
        <f t="shared" si="67"/>
        <v>0</v>
      </c>
      <c r="EP37" s="98">
        <f t="shared" si="67"/>
        <v>0</v>
      </c>
      <c r="EQ37" s="98">
        <f t="shared" si="67"/>
        <v>0</v>
      </c>
      <c r="ER37" s="98">
        <f t="shared" si="67"/>
        <v>0</v>
      </c>
      <c r="ES37" s="99"/>
      <c r="ET37" s="99"/>
      <c r="EU37" s="98">
        <f t="shared" si="65"/>
        <v>0</v>
      </c>
      <c r="EV37" s="98">
        <f t="shared" si="65"/>
        <v>0</v>
      </c>
      <c r="EW37" s="98">
        <f t="shared" si="65"/>
        <v>0</v>
      </c>
      <c r="EX37" s="98">
        <f t="shared" si="65"/>
        <v>0</v>
      </c>
      <c r="EY37" s="98">
        <f t="shared" si="65"/>
        <v>0</v>
      </c>
      <c r="EZ37" s="99"/>
      <c r="FA37" s="99"/>
      <c r="FB37" s="98">
        <f t="shared" ref="FB37:FY51" si="69">IF((AND(FB$1&gt;=$J37,FB$1&lt;=$L37)),$Q37,0)</f>
        <v>0</v>
      </c>
      <c r="FC37" s="98">
        <f t="shared" si="69"/>
        <v>0</v>
      </c>
      <c r="FD37" s="98">
        <f t="shared" si="69"/>
        <v>0</v>
      </c>
      <c r="FE37" s="98">
        <f t="shared" si="69"/>
        <v>0</v>
      </c>
      <c r="FF37" s="98">
        <f t="shared" si="69"/>
        <v>0</v>
      </c>
      <c r="FG37" s="99"/>
      <c r="FH37" s="99"/>
      <c r="FI37" s="98">
        <f t="shared" si="69"/>
        <v>0</v>
      </c>
      <c r="FJ37" s="98">
        <f t="shared" si="69"/>
        <v>0</v>
      </c>
      <c r="FK37" s="98">
        <f t="shared" si="69"/>
        <v>0</v>
      </c>
      <c r="FL37" s="98">
        <f t="shared" si="69"/>
        <v>0</v>
      </c>
      <c r="FM37" s="98">
        <f t="shared" si="69"/>
        <v>0</v>
      </c>
      <c r="FN37" s="99"/>
      <c r="FO37" s="99"/>
      <c r="FP37" s="98">
        <f t="shared" si="69"/>
        <v>0</v>
      </c>
      <c r="FQ37" s="98">
        <f t="shared" si="69"/>
        <v>0</v>
      </c>
      <c r="FR37" s="98">
        <f t="shared" si="69"/>
        <v>0</v>
      </c>
      <c r="FS37" s="98">
        <f t="shared" si="69"/>
        <v>0</v>
      </c>
      <c r="FT37" s="98">
        <f t="shared" si="69"/>
        <v>0</v>
      </c>
      <c r="FU37" s="99"/>
      <c r="FV37" s="99"/>
      <c r="FW37" s="98">
        <f t="shared" si="69"/>
        <v>0</v>
      </c>
      <c r="FX37" s="98">
        <f t="shared" si="69"/>
        <v>0</v>
      </c>
      <c r="FY37" s="98">
        <f t="shared" si="69"/>
        <v>0</v>
      </c>
    </row>
    <row r="38" spans="1:181" ht="31.5" customHeight="1">
      <c r="A38" s="101"/>
      <c r="B38" s="106"/>
      <c r="C38" s="106"/>
      <c r="D38" s="149"/>
      <c r="E38" s="106"/>
      <c r="F38" s="106"/>
      <c r="G38" s="106"/>
      <c r="H38" s="102"/>
      <c r="I38" s="102"/>
      <c r="J38" s="103"/>
      <c r="K38" s="104"/>
      <c r="L38" s="103"/>
      <c r="M38" s="143"/>
      <c r="N38" s="143"/>
      <c r="O38" s="95"/>
      <c r="P38" s="105"/>
      <c r="Q38" s="100"/>
      <c r="R38" s="98">
        <f t="shared" si="62"/>
        <v>0</v>
      </c>
      <c r="S38" s="98">
        <f t="shared" si="62"/>
        <v>0</v>
      </c>
      <c r="T38" s="98">
        <f t="shared" si="62"/>
        <v>0</v>
      </c>
      <c r="U38" s="98">
        <f t="shared" si="62"/>
        <v>0</v>
      </c>
      <c r="V38" s="98">
        <f t="shared" si="62"/>
        <v>0</v>
      </c>
      <c r="W38" s="99"/>
      <c r="X38" s="99"/>
      <c r="Y38" s="98">
        <f t="shared" si="63"/>
        <v>0</v>
      </c>
      <c r="Z38" s="98">
        <f t="shared" si="63"/>
        <v>0</v>
      </c>
      <c r="AA38" s="98">
        <f t="shared" si="63"/>
        <v>0</v>
      </c>
      <c r="AB38" s="98">
        <f t="shared" si="63"/>
        <v>0</v>
      </c>
      <c r="AC38" s="98">
        <f t="shared" si="63"/>
        <v>0</v>
      </c>
      <c r="AD38" s="99"/>
      <c r="AE38" s="99"/>
      <c r="AF38" s="98">
        <f t="shared" si="53"/>
        <v>0</v>
      </c>
      <c r="AG38" s="98">
        <f t="shared" si="53"/>
        <v>0</v>
      </c>
      <c r="AH38" s="98">
        <f t="shared" si="53"/>
        <v>0</v>
      </c>
      <c r="AI38" s="98">
        <f t="shared" si="53"/>
        <v>0</v>
      </c>
      <c r="AJ38" s="98">
        <f t="shared" si="53"/>
        <v>0</v>
      </c>
      <c r="AK38" s="99"/>
      <c r="AL38" s="99"/>
      <c r="AM38" s="98">
        <f t="shared" si="54"/>
        <v>0</v>
      </c>
      <c r="AN38" s="98">
        <f t="shared" si="54"/>
        <v>0</v>
      </c>
      <c r="AO38" s="98">
        <f t="shared" si="54"/>
        <v>0</v>
      </c>
      <c r="AP38" s="98">
        <f t="shared" si="54"/>
        <v>0</v>
      </c>
      <c r="AQ38" s="98">
        <f t="shared" si="54"/>
        <v>0</v>
      </c>
      <c r="AR38" s="99"/>
      <c r="AS38" s="99"/>
      <c r="AT38" s="98">
        <f t="shared" si="55"/>
        <v>0</v>
      </c>
      <c r="AU38" s="98">
        <f t="shared" si="55"/>
        <v>0</v>
      </c>
      <c r="AV38" s="98">
        <f t="shared" si="55"/>
        <v>0</v>
      </c>
      <c r="AW38" s="98">
        <f t="shared" si="55"/>
        <v>0</v>
      </c>
      <c r="AX38" s="98">
        <f t="shared" si="55"/>
        <v>0</v>
      </c>
      <c r="AY38" s="99"/>
      <c r="AZ38" s="99"/>
      <c r="BA38" s="98">
        <f t="shared" si="56"/>
        <v>0</v>
      </c>
      <c r="BB38" s="98">
        <f t="shared" si="56"/>
        <v>0</v>
      </c>
      <c r="BC38" s="98">
        <f t="shared" si="56"/>
        <v>0</v>
      </c>
      <c r="BD38" s="98">
        <f t="shared" si="56"/>
        <v>0</v>
      </c>
      <c r="BE38" s="98">
        <f t="shared" si="56"/>
        <v>0</v>
      </c>
      <c r="BF38" s="99"/>
      <c r="BG38" s="99"/>
      <c r="BH38" s="98">
        <f t="shared" si="57"/>
        <v>0</v>
      </c>
      <c r="BI38" s="98">
        <f t="shared" si="57"/>
        <v>0</v>
      </c>
      <c r="BJ38" s="98">
        <f t="shared" si="57"/>
        <v>0</v>
      </c>
      <c r="BK38" s="98">
        <f t="shared" si="57"/>
        <v>0</v>
      </c>
      <c r="BL38" s="98">
        <f t="shared" si="57"/>
        <v>0</v>
      </c>
      <c r="BM38" s="99"/>
      <c r="BN38" s="99"/>
      <c r="BO38" s="98">
        <f t="shared" si="58"/>
        <v>0</v>
      </c>
      <c r="BP38" s="98">
        <f t="shared" si="58"/>
        <v>0</v>
      </c>
      <c r="BQ38" s="98">
        <f t="shared" si="58"/>
        <v>0</v>
      </c>
      <c r="BR38" s="98">
        <f t="shared" si="58"/>
        <v>0</v>
      </c>
      <c r="BS38" s="98">
        <f t="shared" si="58"/>
        <v>0</v>
      </c>
      <c r="BT38" s="99"/>
      <c r="BU38" s="99"/>
      <c r="BV38" s="98">
        <f t="shared" si="59"/>
        <v>0</v>
      </c>
      <c r="BW38" s="98">
        <f t="shared" si="59"/>
        <v>0</v>
      </c>
      <c r="BX38" s="98">
        <f t="shared" si="59"/>
        <v>0</v>
      </c>
      <c r="BY38" s="98">
        <f t="shared" si="59"/>
        <v>0</v>
      </c>
      <c r="BZ38" s="98">
        <f t="shared" si="59"/>
        <v>0</v>
      </c>
      <c r="CA38" s="99"/>
      <c r="CB38" s="99"/>
      <c r="CC38" s="98">
        <f t="shared" si="60"/>
        <v>0</v>
      </c>
      <c r="CD38" s="98">
        <f t="shared" si="60"/>
        <v>0</v>
      </c>
      <c r="CE38" s="98">
        <f t="shared" si="60"/>
        <v>0</v>
      </c>
      <c r="CF38" s="98">
        <f t="shared" si="60"/>
        <v>0</v>
      </c>
      <c r="CG38" s="98">
        <f t="shared" si="60"/>
        <v>0</v>
      </c>
      <c r="CH38" s="99"/>
      <c r="CI38" s="99"/>
      <c r="CJ38" s="98">
        <f t="shared" si="61"/>
        <v>0</v>
      </c>
      <c r="CK38" s="98">
        <f t="shared" si="61"/>
        <v>0</v>
      </c>
      <c r="CL38" s="98">
        <f t="shared" si="61"/>
        <v>0</v>
      </c>
      <c r="CM38" s="98">
        <f t="shared" si="61"/>
        <v>0</v>
      </c>
      <c r="CN38" s="98">
        <f t="shared" si="61"/>
        <v>0</v>
      </c>
      <c r="CO38" s="99"/>
      <c r="CP38" s="99"/>
      <c r="CQ38" s="98">
        <f t="shared" si="61"/>
        <v>0</v>
      </c>
      <c r="CR38" s="98">
        <f t="shared" si="61"/>
        <v>0</v>
      </c>
      <c r="CS38" s="98">
        <f t="shared" si="61"/>
        <v>0</v>
      </c>
      <c r="CT38" s="98">
        <f t="shared" si="52"/>
        <v>0</v>
      </c>
      <c r="CU38" s="98">
        <f t="shared" si="52"/>
        <v>0</v>
      </c>
      <c r="CV38" s="99"/>
      <c r="CW38" s="99"/>
      <c r="CX38" s="98">
        <f t="shared" si="52"/>
        <v>0</v>
      </c>
      <c r="CY38" s="98">
        <f t="shared" si="52"/>
        <v>0</v>
      </c>
      <c r="CZ38" s="98">
        <f t="shared" si="52"/>
        <v>0</v>
      </c>
      <c r="DA38" s="98">
        <f t="shared" si="52"/>
        <v>0</v>
      </c>
      <c r="DB38" s="98">
        <f t="shared" si="52"/>
        <v>0</v>
      </c>
      <c r="DC38" s="99"/>
      <c r="DD38" s="99"/>
      <c r="DE38" s="98">
        <f t="shared" si="64"/>
        <v>0</v>
      </c>
      <c r="DF38" s="98">
        <f t="shared" si="64"/>
        <v>0</v>
      </c>
      <c r="DG38" s="98">
        <f t="shared" si="64"/>
        <v>0</v>
      </c>
      <c r="DH38" s="98">
        <f t="shared" si="64"/>
        <v>0</v>
      </c>
      <c r="DI38" s="98">
        <f t="shared" si="64"/>
        <v>0</v>
      </c>
      <c r="DJ38" s="99"/>
      <c r="DK38" s="99"/>
      <c r="DL38" s="98">
        <f t="shared" si="64"/>
        <v>0</v>
      </c>
      <c r="DM38" s="98">
        <f t="shared" si="64"/>
        <v>0</v>
      </c>
      <c r="DN38" s="98">
        <f t="shared" si="64"/>
        <v>0</v>
      </c>
      <c r="DO38" s="98">
        <f t="shared" si="64"/>
        <v>0</v>
      </c>
      <c r="DP38" s="98">
        <f t="shared" si="64"/>
        <v>0</v>
      </c>
      <c r="DQ38" s="99"/>
      <c r="DR38" s="99"/>
      <c r="DS38" s="98">
        <f t="shared" si="64"/>
        <v>0</v>
      </c>
      <c r="DT38" s="98">
        <f t="shared" si="64"/>
        <v>0</v>
      </c>
      <c r="DU38" s="98">
        <f t="shared" si="67"/>
        <v>0</v>
      </c>
      <c r="DV38" s="98">
        <f t="shared" si="67"/>
        <v>0</v>
      </c>
      <c r="DW38" s="98">
        <f t="shared" si="67"/>
        <v>0</v>
      </c>
      <c r="DX38" s="99"/>
      <c r="DY38" s="99"/>
      <c r="DZ38" s="98">
        <f t="shared" si="67"/>
        <v>0</v>
      </c>
      <c r="EA38" s="98">
        <f t="shared" si="67"/>
        <v>0</v>
      </c>
      <c r="EB38" s="98">
        <f t="shared" si="67"/>
        <v>0</v>
      </c>
      <c r="EC38" s="98">
        <f t="shared" si="67"/>
        <v>0</v>
      </c>
      <c r="ED38" s="98">
        <f t="shared" si="67"/>
        <v>0</v>
      </c>
      <c r="EE38" s="99"/>
      <c r="EF38" s="99"/>
      <c r="EG38" s="98">
        <f t="shared" si="67"/>
        <v>0</v>
      </c>
      <c r="EH38" s="98">
        <f t="shared" si="67"/>
        <v>0</v>
      </c>
      <c r="EI38" s="98">
        <f t="shared" si="67"/>
        <v>0</v>
      </c>
      <c r="EJ38" s="98">
        <f t="shared" si="67"/>
        <v>0</v>
      </c>
      <c r="EK38" s="98">
        <f t="shared" si="67"/>
        <v>0</v>
      </c>
      <c r="EL38" s="99"/>
      <c r="EM38" s="99"/>
      <c r="EN38" s="98">
        <f t="shared" si="67"/>
        <v>0</v>
      </c>
      <c r="EO38" s="98">
        <f t="shared" si="67"/>
        <v>0</v>
      </c>
      <c r="EP38" s="98">
        <f t="shared" si="67"/>
        <v>0</v>
      </c>
      <c r="EQ38" s="98">
        <f t="shared" si="67"/>
        <v>0</v>
      </c>
      <c r="ER38" s="98">
        <f t="shared" si="67"/>
        <v>0</v>
      </c>
      <c r="ES38" s="99"/>
      <c r="ET38" s="99"/>
      <c r="EU38" s="98">
        <f t="shared" si="65"/>
        <v>0</v>
      </c>
      <c r="EV38" s="98">
        <f t="shared" si="65"/>
        <v>0</v>
      </c>
      <c r="EW38" s="98">
        <f t="shared" si="65"/>
        <v>0</v>
      </c>
      <c r="EX38" s="98">
        <f t="shared" si="65"/>
        <v>0</v>
      </c>
      <c r="EY38" s="98">
        <f t="shared" si="65"/>
        <v>0</v>
      </c>
      <c r="EZ38" s="99"/>
      <c r="FA38" s="99"/>
      <c r="FB38" s="98">
        <f t="shared" si="69"/>
        <v>0</v>
      </c>
      <c r="FC38" s="98">
        <f t="shared" si="69"/>
        <v>0</v>
      </c>
      <c r="FD38" s="98">
        <f t="shared" si="69"/>
        <v>0</v>
      </c>
      <c r="FE38" s="98">
        <f t="shared" si="69"/>
        <v>0</v>
      </c>
      <c r="FF38" s="98">
        <f t="shared" si="69"/>
        <v>0</v>
      </c>
      <c r="FG38" s="99"/>
      <c r="FH38" s="99"/>
      <c r="FI38" s="98">
        <f t="shared" si="69"/>
        <v>0</v>
      </c>
      <c r="FJ38" s="98">
        <f t="shared" si="69"/>
        <v>0</v>
      </c>
      <c r="FK38" s="98">
        <f t="shared" si="69"/>
        <v>0</v>
      </c>
      <c r="FL38" s="98">
        <f t="shared" si="69"/>
        <v>0</v>
      </c>
      <c r="FM38" s="98">
        <f t="shared" si="69"/>
        <v>0</v>
      </c>
      <c r="FN38" s="99"/>
      <c r="FO38" s="99"/>
      <c r="FP38" s="98">
        <f t="shared" si="69"/>
        <v>0</v>
      </c>
      <c r="FQ38" s="98">
        <f t="shared" si="69"/>
        <v>0</v>
      </c>
      <c r="FR38" s="98">
        <f t="shared" si="69"/>
        <v>0</v>
      </c>
      <c r="FS38" s="98">
        <f t="shared" si="69"/>
        <v>0</v>
      </c>
      <c r="FT38" s="98">
        <f t="shared" si="69"/>
        <v>0</v>
      </c>
      <c r="FU38" s="99"/>
      <c r="FV38" s="99"/>
      <c r="FW38" s="98">
        <f t="shared" si="69"/>
        <v>0</v>
      </c>
      <c r="FX38" s="98">
        <f t="shared" si="69"/>
        <v>0</v>
      </c>
      <c r="FY38" s="98">
        <f t="shared" si="69"/>
        <v>0</v>
      </c>
    </row>
    <row r="39" spans="1:181" ht="31.5" customHeight="1">
      <c r="A39" s="101"/>
      <c r="B39" s="106"/>
      <c r="C39" s="106"/>
      <c r="D39" s="149"/>
      <c r="E39" s="106"/>
      <c r="F39" s="106"/>
      <c r="G39" s="106"/>
      <c r="H39" s="102"/>
      <c r="I39" s="102"/>
      <c r="J39" s="103"/>
      <c r="K39" s="104"/>
      <c r="L39" s="103"/>
      <c r="M39" s="143"/>
      <c r="N39" s="143"/>
      <c r="O39" s="95"/>
      <c r="P39" s="105"/>
      <c r="Q39" s="107"/>
      <c r="R39" s="98">
        <f t="shared" si="62"/>
        <v>0</v>
      </c>
      <c r="S39" s="98">
        <f t="shared" si="62"/>
        <v>0</v>
      </c>
      <c r="T39" s="98">
        <f t="shared" si="62"/>
        <v>0</v>
      </c>
      <c r="U39" s="98">
        <f t="shared" si="62"/>
        <v>0</v>
      </c>
      <c r="V39" s="98">
        <f t="shared" si="62"/>
        <v>0</v>
      </c>
      <c r="W39" s="99"/>
      <c r="X39" s="99"/>
      <c r="Y39" s="98">
        <f t="shared" si="63"/>
        <v>0</v>
      </c>
      <c r="Z39" s="98">
        <f t="shared" si="63"/>
        <v>0</v>
      </c>
      <c r="AA39" s="98">
        <f t="shared" si="63"/>
        <v>0</v>
      </c>
      <c r="AB39" s="98">
        <f t="shared" si="63"/>
        <v>0</v>
      </c>
      <c r="AC39" s="98">
        <f t="shared" si="63"/>
        <v>0</v>
      </c>
      <c r="AD39" s="99"/>
      <c r="AE39" s="99"/>
      <c r="AF39" s="98">
        <f t="shared" si="53"/>
        <v>0</v>
      </c>
      <c r="AG39" s="98">
        <f t="shared" si="53"/>
        <v>0</v>
      </c>
      <c r="AH39" s="98">
        <f t="shared" si="53"/>
        <v>0</v>
      </c>
      <c r="AI39" s="98">
        <f t="shared" si="53"/>
        <v>0</v>
      </c>
      <c r="AJ39" s="98">
        <f t="shared" si="53"/>
        <v>0</v>
      </c>
      <c r="AK39" s="99"/>
      <c r="AL39" s="99"/>
      <c r="AM39" s="98">
        <f t="shared" si="54"/>
        <v>0</v>
      </c>
      <c r="AN39" s="98">
        <f t="shared" si="54"/>
        <v>0</v>
      </c>
      <c r="AO39" s="98">
        <f t="shared" si="54"/>
        <v>0</v>
      </c>
      <c r="AP39" s="98">
        <f t="shared" si="54"/>
        <v>0</v>
      </c>
      <c r="AQ39" s="98">
        <f t="shared" si="54"/>
        <v>0</v>
      </c>
      <c r="AR39" s="99"/>
      <c r="AS39" s="99"/>
      <c r="AT39" s="98">
        <f t="shared" si="55"/>
        <v>0</v>
      </c>
      <c r="AU39" s="98">
        <f t="shared" si="55"/>
        <v>0</v>
      </c>
      <c r="AV39" s="98">
        <f t="shared" si="55"/>
        <v>0</v>
      </c>
      <c r="AW39" s="98">
        <f t="shared" si="55"/>
        <v>0</v>
      </c>
      <c r="AX39" s="98">
        <f t="shared" si="55"/>
        <v>0</v>
      </c>
      <c r="AY39" s="99"/>
      <c r="AZ39" s="99"/>
      <c r="BA39" s="98">
        <f t="shared" si="56"/>
        <v>0</v>
      </c>
      <c r="BB39" s="98">
        <f t="shared" si="56"/>
        <v>0</v>
      </c>
      <c r="BC39" s="98">
        <f t="shared" si="56"/>
        <v>0</v>
      </c>
      <c r="BD39" s="98">
        <f t="shared" si="56"/>
        <v>0</v>
      </c>
      <c r="BE39" s="98">
        <f t="shared" si="56"/>
        <v>0</v>
      </c>
      <c r="BF39" s="99"/>
      <c r="BG39" s="99"/>
      <c r="BH39" s="98">
        <f t="shared" si="57"/>
        <v>0</v>
      </c>
      <c r="BI39" s="98">
        <f t="shared" si="57"/>
        <v>0</v>
      </c>
      <c r="BJ39" s="98">
        <f t="shared" si="57"/>
        <v>0</v>
      </c>
      <c r="BK39" s="98">
        <f t="shared" si="57"/>
        <v>0</v>
      </c>
      <c r="BL39" s="98">
        <f t="shared" si="57"/>
        <v>0</v>
      </c>
      <c r="BM39" s="99"/>
      <c r="BN39" s="99"/>
      <c r="BO39" s="98">
        <f t="shared" si="58"/>
        <v>0</v>
      </c>
      <c r="BP39" s="98">
        <f t="shared" si="58"/>
        <v>0</v>
      </c>
      <c r="BQ39" s="98">
        <f t="shared" si="58"/>
        <v>0</v>
      </c>
      <c r="BR39" s="98">
        <f t="shared" si="58"/>
        <v>0</v>
      </c>
      <c r="BS39" s="98">
        <f t="shared" si="58"/>
        <v>0</v>
      </c>
      <c r="BT39" s="99"/>
      <c r="BU39" s="99"/>
      <c r="BV39" s="98">
        <f t="shared" si="59"/>
        <v>0</v>
      </c>
      <c r="BW39" s="98">
        <f t="shared" si="59"/>
        <v>0</v>
      </c>
      <c r="BX39" s="98">
        <f t="shared" si="59"/>
        <v>0</v>
      </c>
      <c r="BY39" s="98">
        <f t="shared" si="59"/>
        <v>0</v>
      </c>
      <c r="BZ39" s="98">
        <f t="shared" si="59"/>
        <v>0</v>
      </c>
      <c r="CA39" s="99"/>
      <c r="CB39" s="99"/>
      <c r="CC39" s="98">
        <f t="shared" si="60"/>
        <v>0</v>
      </c>
      <c r="CD39" s="98">
        <f t="shared" si="60"/>
        <v>0</v>
      </c>
      <c r="CE39" s="98">
        <f t="shared" si="60"/>
        <v>0</v>
      </c>
      <c r="CF39" s="98">
        <f t="shared" si="60"/>
        <v>0</v>
      </c>
      <c r="CG39" s="98">
        <f t="shared" si="60"/>
        <v>0</v>
      </c>
      <c r="CH39" s="99"/>
      <c r="CI39" s="99"/>
      <c r="CJ39" s="98">
        <f t="shared" si="61"/>
        <v>0</v>
      </c>
      <c r="CK39" s="98">
        <f t="shared" si="61"/>
        <v>0</v>
      </c>
      <c r="CL39" s="98">
        <f t="shared" si="61"/>
        <v>0</v>
      </c>
      <c r="CM39" s="98">
        <f t="shared" si="61"/>
        <v>0</v>
      </c>
      <c r="CN39" s="98">
        <f t="shared" si="61"/>
        <v>0</v>
      </c>
      <c r="CO39" s="99"/>
      <c r="CP39" s="99"/>
      <c r="CQ39" s="98">
        <f t="shared" si="61"/>
        <v>0</v>
      </c>
      <c r="CR39" s="98">
        <f t="shared" si="61"/>
        <v>0</v>
      </c>
      <c r="CS39" s="98">
        <f t="shared" si="61"/>
        <v>0</v>
      </c>
      <c r="CT39" s="98">
        <f t="shared" si="61"/>
        <v>0</v>
      </c>
      <c r="CU39" s="98">
        <f t="shared" si="61"/>
        <v>0</v>
      </c>
      <c r="CV39" s="99"/>
      <c r="CW39" s="99"/>
      <c r="CX39" s="98">
        <f t="shared" si="61"/>
        <v>0</v>
      </c>
      <c r="CY39" s="98">
        <f t="shared" si="61"/>
        <v>0</v>
      </c>
      <c r="CZ39" s="98">
        <f t="shared" ref="CT39:DB57" si="70">IF((AND(CZ$1&gt;=$J39,CZ$1&lt;=$L39)),$Q39,0)</f>
        <v>0</v>
      </c>
      <c r="DA39" s="98">
        <f t="shared" si="70"/>
        <v>0</v>
      </c>
      <c r="DB39" s="98">
        <f t="shared" si="70"/>
        <v>0</v>
      </c>
      <c r="DC39" s="99"/>
      <c r="DD39" s="99"/>
      <c r="DE39" s="98">
        <f t="shared" si="64"/>
        <v>0</v>
      </c>
      <c r="DF39" s="98">
        <f t="shared" si="64"/>
        <v>0</v>
      </c>
      <c r="DG39" s="98">
        <f t="shared" si="64"/>
        <v>0</v>
      </c>
      <c r="DH39" s="98">
        <f t="shared" si="64"/>
        <v>0</v>
      </c>
      <c r="DI39" s="98">
        <f t="shared" si="64"/>
        <v>0</v>
      </c>
      <c r="DJ39" s="99"/>
      <c r="DK39" s="99"/>
      <c r="DL39" s="98">
        <f t="shared" si="64"/>
        <v>0</v>
      </c>
      <c r="DM39" s="98">
        <f t="shared" si="64"/>
        <v>0</v>
      </c>
      <c r="DN39" s="98">
        <f t="shared" si="64"/>
        <v>0</v>
      </c>
      <c r="DO39" s="98">
        <f t="shared" si="64"/>
        <v>0</v>
      </c>
      <c r="DP39" s="98">
        <f t="shared" si="64"/>
        <v>0</v>
      </c>
      <c r="DQ39" s="99"/>
      <c r="DR39" s="99"/>
      <c r="DS39" s="98">
        <f t="shared" si="64"/>
        <v>0</v>
      </c>
      <c r="DT39" s="98">
        <f t="shared" si="64"/>
        <v>0</v>
      </c>
      <c r="DU39" s="98">
        <f t="shared" si="67"/>
        <v>0</v>
      </c>
      <c r="DV39" s="98">
        <f t="shared" si="67"/>
        <v>0</v>
      </c>
      <c r="DW39" s="98">
        <f t="shared" si="67"/>
        <v>0</v>
      </c>
      <c r="DX39" s="99"/>
      <c r="DY39" s="99"/>
      <c r="DZ39" s="98">
        <f t="shared" si="67"/>
        <v>0</v>
      </c>
      <c r="EA39" s="98">
        <f t="shared" si="67"/>
        <v>0</v>
      </c>
      <c r="EB39" s="98">
        <f t="shared" si="67"/>
        <v>0</v>
      </c>
      <c r="EC39" s="98">
        <f t="shared" si="67"/>
        <v>0</v>
      </c>
      <c r="ED39" s="98">
        <f t="shared" si="67"/>
        <v>0</v>
      </c>
      <c r="EE39" s="99"/>
      <c r="EF39" s="99"/>
      <c r="EG39" s="98">
        <f t="shared" si="67"/>
        <v>0</v>
      </c>
      <c r="EH39" s="98">
        <f t="shared" si="67"/>
        <v>0</v>
      </c>
      <c r="EI39" s="98">
        <f t="shared" si="67"/>
        <v>0</v>
      </c>
      <c r="EJ39" s="98">
        <f t="shared" si="67"/>
        <v>0</v>
      </c>
      <c r="EK39" s="98">
        <f t="shared" si="67"/>
        <v>0</v>
      </c>
      <c r="EL39" s="99"/>
      <c r="EM39" s="99"/>
      <c r="EN39" s="98">
        <f t="shared" si="67"/>
        <v>0</v>
      </c>
      <c r="EO39" s="98">
        <f t="shared" si="67"/>
        <v>0</v>
      </c>
      <c r="EP39" s="98">
        <f t="shared" si="67"/>
        <v>0</v>
      </c>
      <c r="EQ39" s="98">
        <f t="shared" si="67"/>
        <v>0</v>
      </c>
      <c r="ER39" s="98">
        <f t="shared" si="67"/>
        <v>0</v>
      </c>
      <c r="ES39" s="99"/>
      <c r="ET39" s="99"/>
      <c r="EU39" s="98">
        <f t="shared" si="65"/>
        <v>0</v>
      </c>
      <c r="EV39" s="98">
        <f t="shared" si="65"/>
        <v>0</v>
      </c>
      <c r="EW39" s="98">
        <f t="shared" si="65"/>
        <v>0</v>
      </c>
      <c r="EX39" s="98">
        <f t="shared" si="65"/>
        <v>0</v>
      </c>
      <c r="EY39" s="98">
        <f t="shared" si="65"/>
        <v>0</v>
      </c>
      <c r="EZ39" s="99"/>
      <c r="FA39" s="99"/>
      <c r="FB39" s="98">
        <f t="shared" si="65"/>
        <v>0</v>
      </c>
      <c r="FC39" s="98">
        <f t="shared" si="65"/>
        <v>0</v>
      </c>
      <c r="FD39" s="98">
        <f t="shared" si="65"/>
        <v>0</v>
      </c>
      <c r="FE39" s="98">
        <f t="shared" si="65"/>
        <v>0</v>
      </c>
      <c r="FF39" s="98">
        <f t="shared" si="65"/>
        <v>0</v>
      </c>
      <c r="FG39" s="99"/>
      <c r="FH39" s="99"/>
      <c r="FI39" s="98">
        <f t="shared" si="65"/>
        <v>0</v>
      </c>
      <c r="FJ39" s="98">
        <f t="shared" si="65"/>
        <v>0</v>
      </c>
      <c r="FK39" s="98">
        <f t="shared" si="69"/>
        <v>0</v>
      </c>
      <c r="FL39" s="98">
        <f t="shared" si="69"/>
        <v>0</v>
      </c>
      <c r="FM39" s="98">
        <f t="shared" si="69"/>
        <v>0</v>
      </c>
      <c r="FN39" s="99"/>
      <c r="FO39" s="99"/>
      <c r="FP39" s="98">
        <f t="shared" si="69"/>
        <v>0</v>
      </c>
      <c r="FQ39" s="98">
        <f t="shared" si="69"/>
        <v>0</v>
      </c>
      <c r="FR39" s="98">
        <f t="shared" si="69"/>
        <v>0</v>
      </c>
      <c r="FS39" s="98">
        <f t="shared" si="69"/>
        <v>0</v>
      </c>
      <c r="FT39" s="98">
        <f t="shared" si="69"/>
        <v>0</v>
      </c>
      <c r="FU39" s="99"/>
      <c r="FV39" s="99"/>
      <c r="FW39" s="98">
        <f t="shared" si="69"/>
        <v>0</v>
      </c>
      <c r="FX39" s="98">
        <f t="shared" si="69"/>
        <v>0</v>
      </c>
      <c r="FY39" s="98">
        <f t="shared" si="69"/>
        <v>0</v>
      </c>
    </row>
    <row r="40" spans="1:181" ht="31.5" customHeight="1">
      <c r="A40" s="101"/>
      <c r="B40" s="106"/>
      <c r="C40" s="106"/>
      <c r="D40" s="149"/>
      <c r="E40" s="106"/>
      <c r="F40" s="106"/>
      <c r="G40" s="106"/>
      <c r="H40" s="102"/>
      <c r="I40" s="102"/>
      <c r="J40" s="103"/>
      <c r="K40" s="104"/>
      <c r="L40" s="103"/>
      <c r="M40" s="143"/>
      <c r="N40" s="143"/>
      <c r="O40" s="95"/>
      <c r="P40" s="105"/>
      <c r="Q40" s="107"/>
      <c r="R40" s="98">
        <f t="shared" si="62"/>
        <v>0</v>
      </c>
      <c r="S40" s="98">
        <f t="shared" si="62"/>
        <v>0</v>
      </c>
      <c r="T40" s="98">
        <f t="shared" si="62"/>
        <v>0</v>
      </c>
      <c r="U40" s="98">
        <f t="shared" si="62"/>
        <v>0</v>
      </c>
      <c r="V40" s="98">
        <f t="shared" si="62"/>
        <v>0</v>
      </c>
      <c r="W40" s="99"/>
      <c r="X40" s="99"/>
      <c r="Y40" s="98">
        <f t="shared" si="63"/>
        <v>0</v>
      </c>
      <c r="Z40" s="98">
        <f t="shared" si="63"/>
        <v>0</v>
      </c>
      <c r="AA40" s="98">
        <f t="shared" si="63"/>
        <v>0</v>
      </c>
      <c r="AB40" s="98">
        <f t="shared" si="63"/>
        <v>0</v>
      </c>
      <c r="AC40" s="98">
        <f t="shared" si="63"/>
        <v>0</v>
      </c>
      <c r="AD40" s="99"/>
      <c r="AE40" s="99"/>
      <c r="AF40" s="98">
        <f t="shared" ref="AF40:AJ58" si="71">IF((AND(AF$1&gt;=$J40,AF$1&lt;=$L40)),$Q40,0)</f>
        <v>0</v>
      </c>
      <c r="AG40" s="98">
        <f t="shared" si="71"/>
        <v>0</v>
      </c>
      <c r="AH40" s="98">
        <f t="shared" si="71"/>
        <v>0</v>
      </c>
      <c r="AI40" s="98">
        <f t="shared" si="71"/>
        <v>0</v>
      </c>
      <c r="AJ40" s="98">
        <f t="shared" si="71"/>
        <v>0</v>
      </c>
      <c r="AK40" s="99"/>
      <c r="AL40" s="99"/>
      <c r="AM40" s="98">
        <f t="shared" ref="AM40:AQ58" si="72">IF((AND(AM$1&gt;=$J40,AM$1&lt;=$L40)),$Q40,0)</f>
        <v>0</v>
      </c>
      <c r="AN40" s="98">
        <f t="shared" si="72"/>
        <v>0</v>
      </c>
      <c r="AO40" s="98">
        <f t="shared" si="72"/>
        <v>0</v>
      </c>
      <c r="AP40" s="98">
        <f t="shared" si="72"/>
        <v>0</v>
      </c>
      <c r="AQ40" s="98">
        <f t="shared" si="72"/>
        <v>0</v>
      </c>
      <c r="AR40" s="99"/>
      <c r="AS40" s="99"/>
      <c r="AT40" s="98">
        <f t="shared" ref="AT40:AX58" si="73">IF((AND(AT$1&gt;=$J40,AT$1&lt;=$L40)),$Q40,0)</f>
        <v>0</v>
      </c>
      <c r="AU40" s="98">
        <f t="shared" si="73"/>
        <v>0</v>
      </c>
      <c r="AV40" s="98">
        <f t="shared" si="73"/>
        <v>0</v>
      </c>
      <c r="AW40" s="98">
        <f t="shared" si="73"/>
        <v>0</v>
      </c>
      <c r="AX40" s="98">
        <f t="shared" si="73"/>
        <v>0</v>
      </c>
      <c r="AY40" s="99"/>
      <c r="AZ40" s="99"/>
      <c r="BA40" s="98">
        <f t="shared" ref="BA40:BE58" si="74">IF((AND(BA$1&gt;=$J40,BA$1&lt;=$L40)),$Q40,0)</f>
        <v>0</v>
      </c>
      <c r="BB40" s="98">
        <f t="shared" si="74"/>
        <v>0</v>
      </c>
      <c r="BC40" s="98">
        <f t="shared" si="74"/>
        <v>0</v>
      </c>
      <c r="BD40" s="98">
        <f t="shared" si="74"/>
        <v>0</v>
      </c>
      <c r="BE40" s="98">
        <f t="shared" si="74"/>
        <v>0</v>
      </c>
      <c r="BF40" s="99"/>
      <c r="BG40" s="99"/>
      <c r="BH40" s="98">
        <f t="shared" ref="BH40:BL58" si="75">IF((AND(BH$1&gt;=$J40,BH$1&lt;=$L40)),$Q40,0)</f>
        <v>0</v>
      </c>
      <c r="BI40" s="98">
        <f t="shared" si="75"/>
        <v>0</v>
      </c>
      <c r="BJ40" s="98">
        <f t="shared" si="75"/>
        <v>0</v>
      </c>
      <c r="BK40" s="98">
        <f t="shared" si="75"/>
        <v>0</v>
      </c>
      <c r="BL40" s="98">
        <f t="shared" si="75"/>
        <v>0</v>
      </c>
      <c r="BM40" s="99"/>
      <c r="BN40" s="99"/>
      <c r="BO40" s="98">
        <f t="shared" ref="BO40:BS58" si="76">IF((AND(BO$1&gt;=$J40,BO$1&lt;=$L40)),$Q40,0)</f>
        <v>0</v>
      </c>
      <c r="BP40" s="98">
        <f t="shared" si="76"/>
        <v>0</v>
      </c>
      <c r="BQ40" s="98">
        <f t="shared" si="76"/>
        <v>0</v>
      </c>
      <c r="BR40" s="98">
        <f t="shared" si="76"/>
        <v>0</v>
      </c>
      <c r="BS40" s="98">
        <f t="shared" si="76"/>
        <v>0</v>
      </c>
      <c r="BT40" s="99"/>
      <c r="BU40" s="99"/>
      <c r="BV40" s="98">
        <f t="shared" ref="BV40:BZ58" si="77">IF((AND(BV$1&gt;=$J40,BV$1&lt;=$L40)),$Q40,0)</f>
        <v>0</v>
      </c>
      <c r="BW40" s="98">
        <f t="shared" si="77"/>
        <v>0</v>
      </c>
      <c r="BX40" s="98">
        <f t="shared" si="77"/>
        <v>0</v>
      </c>
      <c r="BY40" s="98">
        <f t="shared" si="77"/>
        <v>0</v>
      </c>
      <c r="BZ40" s="98">
        <f t="shared" si="77"/>
        <v>0</v>
      </c>
      <c r="CA40" s="99"/>
      <c r="CB40" s="99"/>
      <c r="CC40" s="98">
        <f t="shared" ref="CC40:CG58" si="78">IF((AND(CC$1&gt;=$J40,CC$1&lt;=$L40)),$Q40,0)</f>
        <v>0</v>
      </c>
      <c r="CD40" s="98">
        <f t="shared" si="78"/>
        <v>0</v>
      </c>
      <c r="CE40" s="98">
        <f t="shared" si="78"/>
        <v>0</v>
      </c>
      <c r="CF40" s="98">
        <f t="shared" si="78"/>
        <v>0</v>
      </c>
      <c r="CG40" s="98">
        <f t="shared" si="78"/>
        <v>0</v>
      </c>
      <c r="CH40" s="99"/>
      <c r="CI40" s="99"/>
      <c r="CJ40" s="98">
        <f t="shared" ref="CJ40:CY58" si="79">IF((AND(CJ$1&gt;=$J40,CJ$1&lt;=$L40)),$Q40,0)</f>
        <v>0</v>
      </c>
      <c r="CK40" s="98">
        <f t="shared" si="79"/>
        <v>0</v>
      </c>
      <c r="CL40" s="98">
        <f t="shared" si="79"/>
        <v>0</v>
      </c>
      <c r="CM40" s="98">
        <f t="shared" si="79"/>
        <v>0</v>
      </c>
      <c r="CN40" s="98">
        <f t="shared" si="79"/>
        <v>0</v>
      </c>
      <c r="CO40" s="99"/>
      <c r="CP40" s="99"/>
      <c r="CQ40" s="98">
        <f t="shared" si="79"/>
        <v>0</v>
      </c>
      <c r="CR40" s="98">
        <f t="shared" si="79"/>
        <v>0</v>
      </c>
      <c r="CS40" s="98">
        <f t="shared" si="79"/>
        <v>0</v>
      </c>
      <c r="CT40" s="98">
        <f t="shared" si="70"/>
        <v>0</v>
      </c>
      <c r="CU40" s="98">
        <f t="shared" si="70"/>
        <v>0</v>
      </c>
      <c r="CV40" s="99"/>
      <c r="CW40" s="99"/>
      <c r="CX40" s="98">
        <f t="shared" si="70"/>
        <v>0</v>
      </c>
      <c r="CY40" s="98">
        <f t="shared" si="70"/>
        <v>0</v>
      </c>
      <c r="CZ40" s="98">
        <f t="shared" si="70"/>
        <v>0</v>
      </c>
      <c r="DA40" s="98">
        <f t="shared" si="70"/>
        <v>0</v>
      </c>
      <c r="DB40" s="98">
        <f t="shared" si="70"/>
        <v>0</v>
      </c>
      <c r="DC40" s="99"/>
      <c r="DD40" s="99"/>
      <c r="DE40" s="98">
        <f t="shared" si="64"/>
        <v>0</v>
      </c>
      <c r="DF40" s="98">
        <f t="shared" si="64"/>
        <v>0</v>
      </c>
      <c r="DG40" s="98">
        <f t="shared" si="64"/>
        <v>0</v>
      </c>
      <c r="DH40" s="98">
        <f t="shared" si="64"/>
        <v>0</v>
      </c>
      <c r="DI40" s="98">
        <f t="shared" si="64"/>
        <v>0</v>
      </c>
      <c r="DJ40" s="99"/>
      <c r="DK40" s="99"/>
      <c r="DL40" s="98">
        <f t="shared" si="64"/>
        <v>0</v>
      </c>
      <c r="DM40" s="98">
        <f t="shared" si="64"/>
        <v>0</v>
      </c>
      <c r="DN40" s="98">
        <f t="shared" si="64"/>
        <v>0</v>
      </c>
      <c r="DO40" s="98">
        <f t="shared" si="64"/>
        <v>0</v>
      </c>
      <c r="DP40" s="98">
        <f t="shared" si="64"/>
        <v>0</v>
      </c>
      <c r="DQ40" s="99"/>
      <c r="DR40" s="99"/>
      <c r="DS40" s="98">
        <f t="shared" si="64"/>
        <v>0</v>
      </c>
      <c r="DT40" s="98">
        <f t="shared" si="64"/>
        <v>0</v>
      </c>
      <c r="DU40" s="98">
        <f t="shared" si="67"/>
        <v>0</v>
      </c>
      <c r="DV40" s="98">
        <f t="shared" si="67"/>
        <v>0</v>
      </c>
      <c r="DW40" s="98">
        <f t="shared" si="67"/>
        <v>0</v>
      </c>
      <c r="DX40" s="99"/>
      <c r="DY40" s="99"/>
      <c r="DZ40" s="98">
        <f t="shared" si="67"/>
        <v>0</v>
      </c>
      <c r="EA40" s="98">
        <f t="shared" si="67"/>
        <v>0</v>
      </c>
      <c r="EB40" s="98">
        <f t="shared" si="67"/>
        <v>0</v>
      </c>
      <c r="EC40" s="98">
        <f t="shared" si="67"/>
        <v>0</v>
      </c>
      <c r="ED40" s="98">
        <f t="shared" si="67"/>
        <v>0</v>
      </c>
      <c r="EE40" s="99"/>
      <c r="EF40" s="99"/>
      <c r="EG40" s="98">
        <f t="shared" si="67"/>
        <v>0</v>
      </c>
      <c r="EH40" s="98">
        <f t="shared" si="67"/>
        <v>0</v>
      </c>
      <c r="EI40" s="98">
        <f t="shared" si="67"/>
        <v>0</v>
      </c>
      <c r="EJ40" s="98">
        <f t="shared" si="67"/>
        <v>0</v>
      </c>
      <c r="EK40" s="98">
        <f t="shared" si="67"/>
        <v>0</v>
      </c>
      <c r="EL40" s="99"/>
      <c r="EM40" s="99"/>
      <c r="EN40" s="98">
        <f t="shared" si="67"/>
        <v>0</v>
      </c>
      <c r="EO40" s="98">
        <f t="shared" si="67"/>
        <v>0</v>
      </c>
      <c r="EP40" s="98">
        <f t="shared" si="67"/>
        <v>0</v>
      </c>
      <c r="EQ40" s="98">
        <f t="shared" si="67"/>
        <v>0</v>
      </c>
      <c r="ER40" s="98">
        <f t="shared" si="67"/>
        <v>0</v>
      </c>
      <c r="ES40" s="99"/>
      <c r="ET40" s="99"/>
      <c r="EU40" s="98">
        <f t="shared" si="65"/>
        <v>0</v>
      </c>
      <c r="EV40" s="98">
        <f t="shared" si="65"/>
        <v>0</v>
      </c>
      <c r="EW40" s="98">
        <f t="shared" si="65"/>
        <v>0</v>
      </c>
      <c r="EX40" s="98">
        <f t="shared" si="65"/>
        <v>0</v>
      </c>
      <c r="EY40" s="98">
        <f t="shared" si="65"/>
        <v>0</v>
      </c>
      <c r="EZ40" s="99"/>
      <c r="FA40" s="99"/>
      <c r="FB40" s="98">
        <f t="shared" si="69"/>
        <v>0</v>
      </c>
      <c r="FC40" s="98">
        <f t="shared" si="69"/>
        <v>0</v>
      </c>
      <c r="FD40" s="98">
        <f t="shared" si="69"/>
        <v>0</v>
      </c>
      <c r="FE40" s="98">
        <f t="shared" si="69"/>
        <v>0</v>
      </c>
      <c r="FF40" s="98">
        <f t="shared" si="69"/>
        <v>0</v>
      </c>
      <c r="FG40" s="99"/>
      <c r="FH40" s="99"/>
      <c r="FI40" s="98">
        <f t="shared" si="69"/>
        <v>0</v>
      </c>
      <c r="FJ40" s="98">
        <f t="shared" si="69"/>
        <v>0</v>
      </c>
      <c r="FK40" s="98">
        <f t="shared" si="69"/>
        <v>0</v>
      </c>
      <c r="FL40" s="98">
        <f t="shared" si="69"/>
        <v>0</v>
      </c>
      <c r="FM40" s="98">
        <f t="shared" si="69"/>
        <v>0</v>
      </c>
      <c r="FN40" s="99"/>
      <c r="FO40" s="99"/>
      <c r="FP40" s="98">
        <f t="shared" si="69"/>
        <v>0</v>
      </c>
      <c r="FQ40" s="98">
        <f t="shared" si="69"/>
        <v>0</v>
      </c>
      <c r="FR40" s="98">
        <f t="shared" si="69"/>
        <v>0</v>
      </c>
      <c r="FS40" s="98">
        <f t="shared" si="69"/>
        <v>0</v>
      </c>
      <c r="FT40" s="98">
        <f t="shared" si="69"/>
        <v>0</v>
      </c>
      <c r="FU40" s="99"/>
      <c r="FV40" s="99"/>
      <c r="FW40" s="98">
        <f t="shared" si="69"/>
        <v>0</v>
      </c>
      <c r="FX40" s="98">
        <f t="shared" si="69"/>
        <v>0</v>
      </c>
      <c r="FY40" s="98">
        <f t="shared" si="69"/>
        <v>0</v>
      </c>
    </row>
    <row r="41" spans="1:181" ht="31.5" customHeight="1">
      <c r="A41" s="101"/>
      <c r="B41" s="106"/>
      <c r="C41" s="106"/>
      <c r="D41" s="149"/>
      <c r="E41" s="106"/>
      <c r="F41" s="106"/>
      <c r="G41" s="106"/>
      <c r="H41" s="102"/>
      <c r="I41" s="102"/>
      <c r="J41" s="103"/>
      <c r="K41" s="104"/>
      <c r="L41" s="103"/>
      <c r="M41" s="143"/>
      <c r="N41" s="143"/>
      <c r="O41" s="95"/>
      <c r="P41" s="105"/>
      <c r="Q41" s="107"/>
      <c r="R41" s="98">
        <f t="shared" si="62"/>
        <v>0</v>
      </c>
      <c r="S41" s="98">
        <f t="shared" si="62"/>
        <v>0</v>
      </c>
      <c r="T41" s="98">
        <f t="shared" si="62"/>
        <v>0</v>
      </c>
      <c r="U41" s="98">
        <f t="shared" si="62"/>
        <v>0</v>
      </c>
      <c r="V41" s="98">
        <f t="shared" si="62"/>
        <v>0</v>
      </c>
      <c r="W41" s="99"/>
      <c r="X41" s="99"/>
      <c r="Y41" s="98">
        <f t="shared" si="63"/>
        <v>0</v>
      </c>
      <c r="Z41" s="98">
        <f t="shared" si="63"/>
        <v>0</v>
      </c>
      <c r="AA41" s="98">
        <f t="shared" si="63"/>
        <v>0</v>
      </c>
      <c r="AB41" s="98">
        <f t="shared" si="63"/>
        <v>0</v>
      </c>
      <c r="AC41" s="98">
        <f t="shared" si="63"/>
        <v>0</v>
      </c>
      <c r="AD41" s="99"/>
      <c r="AE41" s="99"/>
      <c r="AF41" s="98">
        <f t="shared" si="71"/>
        <v>0</v>
      </c>
      <c r="AG41" s="98">
        <f t="shared" si="71"/>
        <v>0</v>
      </c>
      <c r="AH41" s="98">
        <f t="shared" si="71"/>
        <v>0</v>
      </c>
      <c r="AI41" s="98">
        <f t="shared" si="71"/>
        <v>0</v>
      </c>
      <c r="AJ41" s="98">
        <f t="shared" si="71"/>
        <v>0</v>
      </c>
      <c r="AK41" s="99"/>
      <c r="AL41" s="99"/>
      <c r="AM41" s="98">
        <f t="shared" si="72"/>
        <v>0</v>
      </c>
      <c r="AN41" s="98">
        <f t="shared" si="72"/>
        <v>0</v>
      </c>
      <c r="AO41" s="98">
        <f t="shared" si="72"/>
        <v>0</v>
      </c>
      <c r="AP41" s="98">
        <f t="shared" si="72"/>
        <v>0</v>
      </c>
      <c r="AQ41" s="98">
        <f t="shared" si="72"/>
        <v>0</v>
      </c>
      <c r="AR41" s="99"/>
      <c r="AS41" s="99"/>
      <c r="AT41" s="98">
        <f t="shared" si="73"/>
        <v>0</v>
      </c>
      <c r="AU41" s="98">
        <f t="shared" si="73"/>
        <v>0</v>
      </c>
      <c r="AV41" s="98">
        <f t="shared" si="73"/>
        <v>0</v>
      </c>
      <c r="AW41" s="98">
        <f t="shared" si="73"/>
        <v>0</v>
      </c>
      <c r="AX41" s="98">
        <f t="shared" si="73"/>
        <v>0</v>
      </c>
      <c r="AY41" s="99"/>
      <c r="AZ41" s="99"/>
      <c r="BA41" s="98">
        <f t="shared" si="74"/>
        <v>0</v>
      </c>
      <c r="BB41" s="98">
        <f t="shared" si="74"/>
        <v>0</v>
      </c>
      <c r="BC41" s="98">
        <f t="shared" si="74"/>
        <v>0</v>
      </c>
      <c r="BD41" s="98">
        <f t="shared" si="74"/>
        <v>0</v>
      </c>
      <c r="BE41" s="98">
        <f t="shared" si="74"/>
        <v>0</v>
      </c>
      <c r="BF41" s="99"/>
      <c r="BG41" s="99"/>
      <c r="BH41" s="98">
        <f t="shared" si="75"/>
        <v>0</v>
      </c>
      <c r="BI41" s="98">
        <f t="shared" si="75"/>
        <v>0</v>
      </c>
      <c r="BJ41" s="98">
        <f t="shared" si="75"/>
        <v>0</v>
      </c>
      <c r="BK41" s="98">
        <f t="shared" si="75"/>
        <v>0</v>
      </c>
      <c r="BL41" s="98">
        <f t="shared" si="75"/>
        <v>0</v>
      </c>
      <c r="BM41" s="99"/>
      <c r="BN41" s="99"/>
      <c r="BO41" s="98">
        <f t="shared" si="76"/>
        <v>0</v>
      </c>
      <c r="BP41" s="98">
        <f t="shared" si="76"/>
        <v>0</v>
      </c>
      <c r="BQ41" s="98">
        <f t="shared" si="76"/>
        <v>0</v>
      </c>
      <c r="BR41" s="98">
        <f t="shared" si="76"/>
        <v>0</v>
      </c>
      <c r="BS41" s="98">
        <f t="shared" si="76"/>
        <v>0</v>
      </c>
      <c r="BT41" s="99"/>
      <c r="BU41" s="99"/>
      <c r="BV41" s="98">
        <f t="shared" si="77"/>
        <v>0</v>
      </c>
      <c r="BW41" s="98">
        <f t="shared" si="77"/>
        <v>0</v>
      </c>
      <c r="BX41" s="98">
        <f t="shared" si="77"/>
        <v>0</v>
      </c>
      <c r="BY41" s="98">
        <f t="shared" si="77"/>
        <v>0</v>
      </c>
      <c r="BZ41" s="98">
        <f t="shared" si="77"/>
        <v>0</v>
      </c>
      <c r="CA41" s="99"/>
      <c r="CB41" s="99"/>
      <c r="CC41" s="98">
        <f t="shared" si="78"/>
        <v>0</v>
      </c>
      <c r="CD41" s="98">
        <f t="shared" si="78"/>
        <v>0</v>
      </c>
      <c r="CE41" s="98">
        <f t="shared" si="78"/>
        <v>0</v>
      </c>
      <c r="CF41" s="98">
        <f t="shared" si="78"/>
        <v>0</v>
      </c>
      <c r="CG41" s="98">
        <f t="shared" si="78"/>
        <v>0</v>
      </c>
      <c r="CH41" s="99"/>
      <c r="CI41" s="99"/>
      <c r="CJ41" s="98">
        <f t="shared" si="79"/>
        <v>0</v>
      </c>
      <c r="CK41" s="98">
        <f t="shared" si="79"/>
        <v>0</v>
      </c>
      <c r="CL41" s="98">
        <f t="shared" si="79"/>
        <v>0</v>
      </c>
      <c r="CM41" s="98">
        <f t="shared" si="79"/>
        <v>0</v>
      </c>
      <c r="CN41" s="98">
        <f t="shared" si="79"/>
        <v>0</v>
      </c>
      <c r="CO41" s="99"/>
      <c r="CP41" s="99"/>
      <c r="CQ41" s="98">
        <f t="shared" si="79"/>
        <v>0</v>
      </c>
      <c r="CR41" s="98">
        <f t="shared" si="79"/>
        <v>0</v>
      </c>
      <c r="CS41" s="98">
        <f t="shared" si="79"/>
        <v>0</v>
      </c>
      <c r="CT41" s="98">
        <f t="shared" si="70"/>
        <v>0</v>
      </c>
      <c r="CU41" s="98">
        <f t="shared" si="70"/>
        <v>0</v>
      </c>
      <c r="CV41" s="99"/>
      <c r="CW41" s="99"/>
      <c r="CX41" s="98">
        <f t="shared" si="70"/>
        <v>0</v>
      </c>
      <c r="CY41" s="98">
        <f t="shared" si="70"/>
        <v>0</v>
      </c>
      <c r="CZ41" s="98">
        <f t="shared" si="70"/>
        <v>0</v>
      </c>
      <c r="DA41" s="98">
        <f t="shared" si="70"/>
        <v>0</v>
      </c>
      <c r="DB41" s="98">
        <f t="shared" si="70"/>
        <v>0</v>
      </c>
      <c r="DC41" s="99"/>
      <c r="DD41" s="99"/>
      <c r="DE41" s="98">
        <f t="shared" ref="DE41:DT59" si="80">IF((AND(DE$1&gt;=$J41,DE$1&lt;=$L41)),$Q41,0)</f>
        <v>0</v>
      </c>
      <c r="DF41" s="98">
        <f t="shared" si="80"/>
        <v>0</v>
      </c>
      <c r="DG41" s="98">
        <f t="shared" si="80"/>
        <v>0</v>
      </c>
      <c r="DH41" s="98">
        <f t="shared" si="80"/>
        <v>0</v>
      </c>
      <c r="DI41" s="98">
        <f t="shared" si="80"/>
        <v>0</v>
      </c>
      <c r="DJ41" s="99"/>
      <c r="DK41" s="99"/>
      <c r="DL41" s="98">
        <f t="shared" si="80"/>
        <v>0</v>
      </c>
      <c r="DM41" s="98">
        <f t="shared" si="80"/>
        <v>0</v>
      </c>
      <c r="DN41" s="98">
        <f t="shared" si="80"/>
        <v>0</v>
      </c>
      <c r="DO41" s="98">
        <f t="shared" si="80"/>
        <v>0</v>
      </c>
      <c r="DP41" s="98">
        <f t="shared" si="80"/>
        <v>0</v>
      </c>
      <c r="DQ41" s="99"/>
      <c r="DR41" s="99"/>
      <c r="DS41" s="98">
        <f t="shared" ref="DS41:ER53" si="81">IF((AND(DS$1&gt;=$J41,DS$1&lt;=$L41)),$Q41,0)</f>
        <v>0</v>
      </c>
      <c r="DT41" s="98">
        <f t="shared" si="81"/>
        <v>0</v>
      </c>
      <c r="DU41" s="98">
        <f t="shared" si="81"/>
        <v>0</v>
      </c>
      <c r="DV41" s="98">
        <f t="shared" si="81"/>
        <v>0</v>
      </c>
      <c r="DW41" s="98">
        <f t="shared" si="81"/>
        <v>0</v>
      </c>
      <c r="DX41" s="99"/>
      <c r="DY41" s="99"/>
      <c r="DZ41" s="98">
        <f t="shared" si="81"/>
        <v>0</v>
      </c>
      <c r="EA41" s="98">
        <f t="shared" si="81"/>
        <v>0</v>
      </c>
      <c r="EB41" s="98">
        <f t="shared" si="81"/>
        <v>0</v>
      </c>
      <c r="EC41" s="98">
        <f t="shared" si="81"/>
        <v>0</v>
      </c>
      <c r="ED41" s="98">
        <f t="shared" si="81"/>
        <v>0</v>
      </c>
      <c r="EE41" s="99"/>
      <c r="EF41" s="99"/>
      <c r="EG41" s="98">
        <f t="shared" si="81"/>
        <v>0</v>
      </c>
      <c r="EH41" s="98">
        <f t="shared" si="81"/>
        <v>0</v>
      </c>
      <c r="EI41" s="98">
        <f t="shared" si="81"/>
        <v>0</v>
      </c>
      <c r="EJ41" s="98">
        <f t="shared" si="81"/>
        <v>0</v>
      </c>
      <c r="EK41" s="98">
        <f t="shared" si="81"/>
        <v>0</v>
      </c>
      <c r="EL41" s="99"/>
      <c r="EM41" s="99"/>
      <c r="EN41" s="98">
        <f t="shared" si="81"/>
        <v>0</v>
      </c>
      <c r="EO41" s="98">
        <f t="shared" si="81"/>
        <v>0</v>
      </c>
      <c r="EP41" s="98">
        <f t="shared" si="81"/>
        <v>0</v>
      </c>
      <c r="EQ41" s="98">
        <f t="shared" si="81"/>
        <v>0</v>
      </c>
      <c r="ER41" s="98">
        <f t="shared" si="81"/>
        <v>0</v>
      </c>
      <c r="ES41" s="99"/>
      <c r="ET41" s="99"/>
      <c r="EU41" s="98">
        <f t="shared" ref="EU41:FJ56" si="82">IF((AND(EU$1&gt;=$J41,EU$1&lt;=$L41)),$Q41,0)</f>
        <v>0</v>
      </c>
      <c r="EV41" s="98">
        <f t="shared" si="82"/>
        <v>0</v>
      </c>
      <c r="EW41" s="98">
        <f t="shared" si="82"/>
        <v>0</v>
      </c>
      <c r="EX41" s="98">
        <f t="shared" si="82"/>
        <v>0</v>
      </c>
      <c r="EY41" s="98">
        <f t="shared" si="82"/>
        <v>0</v>
      </c>
      <c r="EZ41" s="99"/>
      <c r="FA41" s="99"/>
      <c r="FB41" s="98">
        <f t="shared" si="69"/>
        <v>0</v>
      </c>
      <c r="FC41" s="98">
        <f t="shared" si="69"/>
        <v>0</v>
      </c>
      <c r="FD41" s="98">
        <f t="shared" si="69"/>
        <v>0</v>
      </c>
      <c r="FE41" s="98">
        <f t="shared" si="69"/>
        <v>0</v>
      </c>
      <c r="FF41" s="98">
        <f t="shared" si="69"/>
        <v>0</v>
      </c>
      <c r="FG41" s="99"/>
      <c r="FH41" s="99"/>
      <c r="FI41" s="98">
        <f t="shared" si="69"/>
        <v>0</v>
      </c>
      <c r="FJ41" s="98">
        <f t="shared" si="69"/>
        <v>0</v>
      </c>
      <c r="FK41" s="98">
        <f t="shared" si="69"/>
        <v>0</v>
      </c>
      <c r="FL41" s="98">
        <f t="shared" si="69"/>
        <v>0</v>
      </c>
      <c r="FM41" s="98">
        <f t="shared" si="69"/>
        <v>0</v>
      </c>
      <c r="FN41" s="99"/>
      <c r="FO41" s="99"/>
      <c r="FP41" s="98">
        <f t="shared" si="69"/>
        <v>0</v>
      </c>
      <c r="FQ41" s="98">
        <f t="shared" si="69"/>
        <v>0</v>
      </c>
      <c r="FR41" s="98">
        <f t="shared" si="69"/>
        <v>0</v>
      </c>
      <c r="FS41" s="98">
        <f t="shared" si="69"/>
        <v>0</v>
      </c>
      <c r="FT41" s="98">
        <f t="shared" si="69"/>
        <v>0</v>
      </c>
      <c r="FU41" s="99"/>
      <c r="FV41" s="99"/>
      <c r="FW41" s="98">
        <f t="shared" si="69"/>
        <v>0</v>
      </c>
      <c r="FX41" s="98">
        <f t="shared" si="69"/>
        <v>0</v>
      </c>
      <c r="FY41" s="98">
        <f t="shared" si="69"/>
        <v>0</v>
      </c>
    </row>
    <row r="42" spans="1:181" ht="31.5" customHeight="1">
      <c r="A42" s="101"/>
      <c r="B42" s="106"/>
      <c r="C42" s="106"/>
      <c r="D42" s="149"/>
      <c r="E42" s="106"/>
      <c r="F42" s="106"/>
      <c r="G42" s="106"/>
      <c r="H42" s="102"/>
      <c r="I42" s="102"/>
      <c r="J42" s="103"/>
      <c r="K42" s="104"/>
      <c r="L42" s="103"/>
      <c r="M42" s="143"/>
      <c r="N42" s="143"/>
      <c r="O42" s="95"/>
      <c r="P42" s="105"/>
      <c r="Q42" s="107"/>
      <c r="R42" s="98">
        <f t="shared" si="62"/>
        <v>0</v>
      </c>
      <c r="S42" s="98">
        <f t="shared" si="62"/>
        <v>0</v>
      </c>
      <c r="T42" s="98">
        <f t="shared" si="62"/>
        <v>0</v>
      </c>
      <c r="U42" s="98">
        <f t="shared" si="62"/>
        <v>0</v>
      </c>
      <c r="V42" s="98">
        <f t="shared" si="62"/>
        <v>0</v>
      </c>
      <c r="W42" s="99"/>
      <c r="X42" s="99"/>
      <c r="Y42" s="98">
        <f t="shared" si="63"/>
        <v>0</v>
      </c>
      <c r="Z42" s="98">
        <f t="shared" si="63"/>
        <v>0</v>
      </c>
      <c r="AA42" s="98">
        <f t="shared" si="63"/>
        <v>0</v>
      </c>
      <c r="AB42" s="98">
        <f t="shared" si="63"/>
        <v>0</v>
      </c>
      <c r="AC42" s="98">
        <f t="shared" si="63"/>
        <v>0</v>
      </c>
      <c r="AD42" s="99"/>
      <c r="AE42" s="99"/>
      <c r="AF42" s="98">
        <f t="shared" si="71"/>
        <v>0</v>
      </c>
      <c r="AG42" s="98">
        <f t="shared" si="71"/>
        <v>0</v>
      </c>
      <c r="AH42" s="98">
        <f t="shared" si="71"/>
        <v>0</v>
      </c>
      <c r="AI42" s="98">
        <f t="shared" si="71"/>
        <v>0</v>
      </c>
      <c r="AJ42" s="98">
        <f t="shared" si="71"/>
        <v>0</v>
      </c>
      <c r="AK42" s="99"/>
      <c r="AL42" s="99"/>
      <c r="AM42" s="98">
        <f t="shared" si="72"/>
        <v>0</v>
      </c>
      <c r="AN42" s="98">
        <f t="shared" si="72"/>
        <v>0</v>
      </c>
      <c r="AO42" s="98">
        <f t="shared" si="72"/>
        <v>0</v>
      </c>
      <c r="AP42" s="98">
        <f t="shared" si="72"/>
        <v>0</v>
      </c>
      <c r="AQ42" s="98">
        <f t="shared" si="72"/>
        <v>0</v>
      </c>
      <c r="AR42" s="99"/>
      <c r="AS42" s="99"/>
      <c r="AT42" s="98">
        <f t="shared" si="73"/>
        <v>0</v>
      </c>
      <c r="AU42" s="98">
        <f t="shared" si="73"/>
        <v>0</v>
      </c>
      <c r="AV42" s="98">
        <f t="shared" si="73"/>
        <v>0</v>
      </c>
      <c r="AW42" s="98">
        <f t="shared" si="73"/>
        <v>0</v>
      </c>
      <c r="AX42" s="98">
        <f t="shared" si="73"/>
        <v>0</v>
      </c>
      <c r="AY42" s="99"/>
      <c r="AZ42" s="99"/>
      <c r="BA42" s="98">
        <f t="shared" si="74"/>
        <v>0</v>
      </c>
      <c r="BB42" s="98">
        <f t="shared" si="74"/>
        <v>0</v>
      </c>
      <c r="BC42" s="98">
        <f t="shared" si="74"/>
        <v>0</v>
      </c>
      <c r="BD42" s="98">
        <f t="shared" si="74"/>
        <v>0</v>
      </c>
      <c r="BE42" s="98">
        <f t="shared" si="74"/>
        <v>0</v>
      </c>
      <c r="BF42" s="99"/>
      <c r="BG42" s="99"/>
      <c r="BH42" s="98">
        <f t="shared" si="75"/>
        <v>0</v>
      </c>
      <c r="BI42" s="98">
        <f t="shared" si="75"/>
        <v>0</v>
      </c>
      <c r="BJ42" s="98">
        <f t="shared" si="75"/>
        <v>0</v>
      </c>
      <c r="BK42" s="98">
        <f t="shared" si="75"/>
        <v>0</v>
      </c>
      <c r="BL42" s="98">
        <f t="shared" si="75"/>
        <v>0</v>
      </c>
      <c r="BM42" s="99"/>
      <c r="BN42" s="99"/>
      <c r="BO42" s="98">
        <f t="shared" si="76"/>
        <v>0</v>
      </c>
      <c r="BP42" s="98">
        <f t="shared" si="76"/>
        <v>0</v>
      </c>
      <c r="BQ42" s="98">
        <f t="shared" si="76"/>
        <v>0</v>
      </c>
      <c r="BR42" s="98">
        <f t="shared" si="76"/>
        <v>0</v>
      </c>
      <c r="BS42" s="98">
        <f t="shared" si="76"/>
        <v>0</v>
      </c>
      <c r="BT42" s="99"/>
      <c r="BU42" s="99"/>
      <c r="BV42" s="98">
        <f t="shared" si="77"/>
        <v>0</v>
      </c>
      <c r="BW42" s="98">
        <f t="shared" si="77"/>
        <v>0</v>
      </c>
      <c r="BX42" s="98">
        <f t="shared" si="77"/>
        <v>0</v>
      </c>
      <c r="BY42" s="98">
        <f t="shared" si="77"/>
        <v>0</v>
      </c>
      <c r="BZ42" s="98">
        <f t="shared" si="77"/>
        <v>0</v>
      </c>
      <c r="CA42" s="99"/>
      <c r="CB42" s="99"/>
      <c r="CC42" s="98">
        <f t="shared" si="78"/>
        <v>0</v>
      </c>
      <c r="CD42" s="98">
        <f t="shared" si="78"/>
        <v>0</v>
      </c>
      <c r="CE42" s="98">
        <f t="shared" si="78"/>
        <v>0</v>
      </c>
      <c r="CF42" s="98">
        <f t="shared" si="78"/>
        <v>0</v>
      </c>
      <c r="CG42" s="98">
        <f t="shared" si="78"/>
        <v>0</v>
      </c>
      <c r="CH42" s="99"/>
      <c r="CI42" s="99"/>
      <c r="CJ42" s="98">
        <f t="shared" si="79"/>
        <v>0</v>
      </c>
      <c r="CK42" s="98">
        <f t="shared" si="79"/>
        <v>0</v>
      </c>
      <c r="CL42" s="98">
        <f t="shared" si="79"/>
        <v>0</v>
      </c>
      <c r="CM42" s="98">
        <f t="shared" si="79"/>
        <v>0</v>
      </c>
      <c r="CN42" s="98">
        <f t="shared" si="79"/>
        <v>0</v>
      </c>
      <c r="CO42" s="99"/>
      <c r="CP42" s="99"/>
      <c r="CQ42" s="98">
        <f t="shared" si="79"/>
        <v>0</v>
      </c>
      <c r="CR42" s="98">
        <f t="shared" si="79"/>
        <v>0</v>
      </c>
      <c r="CS42" s="98">
        <f t="shared" si="79"/>
        <v>0</v>
      </c>
      <c r="CT42" s="98">
        <f t="shared" si="70"/>
        <v>0</v>
      </c>
      <c r="CU42" s="98">
        <f t="shared" si="70"/>
        <v>0</v>
      </c>
      <c r="CV42" s="99"/>
      <c r="CW42" s="99"/>
      <c r="CX42" s="98">
        <f t="shared" si="70"/>
        <v>0</v>
      </c>
      <c r="CY42" s="98">
        <f t="shared" si="70"/>
        <v>0</v>
      </c>
      <c r="CZ42" s="98">
        <f t="shared" si="70"/>
        <v>0</v>
      </c>
      <c r="DA42" s="98">
        <f t="shared" si="70"/>
        <v>0</v>
      </c>
      <c r="DB42" s="98">
        <f t="shared" si="70"/>
        <v>0</v>
      </c>
      <c r="DC42" s="99"/>
      <c r="DD42" s="99"/>
      <c r="DE42" s="98">
        <f t="shared" si="80"/>
        <v>0</v>
      </c>
      <c r="DF42" s="98">
        <f t="shared" si="80"/>
        <v>0</v>
      </c>
      <c r="DG42" s="98">
        <f t="shared" si="80"/>
        <v>0</v>
      </c>
      <c r="DH42" s="98">
        <f t="shared" si="80"/>
        <v>0</v>
      </c>
      <c r="DI42" s="98">
        <f t="shared" si="80"/>
        <v>0</v>
      </c>
      <c r="DJ42" s="99"/>
      <c r="DK42" s="99"/>
      <c r="DL42" s="98">
        <f t="shared" si="80"/>
        <v>0</v>
      </c>
      <c r="DM42" s="98">
        <f t="shared" si="80"/>
        <v>0</v>
      </c>
      <c r="DN42" s="98">
        <f t="shared" si="80"/>
        <v>0</v>
      </c>
      <c r="DO42" s="98">
        <f t="shared" si="80"/>
        <v>0</v>
      </c>
      <c r="DP42" s="98">
        <f t="shared" si="80"/>
        <v>0</v>
      </c>
      <c r="DQ42" s="99"/>
      <c r="DR42" s="99"/>
      <c r="DS42" s="98">
        <f t="shared" si="80"/>
        <v>0</v>
      </c>
      <c r="DT42" s="98">
        <f t="shared" si="81"/>
        <v>0</v>
      </c>
      <c r="DU42" s="98">
        <f t="shared" si="81"/>
        <v>0</v>
      </c>
      <c r="DV42" s="98">
        <f t="shared" si="81"/>
        <v>0</v>
      </c>
      <c r="DW42" s="98">
        <f t="shared" si="81"/>
        <v>0</v>
      </c>
      <c r="DX42" s="99"/>
      <c r="DY42" s="99"/>
      <c r="DZ42" s="98">
        <f t="shared" si="81"/>
        <v>0</v>
      </c>
      <c r="EA42" s="98">
        <f t="shared" si="81"/>
        <v>0</v>
      </c>
      <c r="EB42" s="98">
        <f t="shared" si="81"/>
        <v>0</v>
      </c>
      <c r="EC42" s="98">
        <f t="shared" si="81"/>
        <v>0</v>
      </c>
      <c r="ED42" s="98">
        <f t="shared" si="81"/>
        <v>0</v>
      </c>
      <c r="EE42" s="99"/>
      <c r="EF42" s="99"/>
      <c r="EG42" s="98">
        <f t="shared" si="81"/>
        <v>0</v>
      </c>
      <c r="EH42" s="98">
        <f t="shared" si="81"/>
        <v>0</v>
      </c>
      <c r="EI42" s="98">
        <f t="shared" si="81"/>
        <v>0</v>
      </c>
      <c r="EJ42" s="98">
        <f t="shared" si="81"/>
        <v>0</v>
      </c>
      <c r="EK42" s="98">
        <f t="shared" si="81"/>
        <v>0</v>
      </c>
      <c r="EL42" s="99"/>
      <c r="EM42" s="99"/>
      <c r="EN42" s="98">
        <f t="shared" si="81"/>
        <v>0</v>
      </c>
      <c r="EO42" s="98">
        <f t="shared" si="81"/>
        <v>0</v>
      </c>
      <c r="EP42" s="98">
        <f t="shared" si="81"/>
        <v>0</v>
      </c>
      <c r="EQ42" s="98">
        <f t="shared" si="81"/>
        <v>0</v>
      </c>
      <c r="ER42" s="98">
        <f t="shared" si="81"/>
        <v>0</v>
      </c>
      <c r="ES42" s="99"/>
      <c r="ET42" s="99"/>
      <c r="EU42" s="98">
        <f t="shared" si="82"/>
        <v>0</v>
      </c>
      <c r="EV42" s="98">
        <f t="shared" si="82"/>
        <v>0</v>
      </c>
      <c r="EW42" s="98">
        <f t="shared" si="82"/>
        <v>0</v>
      </c>
      <c r="EX42" s="98">
        <f t="shared" si="82"/>
        <v>0</v>
      </c>
      <c r="EY42" s="98">
        <f t="shared" si="82"/>
        <v>0</v>
      </c>
      <c r="EZ42" s="99"/>
      <c r="FA42" s="99"/>
      <c r="FB42" s="98">
        <f t="shared" si="69"/>
        <v>0</v>
      </c>
      <c r="FC42" s="98">
        <f t="shared" si="69"/>
        <v>0</v>
      </c>
      <c r="FD42" s="98">
        <f t="shared" si="69"/>
        <v>0</v>
      </c>
      <c r="FE42" s="98">
        <f t="shared" si="69"/>
        <v>0</v>
      </c>
      <c r="FF42" s="98">
        <f t="shared" si="69"/>
        <v>0</v>
      </c>
      <c r="FG42" s="99"/>
      <c r="FH42" s="99"/>
      <c r="FI42" s="98">
        <f t="shared" si="69"/>
        <v>0</v>
      </c>
      <c r="FJ42" s="98">
        <f t="shared" si="69"/>
        <v>0</v>
      </c>
      <c r="FK42" s="98">
        <f t="shared" si="69"/>
        <v>0</v>
      </c>
      <c r="FL42" s="98">
        <f t="shared" si="69"/>
        <v>0</v>
      </c>
      <c r="FM42" s="98">
        <f t="shared" si="69"/>
        <v>0</v>
      </c>
      <c r="FN42" s="99"/>
      <c r="FO42" s="99"/>
      <c r="FP42" s="98">
        <f t="shared" si="69"/>
        <v>0</v>
      </c>
      <c r="FQ42" s="98">
        <f t="shared" si="69"/>
        <v>0</v>
      </c>
      <c r="FR42" s="98">
        <f t="shared" si="69"/>
        <v>0</v>
      </c>
      <c r="FS42" s="98">
        <f t="shared" si="69"/>
        <v>0</v>
      </c>
      <c r="FT42" s="98">
        <f t="shared" si="69"/>
        <v>0</v>
      </c>
      <c r="FU42" s="99"/>
      <c r="FV42" s="99"/>
      <c r="FW42" s="98">
        <f t="shared" si="69"/>
        <v>0</v>
      </c>
      <c r="FX42" s="98">
        <f t="shared" si="69"/>
        <v>0</v>
      </c>
      <c r="FY42" s="98">
        <f t="shared" si="69"/>
        <v>0</v>
      </c>
    </row>
    <row r="43" spans="1:181" ht="31.5" customHeight="1">
      <c r="A43" s="101"/>
      <c r="B43" s="106"/>
      <c r="C43" s="106"/>
      <c r="D43" s="149"/>
      <c r="E43" s="106"/>
      <c r="F43" s="106"/>
      <c r="G43" s="106"/>
      <c r="H43" s="102"/>
      <c r="I43" s="102"/>
      <c r="J43" s="103"/>
      <c r="K43" s="104"/>
      <c r="L43" s="103"/>
      <c r="M43" s="143"/>
      <c r="N43" s="143"/>
      <c r="O43" s="95"/>
      <c r="P43" s="105"/>
      <c r="Q43" s="107"/>
      <c r="R43" s="98">
        <v>0</v>
      </c>
      <c r="S43" s="98">
        <v>0</v>
      </c>
      <c r="T43" s="99"/>
      <c r="U43" s="99"/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9"/>
      <c r="AB43" s="99"/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9"/>
      <c r="AI43" s="99"/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9"/>
      <c r="AP43" s="99"/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9"/>
      <c r="AW43" s="99"/>
      <c r="AX43" s="98">
        <v>0</v>
      </c>
      <c r="AY43" s="98">
        <v>0</v>
      </c>
      <c r="AZ43" s="98">
        <v>0</v>
      </c>
      <c r="BA43" s="98">
        <v>0</v>
      </c>
      <c r="BB43" s="98">
        <v>0</v>
      </c>
      <c r="BC43" s="99"/>
      <c r="BD43" s="99"/>
      <c r="BE43" s="98">
        <v>0</v>
      </c>
      <c r="BF43" s="98">
        <v>0</v>
      </c>
      <c r="BG43" s="98">
        <v>0</v>
      </c>
      <c r="BH43" s="98">
        <v>0</v>
      </c>
      <c r="BI43" s="98">
        <v>0</v>
      </c>
      <c r="BJ43" s="99"/>
      <c r="BK43" s="99"/>
      <c r="BL43" s="98">
        <v>1</v>
      </c>
      <c r="BM43" s="98">
        <v>1</v>
      </c>
      <c r="BN43" s="98">
        <v>1</v>
      </c>
      <c r="BO43" s="98">
        <v>1</v>
      </c>
      <c r="BP43" s="98">
        <v>0</v>
      </c>
      <c r="BQ43" s="99"/>
      <c r="BR43" s="99"/>
      <c r="BS43" s="98"/>
      <c r="BT43" s="99"/>
      <c r="BU43" s="99"/>
      <c r="BV43" s="98"/>
      <c r="BW43" s="98"/>
      <c r="BX43" s="98"/>
      <c r="BY43" s="98"/>
      <c r="BZ43" s="98"/>
      <c r="CA43" s="99"/>
      <c r="CB43" s="99"/>
      <c r="CC43" s="98"/>
      <c r="CD43" s="98"/>
      <c r="CE43" s="98"/>
      <c r="CF43" s="98"/>
      <c r="CG43" s="98"/>
      <c r="CH43" s="99"/>
      <c r="CI43" s="99"/>
      <c r="CJ43" s="98"/>
      <c r="CK43" s="98"/>
      <c r="CL43" s="98"/>
      <c r="CM43" s="98"/>
      <c r="CN43" s="98"/>
      <c r="CO43" s="99"/>
      <c r="CP43" s="99"/>
      <c r="CQ43" s="98"/>
      <c r="CR43" s="98"/>
      <c r="CS43" s="98"/>
      <c r="CT43" s="98">
        <f t="shared" si="70"/>
        <v>0</v>
      </c>
      <c r="CU43" s="98">
        <f t="shared" si="70"/>
        <v>0</v>
      </c>
      <c r="CV43" s="99"/>
      <c r="CW43" s="99"/>
      <c r="CX43" s="98">
        <f t="shared" si="70"/>
        <v>0</v>
      </c>
      <c r="CY43" s="98">
        <f t="shared" si="70"/>
        <v>0</v>
      </c>
      <c r="CZ43" s="98">
        <f t="shared" si="70"/>
        <v>0</v>
      </c>
      <c r="DA43" s="98">
        <f t="shared" si="70"/>
        <v>0</v>
      </c>
      <c r="DB43" s="98">
        <f t="shared" si="70"/>
        <v>0</v>
      </c>
      <c r="DC43" s="99"/>
      <c r="DD43" s="99"/>
      <c r="DE43" s="98">
        <f t="shared" si="80"/>
        <v>0</v>
      </c>
      <c r="DF43" s="98">
        <f t="shared" si="80"/>
        <v>0</v>
      </c>
      <c r="DG43" s="98">
        <f t="shared" si="80"/>
        <v>0</v>
      </c>
      <c r="DH43" s="98">
        <f t="shared" si="80"/>
        <v>0</v>
      </c>
      <c r="DI43" s="98">
        <f t="shared" si="80"/>
        <v>0</v>
      </c>
      <c r="DJ43" s="99"/>
      <c r="DK43" s="99"/>
      <c r="DL43" s="98">
        <f t="shared" si="80"/>
        <v>0</v>
      </c>
      <c r="DM43" s="98">
        <f t="shared" si="80"/>
        <v>0</v>
      </c>
      <c r="DN43" s="98">
        <f t="shared" si="80"/>
        <v>0</v>
      </c>
      <c r="DO43" s="98">
        <f t="shared" si="80"/>
        <v>0</v>
      </c>
      <c r="DP43" s="98">
        <f t="shared" si="80"/>
        <v>0</v>
      </c>
      <c r="DQ43" s="99"/>
      <c r="DR43" s="99"/>
      <c r="DS43" s="98">
        <f t="shared" si="80"/>
        <v>0</v>
      </c>
      <c r="DT43" s="98">
        <f t="shared" si="81"/>
        <v>0</v>
      </c>
      <c r="DU43" s="98">
        <f t="shared" si="81"/>
        <v>0</v>
      </c>
      <c r="DV43" s="98">
        <f t="shared" si="81"/>
        <v>0</v>
      </c>
      <c r="DW43" s="98">
        <f t="shared" si="81"/>
        <v>0</v>
      </c>
      <c r="DX43" s="99"/>
      <c r="DY43" s="99"/>
      <c r="DZ43" s="98">
        <f t="shared" si="81"/>
        <v>0</v>
      </c>
      <c r="EA43" s="98">
        <f t="shared" si="81"/>
        <v>0</v>
      </c>
      <c r="EB43" s="98">
        <f t="shared" si="81"/>
        <v>0</v>
      </c>
      <c r="EC43" s="98">
        <f t="shared" si="81"/>
        <v>0</v>
      </c>
      <c r="ED43" s="98">
        <f t="shared" si="81"/>
        <v>0</v>
      </c>
      <c r="EE43" s="99"/>
      <c r="EF43" s="99"/>
      <c r="EG43" s="98">
        <f t="shared" si="81"/>
        <v>0</v>
      </c>
      <c r="EH43" s="98">
        <f t="shared" si="81"/>
        <v>0</v>
      </c>
      <c r="EI43" s="98">
        <f t="shared" si="81"/>
        <v>0</v>
      </c>
      <c r="EJ43" s="98">
        <f t="shared" si="81"/>
        <v>0</v>
      </c>
      <c r="EK43" s="98">
        <f t="shared" si="81"/>
        <v>0</v>
      </c>
      <c r="EL43" s="99"/>
      <c r="EM43" s="99"/>
      <c r="EN43" s="98">
        <f t="shared" si="81"/>
        <v>0</v>
      </c>
      <c r="EO43" s="98">
        <f t="shared" si="81"/>
        <v>0</v>
      </c>
      <c r="EP43" s="98">
        <f t="shared" si="81"/>
        <v>0</v>
      </c>
      <c r="EQ43" s="98">
        <f t="shared" si="81"/>
        <v>0</v>
      </c>
      <c r="ER43" s="98">
        <f t="shared" si="81"/>
        <v>0</v>
      </c>
      <c r="ES43" s="99"/>
      <c r="ET43" s="99"/>
      <c r="EU43" s="98">
        <f t="shared" si="82"/>
        <v>0</v>
      </c>
      <c r="EV43" s="98">
        <f t="shared" si="82"/>
        <v>0</v>
      </c>
      <c r="EW43" s="98">
        <f t="shared" si="82"/>
        <v>0</v>
      </c>
      <c r="EX43" s="98">
        <f t="shared" si="82"/>
        <v>0</v>
      </c>
      <c r="EY43" s="98">
        <f t="shared" si="82"/>
        <v>0</v>
      </c>
      <c r="EZ43" s="99"/>
      <c r="FA43" s="99"/>
      <c r="FB43" s="98">
        <f t="shared" si="69"/>
        <v>0</v>
      </c>
      <c r="FC43" s="98">
        <f t="shared" si="69"/>
        <v>0</v>
      </c>
      <c r="FD43" s="98">
        <f t="shared" si="69"/>
        <v>0</v>
      </c>
      <c r="FE43" s="98">
        <f t="shared" si="69"/>
        <v>0</v>
      </c>
      <c r="FF43" s="98">
        <f t="shared" si="69"/>
        <v>0</v>
      </c>
      <c r="FG43" s="99"/>
      <c r="FH43" s="99"/>
      <c r="FI43" s="98">
        <f t="shared" si="69"/>
        <v>0</v>
      </c>
      <c r="FJ43" s="98">
        <f t="shared" si="69"/>
        <v>0</v>
      </c>
      <c r="FK43" s="98">
        <f t="shared" si="69"/>
        <v>0</v>
      </c>
      <c r="FL43" s="98">
        <f t="shared" si="69"/>
        <v>0</v>
      </c>
      <c r="FM43" s="98">
        <f t="shared" si="69"/>
        <v>0</v>
      </c>
      <c r="FN43" s="99"/>
      <c r="FO43" s="99"/>
      <c r="FP43" s="98">
        <f t="shared" si="69"/>
        <v>0</v>
      </c>
      <c r="FQ43" s="98">
        <f t="shared" si="69"/>
        <v>0</v>
      </c>
      <c r="FR43" s="98">
        <f t="shared" si="69"/>
        <v>0</v>
      </c>
      <c r="FS43" s="98">
        <f t="shared" si="69"/>
        <v>0</v>
      </c>
      <c r="FT43" s="98">
        <f t="shared" si="69"/>
        <v>0</v>
      </c>
      <c r="FU43" s="99"/>
      <c r="FV43" s="99"/>
      <c r="FW43" s="98">
        <f t="shared" si="69"/>
        <v>0</v>
      </c>
      <c r="FX43" s="98">
        <f t="shared" si="69"/>
        <v>0</v>
      </c>
      <c r="FY43" s="98">
        <f t="shared" si="69"/>
        <v>0</v>
      </c>
    </row>
    <row r="44" spans="1:181" ht="31.5" customHeight="1">
      <c r="A44" s="101"/>
      <c r="B44" s="106"/>
      <c r="C44" s="106"/>
      <c r="D44" s="149"/>
      <c r="E44" s="106"/>
      <c r="F44" s="106"/>
      <c r="G44" s="106"/>
      <c r="H44" s="102"/>
      <c r="I44" s="102"/>
      <c r="J44" s="103"/>
      <c r="K44" s="104"/>
      <c r="L44" s="103"/>
      <c r="M44" s="143"/>
      <c r="N44" s="143"/>
      <c r="O44" s="95"/>
      <c r="P44" s="105"/>
      <c r="Q44" s="107"/>
      <c r="R44" s="98">
        <f t="shared" si="62"/>
        <v>0</v>
      </c>
      <c r="S44" s="98">
        <f t="shared" si="62"/>
        <v>0</v>
      </c>
      <c r="T44" s="98">
        <f t="shared" si="62"/>
        <v>0</v>
      </c>
      <c r="U44" s="98">
        <f t="shared" si="62"/>
        <v>0</v>
      </c>
      <c r="V44" s="98">
        <f t="shared" si="62"/>
        <v>0</v>
      </c>
      <c r="W44" s="99"/>
      <c r="X44" s="99"/>
      <c r="Y44" s="98">
        <f t="shared" si="63"/>
        <v>0</v>
      </c>
      <c r="Z44" s="98">
        <f t="shared" si="63"/>
        <v>0</v>
      </c>
      <c r="AA44" s="98">
        <f t="shared" si="63"/>
        <v>0</v>
      </c>
      <c r="AB44" s="98">
        <f t="shared" si="63"/>
        <v>0</v>
      </c>
      <c r="AC44" s="98">
        <f t="shared" si="63"/>
        <v>0</v>
      </c>
      <c r="AD44" s="99"/>
      <c r="AE44" s="99"/>
      <c r="AF44" s="98">
        <f t="shared" si="71"/>
        <v>0</v>
      </c>
      <c r="AG44" s="98">
        <f t="shared" si="71"/>
        <v>0</v>
      </c>
      <c r="AH44" s="98">
        <f t="shared" si="71"/>
        <v>0</v>
      </c>
      <c r="AI44" s="98">
        <f t="shared" si="71"/>
        <v>0</v>
      </c>
      <c r="AJ44" s="98">
        <f t="shared" si="71"/>
        <v>0</v>
      </c>
      <c r="AK44" s="99"/>
      <c r="AL44" s="99"/>
      <c r="AM44" s="98">
        <f t="shared" si="72"/>
        <v>0</v>
      </c>
      <c r="AN44" s="98">
        <f t="shared" si="72"/>
        <v>0</v>
      </c>
      <c r="AO44" s="98">
        <f t="shared" si="72"/>
        <v>0</v>
      </c>
      <c r="AP44" s="98">
        <f t="shared" si="72"/>
        <v>0</v>
      </c>
      <c r="AQ44" s="98">
        <f t="shared" si="72"/>
        <v>0</v>
      </c>
      <c r="AR44" s="99"/>
      <c r="AS44" s="99"/>
      <c r="AT44" s="98">
        <f t="shared" si="73"/>
        <v>0</v>
      </c>
      <c r="AU44" s="98">
        <f t="shared" si="73"/>
        <v>0</v>
      </c>
      <c r="AV44" s="98">
        <f t="shared" si="73"/>
        <v>0</v>
      </c>
      <c r="AW44" s="98">
        <f t="shared" si="73"/>
        <v>0</v>
      </c>
      <c r="AX44" s="98">
        <f t="shared" si="73"/>
        <v>0</v>
      </c>
      <c r="AY44" s="99"/>
      <c r="AZ44" s="99"/>
      <c r="BA44" s="98">
        <f t="shared" si="74"/>
        <v>0</v>
      </c>
      <c r="BB44" s="98">
        <f t="shared" si="74"/>
        <v>0</v>
      </c>
      <c r="BC44" s="98">
        <f t="shared" si="74"/>
        <v>0</v>
      </c>
      <c r="BD44" s="98">
        <f t="shared" si="74"/>
        <v>0</v>
      </c>
      <c r="BE44" s="98">
        <f t="shared" si="74"/>
        <v>0</v>
      </c>
      <c r="BF44" s="99"/>
      <c r="BG44" s="99"/>
      <c r="BH44" s="98">
        <f t="shared" si="75"/>
        <v>0</v>
      </c>
      <c r="BI44" s="98">
        <f t="shared" si="75"/>
        <v>0</v>
      </c>
      <c r="BJ44" s="98">
        <f t="shared" si="75"/>
        <v>0</v>
      </c>
      <c r="BK44" s="98">
        <f t="shared" si="75"/>
        <v>0</v>
      </c>
      <c r="BL44" s="98">
        <f t="shared" si="75"/>
        <v>0</v>
      </c>
      <c r="BM44" s="99"/>
      <c r="BN44" s="99"/>
      <c r="BO44" s="98">
        <f t="shared" si="76"/>
        <v>0</v>
      </c>
      <c r="BP44" s="98">
        <f t="shared" si="76"/>
        <v>0</v>
      </c>
      <c r="BQ44" s="98">
        <f t="shared" si="76"/>
        <v>0</v>
      </c>
      <c r="BR44" s="98">
        <f t="shared" si="76"/>
        <v>0</v>
      </c>
      <c r="BS44" s="98">
        <f t="shared" si="76"/>
        <v>0</v>
      </c>
      <c r="BT44" s="99"/>
      <c r="BU44" s="99"/>
      <c r="BV44" s="98">
        <f t="shared" si="77"/>
        <v>0</v>
      </c>
      <c r="BW44" s="98">
        <f t="shared" si="77"/>
        <v>0</v>
      </c>
      <c r="BX44" s="98">
        <f t="shared" si="77"/>
        <v>0</v>
      </c>
      <c r="BY44" s="98">
        <f t="shared" si="77"/>
        <v>0</v>
      </c>
      <c r="BZ44" s="98">
        <f t="shared" si="77"/>
        <v>0</v>
      </c>
      <c r="CA44" s="99"/>
      <c r="CB44" s="99"/>
      <c r="CC44" s="98">
        <f t="shared" si="78"/>
        <v>0</v>
      </c>
      <c r="CD44" s="98">
        <f t="shared" si="78"/>
        <v>0</v>
      </c>
      <c r="CE44" s="98">
        <f t="shared" si="78"/>
        <v>0</v>
      </c>
      <c r="CF44" s="98">
        <f t="shared" si="78"/>
        <v>0</v>
      </c>
      <c r="CG44" s="98">
        <f t="shared" si="78"/>
        <v>0</v>
      </c>
      <c r="CH44" s="99"/>
      <c r="CI44" s="99"/>
      <c r="CJ44" s="98">
        <f t="shared" si="79"/>
        <v>0</v>
      </c>
      <c r="CK44" s="98">
        <f t="shared" si="79"/>
        <v>0</v>
      </c>
      <c r="CL44" s="98">
        <f t="shared" si="79"/>
        <v>0</v>
      </c>
      <c r="CM44" s="98">
        <f t="shared" si="79"/>
        <v>0</v>
      </c>
      <c r="CN44" s="98">
        <f t="shared" si="79"/>
        <v>0</v>
      </c>
      <c r="CO44" s="99"/>
      <c r="CP44" s="99"/>
      <c r="CQ44" s="98">
        <f t="shared" si="79"/>
        <v>0</v>
      </c>
      <c r="CR44" s="98">
        <f t="shared" si="79"/>
        <v>0</v>
      </c>
      <c r="CS44" s="98">
        <f t="shared" si="79"/>
        <v>0</v>
      </c>
      <c r="CT44" s="98">
        <f t="shared" si="70"/>
        <v>0</v>
      </c>
      <c r="CU44" s="98">
        <f t="shared" si="70"/>
        <v>0</v>
      </c>
      <c r="CV44" s="99"/>
      <c r="CW44" s="99"/>
      <c r="CX44" s="98">
        <f t="shared" si="70"/>
        <v>0</v>
      </c>
      <c r="CY44" s="98">
        <f t="shared" si="70"/>
        <v>0</v>
      </c>
      <c r="CZ44" s="98">
        <f t="shared" si="70"/>
        <v>0</v>
      </c>
      <c r="DA44" s="98">
        <f t="shared" si="70"/>
        <v>0</v>
      </c>
      <c r="DB44" s="98">
        <f t="shared" si="70"/>
        <v>0</v>
      </c>
      <c r="DC44" s="99"/>
      <c r="DD44" s="99"/>
      <c r="DE44" s="98">
        <f t="shared" si="80"/>
        <v>0</v>
      </c>
      <c r="DF44" s="98">
        <f t="shared" si="80"/>
        <v>0</v>
      </c>
      <c r="DG44" s="98">
        <f t="shared" si="80"/>
        <v>0</v>
      </c>
      <c r="DH44" s="98">
        <f t="shared" si="80"/>
        <v>0</v>
      </c>
      <c r="DI44" s="98">
        <f t="shared" si="80"/>
        <v>0</v>
      </c>
      <c r="DJ44" s="99"/>
      <c r="DK44" s="99"/>
      <c r="DL44" s="98">
        <f t="shared" si="80"/>
        <v>0</v>
      </c>
      <c r="DM44" s="98">
        <f t="shared" si="80"/>
        <v>0</v>
      </c>
      <c r="DN44" s="98">
        <f t="shared" si="80"/>
        <v>0</v>
      </c>
      <c r="DO44" s="98">
        <f t="shared" si="80"/>
        <v>0</v>
      </c>
      <c r="DP44" s="98">
        <f t="shared" si="80"/>
        <v>0</v>
      </c>
      <c r="DQ44" s="99"/>
      <c r="DR44" s="99"/>
      <c r="DS44" s="98">
        <f t="shared" si="81"/>
        <v>0</v>
      </c>
      <c r="DT44" s="98">
        <f t="shared" si="81"/>
        <v>0</v>
      </c>
      <c r="DU44" s="98">
        <f t="shared" si="81"/>
        <v>0</v>
      </c>
      <c r="DV44" s="98">
        <f t="shared" si="81"/>
        <v>0</v>
      </c>
      <c r="DW44" s="98">
        <f t="shared" si="81"/>
        <v>0</v>
      </c>
      <c r="DX44" s="99"/>
      <c r="DY44" s="99"/>
      <c r="DZ44" s="98">
        <f t="shared" si="81"/>
        <v>0</v>
      </c>
      <c r="EA44" s="98">
        <f t="shared" si="81"/>
        <v>0</v>
      </c>
      <c r="EB44" s="98">
        <f t="shared" si="81"/>
        <v>0</v>
      </c>
      <c r="EC44" s="98">
        <f t="shared" si="81"/>
        <v>0</v>
      </c>
      <c r="ED44" s="98">
        <f t="shared" si="81"/>
        <v>0</v>
      </c>
      <c r="EE44" s="99"/>
      <c r="EF44" s="99"/>
      <c r="EG44" s="98">
        <f t="shared" si="81"/>
        <v>0</v>
      </c>
      <c r="EH44" s="98">
        <f t="shared" si="81"/>
        <v>0</v>
      </c>
      <c r="EI44" s="98">
        <f t="shared" si="81"/>
        <v>0</v>
      </c>
      <c r="EJ44" s="98">
        <f t="shared" si="81"/>
        <v>0</v>
      </c>
      <c r="EK44" s="98">
        <f t="shared" si="81"/>
        <v>0</v>
      </c>
      <c r="EL44" s="99"/>
      <c r="EM44" s="99"/>
      <c r="EN44" s="98">
        <f t="shared" si="81"/>
        <v>0</v>
      </c>
      <c r="EO44" s="98">
        <f t="shared" si="81"/>
        <v>0</v>
      </c>
      <c r="EP44" s="98">
        <f t="shared" si="81"/>
        <v>0</v>
      </c>
      <c r="EQ44" s="98">
        <f t="shared" si="81"/>
        <v>0</v>
      </c>
      <c r="ER44" s="98">
        <f t="shared" si="81"/>
        <v>0</v>
      </c>
      <c r="ES44" s="99"/>
      <c r="ET44" s="99"/>
      <c r="EU44" s="98">
        <f t="shared" si="82"/>
        <v>0</v>
      </c>
      <c r="EV44" s="98">
        <f t="shared" si="82"/>
        <v>0</v>
      </c>
      <c r="EW44" s="98">
        <f t="shared" si="82"/>
        <v>0</v>
      </c>
      <c r="EX44" s="98">
        <f t="shared" si="82"/>
        <v>0</v>
      </c>
      <c r="EY44" s="98">
        <f t="shared" si="82"/>
        <v>0</v>
      </c>
      <c r="EZ44" s="99"/>
      <c r="FA44" s="99"/>
      <c r="FB44" s="98">
        <f t="shared" si="69"/>
        <v>0</v>
      </c>
      <c r="FC44" s="98">
        <f t="shared" si="69"/>
        <v>0</v>
      </c>
      <c r="FD44" s="98">
        <f t="shared" si="69"/>
        <v>0</v>
      </c>
      <c r="FE44" s="98">
        <f t="shared" si="69"/>
        <v>0</v>
      </c>
      <c r="FF44" s="98">
        <f t="shared" si="69"/>
        <v>0</v>
      </c>
      <c r="FG44" s="99"/>
      <c r="FH44" s="99"/>
      <c r="FI44" s="98">
        <f t="shared" si="69"/>
        <v>0</v>
      </c>
      <c r="FJ44" s="98">
        <f t="shared" si="69"/>
        <v>0</v>
      </c>
      <c r="FK44" s="98">
        <f t="shared" si="69"/>
        <v>0</v>
      </c>
      <c r="FL44" s="98">
        <f t="shared" si="69"/>
        <v>0</v>
      </c>
      <c r="FM44" s="98">
        <f t="shared" si="69"/>
        <v>0</v>
      </c>
      <c r="FN44" s="99"/>
      <c r="FO44" s="99"/>
      <c r="FP44" s="98">
        <f t="shared" si="69"/>
        <v>0</v>
      </c>
      <c r="FQ44" s="98">
        <f t="shared" si="69"/>
        <v>0</v>
      </c>
      <c r="FR44" s="98">
        <f t="shared" si="69"/>
        <v>0</v>
      </c>
      <c r="FS44" s="98">
        <f t="shared" si="69"/>
        <v>0</v>
      </c>
      <c r="FT44" s="98">
        <f t="shared" si="69"/>
        <v>0</v>
      </c>
      <c r="FU44" s="99"/>
      <c r="FV44" s="99"/>
      <c r="FW44" s="98">
        <f t="shared" si="69"/>
        <v>0</v>
      </c>
      <c r="FX44" s="98">
        <f t="shared" si="69"/>
        <v>0</v>
      </c>
      <c r="FY44" s="98">
        <f t="shared" si="69"/>
        <v>0</v>
      </c>
    </row>
    <row r="45" spans="1:181" ht="31.5" customHeight="1">
      <c r="A45" s="101"/>
      <c r="B45" s="106"/>
      <c r="C45" s="106"/>
      <c r="D45" s="150"/>
      <c r="E45" s="108"/>
      <c r="F45" s="108"/>
      <c r="G45" s="108"/>
      <c r="H45" s="102"/>
      <c r="I45" s="102"/>
      <c r="J45" s="103"/>
      <c r="K45" s="104"/>
      <c r="L45" s="103"/>
      <c r="M45" s="143"/>
      <c r="N45" s="143"/>
      <c r="O45" s="95"/>
      <c r="P45" s="105"/>
      <c r="Q45" s="107"/>
      <c r="R45" s="98">
        <f t="shared" si="62"/>
        <v>0</v>
      </c>
      <c r="S45" s="98">
        <f t="shared" si="62"/>
        <v>0</v>
      </c>
      <c r="T45" s="98">
        <f t="shared" si="62"/>
        <v>0</v>
      </c>
      <c r="U45" s="98">
        <f t="shared" si="62"/>
        <v>0</v>
      </c>
      <c r="V45" s="98">
        <f t="shared" si="62"/>
        <v>0</v>
      </c>
      <c r="W45" s="99"/>
      <c r="X45" s="99"/>
      <c r="Y45" s="98">
        <f t="shared" si="63"/>
        <v>0</v>
      </c>
      <c r="Z45" s="98">
        <f t="shared" si="63"/>
        <v>0</v>
      </c>
      <c r="AA45" s="98">
        <f t="shared" si="63"/>
        <v>0</v>
      </c>
      <c r="AB45" s="98">
        <f t="shared" si="63"/>
        <v>0</v>
      </c>
      <c r="AC45" s="98">
        <f t="shared" si="63"/>
        <v>0</v>
      </c>
      <c r="AD45" s="99"/>
      <c r="AE45" s="99"/>
      <c r="AF45" s="98">
        <f t="shared" si="71"/>
        <v>0</v>
      </c>
      <c r="AG45" s="98">
        <f t="shared" si="71"/>
        <v>0</v>
      </c>
      <c r="AH45" s="98">
        <f t="shared" si="71"/>
        <v>0</v>
      </c>
      <c r="AI45" s="98">
        <f t="shared" si="71"/>
        <v>0</v>
      </c>
      <c r="AJ45" s="98">
        <f t="shared" si="71"/>
        <v>0</v>
      </c>
      <c r="AK45" s="99"/>
      <c r="AL45" s="99"/>
      <c r="AM45" s="98">
        <f t="shared" si="72"/>
        <v>0</v>
      </c>
      <c r="AN45" s="98">
        <f t="shared" si="72"/>
        <v>0</v>
      </c>
      <c r="AO45" s="98">
        <f t="shared" si="72"/>
        <v>0</v>
      </c>
      <c r="AP45" s="98">
        <f t="shared" si="72"/>
        <v>0</v>
      </c>
      <c r="AQ45" s="98">
        <f t="shared" si="72"/>
        <v>0</v>
      </c>
      <c r="AR45" s="99"/>
      <c r="AS45" s="99"/>
      <c r="AT45" s="98">
        <f t="shared" si="73"/>
        <v>0</v>
      </c>
      <c r="AU45" s="98">
        <f t="shared" si="73"/>
        <v>0</v>
      </c>
      <c r="AV45" s="98">
        <f t="shared" si="73"/>
        <v>0</v>
      </c>
      <c r="AW45" s="98">
        <f t="shared" si="73"/>
        <v>0</v>
      </c>
      <c r="AX45" s="98">
        <f t="shared" si="73"/>
        <v>0</v>
      </c>
      <c r="AY45" s="99"/>
      <c r="AZ45" s="99"/>
      <c r="BA45" s="98">
        <f t="shared" si="74"/>
        <v>0</v>
      </c>
      <c r="BB45" s="98">
        <f t="shared" si="74"/>
        <v>0</v>
      </c>
      <c r="BC45" s="98">
        <f t="shared" si="74"/>
        <v>0</v>
      </c>
      <c r="BD45" s="98">
        <f t="shared" si="74"/>
        <v>0</v>
      </c>
      <c r="BE45" s="98">
        <f t="shared" si="74"/>
        <v>0</v>
      </c>
      <c r="BF45" s="99"/>
      <c r="BG45" s="99"/>
      <c r="BH45" s="98">
        <f t="shared" si="75"/>
        <v>0</v>
      </c>
      <c r="BI45" s="98">
        <f t="shared" si="75"/>
        <v>0</v>
      </c>
      <c r="BJ45" s="98">
        <f t="shared" si="75"/>
        <v>0</v>
      </c>
      <c r="BK45" s="98">
        <f t="shared" si="75"/>
        <v>0</v>
      </c>
      <c r="BL45" s="98">
        <f t="shared" si="75"/>
        <v>0</v>
      </c>
      <c r="BM45" s="99"/>
      <c r="BN45" s="99"/>
      <c r="BO45" s="98">
        <f t="shared" si="76"/>
        <v>0</v>
      </c>
      <c r="BP45" s="98">
        <f t="shared" si="76"/>
        <v>0</v>
      </c>
      <c r="BQ45" s="98">
        <f t="shared" si="76"/>
        <v>0</v>
      </c>
      <c r="BR45" s="98">
        <f t="shared" si="76"/>
        <v>0</v>
      </c>
      <c r="BS45" s="98">
        <f t="shared" si="76"/>
        <v>0</v>
      </c>
      <c r="BT45" s="99"/>
      <c r="BU45" s="99"/>
      <c r="BV45" s="98">
        <f t="shared" si="77"/>
        <v>0</v>
      </c>
      <c r="BW45" s="98">
        <f t="shared" si="77"/>
        <v>0</v>
      </c>
      <c r="BX45" s="98">
        <f t="shared" si="77"/>
        <v>0</v>
      </c>
      <c r="BY45" s="98">
        <f t="shared" si="77"/>
        <v>0</v>
      </c>
      <c r="BZ45" s="98">
        <f t="shared" si="77"/>
        <v>0</v>
      </c>
      <c r="CA45" s="99"/>
      <c r="CB45" s="99"/>
      <c r="CC45" s="98">
        <f t="shared" si="78"/>
        <v>0</v>
      </c>
      <c r="CD45" s="98">
        <f t="shared" si="78"/>
        <v>0</v>
      </c>
      <c r="CE45" s="98">
        <f t="shared" si="78"/>
        <v>0</v>
      </c>
      <c r="CF45" s="98">
        <f t="shared" si="78"/>
        <v>0</v>
      </c>
      <c r="CG45" s="98">
        <f t="shared" si="78"/>
        <v>0</v>
      </c>
      <c r="CH45" s="99"/>
      <c r="CI45" s="99"/>
      <c r="CJ45" s="98">
        <f t="shared" si="79"/>
        <v>0</v>
      </c>
      <c r="CK45" s="98">
        <f t="shared" si="79"/>
        <v>0</v>
      </c>
      <c r="CL45" s="98">
        <f t="shared" si="79"/>
        <v>0</v>
      </c>
      <c r="CM45" s="98">
        <f t="shared" si="79"/>
        <v>0</v>
      </c>
      <c r="CN45" s="98">
        <f t="shared" si="79"/>
        <v>0</v>
      </c>
      <c r="CO45" s="99"/>
      <c r="CP45" s="99"/>
      <c r="CQ45" s="98">
        <f t="shared" si="79"/>
        <v>0</v>
      </c>
      <c r="CR45" s="98">
        <f t="shared" si="79"/>
        <v>0</v>
      </c>
      <c r="CS45" s="98">
        <f t="shared" si="79"/>
        <v>0</v>
      </c>
      <c r="CT45" s="98">
        <f t="shared" si="70"/>
        <v>0</v>
      </c>
      <c r="CU45" s="98">
        <f t="shared" si="70"/>
        <v>0</v>
      </c>
      <c r="CV45" s="99"/>
      <c r="CW45" s="99"/>
      <c r="CX45" s="98">
        <f t="shared" si="70"/>
        <v>0</v>
      </c>
      <c r="CY45" s="98">
        <f t="shared" si="70"/>
        <v>0</v>
      </c>
      <c r="CZ45" s="98">
        <f t="shared" si="70"/>
        <v>0</v>
      </c>
      <c r="DA45" s="98">
        <f t="shared" si="70"/>
        <v>0</v>
      </c>
      <c r="DB45" s="98">
        <f t="shared" si="70"/>
        <v>0</v>
      </c>
      <c r="DC45" s="99"/>
      <c r="DD45" s="99"/>
      <c r="DE45" s="98">
        <f t="shared" si="80"/>
        <v>0</v>
      </c>
      <c r="DF45" s="98">
        <f t="shared" si="80"/>
        <v>0</v>
      </c>
      <c r="DG45" s="98">
        <f t="shared" si="80"/>
        <v>0</v>
      </c>
      <c r="DH45" s="98">
        <f t="shared" si="80"/>
        <v>0</v>
      </c>
      <c r="DI45" s="98">
        <f t="shared" si="80"/>
        <v>0</v>
      </c>
      <c r="DJ45" s="99"/>
      <c r="DK45" s="99"/>
      <c r="DL45" s="98">
        <f t="shared" si="80"/>
        <v>0</v>
      </c>
      <c r="DM45" s="98">
        <f t="shared" si="80"/>
        <v>0</v>
      </c>
      <c r="DN45" s="98">
        <f t="shared" si="80"/>
        <v>0</v>
      </c>
      <c r="DO45" s="98">
        <f t="shared" si="80"/>
        <v>0</v>
      </c>
      <c r="DP45" s="98">
        <f t="shared" si="80"/>
        <v>0</v>
      </c>
      <c r="DQ45" s="99"/>
      <c r="DR45" s="99"/>
      <c r="DS45" s="98">
        <f t="shared" si="81"/>
        <v>0</v>
      </c>
      <c r="DT45" s="98">
        <f t="shared" si="81"/>
        <v>0</v>
      </c>
      <c r="DU45" s="98">
        <f t="shared" si="81"/>
        <v>0</v>
      </c>
      <c r="DV45" s="98">
        <f t="shared" si="81"/>
        <v>0</v>
      </c>
      <c r="DW45" s="98">
        <f t="shared" si="81"/>
        <v>0</v>
      </c>
      <c r="DX45" s="99"/>
      <c r="DY45" s="99"/>
      <c r="DZ45" s="98">
        <f t="shared" si="81"/>
        <v>0</v>
      </c>
      <c r="EA45" s="98">
        <f t="shared" si="81"/>
        <v>0</v>
      </c>
      <c r="EB45" s="98">
        <f t="shared" si="81"/>
        <v>0</v>
      </c>
      <c r="EC45" s="98">
        <f t="shared" si="81"/>
        <v>0</v>
      </c>
      <c r="ED45" s="98">
        <f t="shared" si="81"/>
        <v>0</v>
      </c>
      <c r="EE45" s="99"/>
      <c r="EF45" s="99"/>
      <c r="EG45" s="98">
        <f t="shared" si="81"/>
        <v>0</v>
      </c>
      <c r="EH45" s="98">
        <f t="shared" si="81"/>
        <v>0</v>
      </c>
      <c r="EI45" s="98">
        <f t="shared" si="81"/>
        <v>0</v>
      </c>
      <c r="EJ45" s="98">
        <f t="shared" si="81"/>
        <v>0</v>
      </c>
      <c r="EK45" s="98">
        <f t="shared" si="81"/>
        <v>0</v>
      </c>
      <c r="EL45" s="99"/>
      <c r="EM45" s="99"/>
      <c r="EN45" s="98">
        <f t="shared" si="81"/>
        <v>0</v>
      </c>
      <c r="EO45" s="98">
        <f t="shared" si="81"/>
        <v>0</v>
      </c>
      <c r="EP45" s="98">
        <f t="shared" si="81"/>
        <v>0</v>
      </c>
      <c r="EQ45" s="98">
        <f t="shared" si="81"/>
        <v>0</v>
      </c>
      <c r="ER45" s="98">
        <f t="shared" si="81"/>
        <v>0</v>
      </c>
      <c r="ES45" s="99"/>
      <c r="ET45" s="99"/>
      <c r="EU45" s="98">
        <f t="shared" si="82"/>
        <v>0</v>
      </c>
      <c r="EV45" s="98">
        <f t="shared" si="82"/>
        <v>0</v>
      </c>
      <c r="EW45" s="98">
        <f t="shared" si="82"/>
        <v>0</v>
      </c>
      <c r="EX45" s="98">
        <f t="shared" si="82"/>
        <v>0</v>
      </c>
      <c r="EY45" s="98">
        <f t="shared" si="82"/>
        <v>0</v>
      </c>
      <c r="EZ45" s="99"/>
      <c r="FA45" s="99"/>
      <c r="FB45" s="98">
        <f t="shared" si="69"/>
        <v>0</v>
      </c>
      <c r="FC45" s="98">
        <f t="shared" si="69"/>
        <v>0</v>
      </c>
      <c r="FD45" s="98">
        <f t="shared" si="69"/>
        <v>0</v>
      </c>
      <c r="FE45" s="98">
        <f t="shared" si="69"/>
        <v>0</v>
      </c>
      <c r="FF45" s="98">
        <f t="shared" si="69"/>
        <v>0</v>
      </c>
      <c r="FG45" s="99"/>
      <c r="FH45" s="99"/>
      <c r="FI45" s="98">
        <f t="shared" si="69"/>
        <v>0</v>
      </c>
      <c r="FJ45" s="98">
        <f t="shared" si="69"/>
        <v>0</v>
      </c>
      <c r="FK45" s="98">
        <f t="shared" si="69"/>
        <v>0</v>
      </c>
      <c r="FL45" s="98">
        <f t="shared" si="69"/>
        <v>0</v>
      </c>
      <c r="FM45" s="98">
        <f t="shared" si="69"/>
        <v>0</v>
      </c>
      <c r="FN45" s="99"/>
      <c r="FO45" s="99"/>
      <c r="FP45" s="98">
        <f t="shared" si="69"/>
        <v>0</v>
      </c>
      <c r="FQ45" s="98">
        <f t="shared" si="69"/>
        <v>0</v>
      </c>
      <c r="FR45" s="98">
        <f t="shared" si="69"/>
        <v>0</v>
      </c>
      <c r="FS45" s="98">
        <f t="shared" si="69"/>
        <v>0</v>
      </c>
      <c r="FT45" s="98">
        <f t="shared" si="69"/>
        <v>0</v>
      </c>
      <c r="FU45" s="99"/>
      <c r="FV45" s="99"/>
      <c r="FW45" s="98">
        <f t="shared" si="69"/>
        <v>0</v>
      </c>
      <c r="FX45" s="98">
        <f t="shared" si="69"/>
        <v>0</v>
      </c>
      <c r="FY45" s="98">
        <f t="shared" si="69"/>
        <v>0</v>
      </c>
    </row>
    <row r="46" spans="1:181" ht="31.5" customHeight="1">
      <c r="A46" s="101"/>
      <c r="B46" s="106"/>
      <c r="C46" s="106"/>
      <c r="D46" s="149"/>
      <c r="E46" s="106"/>
      <c r="F46" s="106"/>
      <c r="G46" s="106"/>
      <c r="H46" s="102"/>
      <c r="I46" s="169"/>
      <c r="J46" s="109"/>
      <c r="K46" s="104"/>
      <c r="L46" s="103"/>
      <c r="M46" s="143"/>
      <c r="N46" s="143"/>
      <c r="O46" s="95"/>
      <c r="P46" s="105"/>
      <c r="Q46" s="107"/>
      <c r="R46" s="98">
        <f t="shared" si="62"/>
        <v>0</v>
      </c>
      <c r="S46" s="98">
        <f t="shared" si="62"/>
        <v>0</v>
      </c>
      <c r="T46" s="98">
        <f t="shared" si="62"/>
        <v>0</v>
      </c>
      <c r="U46" s="98">
        <f t="shared" si="62"/>
        <v>0</v>
      </c>
      <c r="V46" s="98">
        <f t="shared" si="62"/>
        <v>0</v>
      </c>
      <c r="W46" s="99"/>
      <c r="X46" s="99"/>
      <c r="Y46" s="98">
        <f t="shared" si="63"/>
        <v>0</v>
      </c>
      <c r="Z46" s="98">
        <f t="shared" si="63"/>
        <v>0</v>
      </c>
      <c r="AA46" s="98">
        <f t="shared" si="63"/>
        <v>0</v>
      </c>
      <c r="AB46" s="98">
        <f t="shared" si="63"/>
        <v>0</v>
      </c>
      <c r="AC46" s="98">
        <f t="shared" si="63"/>
        <v>0</v>
      </c>
      <c r="AD46" s="99"/>
      <c r="AE46" s="99"/>
      <c r="AF46" s="98">
        <f t="shared" si="71"/>
        <v>0</v>
      </c>
      <c r="AG46" s="98">
        <f t="shared" si="71"/>
        <v>0</v>
      </c>
      <c r="AH46" s="98">
        <f t="shared" si="71"/>
        <v>0</v>
      </c>
      <c r="AI46" s="98">
        <f t="shared" si="71"/>
        <v>0</v>
      </c>
      <c r="AJ46" s="98">
        <f t="shared" si="71"/>
        <v>0</v>
      </c>
      <c r="AK46" s="99"/>
      <c r="AL46" s="99"/>
      <c r="AM46" s="98">
        <f t="shared" si="72"/>
        <v>0</v>
      </c>
      <c r="AN46" s="98">
        <f t="shared" si="72"/>
        <v>0</v>
      </c>
      <c r="AO46" s="98">
        <f t="shared" si="72"/>
        <v>0</v>
      </c>
      <c r="AP46" s="98">
        <f t="shared" si="72"/>
        <v>0</v>
      </c>
      <c r="AQ46" s="98">
        <f t="shared" si="72"/>
        <v>0</v>
      </c>
      <c r="AR46" s="99"/>
      <c r="AS46" s="99"/>
      <c r="AT46" s="98">
        <f t="shared" si="73"/>
        <v>0</v>
      </c>
      <c r="AU46" s="98">
        <f t="shared" si="73"/>
        <v>0</v>
      </c>
      <c r="AV46" s="98">
        <f t="shared" si="73"/>
        <v>0</v>
      </c>
      <c r="AW46" s="98">
        <f t="shared" si="73"/>
        <v>0</v>
      </c>
      <c r="AX46" s="98">
        <f t="shared" si="73"/>
        <v>0</v>
      </c>
      <c r="AY46" s="99"/>
      <c r="AZ46" s="99"/>
      <c r="BA46" s="98">
        <f t="shared" si="74"/>
        <v>0</v>
      </c>
      <c r="BB46" s="98">
        <f t="shared" si="74"/>
        <v>0</v>
      </c>
      <c r="BC46" s="98">
        <f t="shared" si="74"/>
        <v>0</v>
      </c>
      <c r="BD46" s="98">
        <f t="shared" si="74"/>
        <v>0</v>
      </c>
      <c r="BE46" s="98">
        <f t="shared" si="74"/>
        <v>0</v>
      </c>
      <c r="BF46" s="99"/>
      <c r="BG46" s="99"/>
      <c r="BH46" s="98">
        <f t="shared" si="75"/>
        <v>0</v>
      </c>
      <c r="BI46" s="98">
        <f t="shared" si="75"/>
        <v>0</v>
      </c>
      <c r="BJ46" s="98">
        <f t="shared" si="75"/>
        <v>0</v>
      </c>
      <c r="BK46" s="98">
        <f t="shared" si="75"/>
        <v>0</v>
      </c>
      <c r="BL46" s="98">
        <f t="shared" si="75"/>
        <v>0</v>
      </c>
      <c r="BM46" s="99"/>
      <c r="BN46" s="99"/>
      <c r="BO46" s="98">
        <f t="shared" si="76"/>
        <v>0</v>
      </c>
      <c r="BP46" s="98">
        <f t="shared" si="76"/>
        <v>0</v>
      </c>
      <c r="BQ46" s="98">
        <f t="shared" si="76"/>
        <v>0</v>
      </c>
      <c r="BR46" s="98">
        <f t="shared" si="76"/>
        <v>0</v>
      </c>
      <c r="BS46" s="98">
        <f t="shared" si="76"/>
        <v>0</v>
      </c>
      <c r="BT46" s="99"/>
      <c r="BU46" s="99"/>
      <c r="BV46" s="98">
        <f t="shared" si="77"/>
        <v>0</v>
      </c>
      <c r="BW46" s="98">
        <f t="shared" si="77"/>
        <v>0</v>
      </c>
      <c r="BX46" s="98">
        <f t="shared" si="77"/>
        <v>0</v>
      </c>
      <c r="BY46" s="98">
        <f t="shared" si="77"/>
        <v>0</v>
      </c>
      <c r="BZ46" s="98">
        <f t="shared" si="77"/>
        <v>0</v>
      </c>
      <c r="CA46" s="99"/>
      <c r="CB46" s="99"/>
      <c r="CC46" s="98">
        <f t="shared" si="78"/>
        <v>0</v>
      </c>
      <c r="CD46" s="98">
        <f t="shared" si="78"/>
        <v>0</v>
      </c>
      <c r="CE46" s="98">
        <f t="shared" si="78"/>
        <v>0</v>
      </c>
      <c r="CF46" s="98">
        <f t="shared" si="78"/>
        <v>0</v>
      </c>
      <c r="CG46" s="98">
        <f t="shared" si="78"/>
        <v>0</v>
      </c>
      <c r="CH46" s="99"/>
      <c r="CI46" s="99"/>
      <c r="CJ46" s="98">
        <f t="shared" si="79"/>
        <v>0</v>
      </c>
      <c r="CK46" s="98">
        <f t="shared" si="79"/>
        <v>0</v>
      </c>
      <c r="CL46" s="98">
        <f t="shared" si="79"/>
        <v>0</v>
      </c>
      <c r="CM46" s="98">
        <f t="shared" si="79"/>
        <v>0</v>
      </c>
      <c r="CN46" s="98">
        <f t="shared" si="79"/>
        <v>0</v>
      </c>
      <c r="CO46" s="99"/>
      <c r="CP46" s="99"/>
      <c r="CQ46" s="98">
        <f t="shared" si="79"/>
        <v>0</v>
      </c>
      <c r="CR46" s="98">
        <f t="shared" si="79"/>
        <v>0</v>
      </c>
      <c r="CS46" s="98">
        <f t="shared" si="79"/>
        <v>0</v>
      </c>
      <c r="CT46" s="98">
        <f t="shared" si="70"/>
        <v>0</v>
      </c>
      <c r="CU46" s="98">
        <f t="shared" si="70"/>
        <v>0</v>
      </c>
      <c r="CV46" s="99"/>
      <c r="CW46" s="99"/>
      <c r="CX46" s="98">
        <f t="shared" si="70"/>
        <v>0</v>
      </c>
      <c r="CY46" s="98">
        <f t="shared" si="70"/>
        <v>0</v>
      </c>
      <c r="CZ46" s="98">
        <f t="shared" si="70"/>
        <v>0</v>
      </c>
      <c r="DA46" s="98">
        <f t="shared" si="70"/>
        <v>0</v>
      </c>
      <c r="DB46" s="98">
        <f t="shared" si="70"/>
        <v>0</v>
      </c>
      <c r="DC46" s="99"/>
      <c r="DD46" s="99"/>
      <c r="DE46" s="98">
        <f t="shared" si="80"/>
        <v>0</v>
      </c>
      <c r="DF46" s="98">
        <f t="shared" si="80"/>
        <v>0</v>
      </c>
      <c r="DG46" s="98">
        <f t="shared" si="80"/>
        <v>0</v>
      </c>
      <c r="DH46" s="98">
        <f t="shared" si="80"/>
        <v>0</v>
      </c>
      <c r="DI46" s="98">
        <f t="shared" si="80"/>
        <v>0</v>
      </c>
      <c r="DJ46" s="99"/>
      <c r="DK46" s="99"/>
      <c r="DL46" s="98">
        <f t="shared" si="80"/>
        <v>0</v>
      </c>
      <c r="DM46" s="98">
        <f t="shared" si="80"/>
        <v>0</v>
      </c>
      <c r="DN46" s="98">
        <f t="shared" si="80"/>
        <v>0</v>
      </c>
      <c r="DO46" s="98">
        <f t="shared" si="80"/>
        <v>0</v>
      </c>
      <c r="DP46" s="98">
        <f t="shared" si="80"/>
        <v>0</v>
      </c>
      <c r="DQ46" s="99"/>
      <c r="DR46" s="99"/>
      <c r="DS46" s="98">
        <f t="shared" si="81"/>
        <v>0</v>
      </c>
      <c r="DT46" s="98">
        <f t="shared" si="81"/>
        <v>0</v>
      </c>
      <c r="DU46" s="98">
        <f t="shared" si="81"/>
        <v>0</v>
      </c>
      <c r="DV46" s="98">
        <f t="shared" si="81"/>
        <v>0</v>
      </c>
      <c r="DW46" s="98">
        <f t="shared" si="81"/>
        <v>0</v>
      </c>
      <c r="DX46" s="99"/>
      <c r="DY46" s="99"/>
      <c r="DZ46" s="98">
        <f t="shared" si="81"/>
        <v>0</v>
      </c>
      <c r="EA46" s="98">
        <f t="shared" si="81"/>
        <v>0</v>
      </c>
      <c r="EB46" s="98">
        <f t="shared" si="81"/>
        <v>0</v>
      </c>
      <c r="EC46" s="98">
        <f t="shared" si="81"/>
        <v>0</v>
      </c>
      <c r="ED46" s="98">
        <f t="shared" si="81"/>
        <v>0</v>
      </c>
      <c r="EE46" s="99"/>
      <c r="EF46" s="99"/>
      <c r="EG46" s="98">
        <f t="shared" si="81"/>
        <v>0</v>
      </c>
      <c r="EH46" s="98">
        <f t="shared" si="81"/>
        <v>0</v>
      </c>
      <c r="EI46" s="98">
        <f t="shared" si="81"/>
        <v>0</v>
      </c>
      <c r="EJ46" s="98">
        <f t="shared" si="81"/>
        <v>0</v>
      </c>
      <c r="EK46" s="98">
        <f t="shared" si="81"/>
        <v>0</v>
      </c>
      <c r="EL46" s="99"/>
      <c r="EM46" s="99"/>
      <c r="EN46" s="98">
        <f t="shared" si="81"/>
        <v>0</v>
      </c>
      <c r="EO46" s="98">
        <f t="shared" si="81"/>
        <v>0</v>
      </c>
      <c r="EP46" s="98">
        <f t="shared" si="81"/>
        <v>0</v>
      </c>
      <c r="EQ46" s="98">
        <f t="shared" si="81"/>
        <v>0</v>
      </c>
      <c r="ER46" s="98">
        <f t="shared" si="81"/>
        <v>0</v>
      </c>
      <c r="ES46" s="99"/>
      <c r="ET46" s="99"/>
      <c r="EU46" s="98">
        <f t="shared" si="82"/>
        <v>0</v>
      </c>
      <c r="EV46" s="98">
        <f t="shared" si="82"/>
        <v>0</v>
      </c>
      <c r="EW46" s="98">
        <f t="shared" si="82"/>
        <v>0</v>
      </c>
      <c r="EX46" s="98">
        <f t="shared" si="82"/>
        <v>0</v>
      </c>
      <c r="EY46" s="98">
        <f t="shared" si="82"/>
        <v>0</v>
      </c>
      <c r="EZ46" s="99"/>
      <c r="FA46" s="99"/>
      <c r="FB46" s="98">
        <f t="shared" si="69"/>
        <v>0</v>
      </c>
      <c r="FC46" s="98">
        <f t="shared" si="69"/>
        <v>0</v>
      </c>
      <c r="FD46" s="98">
        <f t="shared" si="69"/>
        <v>0</v>
      </c>
      <c r="FE46" s="98">
        <f t="shared" si="69"/>
        <v>0</v>
      </c>
      <c r="FF46" s="98">
        <f t="shared" si="69"/>
        <v>0</v>
      </c>
      <c r="FG46" s="99"/>
      <c r="FH46" s="99"/>
      <c r="FI46" s="98">
        <f t="shared" si="69"/>
        <v>0</v>
      </c>
      <c r="FJ46" s="98">
        <f t="shared" si="69"/>
        <v>0</v>
      </c>
      <c r="FK46" s="98">
        <f t="shared" si="69"/>
        <v>0</v>
      </c>
      <c r="FL46" s="98">
        <f t="shared" si="69"/>
        <v>0</v>
      </c>
      <c r="FM46" s="98">
        <f t="shared" si="69"/>
        <v>0</v>
      </c>
      <c r="FN46" s="99"/>
      <c r="FO46" s="99"/>
      <c r="FP46" s="98">
        <f t="shared" si="69"/>
        <v>0</v>
      </c>
      <c r="FQ46" s="98">
        <f t="shared" si="69"/>
        <v>0</v>
      </c>
      <c r="FR46" s="98">
        <f t="shared" si="69"/>
        <v>0</v>
      </c>
      <c r="FS46" s="98">
        <f t="shared" si="69"/>
        <v>0</v>
      </c>
      <c r="FT46" s="98">
        <f t="shared" si="69"/>
        <v>0</v>
      </c>
      <c r="FU46" s="99"/>
      <c r="FV46" s="99"/>
      <c r="FW46" s="98">
        <f t="shared" si="69"/>
        <v>0</v>
      </c>
      <c r="FX46" s="98">
        <f t="shared" si="69"/>
        <v>0</v>
      </c>
      <c r="FY46" s="98">
        <f t="shared" si="69"/>
        <v>0</v>
      </c>
    </row>
    <row r="47" spans="1:181" ht="31.5" customHeight="1">
      <c r="A47" s="101"/>
      <c r="B47" s="106"/>
      <c r="C47" s="106"/>
      <c r="D47" s="149"/>
      <c r="E47" s="106"/>
      <c r="F47" s="106"/>
      <c r="G47" s="106"/>
      <c r="H47" s="102"/>
      <c r="I47" s="169"/>
      <c r="J47" s="109"/>
      <c r="K47" s="104"/>
      <c r="L47" s="103"/>
      <c r="M47" s="143"/>
      <c r="N47" s="143"/>
      <c r="O47" s="95"/>
      <c r="P47" s="105"/>
      <c r="Q47" s="107"/>
      <c r="R47" s="98">
        <f t="shared" si="62"/>
        <v>0</v>
      </c>
      <c r="S47" s="98">
        <f t="shared" si="62"/>
        <v>0</v>
      </c>
      <c r="T47" s="98">
        <f t="shared" si="62"/>
        <v>0</v>
      </c>
      <c r="U47" s="98">
        <f t="shared" si="62"/>
        <v>0</v>
      </c>
      <c r="V47" s="98">
        <f t="shared" si="62"/>
        <v>0</v>
      </c>
      <c r="W47" s="99"/>
      <c r="X47" s="99"/>
      <c r="Y47" s="98">
        <f t="shared" ref="Y47:AC62" si="83">IF((AND(Y$1&gt;=$J47,Y$1&lt;=$L47)),$Q47,0)</f>
        <v>0</v>
      </c>
      <c r="Z47" s="98">
        <f t="shared" si="83"/>
        <v>0</v>
      </c>
      <c r="AA47" s="98">
        <f t="shared" si="83"/>
        <v>0</v>
      </c>
      <c r="AB47" s="98">
        <f t="shared" si="83"/>
        <v>0</v>
      </c>
      <c r="AC47" s="98">
        <f t="shared" si="83"/>
        <v>0</v>
      </c>
      <c r="AD47" s="99"/>
      <c r="AE47" s="99"/>
      <c r="AF47" s="98">
        <f t="shared" si="71"/>
        <v>0</v>
      </c>
      <c r="AG47" s="98">
        <f t="shared" si="71"/>
        <v>0</v>
      </c>
      <c r="AH47" s="98">
        <f t="shared" si="71"/>
        <v>0</v>
      </c>
      <c r="AI47" s="98">
        <f t="shared" si="71"/>
        <v>0</v>
      </c>
      <c r="AJ47" s="98">
        <f t="shared" si="71"/>
        <v>0</v>
      </c>
      <c r="AK47" s="99"/>
      <c r="AL47" s="99"/>
      <c r="AM47" s="98">
        <f t="shared" si="72"/>
        <v>0</v>
      </c>
      <c r="AN47" s="98">
        <f t="shared" si="72"/>
        <v>0</v>
      </c>
      <c r="AO47" s="98">
        <f t="shared" si="72"/>
        <v>0</v>
      </c>
      <c r="AP47" s="98">
        <f t="shared" si="72"/>
        <v>0</v>
      </c>
      <c r="AQ47" s="98">
        <f t="shared" si="72"/>
        <v>0</v>
      </c>
      <c r="AR47" s="99"/>
      <c r="AS47" s="99"/>
      <c r="AT47" s="98">
        <f t="shared" si="73"/>
        <v>0</v>
      </c>
      <c r="AU47" s="98">
        <f t="shared" si="73"/>
        <v>0</v>
      </c>
      <c r="AV47" s="98">
        <f t="shared" si="73"/>
        <v>0</v>
      </c>
      <c r="AW47" s="98">
        <f t="shared" si="73"/>
        <v>0</v>
      </c>
      <c r="AX47" s="98">
        <f t="shared" si="73"/>
        <v>0</v>
      </c>
      <c r="AY47" s="99"/>
      <c r="AZ47" s="99"/>
      <c r="BA47" s="98">
        <f t="shared" si="74"/>
        <v>0</v>
      </c>
      <c r="BB47" s="98">
        <f t="shared" si="74"/>
        <v>0</v>
      </c>
      <c r="BC47" s="98">
        <f t="shared" si="74"/>
        <v>0</v>
      </c>
      <c r="BD47" s="98">
        <f t="shared" si="74"/>
        <v>0</v>
      </c>
      <c r="BE47" s="98">
        <f t="shared" si="74"/>
        <v>0</v>
      </c>
      <c r="BF47" s="99"/>
      <c r="BG47" s="99"/>
      <c r="BH47" s="98">
        <f t="shared" si="75"/>
        <v>0</v>
      </c>
      <c r="BI47" s="98">
        <f t="shared" si="75"/>
        <v>0</v>
      </c>
      <c r="BJ47" s="98">
        <f t="shared" si="75"/>
        <v>0</v>
      </c>
      <c r="BK47" s="98">
        <f t="shared" si="75"/>
        <v>0</v>
      </c>
      <c r="BL47" s="98">
        <f t="shared" si="75"/>
        <v>0</v>
      </c>
      <c r="BM47" s="99"/>
      <c r="BN47" s="99"/>
      <c r="BO47" s="98">
        <f t="shared" si="76"/>
        <v>0</v>
      </c>
      <c r="BP47" s="98">
        <f t="shared" si="76"/>
        <v>0</v>
      </c>
      <c r="BQ47" s="98">
        <f t="shared" si="76"/>
        <v>0</v>
      </c>
      <c r="BR47" s="98">
        <f t="shared" si="76"/>
        <v>0</v>
      </c>
      <c r="BS47" s="98">
        <f t="shared" si="76"/>
        <v>0</v>
      </c>
      <c r="BT47" s="99"/>
      <c r="BU47" s="99"/>
      <c r="BV47" s="98">
        <f t="shared" si="77"/>
        <v>0</v>
      </c>
      <c r="BW47" s="98">
        <f t="shared" si="77"/>
        <v>0</v>
      </c>
      <c r="BX47" s="98">
        <f t="shared" si="77"/>
        <v>0</v>
      </c>
      <c r="BY47" s="98">
        <f t="shared" si="77"/>
        <v>0</v>
      </c>
      <c r="BZ47" s="98">
        <f t="shared" si="77"/>
        <v>0</v>
      </c>
      <c r="CA47" s="99"/>
      <c r="CB47" s="99"/>
      <c r="CC47" s="98">
        <f t="shared" si="78"/>
        <v>0</v>
      </c>
      <c r="CD47" s="98">
        <f t="shared" si="78"/>
        <v>0</v>
      </c>
      <c r="CE47" s="98">
        <f t="shared" si="78"/>
        <v>0</v>
      </c>
      <c r="CF47" s="98">
        <f t="shared" si="78"/>
        <v>0</v>
      </c>
      <c r="CG47" s="98">
        <f t="shared" si="78"/>
        <v>0</v>
      </c>
      <c r="CH47" s="99"/>
      <c r="CI47" s="99"/>
      <c r="CJ47" s="98">
        <f t="shared" si="79"/>
        <v>0</v>
      </c>
      <c r="CK47" s="98">
        <f t="shared" si="79"/>
        <v>0</v>
      </c>
      <c r="CL47" s="98">
        <f t="shared" si="79"/>
        <v>0</v>
      </c>
      <c r="CM47" s="98">
        <f t="shared" si="79"/>
        <v>0</v>
      </c>
      <c r="CN47" s="98">
        <f t="shared" si="79"/>
        <v>0</v>
      </c>
      <c r="CO47" s="99"/>
      <c r="CP47" s="99"/>
      <c r="CQ47" s="98">
        <f t="shared" si="79"/>
        <v>0</v>
      </c>
      <c r="CR47" s="98">
        <f t="shared" si="79"/>
        <v>0</v>
      </c>
      <c r="CS47" s="98">
        <f t="shared" si="79"/>
        <v>0</v>
      </c>
      <c r="CT47" s="98">
        <f t="shared" si="70"/>
        <v>0</v>
      </c>
      <c r="CU47" s="98">
        <f t="shared" si="70"/>
        <v>0</v>
      </c>
      <c r="CV47" s="99"/>
      <c r="CW47" s="99"/>
      <c r="CX47" s="98">
        <f t="shared" si="70"/>
        <v>0</v>
      </c>
      <c r="CY47" s="98">
        <f t="shared" si="70"/>
        <v>0</v>
      </c>
      <c r="CZ47" s="98">
        <f t="shared" si="70"/>
        <v>0</v>
      </c>
      <c r="DA47" s="98">
        <f t="shared" si="70"/>
        <v>0</v>
      </c>
      <c r="DB47" s="98">
        <f t="shared" si="70"/>
        <v>0</v>
      </c>
      <c r="DC47" s="99"/>
      <c r="DD47" s="99"/>
      <c r="DE47" s="98">
        <f t="shared" si="80"/>
        <v>0</v>
      </c>
      <c r="DF47" s="98">
        <f t="shared" si="80"/>
        <v>0</v>
      </c>
      <c r="DG47" s="98">
        <f t="shared" si="80"/>
        <v>0</v>
      </c>
      <c r="DH47" s="98">
        <f t="shared" si="80"/>
        <v>0</v>
      </c>
      <c r="DI47" s="98">
        <f t="shared" si="80"/>
        <v>0</v>
      </c>
      <c r="DJ47" s="99"/>
      <c r="DK47" s="99"/>
      <c r="DL47" s="98">
        <f t="shared" si="80"/>
        <v>0</v>
      </c>
      <c r="DM47" s="98">
        <f t="shared" si="80"/>
        <v>0</v>
      </c>
      <c r="DN47" s="98">
        <f t="shared" si="80"/>
        <v>0</v>
      </c>
      <c r="DO47" s="98">
        <f t="shared" si="80"/>
        <v>0</v>
      </c>
      <c r="DP47" s="98">
        <f t="shared" si="80"/>
        <v>0</v>
      </c>
      <c r="DQ47" s="99"/>
      <c r="DR47" s="99"/>
      <c r="DS47" s="98">
        <f t="shared" si="81"/>
        <v>0</v>
      </c>
      <c r="DT47" s="98">
        <f t="shared" si="81"/>
        <v>0</v>
      </c>
      <c r="DU47" s="98">
        <f t="shared" si="81"/>
        <v>0</v>
      </c>
      <c r="DV47" s="98">
        <f t="shared" si="81"/>
        <v>0</v>
      </c>
      <c r="DW47" s="98">
        <f t="shared" si="81"/>
        <v>0</v>
      </c>
      <c r="DX47" s="99"/>
      <c r="DY47" s="99"/>
      <c r="DZ47" s="98">
        <f t="shared" si="81"/>
        <v>0</v>
      </c>
      <c r="EA47" s="98">
        <f t="shared" si="81"/>
        <v>0</v>
      </c>
      <c r="EB47" s="98">
        <f t="shared" si="81"/>
        <v>0</v>
      </c>
      <c r="EC47" s="98">
        <f t="shared" si="81"/>
        <v>0</v>
      </c>
      <c r="ED47" s="98">
        <f t="shared" si="81"/>
        <v>0</v>
      </c>
      <c r="EE47" s="99"/>
      <c r="EF47" s="99"/>
      <c r="EG47" s="98">
        <f t="shared" si="81"/>
        <v>0</v>
      </c>
      <c r="EH47" s="98">
        <f t="shared" si="81"/>
        <v>0</v>
      </c>
      <c r="EI47" s="98">
        <f t="shared" si="81"/>
        <v>0</v>
      </c>
      <c r="EJ47" s="98">
        <f t="shared" si="81"/>
        <v>0</v>
      </c>
      <c r="EK47" s="98">
        <f t="shared" si="81"/>
        <v>0</v>
      </c>
      <c r="EL47" s="99"/>
      <c r="EM47" s="99"/>
      <c r="EN47" s="98">
        <f t="shared" si="81"/>
        <v>0</v>
      </c>
      <c r="EO47" s="98">
        <f t="shared" si="81"/>
        <v>0</v>
      </c>
      <c r="EP47" s="98">
        <f t="shared" si="81"/>
        <v>0</v>
      </c>
      <c r="EQ47" s="98">
        <f t="shared" si="81"/>
        <v>0</v>
      </c>
      <c r="ER47" s="98">
        <f t="shared" si="81"/>
        <v>0</v>
      </c>
      <c r="ES47" s="99"/>
      <c r="ET47" s="99"/>
      <c r="EU47" s="98">
        <f t="shared" si="82"/>
        <v>0</v>
      </c>
      <c r="EV47" s="98">
        <f t="shared" si="82"/>
        <v>0</v>
      </c>
      <c r="EW47" s="98">
        <f t="shared" si="82"/>
        <v>0</v>
      </c>
      <c r="EX47" s="98">
        <f t="shared" si="82"/>
        <v>0</v>
      </c>
      <c r="EY47" s="98">
        <f t="shared" si="82"/>
        <v>0</v>
      </c>
      <c r="EZ47" s="99"/>
      <c r="FA47" s="99"/>
      <c r="FB47" s="98">
        <f t="shared" si="69"/>
        <v>0</v>
      </c>
      <c r="FC47" s="98">
        <f t="shared" si="69"/>
        <v>0</v>
      </c>
      <c r="FD47" s="98">
        <f t="shared" si="69"/>
        <v>0</v>
      </c>
      <c r="FE47" s="98">
        <f t="shared" si="69"/>
        <v>0</v>
      </c>
      <c r="FF47" s="98">
        <f t="shared" si="69"/>
        <v>0</v>
      </c>
      <c r="FG47" s="99"/>
      <c r="FH47" s="99"/>
      <c r="FI47" s="98">
        <f t="shared" si="69"/>
        <v>0</v>
      </c>
      <c r="FJ47" s="98">
        <f t="shared" si="69"/>
        <v>0</v>
      </c>
      <c r="FK47" s="98">
        <f t="shared" si="69"/>
        <v>0</v>
      </c>
      <c r="FL47" s="98">
        <f t="shared" si="69"/>
        <v>0</v>
      </c>
      <c r="FM47" s="98">
        <f t="shared" si="69"/>
        <v>0</v>
      </c>
      <c r="FN47" s="99"/>
      <c r="FO47" s="99"/>
      <c r="FP47" s="98">
        <f t="shared" si="69"/>
        <v>0</v>
      </c>
      <c r="FQ47" s="98">
        <f t="shared" si="69"/>
        <v>0</v>
      </c>
      <c r="FR47" s="98">
        <f t="shared" si="69"/>
        <v>0</v>
      </c>
      <c r="FS47" s="98">
        <f t="shared" si="69"/>
        <v>0</v>
      </c>
      <c r="FT47" s="98">
        <f t="shared" si="69"/>
        <v>0</v>
      </c>
      <c r="FU47" s="99"/>
      <c r="FV47" s="99"/>
      <c r="FW47" s="98">
        <f t="shared" si="69"/>
        <v>0</v>
      </c>
      <c r="FX47" s="98">
        <f t="shared" si="69"/>
        <v>0</v>
      </c>
      <c r="FY47" s="98">
        <f t="shared" si="69"/>
        <v>0</v>
      </c>
    </row>
    <row r="48" spans="1:181" ht="31.5" customHeight="1">
      <c r="A48" s="101"/>
      <c r="B48" s="106"/>
      <c r="C48" s="106"/>
      <c r="D48" s="149"/>
      <c r="E48" s="106"/>
      <c r="F48" s="106"/>
      <c r="G48" s="106"/>
      <c r="H48" s="102"/>
      <c r="I48" s="169"/>
      <c r="J48" s="109"/>
      <c r="K48" s="104"/>
      <c r="L48" s="103"/>
      <c r="M48" s="143"/>
      <c r="N48" s="143"/>
      <c r="O48" s="95"/>
      <c r="P48" s="105"/>
      <c r="Q48" s="107"/>
      <c r="R48" s="98">
        <f t="shared" si="62"/>
        <v>0</v>
      </c>
      <c r="S48" s="98">
        <f t="shared" si="62"/>
        <v>0</v>
      </c>
      <c r="T48" s="98">
        <f t="shared" si="62"/>
        <v>0</v>
      </c>
      <c r="U48" s="98">
        <f t="shared" si="62"/>
        <v>0</v>
      </c>
      <c r="V48" s="98">
        <f t="shared" si="62"/>
        <v>0</v>
      </c>
      <c r="W48" s="99"/>
      <c r="X48" s="99"/>
      <c r="Y48" s="98">
        <f t="shared" si="83"/>
        <v>0</v>
      </c>
      <c r="Z48" s="98">
        <f t="shared" si="83"/>
        <v>0</v>
      </c>
      <c r="AA48" s="98">
        <f t="shared" si="83"/>
        <v>0</v>
      </c>
      <c r="AB48" s="98">
        <f t="shared" si="83"/>
        <v>0</v>
      </c>
      <c r="AC48" s="98">
        <f t="shared" si="83"/>
        <v>0</v>
      </c>
      <c r="AD48" s="99"/>
      <c r="AE48" s="99"/>
      <c r="AF48" s="98">
        <f t="shared" si="71"/>
        <v>0</v>
      </c>
      <c r="AG48" s="98">
        <f t="shared" si="71"/>
        <v>0</v>
      </c>
      <c r="AH48" s="98">
        <f t="shared" si="71"/>
        <v>0</v>
      </c>
      <c r="AI48" s="98">
        <f t="shared" si="71"/>
        <v>0</v>
      </c>
      <c r="AJ48" s="98">
        <f t="shared" si="71"/>
        <v>0</v>
      </c>
      <c r="AK48" s="99"/>
      <c r="AL48" s="99"/>
      <c r="AM48" s="98">
        <f t="shared" si="72"/>
        <v>0</v>
      </c>
      <c r="AN48" s="98">
        <f t="shared" si="72"/>
        <v>0</v>
      </c>
      <c r="AO48" s="98">
        <f t="shared" si="72"/>
        <v>0</v>
      </c>
      <c r="AP48" s="98">
        <f t="shared" si="72"/>
        <v>0</v>
      </c>
      <c r="AQ48" s="98">
        <f t="shared" si="72"/>
        <v>0</v>
      </c>
      <c r="AR48" s="99"/>
      <c r="AS48" s="99"/>
      <c r="AT48" s="98">
        <f t="shared" si="73"/>
        <v>0</v>
      </c>
      <c r="AU48" s="98">
        <f t="shared" si="73"/>
        <v>0</v>
      </c>
      <c r="AV48" s="98">
        <f t="shared" si="73"/>
        <v>0</v>
      </c>
      <c r="AW48" s="98">
        <f t="shared" si="73"/>
        <v>0</v>
      </c>
      <c r="AX48" s="98">
        <f t="shared" si="73"/>
        <v>0</v>
      </c>
      <c r="AY48" s="99"/>
      <c r="AZ48" s="99"/>
      <c r="BA48" s="98">
        <f t="shared" si="74"/>
        <v>0</v>
      </c>
      <c r="BB48" s="98">
        <f t="shared" si="74"/>
        <v>0</v>
      </c>
      <c r="BC48" s="98">
        <f t="shared" si="74"/>
        <v>0</v>
      </c>
      <c r="BD48" s="98">
        <f t="shared" si="74"/>
        <v>0</v>
      </c>
      <c r="BE48" s="98">
        <f t="shared" si="74"/>
        <v>0</v>
      </c>
      <c r="BF48" s="99"/>
      <c r="BG48" s="99"/>
      <c r="BH48" s="98">
        <f t="shared" si="75"/>
        <v>0</v>
      </c>
      <c r="BI48" s="98">
        <f t="shared" si="75"/>
        <v>0</v>
      </c>
      <c r="BJ48" s="98">
        <f t="shared" si="75"/>
        <v>0</v>
      </c>
      <c r="BK48" s="98">
        <f t="shared" si="75"/>
        <v>0</v>
      </c>
      <c r="BL48" s="98">
        <f t="shared" si="75"/>
        <v>0</v>
      </c>
      <c r="BM48" s="99"/>
      <c r="BN48" s="99"/>
      <c r="BO48" s="98">
        <f t="shared" si="76"/>
        <v>0</v>
      </c>
      <c r="BP48" s="98">
        <f t="shared" si="76"/>
        <v>0</v>
      </c>
      <c r="BQ48" s="98">
        <f t="shared" si="76"/>
        <v>0</v>
      </c>
      <c r="BR48" s="98">
        <f t="shared" si="76"/>
        <v>0</v>
      </c>
      <c r="BS48" s="98">
        <f t="shared" si="76"/>
        <v>0</v>
      </c>
      <c r="BT48" s="99"/>
      <c r="BU48" s="99"/>
      <c r="BV48" s="98">
        <f t="shared" si="77"/>
        <v>0</v>
      </c>
      <c r="BW48" s="98">
        <f t="shared" si="77"/>
        <v>0</v>
      </c>
      <c r="BX48" s="98">
        <f t="shared" si="77"/>
        <v>0</v>
      </c>
      <c r="BY48" s="98">
        <f t="shared" si="77"/>
        <v>0</v>
      </c>
      <c r="BZ48" s="98">
        <f t="shared" si="77"/>
        <v>0</v>
      </c>
      <c r="CA48" s="99"/>
      <c r="CB48" s="99"/>
      <c r="CC48" s="98">
        <f t="shared" si="78"/>
        <v>0</v>
      </c>
      <c r="CD48" s="98">
        <f t="shared" si="78"/>
        <v>0</v>
      </c>
      <c r="CE48" s="98">
        <f t="shared" si="78"/>
        <v>0</v>
      </c>
      <c r="CF48" s="98">
        <f t="shared" si="78"/>
        <v>0</v>
      </c>
      <c r="CG48" s="98">
        <f t="shared" si="78"/>
        <v>0</v>
      </c>
      <c r="CH48" s="99"/>
      <c r="CI48" s="99"/>
      <c r="CJ48" s="98">
        <f t="shared" si="79"/>
        <v>0</v>
      </c>
      <c r="CK48" s="98">
        <f t="shared" si="79"/>
        <v>0</v>
      </c>
      <c r="CL48" s="98">
        <f t="shared" si="79"/>
        <v>0</v>
      </c>
      <c r="CM48" s="98">
        <f t="shared" si="79"/>
        <v>0</v>
      </c>
      <c r="CN48" s="98">
        <f t="shared" si="79"/>
        <v>0</v>
      </c>
      <c r="CO48" s="99"/>
      <c r="CP48" s="99"/>
      <c r="CQ48" s="98">
        <f t="shared" si="79"/>
        <v>0</v>
      </c>
      <c r="CR48" s="98">
        <f t="shared" si="79"/>
        <v>0</v>
      </c>
      <c r="CS48" s="98">
        <f t="shared" si="79"/>
        <v>0</v>
      </c>
      <c r="CT48" s="98">
        <f t="shared" si="70"/>
        <v>0</v>
      </c>
      <c r="CU48" s="98">
        <f t="shared" si="70"/>
        <v>0</v>
      </c>
      <c r="CV48" s="99"/>
      <c r="CW48" s="99"/>
      <c r="CX48" s="98">
        <f t="shared" si="70"/>
        <v>0</v>
      </c>
      <c r="CY48" s="98">
        <f t="shared" si="70"/>
        <v>0</v>
      </c>
      <c r="CZ48" s="98">
        <f t="shared" si="70"/>
        <v>0</v>
      </c>
      <c r="DA48" s="98">
        <f t="shared" si="70"/>
        <v>0</v>
      </c>
      <c r="DB48" s="98">
        <f t="shared" si="70"/>
        <v>0</v>
      </c>
      <c r="DC48" s="99"/>
      <c r="DD48" s="99"/>
      <c r="DE48" s="98">
        <f t="shared" si="80"/>
        <v>0</v>
      </c>
      <c r="DF48" s="98">
        <f t="shared" si="80"/>
        <v>0</v>
      </c>
      <c r="DG48" s="98">
        <f t="shared" si="80"/>
        <v>0</v>
      </c>
      <c r="DH48" s="98">
        <f t="shared" si="80"/>
        <v>0</v>
      </c>
      <c r="DI48" s="98">
        <f t="shared" si="80"/>
        <v>0</v>
      </c>
      <c r="DJ48" s="99"/>
      <c r="DK48" s="99"/>
      <c r="DL48" s="98">
        <f t="shared" si="80"/>
        <v>0</v>
      </c>
      <c r="DM48" s="98">
        <f t="shared" si="80"/>
        <v>0</v>
      </c>
      <c r="DN48" s="98">
        <f t="shared" si="80"/>
        <v>0</v>
      </c>
      <c r="DO48" s="98">
        <f t="shared" si="80"/>
        <v>0</v>
      </c>
      <c r="DP48" s="98">
        <f t="shared" si="80"/>
        <v>0</v>
      </c>
      <c r="DQ48" s="99"/>
      <c r="DR48" s="99"/>
      <c r="DS48" s="98">
        <f t="shared" si="81"/>
        <v>0</v>
      </c>
      <c r="DT48" s="98">
        <f t="shared" si="81"/>
        <v>0</v>
      </c>
      <c r="DU48" s="98">
        <f t="shared" si="81"/>
        <v>0</v>
      </c>
      <c r="DV48" s="98">
        <f t="shared" si="81"/>
        <v>0</v>
      </c>
      <c r="DW48" s="98">
        <f t="shared" si="81"/>
        <v>0</v>
      </c>
      <c r="DX48" s="99"/>
      <c r="DY48" s="99"/>
      <c r="DZ48" s="98">
        <f t="shared" si="81"/>
        <v>0</v>
      </c>
      <c r="EA48" s="98">
        <f t="shared" si="81"/>
        <v>0</v>
      </c>
      <c r="EB48" s="98">
        <f t="shared" si="81"/>
        <v>0</v>
      </c>
      <c r="EC48" s="98">
        <f t="shared" si="81"/>
        <v>0</v>
      </c>
      <c r="ED48" s="98">
        <f t="shared" si="81"/>
        <v>0</v>
      </c>
      <c r="EE48" s="99"/>
      <c r="EF48" s="99"/>
      <c r="EG48" s="98">
        <f t="shared" si="81"/>
        <v>0</v>
      </c>
      <c r="EH48" s="98">
        <f t="shared" si="81"/>
        <v>0</v>
      </c>
      <c r="EI48" s="98">
        <f t="shared" si="81"/>
        <v>0</v>
      </c>
      <c r="EJ48" s="98">
        <f t="shared" si="81"/>
        <v>0</v>
      </c>
      <c r="EK48" s="98">
        <f t="shared" si="81"/>
        <v>0</v>
      </c>
      <c r="EL48" s="99"/>
      <c r="EM48" s="99"/>
      <c r="EN48" s="98">
        <f t="shared" si="81"/>
        <v>0</v>
      </c>
      <c r="EO48" s="98">
        <f t="shared" si="81"/>
        <v>0</v>
      </c>
      <c r="EP48" s="98">
        <f t="shared" si="81"/>
        <v>0</v>
      </c>
      <c r="EQ48" s="98">
        <f t="shared" si="81"/>
        <v>0</v>
      </c>
      <c r="ER48" s="98">
        <f t="shared" si="81"/>
        <v>0</v>
      </c>
      <c r="ES48" s="99"/>
      <c r="ET48" s="99"/>
      <c r="EU48" s="98">
        <f t="shared" si="82"/>
        <v>0</v>
      </c>
      <c r="EV48" s="98">
        <f t="shared" si="82"/>
        <v>0</v>
      </c>
      <c r="EW48" s="98">
        <f t="shared" si="82"/>
        <v>0</v>
      </c>
      <c r="EX48" s="98">
        <f t="shared" si="82"/>
        <v>0</v>
      </c>
      <c r="EY48" s="98">
        <f t="shared" si="82"/>
        <v>0</v>
      </c>
      <c r="EZ48" s="99"/>
      <c r="FA48" s="99"/>
      <c r="FB48" s="98">
        <f t="shared" si="69"/>
        <v>0</v>
      </c>
      <c r="FC48" s="98">
        <f t="shared" si="69"/>
        <v>0</v>
      </c>
      <c r="FD48" s="98">
        <f t="shared" si="69"/>
        <v>0</v>
      </c>
      <c r="FE48" s="98">
        <f t="shared" si="69"/>
        <v>0</v>
      </c>
      <c r="FF48" s="98">
        <f t="shared" si="69"/>
        <v>0</v>
      </c>
      <c r="FG48" s="99"/>
      <c r="FH48" s="99"/>
      <c r="FI48" s="98">
        <f t="shared" si="69"/>
        <v>0</v>
      </c>
      <c r="FJ48" s="98">
        <f t="shared" si="69"/>
        <v>0</v>
      </c>
      <c r="FK48" s="98">
        <f t="shared" si="69"/>
        <v>0</v>
      </c>
      <c r="FL48" s="98">
        <f t="shared" si="69"/>
        <v>0</v>
      </c>
      <c r="FM48" s="98">
        <f t="shared" si="69"/>
        <v>0</v>
      </c>
      <c r="FN48" s="99"/>
      <c r="FO48" s="99"/>
      <c r="FP48" s="98">
        <f t="shared" si="69"/>
        <v>0</v>
      </c>
      <c r="FQ48" s="98">
        <f t="shared" si="69"/>
        <v>0</v>
      </c>
      <c r="FR48" s="98">
        <f t="shared" si="69"/>
        <v>0</v>
      </c>
      <c r="FS48" s="98">
        <f t="shared" si="69"/>
        <v>0</v>
      </c>
      <c r="FT48" s="98">
        <f t="shared" si="69"/>
        <v>0</v>
      </c>
      <c r="FU48" s="99"/>
      <c r="FV48" s="99"/>
      <c r="FW48" s="98">
        <f t="shared" si="69"/>
        <v>0</v>
      </c>
      <c r="FX48" s="98">
        <f t="shared" si="69"/>
        <v>0</v>
      </c>
      <c r="FY48" s="98">
        <f t="shared" si="69"/>
        <v>0</v>
      </c>
    </row>
    <row r="49" spans="1:181" ht="31.5" customHeight="1">
      <c r="A49" s="101"/>
      <c r="B49" s="106"/>
      <c r="C49" s="106"/>
      <c r="D49" s="149"/>
      <c r="E49" s="106"/>
      <c r="F49" s="106"/>
      <c r="G49" s="106"/>
      <c r="H49" s="102"/>
      <c r="I49" s="169"/>
      <c r="J49" s="109"/>
      <c r="K49" s="104"/>
      <c r="L49" s="103"/>
      <c r="M49" s="143"/>
      <c r="N49" s="143"/>
      <c r="O49" s="95"/>
      <c r="P49" s="105"/>
      <c r="Q49" s="107"/>
      <c r="R49" s="98">
        <f t="shared" si="62"/>
        <v>0</v>
      </c>
      <c r="S49" s="98">
        <f t="shared" si="62"/>
        <v>0</v>
      </c>
      <c r="T49" s="98">
        <f t="shared" si="62"/>
        <v>0</v>
      </c>
      <c r="U49" s="98">
        <f t="shared" si="62"/>
        <v>0</v>
      </c>
      <c r="V49" s="98">
        <f t="shared" si="62"/>
        <v>0</v>
      </c>
      <c r="W49" s="99"/>
      <c r="X49" s="99"/>
      <c r="Y49" s="98">
        <f t="shared" si="83"/>
        <v>0</v>
      </c>
      <c r="Z49" s="98">
        <f t="shared" si="83"/>
        <v>0</v>
      </c>
      <c r="AA49" s="98">
        <f t="shared" si="83"/>
        <v>0</v>
      </c>
      <c r="AB49" s="98">
        <f t="shared" si="83"/>
        <v>0</v>
      </c>
      <c r="AC49" s="98">
        <f t="shared" si="83"/>
        <v>0</v>
      </c>
      <c r="AD49" s="99"/>
      <c r="AE49" s="99"/>
      <c r="AF49" s="98">
        <f t="shared" si="71"/>
        <v>0</v>
      </c>
      <c r="AG49" s="98">
        <f t="shared" si="71"/>
        <v>0</v>
      </c>
      <c r="AH49" s="98">
        <f t="shared" si="71"/>
        <v>0</v>
      </c>
      <c r="AI49" s="98">
        <f t="shared" si="71"/>
        <v>0</v>
      </c>
      <c r="AJ49" s="98">
        <f t="shared" si="71"/>
        <v>0</v>
      </c>
      <c r="AK49" s="99"/>
      <c r="AL49" s="99"/>
      <c r="AM49" s="98">
        <f t="shared" si="72"/>
        <v>0</v>
      </c>
      <c r="AN49" s="98">
        <f t="shared" si="72"/>
        <v>0</v>
      </c>
      <c r="AO49" s="98">
        <f t="shared" si="72"/>
        <v>0</v>
      </c>
      <c r="AP49" s="98">
        <f t="shared" si="72"/>
        <v>0</v>
      </c>
      <c r="AQ49" s="98">
        <f t="shared" si="72"/>
        <v>0</v>
      </c>
      <c r="AR49" s="99"/>
      <c r="AS49" s="99"/>
      <c r="AT49" s="98">
        <f t="shared" si="73"/>
        <v>0</v>
      </c>
      <c r="AU49" s="98">
        <f t="shared" si="73"/>
        <v>0</v>
      </c>
      <c r="AV49" s="98">
        <f t="shared" si="73"/>
        <v>0</v>
      </c>
      <c r="AW49" s="98">
        <f t="shared" si="73"/>
        <v>0</v>
      </c>
      <c r="AX49" s="98">
        <f t="shared" si="73"/>
        <v>0</v>
      </c>
      <c r="AY49" s="99"/>
      <c r="AZ49" s="99"/>
      <c r="BA49" s="98">
        <f t="shared" si="74"/>
        <v>0</v>
      </c>
      <c r="BB49" s="98">
        <f t="shared" si="74"/>
        <v>0</v>
      </c>
      <c r="BC49" s="98">
        <f t="shared" si="74"/>
        <v>0</v>
      </c>
      <c r="BD49" s="98">
        <f t="shared" si="74"/>
        <v>0</v>
      </c>
      <c r="BE49" s="98">
        <f t="shared" si="74"/>
        <v>0</v>
      </c>
      <c r="BF49" s="99"/>
      <c r="BG49" s="99"/>
      <c r="BH49" s="98">
        <f t="shared" si="75"/>
        <v>0</v>
      </c>
      <c r="BI49" s="98">
        <f t="shared" si="75"/>
        <v>0</v>
      </c>
      <c r="BJ49" s="98">
        <f t="shared" si="75"/>
        <v>0</v>
      </c>
      <c r="BK49" s="98">
        <f t="shared" si="75"/>
        <v>0</v>
      </c>
      <c r="BL49" s="98">
        <f t="shared" si="75"/>
        <v>0</v>
      </c>
      <c r="BM49" s="99"/>
      <c r="BN49" s="99"/>
      <c r="BO49" s="98">
        <f t="shared" si="76"/>
        <v>0</v>
      </c>
      <c r="BP49" s="98">
        <f t="shared" si="76"/>
        <v>0</v>
      </c>
      <c r="BQ49" s="98">
        <f t="shared" si="76"/>
        <v>0</v>
      </c>
      <c r="BR49" s="98">
        <f t="shared" si="76"/>
        <v>0</v>
      </c>
      <c r="BS49" s="98">
        <f t="shared" si="76"/>
        <v>0</v>
      </c>
      <c r="BT49" s="99"/>
      <c r="BU49" s="99"/>
      <c r="BV49" s="98">
        <f t="shared" si="77"/>
        <v>0</v>
      </c>
      <c r="BW49" s="98">
        <f t="shared" si="77"/>
        <v>0</v>
      </c>
      <c r="BX49" s="98">
        <f t="shared" si="77"/>
        <v>0</v>
      </c>
      <c r="BY49" s="98">
        <f t="shared" si="77"/>
        <v>0</v>
      </c>
      <c r="BZ49" s="98">
        <f t="shared" si="77"/>
        <v>0</v>
      </c>
      <c r="CA49" s="99"/>
      <c r="CB49" s="99"/>
      <c r="CC49" s="98">
        <f t="shared" si="78"/>
        <v>0</v>
      </c>
      <c r="CD49" s="98">
        <f t="shared" si="78"/>
        <v>0</v>
      </c>
      <c r="CE49" s="98">
        <f t="shared" si="78"/>
        <v>0</v>
      </c>
      <c r="CF49" s="98">
        <f t="shared" si="78"/>
        <v>0</v>
      </c>
      <c r="CG49" s="98">
        <f t="shared" si="78"/>
        <v>0</v>
      </c>
      <c r="CH49" s="99"/>
      <c r="CI49" s="99"/>
      <c r="CJ49" s="98">
        <f t="shared" si="79"/>
        <v>0</v>
      </c>
      <c r="CK49" s="98">
        <f t="shared" si="79"/>
        <v>0</v>
      </c>
      <c r="CL49" s="98">
        <f t="shared" si="79"/>
        <v>0</v>
      </c>
      <c r="CM49" s="98">
        <f t="shared" si="79"/>
        <v>0</v>
      </c>
      <c r="CN49" s="98">
        <f t="shared" si="79"/>
        <v>0</v>
      </c>
      <c r="CO49" s="99"/>
      <c r="CP49" s="99"/>
      <c r="CQ49" s="98">
        <f t="shared" si="79"/>
        <v>0</v>
      </c>
      <c r="CR49" s="98">
        <f t="shared" si="79"/>
        <v>0</v>
      </c>
      <c r="CS49" s="98">
        <f t="shared" si="79"/>
        <v>0</v>
      </c>
      <c r="CT49" s="98">
        <f t="shared" si="70"/>
        <v>0</v>
      </c>
      <c r="CU49" s="98">
        <f t="shared" si="70"/>
        <v>0</v>
      </c>
      <c r="CV49" s="99"/>
      <c r="CW49" s="99"/>
      <c r="CX49" s="98">
        <f t="shared" si="70"/>
        <v>0</v>
      </c>
      <c r="CY49" s="98">
        <f t="shared" si="70"/>
        <v>0</v>
      </c>
      <c r="CZ49" s="98">
        <f t="shared" si="70"/>
        <v>0</v>
      </c>
      <c r="DA49" s="98">
        <f t="shared" si="70"/>
        <v>0</v>
      </c>
      <c r="DB49" s="98">
        <f t="shared" si="70"/>
        <v>0</v>
      </c>
      <c r="DC49" s="99"/>
      <c r="DD49" s="99"/>
      <c r="DE49" s="98">
        <f t="shared" si="80"/>
        <v>0</v>
      </c>
      <c r="DF49" s="98">
        <f t="shared" si="80"/>
        <v>0</v>
      </c>
      <c r="DG49" s="98">
        <f t="shared" si="80"/>
        <v>0</v>
      </c>
      <c r="DH49" s="98">
        <f t="shared" si="80"/>
        <v>0</v>
      </c>
      <c r="DI49" s="98">
        <f t="shared" si="80"/>
        <v>0</v>
      </c>
      <c r="DJ49" s="99"/>
      <c r="DK49" s="99"/>
      <c r="DL49" s="98">
        <f t="shared" si="80"/>
        <v>0</v>
      </c>
      <c r="DM49" s="98">
        <f t="shared" si="80"/>
        <v>0</v>
      </c>
      <c r="DN49" s="98">
        <f t="shared" si="80"/>
        <v>0</v>
      </c>
      <c r="DO49" s="98">
        <f t="shared" si="80"/>
        <v>0</v>
      </c>
      <c r="DP49" s="98">
        <f t="shared" si="80"/>
        <v>0</v>
      </c>
      <c r="DQ49" s="99"/>
      <c r="DR49" s="99"/>
      <c r="DS49" s="98">
        <f t="shared" si="81"/>
        <v>0</v>
      </c>
      <c r="DT49" s="98">
        <f t="shared" si="81"/>
        <v>0</v>
      </c>
      <c r="DU49" s="98">
        <f t="shared" si="81"/>
        <v>0</v>
      </c>
      <c r="DV49" s="98">
        <f t="shared" si="81"/>
        <v>0</v>
      </c>
      <c r="DW49" s="98">
        <f t="shared" si="81"/>
        <v>0</v>
      </c>
      <c r="DX49" s="99"/>
      <c r="DY49" s="99"/>
      <c r="DZ49" s="98">
        <f t="shared" si="81"/>
        <v>0</v>
      </c>
      <c r="EA49" s="98">
        <f t="shared" si="81"/>
        <v>0</v>
      </c>
      <c r="EB49" s="98">
        <f t="shared" si="81"/>
        <v>0</v>
      </c>
      <c r="EC49" s="98">
        <f t="shared" si="81"/>
        <v>0</v>
      </c>
      <c r="ED49" s="98">
        <f t="shared" si="81"/>
        <v>0</v>
      </c>
      <c r="EE49" s="99"/>
      <c r="EF49" s="99"/>
      <c r="EG49" s="98">
        <f t="shared" si="81"/>
        <v>0</v>
      </c>
      <c r="EH49" s="98">
        <f t="shared" si="81"/>
        <v>0</v>
      </c>
      <c r="EI49" s="98">
        <f t="shared" si="81"/>
        <v>0</v>
      </c>
      <c r="EJ49" s="98">
        <f t="shared" si="81"/>
        <v>0</v>
      </c>
      <c r="EK49" s="98">
        <f t="shared" si="81"/>
        <v>0</v>
      </c>
      <c r="EL49" s="99"/>
      <c r="EM49" s="99"/>
      <c r="EN49" s="98">
        <f t="shared" si="81"/>
        <v>0</v>
      </c>
      <c r="EO49" s="98">
        <f t="shared" si="81"/>
        <v>0</v>
      </c>
      <c r="EP49" s="98">
        <f t="shared" si="81"/>
        <v>0</v>
      </c>
      <c r="EQ49" s="98">
        <f t="shared" si="81"/>
        <v>0</v>
      </c>
      <c r="ER49" s="98">
        <f t="shared" si="81"/>
        <v>0</v>
      </c>
      <c r="ES49" s="99"/>
      <c r="ET49" s="99"/>
      <c r="EU49" s="98">
        <f t="shared" si="82"/>
        <v>0</v>
      </c>
      <c r="EV49" s="98">
        <f t="shared" si="82"/>
        <v>0</v>
      </c>
      <c r="EW49" s="98">
        <f t="shared" si="82"/>
        <v>0</v>
      </c>
      <c r="EX49" s="98">
        <f t="shared" si="82"/>
        <v>0</v>
      </c>
      <c r="EY49" s="98">
        <f t="shared" si="82"/>
        <v>0</v>
      </c>
      <c r="EZ49" s="99"/>
      <c r="FA49" s="99"/>
      <c r="FB49" s="98">
        <f t="shared" si="69"/>
        <v>0</v>
      </c>
      <c r="FC49" s="98">
        <f t="shared" si="69"/>
        <v>0</v>
      </c>
      <c r="FD49" s="98">
        <f t="shared" si="69"/>
        <v>0</v>
      </c>
      <c r="FE49" s="98">
        <f t="shared" si="69"/>
        <v>0</v>
      </c>
      <c r="FF49" s="98">
        <f t="shared" si="69"/>
        <v>0</v>
      </c>
      <c r="FG49" s="99"/>
      <c r="FH49" s="99"/>
      <c r="FI49" s="98">
        <f t="shared" si="69"/>
        <v>0</v>
      </c>
      <c r="FJ49" s="98">
        <f t="shared" si="69"/>
        <v>0</v>
      </c>
      <c r="FK49" s="98">
        <f t="shared" si="69"/>
        <v>0</v>
      </c>
      <c r="FL49" s="98">
        <f t="shared" si="69"/>
        <v>0</v>
      </c>
      <c r="FM49" s="98">
        <f t="shared" si="69"/>
        <v>0</v>
      </c>
      <c r="FN49" s="99"/>
      <c r="FO49" s="99"/>
      <c r="FP49" s="98">
        <f t="shared" si="69"/>
        <v>0</v>
      </c>
      <c r="FQ49" s="98">
        <f t="shared" si="69"/>
        <v>0</v>
      </c>
      <c r="FR49" s="98">
        <f t="shared" si="69"/>
        <v>0</v>
      </c>
      <c r="FS49" s="98">
        <f t="shared" si="69"/>
        <v>0</v>
      </c>
      <c r="FT49" s="98">
        <f t="shared" si="69"/>
        <v>0</v>
      </c>
      <c r="FU49" s="99"/>
      <c r="FV49" s="99"/>
      <c r="FW49" s="98">
        <f t="shared" si="69"/>
        <v>0</v>
      </c>
      <c r="FX49" s="98">
        <f t="shared" si="69"/>
        <v>0</v>
      </c>
      <c r="FY49" s="98">
        <f t="shared" si="69"/>
        <v>0</v>
      </c>
    </row>
    <row r="50" spans="1:181" ht="31.5" customHeight="1">
      <c r="A50" s="101"/>
      <c r="B50" s="106"/>
      <c r="C50" s="106"/>
      <c r="D50" s="149"/>
      <c r="E50" s="106"/>
      <c r="F50" s="106"/>
      <c r="G50" s="106"/>
      <c r="H50" s="102"/>
      <c r="I50" s="169"/>
      <c r="J50" s="109"/>
      <c r="K50" s="104"/>
      <c r="L50" s="103"/>
      <c r="M50" s="143"/>
      <c r="N50" s="143"/>
      <c r="O50" s="95"/>
      <c r="P50" s="105"/>
      <c r="Q50" s="107"/>
      <c r="R50" s="98"/>
      <c r="S50" s="98"/>
      <c r="T50" s="98"/>
      <c r="U50" s="98"/>
      <c r="V50" s="98"/>
      <c r="W50" s="99"/>
      <c r="X50" s="99"/>
      <c r="Y50" s="98">
        <f t="shared" si="83"/>
        <v>0</v>
      </c>
      <c r="Z50" s="98">
        <f t="shared" si="83"/>
        <v>0</v>
      </c>
      <c r="AA50" s="98">
        <f t="shared" si="83"/>
        <v>0</v>
      </c>
      <c r="AB50" s="98">
        <f t="shared" si="83"/>
        <v>0</v>
      </c>
      <c r="AC50" s="98">
        <f t="shared" si="83"/>
        <v>0</v>
      </c>
      <c r="AD50" s="99"/>
      <c r="AE50" s="99"/>
      <c r="AF50" s="98">
        <f t="shared" si="71"/>
        <v>0</v>
      </c>
      <c r="AG50" s="98">
        <f t="shared" si="71"/>
        <v>0</v>
      </c>
      <c r="AH50" s="98">
        <f t="shared" si="71"/>
        <v>0</v>
      </c>
      <c r="AI50" s="98">
        <f t="shared" si="71"/>
        <v>0</v>
      </c>
      <c r="AJ50" s="98">
        <f t="shared" si="71"/>
        <v>0</v>
      </c>
      <c r="AK50" s="99"/>
      <c r="AL50" s="99"/>
      <c r="AM50" s="98">
        <f t="shared" si="72"/>
        <v>0</v>
      </c>
      <c r="AN50" s="98">
        <f t="shared" si="72"/>
        <v>0</v>
      </c>
      <c r="AO50" s="98">
        <f t="shared" si="72"/>
        <v>0</v>
      </c>
      <c r="AP50" s="98">
        <f t="shared" si="72"/>
        <v>0</v>
      </c>
      <c r="AQ50" s="98">
        <f t="shared" si="72"/>
        <v>0</v>
      </c>
      <c r="AR50" s="99"/>
      <c r="AS50" s="99"/>
      <c r="AT50" s="98">
        <f t="shared" si="73"/>
        <v>0</v>
      </c>
      <c r="AU50" s="98">
        <f t="shared" si="73"/>
        <v>0</v>
      </c>
      <c r="AV50" s="98">
        <f t="shared" si="73"/>
        <v>0</v>
      </c>
      <c r="AW50" s="98">
        <f t="shared" si="73"/>
        <v>0</v>
      </c>
      <c r="AX50" s="98">
        <f t="shared" si="73"/>
        <v>0</v>
      </c>
      <c r="AY50" s="99"/>
      <c r="AZ50" s="99"/>
      <c r="BA50" s="98">
        <f t="shared" si="74"/>
        <v>0</v>
      </c>
      <c r="BB50" s="98">
        <f t="shared" si="74"/>
        <v>0</v>
      </c>
      <c r="BC50" s="98">
        <f t="shared" si="74"/>
        <v>0</v>
      </c>
      <c r="BD50" s="98">
        <f t="shared" si="74"/>
        <v>0</v>
      </c>
      <c r="BE50" s="98">
        <f t="shared" si="74"/>
        <v>0</v>
      </c>
      <c r="BF50" s="99"/>
      <c r="BG50" s="99"/>
      <c r="BH50" s="98">
        <f t="shared" si="75"/>
        <v>0</v>
      </c>
      <c r="BI50" s="98">
        <f t="shared" si="75"/>
        <v>0</v>
      </c>
      <c r="BJ50" s="98">
        <f t="shared" si="75"/>
        <v>0</v>
      </c>
      <c r="BK50" s="98">
        <f t="shared" si="75"/>
        <v>0</v>
      </c>
      <c r="BL50" s="98">
        <f t="shared" si="75"/>
        <v>0</v>
      </c>
      <c r="BM50" s="99"/>
      <c r="BN50" s="99"/>
      <c r="BO50" s="98">
        <f t="shared" si="76"/>
        <v>0</v>
      </c>
      <c r="BP50" s="98">
        <f t="shared" si="76"/>
        <v>0</v>
      </c>
      <c r="BQ50" s="98">
        <f t="shared" si="76"/>
        <v>0</v>
      </c>
      <c r="BR50" s="98">
        <f t="shared" si="76"/>
        <v>0</v>
      </c>
      <c r="BS50" s="98">
        <f t="shared" si="76"/>
        <v>0</v>
      </c>
      <c r="BT50" s="99"/>
      <c r="BU50" s="99"/>
      <c r="BV50" s="98">
        <f t="shared" si="77"/>
        <v>0</v>
      </c>
      <c r="BW50" s="98">
        <f t="shared" si="77"/>
        <v>0</v>
      </c>
      <c r="BX50" s="98">
        <f t="shared" si="77"/>
        <v>0</v>
      </c>
      <c r="BY50" s="98">
        <f t="shared" si="77"/>
        <v>0</v>
      </c>
      <c r="BZ50" s="98">
        <f t="shared" si="77"/>
        <v>0</v>
      </c>
      <c r="CA50" s="99"/>
      <c r="CB50" s="99"/>
      <c r="CC50" s="98">
        <f t="shared" si="78"/>
        <v>0</v>
      </c>
      <c r="CD50" s="98">
        <f t="shared" si="78"/>
        <v>0</v>
      </c>
      <c r="CE50" s="98">
        <f t="shared" si="78"/>
        <v>0</v>
      </c>
      <c r="CF50" s="98">
        <f t="shared" si="78"/>
        <v>0</v>
      </c>
      <c r="CG50" s="98">
        <f t="shared" si="78"/>
        <v>0</v>
      </c>
      <c r="CH50" s="99"/>
      <c r="CI50" s="99"/>
      <c r="CJ50" s="98">
        <f t="shared" si="79"/>
        <v>0</v>
      </c>
      <c r="CK50" s="98">
        <f t="shared" si="79"/>
        <v>0</v>
      </c>
      <c r="CL50" s="98">
        <f t="shared" si="79"/>
        <v>0</v>
      </c>
      <c r="CM50" s="98">
        <f t="shared" si="79"/>
        <v>0</v>
      </c>
      <c r="CN50" s="98">
        <f t="shared" si="79"/>
        <v>0</v>
      </c>
      <c r="CO50" s="99"/>
      <c r="CP50" s="99"/>
      <c r="CQ50" s="98">
        <f t="shared" si="79"/>
        <v>0</v>
      </c>
      <c r="CR50" s="98">
        <f t="shared" si="79"/>
        <v>0</v>
      </c>
      <c r="CS50" s="98">
        <f t="shared" si="79"/>
        <v>0</v>
      </c>
      <c r="CT50" s="98">
        <f t="shared" si="70"/>
        <v>0</v>
      </c>
      <c r="CU50" s="98">
        <f t="shared" si="70"/>
        <v>0</v>
      </c>
      <c r="CV50" s="99"/>
      <c r="CW50" s="99"/>
      <c r="CX50" s="98">
        <f t="shared" si="70"/>
        <v>0</v>
      </c>
      <c r="CY50" s="98">
        <f t="shared" si="70"/>
        <v>0</v>
      </c>
      <c r="CZ50" s="98">
        <f t="shared" si="70"/>
        <v>0</v>
      </c>
      <c r="DA50" s="98">
        <f t="shared" si="70"/>
        <v>0</v>
      </c>
      <c r="DB50" s="98">
        <f t="shared" si="70"/>
        <v>0</v>
      </c>
      <c r="DC50" s="99"/>
      <c r="DD50" s="99"/>
      <c r="DE50" s="98">
        <f t="shared" si="80"/>
        <v>0</v>
      </c>
      <c r="DF50" s="98">
        <f t="shared" si="80"/>
        <v>0</v>
      </c>
      <c r="DG50" s="98">
        <f t="shared" si="80"/>
        <v>0</v>
      </c>
      <c r="DH50" s="98">
        <f t="shared" si="80"/>
        <v>0</v>
      </c>
      <c r="DI50" s="98">
        <f t="shared" si="80"/>
        <v>0</v>
      </c>
      <c r="DJ50" s="99"/>
      <c r="DK50" s="99"/>
      <c r="DL50" s="98">
        <f t="shared" si="80"/>
        <v>0</v>
      </c>
      <c r="DM50" s="98">
        <f t="shared" si="80"/>
        <v>0</v>
      </c>
      <c r="DN50" s="98">
        <f t="shared" si="80"/>
        <v>0</v>
      </c>
      <c r="DO50" s="98">
        <f t="shared" si="80"/>
        <v>0</v>
      </c>
      <c r="DP50" s="98">
        <f t="shared" si="80"/>
        <v>0</v>
      </c>
      <c r="DQ50" s="99"/>
      <c r="DR50" s="99"/>
      <c r="DS50" s="98">
        <f t="shared" si="81"/>
        <v>0</v>
      </c>
      <c r="DT50" s="98">
        <f t="shared" si="81"/>
        <v>0</v>
      </c>
      <c r="DU50" s="98">
        <f t="shared" si="81"/>
        <v>0</v>
      </c>
      <c r="DV50" s="98">
        <f t="shared" si="81"/>
        <v>0</v>
      </c>
      <c r="DW50" s="98">
        <f t="shared" si="81"/>
        <v>0</v>
      </c>
      <c r="DX50" s="99"/>
      <c r="DY50" s="99"/>
      <c r="DZ50" s="98">
        <f t="shared" si="81"/>
        <v>0</v>
      </c>
      <c r="EA50" s="98">
        <f t="shared" si="81"/>
        <v>0</v>
      </c>
      <c r="EB50" s="98">
        <f t="shared" si="81"/>
        <v>0</v>
      </c>
      <c r="EC50" s="98">
        <f t="shared" si="81"/>
        <v>0</v>
      </c>
      <c r="ED50" s="98">
        <f t="shared" si="81"/>
        <v>0</v>
      </c>
      <c r="EE50" s="99"/>
      <c r="EF50" s="99"/>
      <c r="EG50" s="98">
        <f t="shared" si="81"/>
        <v>0</v>
      </c>
      <c r="EH50" s="98">
        <f t="shared" si="81"/>
        <v>0</v>
      </c>
      <c r="EI50" s="98">
        <f t="shared" si="81"/>
        <v>0</v>
      </c>
      <c r="EJ50" s="98">
        <f t="shared" si="81"/>
        <v>0</v>
      </c>
      <c r="EK50" s="98">
        <f t="shared" si="81"/>
        <v>0</v>
      </c>
      <c r="EL50" s="99"/>
      <c r="EM50" s="99"/>
      <c r="EN50" s="98">
        <f t="shared" si="81"/>
        <v>0</v>
      </c>
      <c r="EO50" s="98">
        <f t="shared" si="81"/>
        <v>0</v>
      </c>
      <c r="EP50" s="98">
        <f t="shared" si="81"/>
        <v>0</v>
      </c>
      <c r="EQ50" s="98">
        <f t="shared" si="81"/>
        <v>0</v>
      </c>
      <c r="ER50" s="98">
        <f t="shared" si="81"/>
        <v>0</v>
      </c>
      <c r="ES50" s="99"/>
      <c r="ET50" s="99"/>
      <c r="EU50" s="98">
        <f t="shared" si="82"/>
        <v>0</v>
      </c>
      <c r="EV50" s="98">
        <f t="shared" si="82"/>
        <v>0</v>
      </c>
      <c r="EW50" s="98">
        <f t="shared" si="82"/>
        <v>0</v>
      </c>
      <c r="EX50" s="98">
        <f t="shared" si="82"/>
        <v>0</v>
      </c>
      <c r="EY50" s="98">
        <f t="shared" si="82"/>
        <v>0</v>
      </c>
      <c r="EZ50" s="99"/>
      <c r="FA50" s="99"/>
      <c r="FB50" s="98">
        <f t="shared" si="69"/>
        <v>0</v>
      </c>
      <c r="FC50" s="98">
        <f t="shared" si="69"/>
        <v>0</v>
      </c>
      <c r="FD50" s="98">
        <f t="shared" si="69"/>
        <v>0</v>
      </c>
      <c r="FE50" s="98">
        <f t="shared" si="69"/>
        <v>0</v>
      </c>
      <c r="FF50" s="98">
        <f t="shared" si="69"/>
        <v>0</v>
      </c>
      <c r="FG50" s="99"/>
      <c r="FH50" s="99"/>
      <c r="FI50" s="98">
        <f t="shared" si="69"/>
        <v>0</v>
      </c>
      <c r="FJ50" s="98">
        <f t="shared" si="69"/>
        <v>0</v>
      </c>
      <c r="FK50" s="98">
        <f t="shared" si="69"/>
        <v>0</v>
      </c>
      <c r="FL50" s="98">
        <f t="shared" si="69"/>
        <v>0</v>
      </c>
      <c r="FM50" s="98">
        <f t="shared" si="69"/>
        <v>0</v>
      </c>
      <c r="FN50" s="99"/>
      <c r="FO50" s="99"/>
      <c r="FP50" s="98">
        <f t="shared" si="69"/>
        <v>0</v>
      </c>
      <c r="FQ50" s="98">
        <f t="shared" si="69"/>
        <v>0</v>
      </c>
      <c r="FR50" s="98">
        <f t="shared" si="69"/>
        <v>0</v>
      </c>
      <c r="FS50" s="98">
        <f t="shared" si="69"/>
        <v>0</v>
      </c>
      <c r="FT50" s="98">
        <f t="shared" si="69"/>
        <v>0</v>
      </c>
      <c r="FU50" s="99"/>
      <c r="FV50" s="99"/>
      <c r="FW50" s="98">
        <f t="shared" si="69"/>
        <v>0</v>
      </c>
      <c r="FX50" s="98">
        <f t="shared" si="69"/>
        <v>0</v>
      </c>
      <c r="FY50" s="98">
        <f t="shared" si="69"/>
        <v>0</v>
      </c>
    </row>
    <row r="51" spans="1:181" ht="31.5" customHeight="1">
      <c r="A51" s="101"/>
      <c r="B51" s="106"/>
      <c r="C51" s="106"/>
      <c r="D51" s="149"/>
      <c r="E51" s="106"/>
      <c r="F51" s="106"/>
      <c r="G51" s="106"/>
      <c r="H51" s="102"/>
      <c r="I51" s="102"/>
      <c r="J51" s="103"/>
      <c r="K51" s="104"/>
      <c r="L51" s="103"/>
      <c r="M51" s="143"/>
      <c r="N51" s="143"/>
      <c r="O51" s="95"/>
      <c r="P51" s="105"/>
      <c r="Q51" s="107"/>
      <c r="R51" s="98">
        <f t="shared" ref="R51:V58" si="84">IF((AND(R$1&gt;=$J51,R$1&lt;=$L51)),$Q51,0)</f>
        <v>0</v>
      </c>
      <c r="S51" s="98">
        <f t="shared" si="84"/>
        <v>0</v>
      </c>
      <c r="T51" s="98">
        <f t="shared" si="84"/>
        <v>0</v>
      </c>
      <c r="U51" s="98">
        <f t="shared" si="84"/>
        <v>0</v>
      </c>
      <c r="V51" s="98">
        <f t="shared" si="84"/>
        <v>0</v>
      </c>
      <c r="W51" s="99"/>
      <c r="X51" s="99"/>
      <c r="Y51" s="98">
        <f t="shared" si="83"/>
        <v>0</v>
      </c>
      <c r="Z51" s="98">
        <f t="shared" si="83"/>
        <v>0</v>
      </c>
      <c r="AA51" s="98">
        <f t="shared" si="83"/>
        <v>0</v>
      </c>
      <c r="AB51" s="98">
        <f t="shared" si="83"/>
        <v>0</v>
      </c>
      <c r="AC51" s="98">
        <f t="shared" si="83"/>
        <v>0</v>
      </c>
      <c r="AD51" s="99"/>
      <c r="AE51" s="99"/>
      <c r="AF51" s="98">
        <f t="shared" si="71"/>
        <v>0</v>
      </c>
      <c r="AG51" s="98">
        <f t="shared" si="71"/>
        <v>0</v>
      </c>
      <c r="AH51" s="98">
        <f t="shared" si="71"/>
        <v>0</v>
      </c>
      <c r="AI51" s="98">
        <f t="shared" si="71"/>
        <v>0</v>
      </c>
      <c r="AJ51" s="98">
        <f t="shared" si="71"/>
        <v>0</v>
      </c>
      <c r="AK51" s="99"/>
      <c r="AL51" s="99"/>
      <c r="AM51" s="98">
        <f t="shared" si="72"/>
        <v>0</v>
      </c>
      <c r="AN51" s="98">
        <f t="shared" si="72"/>
        <v>0</v>
      </c>
      <c r="AO51" s="98">
        <f t="shared" si="72"/>
        <v>0</v>
      </c>
      <c r="AP51" s="98">
        <f t="shared" si="72"/>
        <v>0</v>
      </c>
      <c r="AQ51" s="98">
        <f t="shared" si="72"/>
        <v>0</v>
      </c>
      <c r="AR51" s="99"/>
      <c r="AS51" s="99"/>
      <c r="AT51" s="98">
        <f t="shared" si="73"/>
        <v>0</v>
      </c>
      <c r="AU51" s="98">
        <f t="shared" si="73"/>
        <v>0</v>
      </c>
      <c r="AV51" s="98">
        <f t="shared" si="73"/>
        <v>0</v>
      </c>
      <c r="AW51" s="98">
        <f t="shared" si="73"/>
        <v>0</v>
      </c>
      <c r="AX51" s="98">
        <f t="shared" si="73"/>
        <v>0</v>
      </c>
      <c r="AY51" s="99"/>
      <c r="AZ51" s="99"/>
      <c r="BA51" s="98">
        <f t="shared" si="74"/>
        <v>0</v>
      </c>
      <c r="BB51" s="98">
        <f t="shared" si="74"/>
        <v>0</v>
      </c>
      <c r="BC51" s="98">
        <f t="shared" si="74"/>
        <v>0</v>
      </c>
      <c r="BD51" s="98">
        <f t="shared" si="74"/>
        <v>0</v>
      </c>
      <c r="BE51" s="98">
        <f t="shared" si="74"/>
        <v>0</v>
      </c>
      <c r="BF51" s="99"/>
      <c r="BG51" s="99"/>
      <c r="BH51" s="98">
        <f t="shared" si="75"/>
        <v>0</v>
      </c>
      <c r="BI51" s="98">
        <f t="shared" si="75"/>
        <v>0</v>
      </c>
      <c r="BJ51" s="98">
        <f t="shared" si="75"/>
        <v>0</v>
      </c>
      <c r="BK51" s="98">
        <f t="shared" si="75"/>
        <v>0</v>
      </c>
      <c r="BL51" s="98">
        <f t="shared" si="75"/>
        <v>0</v>
      </c>
      <c r="BM51" s="99"/>
      <c r="BN51" s="99"/>
      <c r="BO51" s="98">
        <f t="shared" si="76"/>
        <v>0</v>
      </c>
      <c r="BP51" s="98">
        <f t="shared" si="76"/>
        <v>0</v>
      </c>
      <c r="BQ51" s="98">
        <f t="shared" si="76"/>
        <v>0</v>
      </c>
      <c r="BR51" s="98">
        <f t="shared" si="76"/>
        <v>0</v>
      </c>
      <c r="BS51" s="98">
        <f t="shared" si="76"/>
        <v>0</v>
      </c>
      <c r="BT51" s="99"/>
      <c r="BU51" s="99"/>
      <c r="BV51" s="98">
        <f t="shared" si="77"/>
        <v>0</v>
      </c>
      <c r="BW51" s="98">
        <f t="shared" si="77"/>
        <v>0</v>
      </c>
      <c r="BX51" s="98">
        <f t="shared" si="77"/>
        <v>0</v>
      </c>
      <c r="BY51" s="98">
        <f t="shared" si="77"/>
        <v>0</v>
      </c>
      <c r="BZ51" s="98">
        <f t="shared" si="77"/>
        <v>0</v>
      </c>
      <c r="CA51" s="99"/>
      <c r="CB51" s="99"/>
      <c r="CC51" s="98">
        <f t="shared" si="78"/>
        <v>0</v>
      </c>
      <c r="CD51" s="98">
        <f t="shared" si="78"/>
        <v>0</v>
      </c>
      <c r="CE51" s="98">
        <f t="shared" si="78"/>
        <v>0</v>
      </c>
      <c r="CF51" s="98">
        <f t="shared" si="78"/>
        <v>0</v>
      </c>
      <c r="CG51" s="98">
        <f t="shared" si="78"/>
        <v>0</v>
      </c>
      <c r="CH51" s="99"/>
      <c r="CI51" s="99"/>
      <c r="CJ51" s="98">
        <f t="shared" si="79"/>
        <v>0</v>
      </c>
      <c r="CK51" s="98">
        <f t="shared" si="79"/>
        <v>0</v>
      </c>
      <c r="CL51" s="98">
        <f t="shared" si="79"/>
        <v>0</v>
      </c>
      <c r="CM51" s="98">
        <f t="shared" si="79"/>
        <v>0</v>
      </c>
      <c r="CN51" s="98">
        <f t="shared" si="79"/>
        <v>0</v>
      </c>
      <c r="CO51" s="99"/>
      <c r="CP51" s="99"/>
      <c r="CQ51" s="98">
        <f t="shared" si="79"/>
        <v>0</v>
      </c>
      <c r="CR51" s="98">
        <f t="shared" si="79"/>
        <v>0</v>
      </c>
      <c r="CS51" s="98">
        <f t="shared" si="79"/>
        <v>0</v>
      </c>
      <c r="CT51" s="98">
        <f t="shared" si="70"/>
        <v>0</v>
      </c>
      <c r="CU51" s="98">
        <f t="shared" si="70"/>
        <v>0</v>
      </c>
      <c r="CV51" s="99"/>
      <c r="CW51" s="99"/>
      <c r="CX51" s="98">
        <f t="shared" si="70"/>
        <v>0</v>
      </c>
      <c r="CY51" s="98">
        <f t="shared" si="70"/>
        <v>0</v>
      </c>
      <c r="CZ51" s="98">
        <f t="shared" si="70"/>
        <v>0</v>
      </c>
      <c r="DA51" s="98">
        <f t="shared" si="70"/>
        <v>0</v>
      </c>
      <c r="DB51" s="98">
        <f t="shared" si="70"/>
        <v>0</v>
      </c>
      <c r="DC51" s="99"/>
      <c r="DD51" s="99"/>
      <c r="DE51" s="98">
        <f t="shared" si="80"/>
        <v>0</v>
      </c>
      <c r="DF51" s="98">
        <f t="shared" si="80"/>
        <v>0</v>
      </c>
      <c r="DG51" s="98">
        <f t="shared" si="80"/>
        <v>0</v>
      </c>
      <c r="DH51" s="98">
        <f t="shared" si="80"/>
        <v>0</v>
      </c>
      <c r="DI51" s="98">
        <f t="shared" si="80"/>
        <v>0</v>
      </c>
      <c r="DJ51" s="99"/>
      <c r="DK51" s="99"/>
      <c r="DL51" s="98">
        <f t="shared" si="80"/>
        <v>0</v>
      </c>
      <c r="DM51" s="98">
        <f t="shared" si="80"/>
        <v>0</v>
      </c>
      <c r="DN51" s="98">
        <f t="shared" si="80"/>
        <v>0</v>
      </c>
      <c r="DO51" s="98">
        <f t="shared" si="80"/>
        <v>0</v>
      </c>
      <c r="DP51" s="98">
        <f t="shared" si="80"/>
        <v>0</v>
      </c>
      <c r="DQ51" s="99"/>
      <c r="DR51" s="99"/>
      <c r="DS51" s="98">
        <f t="shared" si="81"/>
        <v>0</v>
      </c>
      <c r="DT51" s="98">
        <f t="shared" si="81"/>
        <v>0</v>
      </c>
      <c r="DU51" s="98">
        <f t="shared" si="81"/>
        <v>0</v>
      </c>
      <c r="DV51" s="98">
        <f t="shared" si="81"/>
        <v>0</v>
      </c>
      <c r="DW51" s="98">
        <f t="shared" si="81"/>
        <v>0</v>
      </c>
      <c r="DX51" s="99"/>
      <c r="DY51" s="99"/>
      <c r="DZ51" s="98">
        <f t="shared" si="81"/>
        <v>0</v>
      </c>
      <c r="EA51" s="98">
        <f t="shared" si="81"/>
        <v>0</v>
      </c>
      <c r="EB51" s="98">
        <f t="shared" si="81"/>
        <v>0</v>
      </c>
      <c r="EC51" s="98">
        <f t="shared" si="81"/>
        <v>0</v>
      </c>
      <c r="ED51" s="98">
        <f t="shared" si="81"/>
        <v>0</v>
      </c>
      <c r="EE51" s="99"/>
      <c r="EF51" s="99"/>
      <c r="EG51" s="98">
        <f t="shared" si="81"/>
        <v>0</v>
      </c>
      <c r="EH51" s="98">
        <f t="shared" si="81"/>
        <v>0</v>
      </c>
      <c r="EI51" s="98">
        <f t="shared" si="81"/>
        <v>0</v>
      </c>
      <c r="EJ51" s="98">
        <f t="shared" si="81"/>
        <v>0</v>
      </c>
      <c r="EK51" s="98">
        <f t="shared" si="81"/>
        <v>0</v>
      </c>
      <c r="EL51" s="99"/>
      <c r="EM51" s="99"/>
      <c r="EN51" s="98">
        <f t="shared" si="81"/>
        <v>0</v>
      </c>
      <c r="EO51" s="98">
        <f t="shared" si="81"/>
        <v>0</v>
      </c>
      <c r="EP51" s="98">
        <f t="shared" si="81"/>
        <v>0</v>
      </c>
      <c r="EQ51" s="98">
        <f t="shared" si="81"/>
        <v>0</v>
      </c>
      <c r="ER51" s="98">
        <f t="shared" si="81"/>
        <v>0</v>
      </c>
      <c r="ES51" s="99"/>
      <c r="ET51" s="99"/>
      <c r="EU51" s="98">
        <f t="shared" si="82"/>
        <v>0</v>
      </c>
      <c r="EV51" s="98">
        <f t="shared" si="82"/>
        <v>0</v>
      </c>
      <c r="EW51" s="98">
        <f t="shared" si="82"/>
        <v>0</v>
      </c>
      <c r="EX51" s="98">
        <f t="shared" si="82"/>
        <v>0</v>
      </c>
      <c r="EY51" s="98">
        <f t="shared" si="82"/>
        <v>0</v>
      </c>
      <c r="EZ51" s="99"/>
      <c r="FA51" s="99"/>
      <c r="FB51" s="98">
        <f t="shared" si="69"/>
        <v>0</v>
      </c>
      <c r="FC51" s="98">
        <f t="shared" si="69"/>
        <v>0</v>
      </c>
      <c r="FD51" s="98">
        <f t="shared" si="69"/>
        <v>0</v>
      </c>
      <c r="FE51" s="98">
        <f t="shared" si="69"/>
        <v>0</v>
      </c>
      <c r="FF51" s="98">
        <f t="shared" si="69"/>
        <v>0</v>
      </c>
      <c r="FG51" s="99"/>
      <c r="FH51" s="99"/>
      <c r="FI51" s="98">
        <f t="shared" si="69"/>
        <v>0</v>
      </c>
      <c r="FJ51" s="98">
        <f t="shared" si="69"/>
        <v>0</v>
      </c>
      <c r="FK51" s="98">
        <f t="shared" si="69"/>
        <v>0</v>
      </c>
      <c r="FL51" s="98">
        <f t="shared" si="69"/>
        <v>0</v>
      </c>
      <c r="FM51" s="98">
        <f t="shared" si="69"/>
        <v>0</v>
      </c>
      <c r="FN51" s="99"/>
      <c r="FO51" s="99"/>
      <c r="FP51" s="98">
        <f t="shared" ref="FP51:FY51" si="85">IF((AND(FP$1&gt;=$J51,FP$1&lt;=$L51)),$Q51,0)</f>
        <v>0</v>
      </c>
      <c r="FQ51" s="98">
        <f t="shared" si="85"/>
        <v>0</v>
      </c>
      <c r="FR51" s="98">
        <f t="shared" si="85"/>
        <v>0</v>
      </c>
      <c r="FS51" s="98">
        <f t="shared" si="85"/>
        <v>0</v>
      </c>
      <c r="FT51" s="98">
        <f t="shared" si="85"/>
        <v>0</v>
      </c>
      <c r="FU51" s="99"/>
      <c r="FV51" s="99"/>
      <c r="FW51" s="98">
        <f t="shared" si="85"/>
        <v>0</v>
      </c>
      <c r="FX51" s="98">
        <f t="shared" si="85"/>
        <v>0</v>
      </c>
      <c r="FY51" s="98">
        <f t="shared" si="85"/>
        <v>0</v>
      </c>
    </row>
    <row r="52" spans="1:181" ht="31.5" customHeight="1">
      <c r="A52" s="101"/>
      <c r="B52" s="106"/>
      <c r="C52" s="106"/>
      <c r="D52" s="149"/>
      <c r="E52" s="106"/>
      <c r="F52" s="106"/>
      <c r="G52" s="106"/>
      <c r="H52" s="102"/>
      <c r="I52" s="102"/>
      <c r="J52" s="110"/>
      <c r="K52" s="104"/>
      <c r="L52" s="103"/>
      <c r="M52" s="143"/>
      <c r="N52" s="143"/>
      <c r="O52" s="95"/>
      <c r="P52" s="105"/>
      <c r="Q52" s="107"/>
      <c r="R52" s="98">
        <f t="shared" si="84"/>
        <v>0</v>
      </c>
      <c r="S52" s="98">
        <f t="shared" si="84"/>
        <v>0</v>
      </c>
      <c r="T52" s="98">
        <f t="shared" si="84"/>
        <v>0</v>
      </c>
      <c r="U52" s="98">
        <f t="shared" si="84"/>
        <v>0</v>
      </c>
      <c r="V52" s="98">
        <f t="shared" si="84"/>
        <v>0</v>
      </c>
      <c r="W52" s="99"/>
      <c r="X52" s="99"/>
      <c r="Y52" s="98">
        <f t="shared" si="83"/>
        <v>0</v>
      </c>
      <c r="Z52" s="98">
        <f t="shared" si="83"/>
        <v>0</v>
      </c>
      <c r="AA52" s="98">
        <f t="shared" si="83"/>
        <v>0</v>
      </c>
      <c r="AB52" s="98">
        <f t="shared" si="83"/>
        <v>0</v>
      </c>
      <c r="AC52" s="98">
        <f t="shared" si="83"/>
        <v>0</v>
      </c>
      <c r="AD52" s="99"/>
      <c r="AE52" s="99"/>
      <c r="AF52" s="98">
        <f t="shared" si="71"/>
        <v>0</v>
      </c>
      <c r="AG52" s="98">
        <f t="shared" si="71"/>
        <v>0</v>
      </c>
      <c r="AH52" s="98">
        <f t="shared" si="71"/>
        <v>0</v>
      </c>
      <c r="AI52" s="98">
        <f t="shared" si="71"/>
        <v>0</v>
      </c>
      <c r="AJ52" s="98">
        <f t="shared" si="71"/>
        <v>0</v>
      </c>
      <c r="AK52" s="99"/>
      <c r="AL52" s="99"/>
      <c r="AM52" s="98">
        <f t="shared" si="72"/>
        <v>0</v>
      </c>
      <c r="AN52" s="98">
        <f t="shared" si="72"/>
        <v>0</v>
      </c>
      <c r="AO52" s="98">
        <f t="shared" si="72"/>
        <v>0</v>
      </c>
      <c r="AP52" s="98">
        <f t="shared" si="72"/>
        <v>0</v>
      </c>
      <c r="AQ52" s="98">
        <f t="shared" si="72"/>
        <v>0</v>
      </c>
      <c r="AR52" s="99"/>
      <c r="AS52" s="99"/>
      <c r="AT52" s="98">
        <f t="shared" si="73"/>
        <v>0</v>
      </c>
      <c r="AU52" s="98">
        <f t="shared" si="73"/>
        <v>0</v>
      </c>
      <c r="AV52" s="98">
        <f t="shared" si="73"/>
        <v>0</v>
      </c>
      <c r="AW52" s="98">
        <f t="shared" si="73"/>
        <v>0</v>
      </c>
      <c r="AX52" s="98">
        <f t="shared" si="73"/>
        <v>0</v>
      </c>
      <c r="AY52" s="99"/>
      <c r="AZ52" s="99"/>
      <c r="BA52" s="98">
        <f t="shared" si="74"/>
        <v>0</v>
      </c>
      <c r="BB52" s="98">
        <f t="shared" si="74"/>
        <v>0</v>
      </c>
      <c r="BC52" s="98">
        <f t="shared" si="74"/>
        <v>0</v>
      </c>
      <c r="BD52" s="98">
        <f t="shared" si="74"/>
        <v>0</v>
      </c>
      <c r="BE52" s="98">
        <f t="shared" si="74"/>
        <v>0</v>
      </c>
      <c r="BF52" s="99"/>
      <c r="BG52" s="99"/>
      <c r="BH52" s="98">
        <f t="shared" si="75"/>
        <v>0</v>
      </c>
      <c r="BI52" s="98">
        <f t="shared" si="75"/>
        <v>0</v>
      </c>
      <c r="BJ52" s="98">
        <f t="shared" si="75"/>
        <v>0</v>
      </c>
      <c r="BK52" s="98">
        <f t="shared" si="75"/>
        <v>0</v>
      </c>
      <c r="BL52" s="98">
        <f t="shared" si="75"/>
        <v>0</v>
      </c>
      <c r="BM52" s="99"/>
      <c r="BN52" s="99"/>
      <c r="BO52" s="98">
        <f t="shared" si="76"/>
        <v>0</v>
      </c>
      <c r="BP52" s="98">
        <f t="shared" si="76"/>
        <v>0</v>
      </c>
      <c r="BQ52" s="98">
        <f t="shared" si="76"/>
        <v>0</v>
      </c>
      <c r="BR52" s="98">
        <f t="shared" si="76"/>
        <v>0</v>
      </c>
      <c r="BS52" s="98">
        <f t="shared" si="76"/>
        <v>0</v>
      </c>
      <c r="BT52" s="99"/>
      <c r="BU52" s="99"/>
      <c r="BV52" s="98">
        <f t="shared" si="77"/>
        <v>0</v>
      </c>
      <c r="BW52" s="98">
        <f t="shared" si="77"/>
        <v>0</v>
      </c>
      <c r="BX52" s="98">
        <f t="shared" si="77"/>
        <v>0</v>
      </c>
      <c r="BY52" s="98">
        <f t="shared" si="77"/>
        <v>0</v>
      </c>
      <c r="BZ52" s="98">
        <f t="shared" si="77"/>
        <v>0</v>
      </c>
      <c r="CA52" s="99"/>
      <c r="CB52" s="99"/>
      <c r="CC52" s="98">
        <f t="shared" si="78"/>
        <v>0</v>
      </c>
      <c r="CD52" s="98">
        <f t="shared" si="78"/>
        <v>0</v>
      </c>
      <c r="CE52" s="98">
        <f t="shared" si="78"/>
        <v>0</v>
      </c>
      <c r="CF52" s="98">
        <f t="shared" si="78"/>
        <v>0</v>
      </c>
      <c r="CG52" s="98">
        <f t="shared" si="78"/>
        <v>0</v>
      </c>
      <c r="CH52" s="99"/>
      <c r="CI52" s="99"/>
      <c r="CJ52" s="98">
        <f t="shared" si="79"/>
        <v>0</v>
      </c>
      <c r="CK52" s="98">
        <f t="shared" si="79"/>
        <v>0</v>
      </c>
      <c r="CL52" s="98">
        <f t="shared" si="79"/>
        <v>0</v>
      </c>
      <c r="CM52" s="98">
        <f t="shared" si="79"/>
        <v>0</v>
      </c>
      <c r="CN52" s="98">
        <f t="shared" si="79"/>
        <v>0</v>
      </c>
      <c r="CO52" s="99"/>
      <c r="CP52" s="99"/>
      <c r="CQ52" s="98">
        <f t="shared" si="79"/>
        <v>0</v>
      </c>
      <c r="CR52" s="98">
        <f t="shared" si="79"/>
        <v>0</v>
      </c>
      <c r="CS52" s="98">
        <f t="shared" si="79"/>
        <v>0</v>
      </c>
      <c r="CT52" s="98">
        <f t="shared" si="70"/>
        <v>0</v>
      </c>
      <c r="CU52" s="98">
        <f t="shared" si="70"/>
        <v>0</v>
      </c>
      <c r="CV52" s="99"/>
      <c r="CW52" s="99"/>
      <c r="CX52" s="98">
        <f t="shared" si="70"/>
        <v>0</v>
      </c>
      <c r="CY52" s="98">
        <f t="shared" si="70"/>
        <v>0</v>
      </c>
      <c r="CZ52" s="98">
        <f t="shared" si="70"/>
        <v>0</v>
      </c>
      <c r="DA52" s="98">
        <f t="shared" si="70"/>
        <v>0</v>
      </c>
      <c r="DB52" s="98">
        <f t="shared" si="70"/>
        <v>0</v>
      </c>
      <c r="DC52" s="99"/>
      <c r="DD52" s="99"/>
      <c r="DE52" s="98">
        <f t="shared" si="80"/>
        <v>0</v>
      </c>
      <c r="DF52" s="98">
        <f t="shared" si="80"/>
        <v>0</v>
      </c>
      <c r="DG52" s="98">
        <f t="shared" si="80"/>
        <v>0</v>
      </c>
      <c r="DH52" s="98">
        <f t="shared" si="80"/>
        <v>0</v>
      </c>
      <c r="DI52" s="98">
        <f t="shared" si="80"/>
        <v>0</v>
      </c>
      <c r="DJ52" s="99"/>
      <c r="DK52" s="99"/>
      <c r="DL52" s="98">
        <f t="shared" si="80"/>
        <v>0</v>
      </c>
      <c r="DM52" s="98">
        <f t="shared" si="80"/>
        <v>0</v>
      </c>
      <c r="DN52" s="98">
        <f t="shared" si="80"/>
        <v>0</v>
      </c>
      <c r="DO52" s="98">
        <f t="shared" si="80"/>
        <v>0</v>
      </c>
      <c r="DP52" s="98">
        <f t="shared" si="80"/>
        <v>0</v>
      </c>
      <c r="DQ52" s="99"/>
      <c r="DR52" s="99"/>
      <c r="DS52" s="98">
        <f t="shared" si="81"/>
        <v>0</v>
      </c>
      <c r="DT52" s="98">
        <f t="shared" si="81"/>
        <v>0</v>
      </c>
      <c r="DU52" s="98">
        <f t="shared" si="81"/>
        <v>0</v>
      </c>
      <c r="DV52" s="98">
        <f t="shared" si="81"/>
        <v>0</v>
      </c>
      <c r="DW52" s="98">
        <f t="shared" si="81"/>
        <v>0</v>
      </c>
      <c r="DX52" s="99"/>
      <c r="DY52" s="99"/>
      <c r="DZ52" s="98">
        <f t="shared" si="81"/>
        <v>0</v>
      </c>
      <c r="EA52" s="98">
        <f t="shared" si="81"/>
        <v>0</v>
      </c>
      <c r="EB52" s="98">
        <f t="shared" si="81"/>
        <v>0</v>
      </c>
      <c r="EC52" s="98">
        <f t="shared" si="81"/>
        <v>0</v>
      </c>
      <c r="ED52" s="98">
        <f t="shared" si="81"/>
        <v>0</v>
      </c>
      <c r="EE52" s="99"/>
      <c r="EF52" s="99"/>
      <c r="EG52" s="98">
        <f t="shared" si="81"/>
        <v>0</v>
      </c>
      <c r="EH52" s="98">
        <f t="shared" si="81"/>
        <v>0</v>
      </c>
      <c r="EI52" s="98">
        <f t="shared" si="81"/>
        <v>0</v>
      </c>
      <c r="EJ52" s="98">
        <f t="shared" si="81"/>
        <v>0</v>
      </c>
      <c r="EK52" s="98">
        <f t="shared" si="81"/>
        <v>0</v>
      </c>
      <c r="EL52" s="99"/>
      <c r="EM52" s="99"/>
      <c r="EN52" s="98">
        <f t="shared" si="81"/>
        <v>0</v>
      </c>
      <c r="EO52" s="98">
        <f t="shared" si="81"/>
        <v>0</v>
      </c>
      <c r="EP52" s="98">
        <f t="shared" si="81"/>
        <v>0</v>
      </c>
      <c r="EQ52" s="98">
        <f t="shared" si="81"/>
        <v>0</v>
      </c>
      <c r="ER52" s="98">
        <f t="shared" si="81"/>
        <v>0</v>
      </c>
      <c r="ES52" s="99"/>
      <c r="ET52" s="99"/>
      <c r="EU52" s="98">
        <f t="shared" si="82"/>
        <v>0</v>
      </c>
      <c r="EV52" s="98">
        <f t="shared" si="82"/>
        <v>0</v>
      </c>
      <c r="EW52" s="98">
        <f t="shared" si="82"/>
        <v>0</v>
      </c>
      <c r="EX52" s="98">
        <f t="shared" si="82"/>
        <v>0</v>
      </c>
      <c r="EY52" s="98">
        <f t="shared" si="82"/>
        <v>0</v>
      </c>
      <c r="EZ52" s="99"/>
      <c r="FA52" s="99"/>
      <c r="FB52" s="98">
        <f t="shared" ref="FB52:FY66" si="86">IF((AND(FB$1&gt;=$J52,FB$1&lt;=$L52)),$Q52,0)</f>
        <v>0</v>
      </c>
      <c r="FC52" s="98">
        <f t="shared" si="86"/>
        <v>0</v>
      </c>
      <c r="FD52" s="98">
        <f t="shared" si="86"/>
        <v>0</v>
      </c>
      <c r="FE52" s="98">
        <f t="shared" si="86"/>
        <v>0</v>
      </c>
      <c r="FF52" s="98">
        <f t="shared" si="86"/>
        <v>0</v>
      </c>
      <c r="FG52" s="99"/>
      <c r="FH52" s="99"/>
      <c r="FI52" s="98">
        <f t="shared" si="86"/>
        <v>0</v>
      </c>
      <c r="FJ52" s="98">
        <f t="shared" si="86"/>
        <v>0</v>
      </c>
      <c r="FK52" s="98">
        <f t="shared" si="86"/>
        <v>0</v>
      </c>
      <c r="FL52" s="98">
        <f t="shared" si="86"/>
        <v>0</v>
      </c>
      <c r="FM52" s="98">
        <f t="shared" si="86"/>
        <v>0</v>
      </c>
      <c r="FN52" s="99"/>
      <c r="FO52" s="99"/>
      <c r="FP52" s="98">
        <f t="shared" si="86"/>
        <v>0</v>
      </c>
      <c r="FQ52" s="98">
        <f t="shared" si="86"/>
        <v>0</v>
      </c>
      <c r="FR52" s="98">
        <f t="shared" si="86"/>
        <v>0</v>
      </c>
      <c r="FS52" s="98">
        <f t="shared" si="86"/>
        <v>0</v>
      </c>
      <c r="FT52" s="98">
        <f t="shared" si="86"/>
        <v>0</v>
      </c>
      <c r="FU52" s="99"/>
      <c r="FV52" s="99"/>
      <c r="FW52" s="98">
        <f t="shared" si="86"/>
        <v>0</v>
      </c>
      <c r="FX52" s="98">
        <f t="shared" si="86"/>
        <v>0</v>
      </c>
      <c r="FY52" s="98">
        <f t="shared" si="86"/>
        <v>0</v>
      </c>
    </row>
    <row r="53" spans="1:181" ht="31.5" customHeight="1">
      <c r="A53" s="101"/>
      <c r="B53" s="106"/>
      <c r="C53" s="106"/>
      <c r="D53" s="149"/>
      <c r="E53" s="106"/>
      <c r="F53" s="106"/>
      <c r="G53" s="106"/>
      <c r="H53" s="102"/>
      <c r="I53" s="102"/>
      <c r="J53" s="110"/>
      <c r="K53" s="104"/>
      <c r="L53" s="103"/>
      <c r="M53" s="143"/>
      <c r="N53" s="143"/>
      <c r="O53" s="95"/>
      <c r="P53" s="105"/>
      <c r="Q53" s="107"/>
      <c r="R53" s="98">
        <f t="shared" si="84"/>
        <v>0</v>
      </c>
      <c r="S53" s="98">
        <f t="shared" si="84"/>
        <v>0</v>
      </c>
      <c r="T53" s="98">
        <f t="shared" si="84"/>
        <v>0</v>
      </c>
      <c r="U53" s="98">
        <f t="shared" si="84"/>
        <v>0</v>
      </c>
      <c r="V53" s="98">
        <f t="shared" si="84"/>
        <v>0</v>
      </c>
      <c r="W53" s="99"/>
      <c r="X53" s="99"/>
      <c r="Y53" s="98">
        <f t="shared" si="83"/>
        <v>0</v>
      </c>
      <c r="Z53" s="98">
        <f t="shared" si="83"/>
        <v>0</v>
      </c>
      <c r="AA53" s="98">
        <f t="shared" si="83"/>
        <v>0</v>
      </c>
      <c r="AB53" s="98">
        <f t="shared" si="83"/>
        <v>0</v>
      </c>
      <c r="AC53" s="98">
        <f t="shared" si="83"/>
        <v>0</v>
      </c>
      <c r="AD53" s="99"/>
      <c r="AE53" s="99"/>
      <c r="AF53" s="98">
        <f t="shared" si="71"/>
        <v>0</v>
      </c>
      <c r="AG53" s="98">
        <f t="shared" si="71"/>
        <v>0</v>
      </c>
      <c r="AH53" s="98">
        <f t="shared" si="71"/>
        <v>0</v>
      </c>
      <c r="AI53" s="98">
        <f t="shared" si="71"/>
        <v>0</v>
      </c>
      <c r="AJ53" s="98">
        <f t="shared" si="71"/>
        <v>0</v>
      </c>
      <c r="AK53" s="99"/>
      <c r="AL53" s="99"/>
      <c r="AM53" s="98">
        <f t="shared" si="72"/>
        <v>0</v>
      </c>
      <c r="AN53" s="98">
        <f t="shared" si="72"/>
        <v>0</v>
      </c>
      <c r="AO53" s="98">
        <f t="shared" si="72"/>
        <v>0</v>
      </c>
      <c r="AP53" s="98">
        <f t="shared" si="72"/>
        <v>0</v>
      </c>
      <c r="AQ53" s="98">
        <f t="shared" si="72"/>
        <v>0</v>
      </c>
      <c r="AR53" s="99"/>
      <c r="AS53" s="99"/>
      <c r="AT53" s="98">
        <f t="shared" si="73"/>
        <v>0</v>
      </c>
      <c r="AU53" s="98">
        <f t="shared" si="73"/>
        <v>0</v>
      </c>
      <c r="AV53" s="98">
        <f t="shared" si="73"/>
        <v>0</v>
      </c>
      <c r="AW53" s="98">
        <f t="shared" si="73"/>
        <v>0</v>
      </c>
      <c r="AX53" s="98">
        <f t="shared" si="73"/>
        <v>0</v>
      </c>
      <c r="AY53" s="99"/>
      <c r="AZ53" s="99"/>
      <c r="BA53" s="98">
        <f t="shared" si="74"/>
        <v>0</v>
      </c>
      <c r="BB53" s="98">
        <f t="shared" si="74"/>
        <v>0</v>
      </c>
      <c r="BC53" s="98">
        <f t="shared" si="74"/>
        <v>0</v>
      </c>
      <c r="BD53" s="98">
        <f t="shared" si="74"/>
        <v>0</v>
      </c>
      <c r="BE53" s="98">
        <f t="shared" si="74"/>
        <v>0</v>
      </c>
      <c r="BF53" s="99"/>
      <c r="BG53" s="99"/>
      <c r="BH53" s="98">
        <f t="shared" si="75"/>
        <v>0</v>
      </c>
      <c r="BI53" s="98">
        <f t="shared" si="75"/>
        <v>0</v>
      </c>
      <c r="BJ53" s="98">
        <f t="shared" si="75"/>
        <v>0</v>
      </c>
      <c r="BK53" s="98">
        <f t="shared" si="75"/>
        <v>0</v>
      </c>
      <c r="BL53" s="98">
        <f t="shared" si="75"/>
        <v>0</v>
      </c>
      <c r="BM53" s="99"/>
      <c r="BN53" s="99"/>
      <c r="BO53" s="98">
        <f t="shared" si="76"/>
        <v>0</v>
      </c>
      <c r="BP53" s="98">
        <f t="shared" si="76"/>
        <v>0</v>
      </c>
      <c r="BQ53" s="98">
        <f t="shared" si="76"/>
        <v>0</v>
      </c>
      <c r="BR53" s="98">
        <f t="shared" si="76"/>
        <v>0</v>
      </c>
      <c r="BS53" s="98">
        <f t="shared" si="76"/>
        <v>0</v>
      </c>
      <c r="BT53" s="99"/>
      <c r="BU53" s="99"/>
      <c r="BV53" s="98">
        <f t="shared" si="77"/>
        <v>0</v>
      </c>
      <c r="BW53" s="98">
        <f t="shared" si="77"/>
        <v>0</v>
      </c>
      <c r="BX53" s="98">
        <f t="shared" si="77"/>
        <v>0</v>
      </c>
      <c r="BY53" s="98">
        <f t="shared" si="77"/>
        <v>0</v>
      </c>
      <c r="BZ53" s="98">
        <f t="shared" si="77"/>
        <v>0</v>
      </c>
      <c r="CA53" s="99"/>
      <c r="CB53" s="99"/>
      <c r="CC53" s="98">
        <f t="shared" si="78"/>
        <v>0</v>
      </c>
      <c r="CD53" s="98">
        <f t="shared" si="78"/>
        <v>0</v>
      </c>
      <c r="CE53" s="98">
        <f t="shared" si="78"/>
        <v>0</v>
      </c>
      <c r="CF53" s="98">
        <f t="shared" si="78"/>
        <v>0</v>
      </c>
      <c r="CG53" s="98">
        <f t="shared" si="78"/>
        <v>0</v>
      </c>
      <c r="CH53" s="99"/>
      <c r="CI53" s="99"/>
      <c r="CJ53" s="98">
        <f t="shared" si="79"/>
        <v>0</v>
      </c>
      <c r="CK53" s="98">
        <f t="shared" si="79"/>
        <v>0</v>
      </c>
      <c r="CL53" s="98">
        <f t="shared" si="79"/>
        <v>0</v>
      </c>
      <c r="CM53" s="98">
        <f t="shared" si="79"/>
        <v>0</v>
      </c>
      <c r="CN53" s="98">
        <f t="shared" si="79"/>
        <v>0</v>
      </c>
      <c r="CO53" s="99"/>
      <c r="CP53" s="99"/>
      <c r="CQ53" s="98">
        <f t="shared" si="79"/>
        <v>0</v>
      </c>
      <c r="CR53" s="98">
        <f t="shared" si="79"/>
        <v>0</v>
      </c>
      <c r="CS53" s="98">
        <f t="shared" si="79"/>
        <v>0</v>
      </c>
      <c r="CT53" s="98">
        <f t="shared" si="70"/>
        <v>0</v>
      </c>
      <c r="CU53" s="98">
        <f t="shared" si="70"/>
        <v>0</v>
      </c>
      <c r="CV53" s="99"/>
      <c r="CW53" s="99"/>
      <c r="CX53" s="98">
        <f t="shared" si="70"/>
        <v>0</v>
      </c>
      <c r="CY53" s="98">
        <f t="shared" si="70"/>
        <v>0</v>
      </c>
      <c r="CZ53" s="98">
        <f t="shared" si="70"/>
        <v>0</v>
      </c>
      <c r="DA53" s="98">
        <f t="shared" si="70"/>
        <v>0</v>
      </c>
      <c r="DB53" s="98">
        <f t="shared" si="70"/>
        <v>0</v>
      </c>
      <c r="DC53" s="99"/>
      <c r="DD53" s="99"/>
      <c r="DE53" s="98">
        <f t="shared" si="80"/>
        <v>0</v>
      </c>
      <c r="DF53" s="98">
        <f t="shared" si="80"/>
        <v>0</v>
      </c>
      <c r="DG53" s="98">
        <f t="shared" si="80"/>
        <v>0</v>
      </c>
      <c r="DH53" s="98">
        <f t="shared" si="80"/>
        <v>0</v>
      </c>
      <c r="DI53" s="98">
        <f t="shared" si="80"/>
        <v>0</v>
      </c>
      <c r="DJ53" s="99"/>
      <c r="DK53" s="99"/>
      <c r="DL53" s="98">
        <f t="shared" si="80"/>
        <v>0</v>
      </c>
      <c r="DM53" s="98">
        <f t="shared" si="80"/>
        <v>0</v>
      </c>
      <c r="DN53" s="98">
        <f t="shared" si="80"/>
        <v>0</v>
      </c>
      <c r="DO53" s="98">
        <f t="shared" si="80"/>
        <v>0</v>
      </c>
      <c r="DP53" s="98">
        <f t="shared" si="80"/>
        <v>0</v>
      </c>
      <c r="DQ53" s="99"/>
      <c r="DR53" s="99"/>
      <c r="DS53" s="98">
        <f t="shared" si="80"/>
        <v>0</v>
      </c>
      <c r="DT53" s="98">
        <f t="shared" si="81"/>
        <v>0</v>
      </c>
      <c r="DU53" s="98">
        <f t="shared" si="81"/>
        <v>0</v>
      </c>
      <c r="DV53" s="98">
        <f t="shared" si="81"/>
        <v>0</v>
      </c>
      <c r="DW53" s="98">
        <f t="shared" si="81"/>
        <v>0</v>
      </c>
      <c r="DX53" s="99"/>
      <c r="DY53" s="99"/>
      <c r="DZ53" s="98">
        <f t="shared" si="81"/>
        <v>0</v>
      </c>
      <c r="EA53" s="98">
        <f t="shared" si="81"/>
        <v>0</v>
      </c>
      <c r="EB53" s="98">
        <f t="shared" si="81"/>
        <v>0</v>
      </c>
      <c r="EC53" s="98">
        <f t="shared" si="81"/>
        <v>0</v>
      </c>
      <c r="ED53" s="98">
        <f t="shared" si="81"/>
        <v>0</v>
      </c>
      <c r="EE53" s="99"/>
      <c r="EF53" s="99"/>
      <c r="EG53" s="98">
        <f t="shared" si="81"/>
        <v>0</v>
      </c>
      <c r="EH53" s="98">
        <f t="shared" si="81"/>
        <v>0</v>
      </c>
      <c r="EI53" s="98">
        <f t="shared" si="81"/>
        <v>0</v>
      </c>
      <c r="EJ53" s="98">
        <f t="shared" si="81"/>
        <v>0</v>
      </c>
      <c r="EK53" s="98">
        <f t="shared" si="81"/>
        <v>0</v>
      </c>
      <c r="EL53" s="99"/>
      <c r="EM53" s="99"/>
      <c r="EN53" s="98">
        <f t="shared" si="81"/>
        <v>0</v>
      </c>
      <c r="EO53" s="98">
        <f t="shared" si="81"/>
        <v>0</v>
      </c>
      <c r="EP53" s="98">
        <f t="shared" si="81"/>
        <v>0</v>
      </c>
      <c r="EQ53" s="98">
        <f t="shared" ref="EQ53:ER53" si="87">IF((AND(EQ$1&gt;=$J53,EQ$1&lt;=$L53)),$Q53,0)</f>
        <v>0</v>
      </c>
      <c r="ER53" s="98">
        <f t="shared" si="87"/>
        <v>0</v>
      </c>
      <c r="ES53" s="99"/>
      <c r="ET53" s="99"/>
      <c r="EU53" s="98">
        <f t="shared" si="82"/>
        <v>0</v>
      </c>
      <c r="EV53" s="98">
        <f t="shared" si="82"/>
        <v>0</v>
      </c>
      <c r="EW53" s="98">
        <f t="shared" si="82"/>
        <v>0</v>
      </c>
      <c r="EX53" s="98">
        <f t="shared" si="82"/>
        <v>0</v>
      </c>
      <c r="EY53" s="98">
        <f t="shared" si="82"/>
        <v>0</v>
      </c>
      <c r="EZ53" s="99"/>
      <c r="FA53" s="99"/>
      <c r="FB53" s="98">
        <f t="shared" si="86"/>
        <v>0</v>
      </c>
      <c r="FC53" s="98">
        <f t="shared" si="86"/>
        <v>0</v>
      </c>
      <c r="FD53" s="98">
        <f t="shared" si="86"/>
        <v>0</v>
      </c>
      <c r="FE53" s="98">
        <f t="shared" si="86"/>
        <v>0</v>
      </c>
      <c r="FF53" s="98">
        <f t="shared" si="86"/>
        <v>0</v>
      </c>
      <c r="FG53" s="99"/>
      <c r="FH53" s="99"/>
      <c r="FI53" s="98">
        <f t="shared" si="86"/>
        <v>0</v>
      </c>
      <c r="FJ53" s="98">
        <f t="shared" si="86"/>
        <v>0</v>
      </c>
      <c r="FK53" s="98">
        <f t="shared" si="86"/>
        <v>0</v>
      </c>
      <c r="FL53" s="98">
        <f t="shared" si="86"/>
        <v>0</v>
      </c>
      <c r="FM53" s="98">
        <f t="shared" si="86"/>
        <v>0</v>
      </c>
      <c r="FN53" s="99"/>
      <c r="FO53" s="99"/>
      <c r="FP53" s="98">
        <f t="shared" si="86"/>
        <v>0</v>
      </c>
      <c r="FQ53" s="98">
        <f t="shared" si="86"/>
        <v>0</v>
      </c>
      <c r="FR53" s="98">
        <f t="shared" si="86"/>
        <v>0</v>
      </c>
      <c r="FS53" s="98">
        <f t="shared" si="86"/>
        <v>0</v>
      </c>
      <c r="FT53" s="98">
        <f t="shared" si="86"/>
        <v>0</v>
      </c>
      <c r="FU53" s="99"/>
      <c r="FV53" s="99"/>
      <c r="FW53" s="98">
        <f t="shared" si="86"/>
        <v>0</v>
      </c>
      <c r="FX53" s="98">
        <f t="shared" si="86"/>
        <v>0</v>
      </c>
      <c r="FY53" s="98">
        <f t="shared" si="86"/>
        <v>0</v>
      </c>
    </row>
    <row r="54" spans="1:181" ht="31.5" customHeight="1">
      <c r="A54" s="101"/>
      <c r="B54" s="106"/>
      <c r="C54" s="106"/>
      <c r="D54" s="149"/>
      <c r="E54" s="106"/>
      <c r="F54" s="106"/>
      <c r="G54" s="106"/>
      <c r="H54" s="102"/>
      <c r="I54" s="102"/>
      <c r="J54" s="110"/>
      <c r="K54" s="104"/>
      <c r="L54" s="103"/>
      <c r="M54" s="143"/>
      <c r="N54" s="143"/>
      <c r="O54" s="95"/>
      <c r="P54" s="105"/>
      <c r="Q54" s="107"/>
      <c r="R54" s="98">
        <f t="shared" si="84"/>
        <v>0</v>
      </c>
      <c r="S54" s="98">
        <f t="shared" si="84"/>
        <v>0</v>
      </c>
      <c r="T54" s="98">
        <f t="shared" si="84"/>
        <v>0</v>
      </c>
      <c r="U54" s="98">
        <f t="shared" si="84"/>
        <v>0</v>
      </c>
      <c r="V54" s="98">
        <f t="shared" si="84"/>
        <v>0</v>
      </c>
      <c r="W54" s="99"/>
      <c r="X54" s="99"/>
      <c r="Y54" s="98">
        <f t="shared" si="83"/>
        <v>0</v>
      </c>
      <c r="Z54" s="98">
        <f t="shared" si="83"/>
        <v>0</v>
      </c>
      <c r="AA54" s="98">
        <f t="shared" si="83"/>
        <v>0</v>
      </c>
      <c r="AB54" s="98">
        <f t="shared" si="83"/>
        <v>0</v>
      </c>
      <c r="AC54" s="98">
        <f t="shared" si="83"/>
        <v>0</v>
      </c>
      <c r="AD54" s="99"/>
      <c r="AE54" s="99"/>
      <c r="AF54" s="98">
        <f t="shared" si="71"/>
        <v>0</v>
      </c>
      <c r="AG54" s="98">
        <f t="shared" si="71"/>
        <v>0</v>
      </c>
      <c r="AH54" s="98">
        <f t="shared" si="71"/>
        <v>0</v>
      </c>
      <c r="AI54" s="98">
        <f t="shared" si="71"/>
        <v>0</v>
      </c>
      <c r="AJ54" s="98">
        <f t="shared" si="71"/>
        <v>0</v>
      </c>
      <c r="AK54" s="99"/>
      <c r="AL54" s="99"/>
      <c r="AM54" s="98">
        <f t="shared" si="72"/>
        <v>0</v>
      </c>
      <c r="AN54" s="98">
        <f t="shared" si="72"/>
        <v>0</v>
      </c>
      <c r="AO54" s="98">
        <f t="shared" si="72"/>
        <v>0</v>
      </c>
      <c r="AP54" s="98">
        <f t="shared" si="72"/>
        <v>0</v>
      </c>
      <c r="AQ54" s="98">
        <f t="shared" si="72"/>
        <v>0</v>
      </c>
      <c r="AR54" s="99"/>
      <c r="AS54" s="99"/>
      <c r="AT54" s="98">
        <f t="shared" si="73"/>
        <v>0</v>
      </c>
      <c r="AU54" s="98">
        <f t="shared" si="73"/>
        <v>0</v>
      </c>
      <c r="AV54" s="98">
        <f t="shared" si="73"/>
        <v>0</v>
      </c>
      <c r="AW54" s="98">
        <f t="shared" si="73"/>
        <v>0</v>
      </c>
      <c r="AX54" s="98">
        <f t="shared" si="73"/>
        <v>0</v>
      </c>
      <c r="AY54" s="99"/>
      <c r="AZ54" s="99"/>
      <c r="BA54" s="98">
        <f t="shared" si="74"/>
        <v>0</v>
      </c>
      <c r="BB54" s="98">
        <f t="shared" si="74"/>
        <v>0</v>
      </c>
      <c r="BC54" s="98">
        <f t="shared" si="74"/>
        <v>0</v>
      </c>
      <c r="BD54" s="98">
        <f t="shared" si="74"/>
        <v>0</v>
      </c>
      <c r="BE54" s="98">
        <f t="shared" si="74"/>
        <v>0</v>
      </c>
      <c r="BF54" s="99"/>
      <c r="BG54" s="99"/>
      <c r="BH54" s="98">
        <f t="shared" si="75"/>
        <v>0</v>
      </c>
      <c r="BI54" s="98">
        <f t="shared" si="75"/>
        <v>0</v>
      </c>
      <c r="BJ54" s="98">
        <f t="shared" si="75"/>
        <v>0</v>
      </c>
      <c r="BK54" s="98">
        <f t="shared" si="75"/>
        <v>0</v>
      </c>
      <c r="BL54" s="98">
        <f t="shared" si="75"/>
        <v>0</v>
      </c>
      <c r="BM54" s="99"/>
      <c r="BN54" s="99"/>
      <c r="BO54" s="98">
        <f t="shared" si="76"/>
        <v>0</v>
      </c>
      <c r="BP54" s="98">
        <f t="shared" si="76"/>
        <v>0</v>
      </c>
      <c r="BQ54" s="98">
        <f t="shared" si="76"/>
        <v>0</v>
      </c>
      <c r="BR54" s="98">
        <f t="shared" si="76"/>
        <v>0</v>
      </c>
      <c r="BS54" s="98">
        <f t="shared" si="76"/>
        <v>0</v>
      </c>
      <c r="BT54" s="99"/>
      <c r="BU54" s="99"/>
      <c r="BV54" s="98">
        <f t="shared" si="77"/>
        <v>0</v>
      </c>
      <c r="BW54" s="98">
        <f t="shared" si="77"/>
        <v>0</v>
      </c>
      <c r="BX54" s="98">
        <f t="shared" si="77"/>
        <v>0</v>
      </c>
      <c r="BY54" s="98">
        <f t="shared" si="77"/>
        <v>0</v>
      </c>
      <c r="BZ54" s="98">
        <f t="shared" si="77"/>
        <v>0</v>
      </c>
      <c r="CA54" s="99"/>
      <c r="CB54" s="99"/>
      <c r="CC54" s="98">
        <f t="shared" si="78"/>
        <v>0</v>
      </c>
      <c r="CD54" s="98">
        <f t="shared" si="78"/>
        <v>0</v>
      </c>
      <c r="CE54" s="98">
        <f t="shared" si="78"/>
        <v>0</v>
      </c>
      <c r="CF54" s="98">
        <f t="shared" si="78"/>
        <v>0</v>
      </c>
      <c r="CG54" s="98">
        <f t="shared" si="78"/>
        <v>0</v>
      </c>
      <c r="CH54" s="99"/>
      <c r="CI54" s="99"/>
      <c r="CJ54" s="98">
        <f t="shared" si="79"/>
        <v>0</v>
      </c>
      <c r="CK54" s="98">
        <f t="shared" si="79"/>
        <v>0</v>
      </c>
      <c r="CL54" s="98">
        <f t="shared" si="79"/>
        <v>0</v>
      </c>
      <c r="CM54" s="98">
        <f t="shared" si="79"/>
        <v>0</v>
      </c>
      <c r="CN54" s="98">
        <f t="shared" si="79"/>
        <v>0</v>
      </c>
      <c r="CO54" s="99"/>
      <c r="CP54" s="99"/>
      <c r="CQ54" s="98">
        <f t="shared" si="79"/>
        <v>0</v>
      </c>
      <c r="CR54" s="98">
        <f t="shared" si="79"/>
        <v>0</v>
      </c>
      <c r="CS54" s="98">
        <f t="shared" si="79"/>
        <v>0</v>
      </c>
      <c r="CT54" s="98">
        <f t="shared" si="70"/>
        <v>0</v>
      </c>
      <c r="CU54" s="98">
        <f t="shared" si="70"/>
        <v>0</v>
      </c>
      <c r="CV54" s="99"/>
      <c r="CW54" s="99"/>
      <c r="CX54" s="98">
        <f t="shared" si="70"/>
        <v>0</v>
      </c>
      <c r="CY54" s="98">
        <f t="shared" si="70"/>
        <v>0</v>
      </c>
      <c r="CZ54" s="98">
        <f t="shared" si="70"/>
        <v>0</v>
      </c>
      <c r="DA54" s="98">
        <f t="shared" si="70"/>
        <v>0</v>
      </c>
      <c r="DB54" s="98">
        <f t="shared" si="70"/>
        <v>0</v>
      </c>
      <c r="DC54" s="99"/>
      <c r="DD54" s="99"/>
      <c r="DE54" s="98">
        <f t="shared" si="80"/>
        <v>0</v>
      </c>
      <c r="DF54" s="98">
        <f t="shared" si="80"/>
        <v>0</v>
      </c>
      <c r="DG54" s="98">
        <f t="shared" si="80"/>
        <v>0</v>
      </c>
      <c r="DH54" s="98">
        <f t="shared" si="80"/>
        <v>0</v>
      </c>
      <c r="DI54" s="98">
        <f t="shared" si="80"/>
        <v>0</v>
      </c>
      <c r="DJ54" s="99"/>
      <c r="DK54" s="99"/>
      <c r="DL54" s="98">
        <f t="shared" si="80"/>
        <v>0</v>
      </c>
      <c r="DM54" s="98">
        <f t="shared" si="80"/>
        <v>0</v>
      </c>
      <c r="DN54" s="98">
        <f t="shared" si="80"/>
        <v>0</v>
      </c>
      <c r="DO54" s="98">
        <f t="shared" si="80"/>
        <v>0</v>
      </c>
      <c r="DP54" s="98">
        <f t="shared" si="80"/>
        <v>0</v>
      </c>
      <c r="DQ54" s="99"/>
      <c r="DR54" s="99"/>
      <c r="DS54" s="98">
        <f t="shared" si="80"/>
        <v>0</v>
      </c>
      <c r="DT54" s="98">
        <f t="shared" si="80"/>
        <v>0</v>
      </c>
      <c r="DU54" s="98">
        <f t="shared" ref="DU54:ER59" si="88">IF((AND(DU$1&gt;=$J54,DU$1&lt;=$L54)),$Q54,0)</f>
        <v>0</v>
      </c>
      <c r="DV54" s="98">
        <f t="shared" si="88"/>
        <v>0</v>
      </c>
      <c r="DW54" s="98">
        <f t="shared" si="88"/>
        <v>0</v>
      </c>
      <c r="DX54" s="99"/>
      <c r="DY54" s="99"/>
      <c r="DZ54" s="98">
        <f t="shared" si="88"/>
        <v>0</v>
      </c>
      <c r="EA54" s="98">
        <f t="shared" si="88"/>
        <v>0</v>
      </c>
      <c r="EB54" s="98">
        <f t="shared" si="88"/>
        <v>0</v>
      </c>
      <c r="EC54" s="98">
        <f t="shared" si="88"/>
        <v>0</v>
      </c>
      <c r="ED54" s="98">
        <f t="shared" si="88"/>
        <v>0</v>
      </c>
      <c r="EE54" s="99"/>
      <c r="EF54" s="99"/>
      <c r="EG54" s="98">
        <f t="shared" si="88"/>
        <v>0</v>
      </c>
      <c r="EH54" s="98">
        <f t="shared" si="88"/>
        <v>0</v>
      </c>
      <c r="EI54" s="98">
        <f t="shared" si="88"/>
        <v>0</v>
      </c>
      <c r="EJ54" s="98">
        <f t="shared" si="88"/>
        <v>0</v>
      </c>
      <c r="EK54" s="98">
        <f t="shared" si="88"/>
        <v>0</v>
      </c>
      <c r="EL54" s="99"/>
      <c r="EM54" s="99"/>
      <c r="EN54" s="98">
        <f t="shared" si="88"/>
        <v>0</v>
      </c>
      <c r="EO54" s="98">
        <f t="shared" si="88"/>
        <v>0</v>
      </c>
      <c r="EP54" s="98">
        <f t="shared" si="88"/>
        <v>0</v>
      </c>
      <c r="EQ54" s="98">
        <f t="shared" si="88"/>
        <v>0</v>
      </c>
      <c r="ER54" s="98">
        <f t="shared" si="88"/>
        <v>0</v>
      </c>
      <c r="ES54" s="99"/>
      <c r="ET54" s="99"/>
      <c r="EU54" s="98">
        <f t="shared" si="82"/>
        <v>0</v>
      </c>
      <c r="EV54" s="98">
        <f t="shared" si="82"/>
        <v>0</v>
      </c>
      <c r="EW54" s="98">
        <f t="shared" si="82"/>
        <v>0</v>
      </c>
      <c r="EX54" s="98">
        <f t="shared" si="82"/>
        <v>0</v>
      </c>
      <c r="EY54" s="98">
        <f t="shared" si="82"/>
        <v>0</v>
      </c>
      <c r="EZ54" s="99"/>
      <c r="FA54" s="99"/>
      <c r="FB54" s="98">
        <f t="shared" si="86"/>
        <v>0</v>
      </c>
      <c r="FC54" s="98">
        <f t="shared" si="86"/>
        <v>0</v>
      </c>
      <c r="FD54" s="98">
        <f t="shared" si="86"/>
        <v>0</v>
      </c>
      <c r="FE54" s="98">
        <f t="shared" si="86"/>
        <v>0</v>
      </c>
      <c r="FF54" s="98">
        <f t="shared" si="86"/>
        <v>0</v>
      </c>
      <c r="FG54" s="99"/>
      <c r="FH54" s="99"/>
      <c r="FI54" s="98">
        <f t="shared" si="86"/>
        <v>0</v>
      </c>
      <c r="FJ54" s="98">
        <f t="shared" si="86"/>
        <v>0</v>
      </c>
      <c r="FK54" s="98">
        <f t="shared" si="86"/>
        <v>0</v>
      </c>
      <c r="FL54" s="98">
        <f t="shared" si="86"/>
        <v>0</v>
      </c>
      <c r="FM54" s="98">
        <f t="shared" si="86"/>
        <v>0</v>
      </c>
      <c r="FN54" s="99"/>
      <c r="FO54" s="99"/>
      <c r="FP54" s="98">
        <f t="shared" si="86"/>
        <v>0</v>
      </c>
      <c r="FQ54" s="98">
        <f t="shared" si="86"/>
        <v>0</v>
      </c>
      <c r="FR54" s="98">
        <f t="shared" si="86"/>
        <v>0</v>
      </c>
      <c r="FS54" s="98">
        <f t="shared" si="86"/>
        <v>0</v>
      </c>
      <c r="FT54" s="98">
        <f t="shared" si="86"/>
        <v>0</v>
      </c>
      <c r="FU54" s="99"/>
      <c r="FV54" s="99"/>
      <c r="FW54" s="98">
        <f t="shared" si="86"/>
        <v>0</v>
      </c>
      <c r="FX54" s="98">
        <f t="shared" si="86"/>
        <v>0</v>
      </c>
      <c r="FY54" s="98">
        <f t="shared" si="86"/>
        <v>0</v>
      </c>
    </row>
    <row r="55" spans="1:181" ht="31.5" customHeight="1">
      <c r="A55" s="101"/>
      <c r="B55" s="106"/>
      <c r="C55" s="106"/>
      <c r="D55" s="149"/>
      <c r="E55" s="106"/>
      <c r="F55" s="106"/>
      <c r="G55" s="106"/>
      <c r="H55" s="102"/>
      <c r="I55" s="102"/>
      <c r="J55" s="110"/>
      <c r="K55" s="104"/>
      <c r="L55" s="103"/>
      <c r="M55" s="143"/>
      <c r="N55" s="143"/>
      <c r="O55" s="95"/>
      <c r="P55" s="105"/>
      <c r="Q55" s="107"/>
      <c r="R55" s="98">
        <f t="shared" si="84"/>
        <v>0</v>
      </c>
      <c r="S55" s="98">
        <f t="shared" si="84"/>
        <v>0</v>
      </c>
      <c r="T55" s="98">
        <f t="shared" si="84"/>
        <v>0</v>
      </c>
      <c r="U55" s="98">
        <f t="shared" si="84"/>
        <v>0</v>
      </c>
      <c r="V55" s="98">
        <f t="shared" si="84"/>
        <v>0</v>
      </c>
      <c r="W55" s="99"/>
      <c r="X55" s="99"/>
      <c r="Y55" s="98">
        <f t="shared" si="83"/>
        <v>0</v>
      </c>
      <c r="Z55" s="98">
        <f t="shared" si="83"/>
        <v>0</v>
      </c>
      <c r="AA55" s="98">
        <f t="shared" si="83"/>
        <v>0</v>
      </c>
      <c r="AB55" s="98">
        <f t="shared" si="83"/>
        <v>0</v>
      </c>
      <c r="AC55" s="98">
        <f t="shared" si="83"/>
        <v>0</v>
      </c>
      <c r="AD55" s="99"/>
      <c r="AE55" s="99"/>
      <c r="AF55" s="98">
        <f t="shared" si="71"/>
        <v>0</v>
      </c>
      <c r="AG55" s="98">
        <f t="shared" si="71"/>
        <v>0</v>
      </c>
      <c r="AH55" s="98">
        <f t="shared" si="71"/>
        <v>0</v>
      </c>
      <c r="AI55" s="98">
        <f t="shared" si="71"/>
        <v>0</v>
      </c>
      <c r="AJ55" s="98">
        <f t="shared" si="71"/>
        <v>0</v>
      </c>
      <c r="AK55" s="99"/>
      <c r="AL55" s="99"/>
      <c r="AM55" s="98">
        <f t="shared" si="72"/>
        <v>0</v>
      </c>
      <c r="AN55" s="98">
        <f t="shared" si="72"/>
        <v>0</v>
      </c>
      <c r="AO55" s="98">
        <f t="shared" si="72"/>
        <v>0</v>
      </c>
      <c r="AP55" s="98">
        <f t="shared" si="72"/>
        <v>0</v>
      </c>
      <c r="AQ55" s="98">
        <f t="shared" si="72"/>
        <v>0</v>
      </c>
      <c r="AR55" s="99"/>
      <c r="AS55" s="99"/>
      <c r="AT55" s="98">
        <f t="shared" si="73"/>
        <v>0</v>
      </c>
      <c r="AU55" s="98">
        <f t="shared" si="73"/>
        <v>0</v>
      </c>
      <c r="AV55" s="98">
        <f t="shared" si="73"/>
        <v>0</v>
      </c>
      <c r="AW55" s="98">
        <f t="shared" si="73"/>
        <v>0</v>
      </c>
      <c r="AX55" s="98">
        <f t="shared" si="73"/>
        <v>0</v>
      </c>
      <c r="AY55" s="99"/>
      <c r="AZ55" s="99"/>
      <c r="BA55" s="98">
        <f t="shared" si="74"/>
        <v>0</v>
      </c>
      <c r="BB55" s="98">
        <f t="shared" si="74"/>
        <v>0</v>
      </c>
      <c r="BC55" s="98">
        <f t="shared" si="74"/>
        <v>0</v>
      </c>
      <c r="BD55" s="98">
        <f t="shared" si="74"/>
        <v>0</v>
      </c>
      <c r="BE55" s="98">
        <f t="shared" si="74"/>
        <v>0</v>
      </c>
      <c r="BF55" s="99"/>
      <c r="BG55" s="99"/>
      <c r="BH55" s="98">
        <f t="shared" si="75"/>
        <v>0</v>
      </c>
      <c r="BI55" s="98">
        <f t="shared" si="75"/>
        <v>0</v>
      </c>
      <c r="BJ55" s="98">
        <f t="shared" si="75"/>
        <v>0</v>
      </c>
      <c r="BK55" s="98">
        <f t="shared" si="75"/>
        <v>0</v>
      </c>
      <c r="BL55" s="98">
        <f t="shared" si="75"/>
        <v>0</v>
      </c>
      <c r="BM55" s="99"/>
      <c r="BN55" s="99"/>
      <c r="BO55" s="98">
        <f t="shared" si="76"/>
        <v>0</v>
      </c>
      <c r="BP55" s="98">
        <f t="shared" si="76"/>
        <v>0</v>
      </c>
      <c r="BQ55" s="98">
        <f t="shared" si="76"/>
        <v>0</v>
      </c>
      <c r="BR55" s="98">
        <f t="shared" si="76"/>
        <v>0</v>
      </c>
      <c r="BS55" s="98">
        <f t="shared" si="76"/>
        <v>0</v>
      </c>
      <c r="BT55" s="99"/>
      <c r="BU55" s="99"/>
      <c r="BV55" s="98">
        <f t="shared" si="77"/>
        <v>0</v>
      </c>
      <c r="BW55" s="98">
        <f t="shared" si="77"/>
        <v>0</v>
      </c>
      <c r="BX55" s="98">
        <f t="shared" si="77"/>
        <v>0</v>
      </c>
      <c r="BY55" s="98">
        <f t="shared" si="77"/>
        <v>0</v>
      </c>
      <c r="BZ55" s="98">
        <f t="shared" si="77"/>
        <v>0</v>
      </c>
      <c r="CA55" s="99"/>
      <c r="CB55" s="99"/>
      <c r="CC55" s="98">
        <f t="shared" si="78"/>
        <v>0</v>
      </c>
      <c r="CD55" s="98">
        <f t="shared" si="78"/>
        <v>0</v>
      </c>
      <c r="CE55" s="98">
        <f t="shared" si="78"/>
        <v>0</v>
      </c>
      <c r="CF55" s="98">
        <f t="shared" si="78"/>
        <v>0</v>
      </c>
      <c r="CG55" s="98">
        <f t="shared" si="78"/>
        <v>0</v>
      </c>
      <c r="CH55" s="99"/>
      <c r="CI55" s="99"/>
      <c r="CJ55" s="98">
        <f t="shared" si="79"/>
        <v>0</v>
      </c>
      <c r="CK55" s="98">
        <f t="shared" si="79"/>
        <v>0</v>
      </c>
      <c r="CL55" s="98">
        <f t="shared" si="79"/>
        <v>0</v>
      </c>
      <c r="CM55" s="98">
        <f t="shared" si="79"/>
        <v>0</v>
      </c>
      <c r="CN55" s="98">
        <f t="shared" si="79"/>
        <v>0</v>
      </c>
      <c r="CO55" s="99"/>
      <c r="CP55" s="99"/>
      <c r="CQ55" s="98">
        <f t="shared" si="79"/>
        <v>0</v>
      </c>
      <c r="CR55" s="98">
        <f t="shared" si="79"/>
        <v>0</v>
      </c>
      <c r="CS55" s="98">
        <f t="shared" si="79"/>
        <v>0</v>
      </c>
      <c r="CT55" s="98">
        <f t="shared" si="70"/>
        <v>0</v>
      </c>
      <c r="CU55" s="98">
        <f t="shared" si="70"/>
        <v>0</v>
      </c>
      <c r="CV55" s="99"/>
      <c r="CW55" s="99"/>
      <c r="CX55" s="98">
        <f t="shared" si="70"/>
        <v>0</v>
      </c>
      <c r="CY55" s="98">
        <f t="shared" si="70"/>
        <v>0</v>
      </c>
      <c r="CZ55" s="98">
        <f t="shared" si="70"/>
        <v>0</v>
      </c>
      <c r="DA55" s="98">
        <f t="shared" si="70"/>
        <v>0</v>
      </c>
      <c r="DB55" s="98">
        <f t="shared" si="70"/>
        <v>0</v>
      </c>
      <c r="DC55" s="99"/>
      <c r="DD55" s="99"/>
      <c r="DE55" s="98">
        <f t="shared" si="80"/>
        <v>0</v>
      </c>
      <c r="DF55" s="98">
        <f t="shared" si="80"/>
        <v>0</v>
      </c>
      <c r="DG55" s="98">
        <f t="shared" si="80"/>
        <v>0</v>
      </c>
      <c r="DH55" s="98">
        <f t="shared" si="80"/>
        <v>0</v>
      </c>
      <c r="DI55" s="98">
        <f t="shared" si="80"/>
        <v>0</v>
      </c>
      <c r="DJ55" s="99"/>
      <c r="DK55" s="99"/>
      <c r="DL55" s="98">
        <f t="shared" si="80"/>
        <v>0</v>
      </c>
      <c r="DM55" s="98">
        <f t="shared" si="80"/>
        <v>0</v>
      </c>
      <c r="DN55" s="98">
        <f t="shared" si="80"/>
        <v>0</v>
      </c>
      <c r="DO55" s="98">
        <f t="shared" si="80"/>
        <v>0</v>
      </c>
      <c r="DP55" s="98">
        <f t="shared" si="80"/>
        <v>0</v>
      </c>
      <c r="DQ55" s="99"/>
      <c r="DR55" s="99"/>
      <c r="DS55" s="98">
        <f t="shared" si="80"/>
        <v>0</v>
      </c>
      <c r="DT55" s="98">
        <f t="shared" si="80"/>
        <v>0</v>
      </c>
      <c r="DU55" s="98">
        <f t="shared" si="88"/>
        <v>0</v>
      </c>
      <c r="DV55" s="98">
        <f t="shared" si="88"/>
        <v>0</v>
      </c>
      <c r="DW55" s="98">
        <f t="shared" si="88"/>
        <v>0</v>
      </c>
      <c r="DX55" s="99"/>
      <c r="DY55" s="99"/>
      <c r="DZ55" s="98">
        <f t="shared" si="88"/>
        <v>0</v>
      </c>
      <c r="EA55" s="98">
        <f t="shared" si="88"/>
        <v>0</v>
      </c>
      <c r="EB55" s="98">
        <f t="shared" si="88"/>
        <v>0</v>
      </c>
      <c r="EC55" s="98">
        <f t="shared" si="88"/>
        <v>0</v>
      </c>
      <c r="ED55" s="98">
        <f t="shared" si="88"/>
        <v>0</v>
      </c>
      <c r="EE55" s="99"/>
      <c r="EF55" s="99"/>
      <c r="EG55" s="98">
        <f t="shared" si="88"/>
        <v>0</v>
      </c>
      <c r="EH55" s="98">
        <f t="shared" si="88"/>
        <v>0</v>
      </c>
      <c r="EI55" s="98">
        <f t="shared" si="88"/>
        <v>0</v>
      </c>
      <c r="EJ55" s="98">
        <f t="shared" si="88"/>
        <v>0</v>
      </c>
      <c r="EK55" s="98">
        <f t="shared" si="88"/>
        <v>0</v>
      </c>
      <c r="EL55" s="99"/>
      <c r="EM55" s="99"/>
      <c r="EN55" s="98">
        <f t="shared" si="88"/>
        <v>0</v>
      </c>
      <c r="EO55" s="98">
        <f t="shared" si="88"/>
        <v>0</v>
      </c>
      <c r="EP55" s="98">
        <f t="shared" si="88"/>
        <v>0</v>
      </c>
      <c r="EQ55" s="98">
        <f t="shared" si="88"/>
        <v>0</v>
      </c>
      <c r="ER55" s="98">
        <f t="shared" si="88"/>
        <v>0</v>
      </c>
      <c r="ES55" s="99"/>
      <c r="ET55" s="99"/>
      <c r="EU55" s="98">
        <f t="shared" si="82"/>
        <v>0</v>
      </c>
      <c r="EV55" s="98">
        <f t="shared" si="82"/>
        <v>0</v>
      </c>
      <c r="EW55" s="98">
        <f t="shared" si="82"/>
        <v>0</v>
      </c>
      <c r="EX55" s="98">
        <f t="shared" si="82"/>
        <v>0</v>
      </c>
      <c r="EY55" s="98">
        <f t="shared" si="82"/>
        <v>0</v>
      </c>
      <c r="EZ55" s="99"/>
      <c r="FA55" s="99"/>
      <c r="FB55" s="98">
        <f t="shared" si="82"/>
        <v>0</v>
      </c>
      <c r="FC55" s="98">
        <f t="shared" si="82"/>
        <v>0</v>
      </c>
      <c r="FD55" s="98">
        <f t="shared" si="82"/>
        <v>0</v>
      </c>
      <c r="FE55" s="98">
        <f t="shared" si="82"/>
        <v>0</v>
      </c>
      <c r="FF55" s="98">
        <f t="shared" si="82"/>
        <v>0</v>
      </c>
      <c r="FG55" s="99"/>
      <c r="FH55" s="99"/>
      <c r="FI55" s="98">
        <f t="shared" si="82"/>
        <v>0</v>
      </c>
      <c r="FJ55" s="98">
        <f t="shared" si="82"/>
        <v>0</v>
      </c>
      <c r="FK55" s="98">
        <f t="shared" si="86"/>
        <v>0</v>
      </c>
      <c r="FL55" s="98">
        <f t="shared" si="86"/>
        <v>0</v>
      </c>
      <c r="FM55" s="98">
        <f t="shared" si="86"/>
        <v>0</v>
      </c>
      <c r="FN55" s="99"/>
      <c r="FO55" s="99"/>
      <c r="FP55" s="98">
        <f t="shared" si="86"/>
        <v>0</v>
      </c>
      <c r="FQ55" s="98">
        <f t="shared" si="86"/>
        <v>0</v>
      </c>
      <c r="FR55" s="98">
        <f t="shared" si="86"/>
        <v>0</v>
      </c>
      <c r="FS55" s="98">
        <f t="shared" si="86"/>
        <v>0</v>
      </c>
      <c r="FT55" s="98">
        <f t="shared" si="86"/>
        <v>0</v>
      </c>
      <c r="FU55" s="99"/>
      <c r="FV55" s="99"/>
      <c r="FW55" s="98">
        <f t="shared" si="86"/>
        <v>0</v>
      </c>
      <c r="FX55" s="98">
        <f t="shared" si="86"/>
        <v>0</v>
      </c>
      <c r="FY55" s="98">
        <f t="shared" si="86"/>
        <v>0</v>
      </c>
    </row>
    <row r="56" spans="1:181" ht="31.5" customHeight="1">
      <c r="A56" s="101"/>
      <c r="B56" s="106"/>
      <c r="C56" s="106"/>
      <c r="D56" s="151"/>
      <c r="E56" s="111"/>
      <c r="F56" s="111"/>
      <c r="G56" s="111"/>
      <c r="H56" s="102"/>
      <c r="I56" s="102"/>
      <c r="J56" s="110"/>
      <c r="K56" s="104"/>
      <c r="L56" s="103"/>
      <c r="M56" s="143"/>
      <c r="N56" s="143"/>
      <c r="O56" s="95"/>
      <c r="P56" s="105"/>
      <c r="Q56" s="107"/>
      <c r="R56" s="98">
        <f t="shared" si="84"/>
        <v>0</v>
      </c>
      <c r="S56" s="98">
        <f t="shared" si="84"/>
        <v>0</v>
      </c>
      <c r="T56" s="98">
        <f t="shared" si="84"/>
        <v>0</v>
      </c>
      <c r="U56" s="98">
        <f t="shared" si="84"/>
        <v>0</v>
      </c>
      <c r="V56" s="98">
        <f t="shared" si="84"/>
        <v>0</v>
      </c>
      <c r="W56" s="99"/>
      <c r="X56" s="99"/>
      <c r="Y56" s="98">
        <f t="shared" si="83"/>
        <v>0</v>
      </c>
      <c r="Z56" s="98">
        <f t="shared" si="83"/>
        <v>0</v>
      </c>
      <c r="AA56" s="98">
        <f t="shared" si="83"/>
        <v>0</v>
      </c>
      <c r="AB56" s="98">
        <f t="shared" si="83"/>
        <v>0</v>
      </c>
      <c r="AC56" s="98">
        <f t="shared" si="83"/>
        <v>0</v>
      </c>
      <c r="AD56" s="99"/>
      <c r="AE56" s="99"/>
      <c r="AF56" s="98">
        <f t="shared" si="71"/>
        <v>0</v>
      </c>
      <c r="AG56" s="98">
        <f t="shared" si="71"/>
        <v>0</v>
      </c>
      <c r="AH56" s="98">
        <f t="shared" si="71"/>
        <v>0</v>
      </c>
      <c r="AI56" s="98">
        <f t="shared" si="71"/>
        <v>0</v>
      </c>
      <c r="AJ56" s="98">
        <f t="shared" si="71"/>
        <v>0</v>
      </c>
      <c r="AK56" s="99"/>
      <c r="AL56" s="99"/>
      <c r="AM56" s="98">
        <f t="shared" si="72"/>
        <v>0</v>
      </c>
      <c r="AN56" s="98">
        <f t="shared" si="72"/>
        <v>0</v>
      </c>
      <c r="AO56" s="98">
        <f t="shared" si="72"/>
        <v>0</v>
      </c>
      <c r="AP56" s="98">
        <f t="shared" si="72"/>
        <v>0</v>
      </c>
      <c r="AQ56" s="98">
        <f t="shared" si="72"/>
        <v>0</v>
      </c>
      <c r="AR56" s="99"/>
      <c r="AS56" s="99"/>
      <c r="AT56" s="98">
        <f t="shared" si="73"/>
        <v>0</v>
      </c>
      <c r="AU56" s="98">
        <f t="shared" si="73"/>
        <v>0</v>
      </c>
      <c r="AV56" s="98">
        <f t="shared" si="73"/>
        <v>0</v>
      </c>
      <c r="AW56" s="98">
        <f t="shared" si="73"/>
        <v>0</v>
      </c>
      <c r="AX56" s="98">
        <f t="shared" si="73"/>
        <v>0</v>
      </c>
      <c r="AY56" s="99"/>
      <c r="AZ56" s="99"/>
      <c r="BA56" s="98">
        <f t="shared" si="74"/>
        <v>0</v>
      </c>
      <c r="BB56" s="98">
        <f t="shared" si="74"/>
        <v>0</v>
      </c>
      <c r="BC56" s="98">
        <f t="shared" si="74"/>
        <v>0</v>
      </c>
      <c r="BD56" s="98">
        <f t="shared" si="74"/>
        <v>0</v>
      </c>
      <c r="BE56" s="98">
        <f t="shared" si="74"/>
        <v>0</v>
      </c>
      <c r="BF56" s="99"/>
      <c r="BG56" s="99"/>
      <c r="BH56" s="98">
        <f t="shared" si="75"/>
        <v>0</v>
      </c>
      <c r="BI56" s="98">
        <f t="shared" si="75"/>
        <v>0</v>
      </c>
      <c r="BJ56" s="98">
        <f t="shared" si="75"/>
        <v>0</v>
      </c>
      <c r="BK56" s="98">
        <f t="shared" si="75"/>
        <v>0</v>
      </c>
      <c r="BL56" s="98">
        <f t="shared" si="75"/>
        <v>0</v>
      </c>
      <c r="BM56" s="99"/>
      <c r="BN56" s="99"/>
      <c r="BO56" s="98">
        <f t="shared" si="76"/>
        <v>0</v>
      </c>
      <c r="BP56" s="98">
        <f t="shared" si="76"/>
        <v>0</v>
      </c>
      <c r="BQ56" s="98">
        <f t="shared" si="76"/>
        <v>0</v>
      </c>
      <c r="BR56" s="98">
        <f t="shared" si="76"/>
        <v>0</v>
      </c>
      <c r="BS56" s="98">
        <f t="shared" si="76"/>
        <v>0</v>
      </c>
      <c r="BT56" s="99"/>
      <c r="BU56" s="99"/>
      <c r="BV56" s="98">
        <f t="shared" si="77"/>
        <v>0</v>
      </c>
      <c r="BW56" s="98">
        <f t="shared" si="77"/>
        <v>0</v>
      </c>
      <c r="BX56" s="98">
        <f t="shared" si="77"/>
        <v>0</v>
      </c>
      <c r="BY56" s="98">
        <f t="shared" si="77"/>
        <v>0</v>
      </c>
      <c r="BZ56" s="98">
        <f t="shared" si="77"/>
        <v>0</v>
      </c>
      <c r="CA56" s="99"/>
      <c r="CB56" s="99"/>
      <c r="CC56" s="98">
        <f t="shared" si="78"/>
        <v>0</v>
      </c>
      <c r="CD56" s="98">
        <f t="shared" si="78"/>
        <v>0</v>
      </c>
      <c r="CE56" s="98">
        <f t="shared" si="78"/>
        <v>0</v>
      </c>
      <c r="CF56" s="98">
        <f t="shared" si="78"/>
        <v>0</v>
      </c>
      <c r="CG56" s="98">
        <f t="shared" si="78"/>
        <v>0</v>
      </c>
      <c r="CH56" s="99"/>
      <c r="CI56" s="99"/>
      <c r="CJ56" s="98">
        <f t="shared" si="79"/>
        <v>0</v>
      </c>
      <c r="CK56" s="98">
        <f t="shared" si="79"/>
        <v>0</v>
      </c>
      <c r="CL56" s="98">
        <f t="shared" si="79"/>
        <v>0</v>
      </c>
      <c r="CM56" s="98">
        <f t="shared" si="79"/>
        <v>0</v>
      </c>
      <c r="CN56" s="98">
        <f t="shared" si="79"/>
        <v>0</v>
      </c>
      <c r="CO56" s="99"/>
      <c r="CP56" s="99"/>
      <c r="CQ56" s="98">
        <f t="shared" si="79"/>
        <v>0</v>
      </c>
      <c r="CR56" s="98">
        <f t="shared" si="79"/>
        <v>0</v>
      </c>
      <c r="CS56" s="98">
        <f t="shared" si="79"/>
        <v>0</v>
      </c>
      <c r="CT56" s="98">
        <f t="shared" si="70"/>
        <v>0</v>
      </c>
      <c r="CU56" s="98">
        <f t="shared" si="70"/>
        <v>0</v>
      </c>
      <c r="CV56" s="99"/>
      <c r="CW56" s="99"/>
      <c r="CX56" s="98">
        <f t="shared" si="70"/>
        <v>0</v>
      </c>
      <c r="CY56" s="98">
        <f t="shared" si="70"/>
        <v>0</v>
      </c>
      <c r="CZ56" s="98">
        <f t="shared" si="70"/>
        <v>0</v>
      </c>
      <c r="DA56" s="98">
        <f t="shared" si="70"/>
        <v>0</v>
      </c>
      <c r="DB56" s="98">
        <f t="shared" si="70"/>
        <v>0</v>
      </c>
      <c r="DC56" s="99"/>
      <c r="DD56" s="99"/>
      <c r="DE56" s="98">
        <f t="shared" si="80"/>
        <v>0</v>
      </c>
      <c r="DF56" s="98">
        <f t="shared" si="80"/>
        <v>0</v>
      </c>
      <c r="DG56" s="98">
        <f t="shared" si="80"/>
        <v>0</v>
      </c>
      <c r="DH56" s="98">
        <f t="shared" si="80"/>
        <v>0</v>
      </c>
      <c r="DI56" s="98">
        <f t="shared" si="80"/>
        <v>0</v>
      </c>
      <c r="DJ56" s="99"/>
      <c r="DK56" s="99"/>
      <c r="DL56" s="98">
        <f t="shared" si="80"/>
        <v>0</v>
      </c>
      <c r="DM56" s="98">
        <f t="shared" si="80"/>
        <v>0</v>
      </c>
      <c r="DN56" s="98">
        <f t="shared" si="80"/>
        <v>0</v>
      </c>
      <c r="DO56" s="98">
        <f t="shared" si="80"/>
        <v>0</v>
      </c>
      <c r="DP56" s="98">
        <f t="shared" si="80"/>
        <v>0</v>
      </c>
      <c r="DQ56" s="99"/>
      <c r="DR56" s="99"/>
      <c r="DS56" s="98">
        <f t="shared" si="80"/>
        <v>0</v>
      </c>
      <c r="DT56" s="98">
        <f t="shared" si="80"/>
        <v>0</v>
      </c>
      <c r="DU56" s="98">
        <f t="shared" si="88"/>
        <v>0</v>
      </c>
      <c r="DV56" s="98">
        <f t="shared" si="88"/>
        <v>0</v>
      </c>
      <c r="DW56" s="98">
        <f t="shared" si="88"/>
        <v>0</v>
      </c>
      <c r="DX56" s="99"/>
      <c r="DY56" s="99"/>
      <c r="DZ56" s="98">
        <f t="shared" si="88"/>
        <v>0</v>
      </c>
      <c r="EA56" s="98">
        <f t="shared" si="88"/>
        <v>0</v>
      </c>
      <c r="EB56" s="98">
        <f t="shared" si="88"/>
        <v>0</v>
      </c>
      <c r="EC56" s="98">
        <f t="shared" si="88"/>
        <v>0</v>
      </c>
      <c r="ED56" s="98">
        <f t="shared" si="88"/>
        <v>0</v>
      </c>
      <c r="EE56" s="99"/>
      <c r="EF56" s="99"/>
      <c r="EG56" s="98">
        <f t="shared" si="88"/>
        <v>0</v>
      </c>
      <c r="EH56" s="98">
        <f t="shared" si="88"/>
        <v>0</v>
      </c>
      <c r="EI56" s="98">
        <f t="shared" si="88"/>
        <v>0</v>
      </c>
      <c r="EJ56" s="98">
        <f t="shared" si="88"/>
        <v>0</v>
      </c>
      <c r="EK56" s="98">
        <f t="shared" si="88"/>
        <v>0</v>
      </c>
      <c r="EL56" s="99"/>
      <c r="EM56" s="99"/>
      <c r="EN56" s="98">
        <f t="shared" si="88"/>
        <v>0</v>
      </c>
      <c r="EO56" s="98">
        <f t="shared" si="88"/>
        <v>0</v>
      </c>
      <c r="EP56" s="98">
        <f t="shared" si="88"/>
        <v>0</v>
      </c>
      <c r="EQ56" s="98">
        <f t="shared" si="88"/>
        <v>0</v>
      </c>
      <c r="ER56" s="98">
        <f t="shared" si="88"/>
        <v>0</v>
      </c>
      <c r="ES56" s="99"/>
      <c r="ET56" s="99"/>
      <c r="EU56" s="98">
        <f t="shared" si="82"/>
        <v>0</v>
      </c>
      <c r="EV56" s="98">
        <f t="shared" si="82"/>
        <v>0</v>
      </c>
      <c r="EW56" s="98">
        <f t="shared" si="82"/>
        <v>0</v>
      </c>
      <c r="EX56" s="98">
        <f t="shared" si="82"/>
        <v>0</v>
      </c>
      <c r="EY56" s="98">
        <f t="shared" si="82"/>
        <v>0</v>
      </c>
      <c r="EZ56" s="99"/>
      <c r="FA56" s="99"/>
      <c r="FB56" s="98">
        <f t="shared" si="86"/>
        <v>0</v>
      </c>
      <c r="FC56" s="98">
        <f t="shared" si="86"/>
        <v>0</v>
      </c>
      <c r="FD56" s="98">
        <f t="shared" si="86"/>
        <v>0</v>
      </c>
      <c r="FE56" s="98">
        <f t="shared" si="86"/>
        <v>0</v>
      </c>
      <c r="FF56" s="98">
        <f t="shared" si="86"/>
        <v>0</v>
      </c>
      <c r="FG56" s="99"/>
      <c r="FH56" s="99"/>
      <c r="FI56" s="98">
        <f t="shared" si="86"/>
        <v>0</v>
      </c>
      <c r="FJ56" s="98">
        <f t="shared" si="86"/>
        <v>0</v>
      </c>
      <c r="FK56" s="98">
        <f t="shared" si="86"/>
        <v>0</v>
      </c>
      <c r="FL56" s="98">
        <f t="shared" si="86"/>
        <v>0</v>
      </c>
      <c r="FM56" s="98">
        <f t="shared" si="86"/>
        <v>0</v>
      </c>
      <c r="FN56" s="99"/>
      <c r="FO56" s="99"/>
      <c r="FP56" s="98">
        <f t="shared" si="86"/>
        <v>0</v>
      </c>
      <c r="FQ56" s="98">
        <f t="shared" si="86"/>
        <v>0</v>
      </c>
      <c r="FR56" s="98">
        <f t="shared" si="86"/>
        <v>0</v>
      </c>
      <c r="FS56" s="98">
        <f t="shared" si="86"/>
        <v>0</v>
      </c>
      <c r="FT56" s="98">
        <f t="shared" si="86"/>
        <v>0</v>
      </c>
      <c r="FU56" s="99"/>
      <c r="FV56" s="99"/>
      <c r="FW56" s="98">
        <f t="shared" si="86"/>
        <v>0</v>
      </c>
      <c r="FX56" s="98">
        <f t="shared" si="86"/>
        <v>0</v>
      </c>
      <c r="FY56" s="98">
        <f t="shared" si="86"/>
        <v>0</v>
      </c>
    </row>
    <row r="57" spans="1:181" ht="31.5" customHeight="1">
      <c r="A57" s="101"/>
      <c r="B57" s="106"/>
      <c r="C57" s="106"/>
      <c r="D57" s="149"/>
      <c r="E57" s="106"/>
      <c r="F57" s="106"/>
      <c r="G57" s="111"/>
      <c r="H57" s="102"/>
      <c r="I57" s="102"/>
      <c r="J57" s="110"/>
      <c r="K57" s="104"/>
      <c r="L57" s="103"/>
      <c r="M57" s="143"/>
      <c r="N57" s="143"/>
      <c r="O57" s="95"/>
      <c r="P57" s="105"/>
      <c r="Q57" s="107"/>
      <c r="R57" s="98">
        <f t="shared" si="84"/>
        <v>0</v>
      </c>
      <c r="S57" s="98">
        <f t="shared" si="84"/>
        <v>0</v>
      </c>
      <c r="T57" s="98">
        <f t="shared" si="84"/>
        <v>0</v>
      </c>
      <c r="U57" s="98">
        <f t="shared" si="84"/>
        <v>0</v>
      </c>
      <c r="V57" s="98">
        <f t="shared" si="84"/>
        <v>0</v>
      </c>
      <c r="W57" s="99"/>
      <c r="X57" s="99"/>
      <c r="Y57" s="98">
        <f t="shared" si="83"/>
        <v>0</v>
      </c>
      <c r="Z57" s="98">
        <f t="shared" si="83"/>
        <v>0</v>
      </c>
      <c r="AA57" s="98">
        <f t="shared" si="83"/>
        <v>0</v>
      </c>
      <c r="AB57" s="98">
        <f t="shared" si="83"/>
        <v>0</v>
      </c>
      <c r="AC57" s="98">
        <f t="shared" si="83"/>
        <v>0</v>
      </c>
      <c r="AD57" s="99"/>
      <c r="AE57" s="99"/>
      <c r="AF57" s="98">
        <f t="shared" si="71"/>
        <v>0</v>
      </c>
      <c r="AG57" s="98">
        <f t="shared" si="71"/>
        <v>0</v>
      </c>
      <c r="AH57" s="98">
        <f t="shared" si="71"/>
        <v>0</v>
      </c>
      <c r="AI57" s="98">
        <f t="shared" si="71"/>
        <v>0</v>
      </c>
      <c r="AJ57" s="98">
        <f t="shared" si="71"/>
        <v>0</v>
      </c>
      <c r="AK57" s="99"/>
      <c r="AL57" s="99"/>
      <c r="AM57" s="98">
        <f t="shared" si="72"/>
        <v>0</v>
      </c>
      <c r="AN57" s="98">
        <f t="shared" si="72"/>
        <v>0</v>
      </c>
      <c r="AO57" s="98">
        <f t="shared" si="72"/>
        <v>0</v>
      </c>
      <c r="AP57" s="98">
        <f t="shared" si="72"/>
        <v>0</v>
      </c>
      <c r="AQ57" s="98">
        <f t="shared" si="72"/>
        <v>0</v>
      </c>
      <c r="AR57" s="99"/>
      <c r="AS57" s="99"/>
      <c r="AT57" s="98">
        <f t="shared" si="73"/>
        <v>0</v>
      </c>
      <c r="AU57" s="98">
        <f t="shared" si="73"/>
        <v>0</v>
      </c>
      <c r="AV57" s="98">
        <f t="shared" si="73"/>
        <v>0</v>
      </c>
      <c r="AW57" s="98">
        <f t="shared" si="73"/>
        <v>0</v>
      </c>
      <c r="AX57" s="98">
        <f t="shared" si="73"/>
        <v>0</v>
      </c>
      <c r="AY57" s="99"/>
      <c r="AZ57" s="99"/>
      <c r="BA57" s="98">
        <f t="shared" si="74"/>
        <v>0</v>
      </c>
      <c r="BB57" s="98">
        <f t="shared" si="74"/>
        <v>0</v>
      </c>
      <c r="BC57" s="98">
        <f t="shared" si="74"/>
        <v>0</v>
      </c>
      <c r="BD57" s="98">
        <f t="shared" si="74"/>
        <v>0</v>
      </c>
      <c r="BE57" s="98">
        <f t="shared" si="74"/>
        <v>0</v>
      </c>
      <c r="BF57" s="99"/>
      <c r="BG57" s="99"/>
      <c r="BH57" s="98">
        <f t="shared" si="75"/>
        <v>0</v>
      </c>
      <c r="BI57" s="98">
        <f t="shared" si="75"/>
        <v>0</v>
      </c>
      <c r="BJ57" s="98">
        <f t="shared" si="75"/>
        <v>0</v>
      </c>
      <c r="BK57" s="98">
        <f t="shared" si="75"/>
        <v>0</v>
      </c>
      <c r="BL57" s="98">
        <f t="shared" si="75"/>
        <v>0</v>
      </c>
      <c r="BM57" s="99"/>
      <c r="BN57" s="99"/>
      <c r="BO57" s="98">
        <f t="shared" si="76"/>
        <v>0</v>
      </c>
      <c r="BP57" s="98">
        <f t="shared" si="76"/>
        <v>0</v>
      </c>
      <c r="BQ57" s="98">
        <f t="shared" si="76"/>
        <v>0</v>
      </c>
      <c r="BR57" s="98">
        <f t="shared" si="76"/>
        <v>0</v>
      </c>
      <c r="BS57" s="98">
        <f t="shared" si="76"/>
        <v>0</v>
      </c>
      <c r="BT57" s="99"/>
      <c r="BU57" s="99"/>
      <c r="BV57" s="98">
        <f t="shared" si="77"/>
        <v>0</v>
      </c>
      <c r="BW57" s="98">
        <f t="shared" si="77"/>
        <v>0</v>
      </c>
      <c r="BX57" s="98">
        <f t="shared" si="77"/>
        <v>0</v>
      </c>
      <c r="BY57" s="98">
        <f t="shared" si="77"/>
        <v>0</v>
      </c>
      <c r="BZ57" s="98">
        <f t="shared" si="77"/>
        <v>0</v>
      </c>
      <c r="CA57" s="99"/>
      <c r="CB57" s="99"/>
      <c r="CC57" s="98">
        <f t="shared" si="78"/>
        <v>0</v>
      </c>
      <c r="CD57" s="98">
        <f t="shared" si="78"/>
        <v>0</v>
      </c>
      <c r="CE57" s="98">
        <f t="shared" si="78"/>
        <v>0</v>
      </c>
      <c r="CF57" s="98">
        <f t="shared" si="78"/>
        <v>0</v>
      </c>
      <c r="CG57" s="98">
        <f t="shared" si="78"/>
        <v>0</v>
      </c>
      <c r="CH57" s="99"/>
      <c r="CI57" s="99"/>
      <c r="CJ57" s="98">
        <f t="shared" si="79"/>
        <v>0</v>
      </c>
      <c r="CK57" s="98">
        <f t="shared" si="79"/>
        <v>0</v>
      </c>
      <c r="CL57" s="98">
        <f t="shared" si="79"/>
        <v>0</v>
      </c>
      <c r="CM57" s="98">
        <f t="shared" si="79"/>
        <v>0</v>
      </c>
      <c r="CN57" s="98">
        <f t="shared" si="79"/>
        <v>0</v>
      </c>
      <c r="CO57" s="99"/>
      <c r="CP57" s="99"/>
      <c r="CQ57" s="98">
        <f t="shared" si="79"/>
        <v>0</v>
      </c>
      <c r="CR57" s="98">
        <f t="shared" si="79"/>
        <v>0</v>
      </c>
      <c r="CS57" s="98">
        <f t="shared" si="79"/>
        <v>0</v>
      </c>
      <c r="CT57" s="98">
        <f t="shared" si="70"/>
        <v>0</v>
      </c>
      <c r="CU57" s="98">
        <f t="shared" si="70"/>
        <v>0</v>
      </c>
      <c r="CV57" s="99"/>
      <c r="CW57" s="99"/>
      <c r="CX57" s="98">
        <f t="shared" si="70"/>
        <v>0</v>
      </c>
      <c r="CY57" s="98">
        <f t="shared" si="70"/>
        <v>0</v>
      </c>
      <c r="CZ57" s="98">
        <f t="shared" si="70"/>
        <v>0</v>
      </c>
      <c r="DA57" s="98">
        <f t="shared" si="70"/>
        <v>0</v>
      </c>
      <c r="DB57" s="98">
        <f t="shared" si="70"/>
        <v>0</v>
      </c>
      <c r="DC57" s="99"/>
      <c r="DD57" s="99"/>
      <c r="DE57" s="98">
        <f t="shared" si="80"/>
        <v>0</v>
      </c>
      <c r="DF57" s="98">
        <f t="shared" si="80"/>
        <v>0</v>
      </c>
      <c r="DG57" s="98">
        <f t="shared" si="80"/>
        <v>0</v>
      </c>
      <c r="DH57" s="98">
        <f t="shared" si="80"/>
        <v>0</v>
      </c>
      <c r="DI57" s="98">
        <f t="shared" si="80"/>
        <v>0</v>
      </c>
      <c r="DJ57" s="99"/>
      <c r="DK57" s="99"/>
      <c r="DL57" s="98">
        <f t="shared" si="80"/>
        <v>0</v>
      </c>
      <c r="DM57" s="98">
        <f t="shared" si="80"/>
        <v>0</v>
      </c>
      <c r="DN57" s="98">
        <f t="shared" si="80"/>
        <v>0</v>
      </c>
      <c r="DO57" s="98">
        <f t="shared" si="80"/>
        <v>0</v>
      </c>
      <c r="DP57" s="98">
        <f t="shared" si="80"/>
        <v>0</v>
      </c>
      <c r="DQ57" s="99"/>
      <c r="DR57" s="99"/>
      <c r="DS57" s="98">
        <f t="shared" si="80"/>
        <v>0</v>
      </c>
      <c r="DT57" s="98">
        <f t="shared" si="80"/>
        <v>0</v>
      </c>
      <c r="DU57" s="98">
        <f t="shared" si="88"/>
        <v>0</v>
      </c>
      <c r="DV57" s="98">
        <f t="shared" si="88"/>
        <v>0</v>
      </c>
      <c r="DW57" s="98">
        <f t="shared" si="88"/>
        <v>0</v>
      </c>
      <c r="DX57" s="99"/>
      <c r="DY57" s="99"/>
      <c r="DZ57" s="98">
        <f t="shared" si="88"/>
        <v>0</v>
      </c>
      <c r="EA57" s="98">
        <f t="shared" si="88"/>
        <v>0</v>
      </c>
      <c r="EB57" s="98">
        <f t="shared" si="88"/>
        <v>0</v>
      </c>
      <c r="EC57" s="98">
        <f t="shared" si="88"/>
        <v>0</v>
      </c>
      <c r="ED57" s="98">
        <f t="shared" si="88"/>
        <v>0</v>
      </c>
      <c r="EE57" s="99"/>
      <c r="EF57" s="99"/>
      <c r="EG57" s="98">
        <f t="shared" si="88"/>
        <v>0</v>
      </c>
      <c r="EH57" s="98">
        <f t="shared" si="88"/>
        <v>0</v>
      </c>
      <c r="EI57" s="98">
        <f t="shared" si="88"/>
        <v>0</v>
      </c>
      <c r="EJ57" s="98">
        <f t="shared" si="88"/>
        <v>0</v>
      </c>
      <c r="EK57" s="98">
        <f t="shared" si="88"/>
        <v>0</v>
      </c>
      <c r="EL57" s="99"/>
      <c r="EM57" s="99"/>
      <c r="EN57" s="98">
        <f t="shared" si="88"/>
        <v>0</v>
      </c>
      <c r="EO57" s="98">
        <f t="shared" si="88"/>
        <v>0</v>
      </c>
      <c r="EP57" s="98">
        <f t="shared" si="88"/>
        <v>0</v>
      </c>
      <c r="EQ57" s="98">
        <f t="shared" si="88"/>
        <v>0</v>
      </c>
      <c r="ER57" s="98">
        <f t="shared" si="88"/>
        <v>0</v>
      </c>
      <c r="ES57" s="99"/>
      <c r="ET57" s="99"/>
      <c r="EU57" s="98">
        <f t="shared" ref="EU57:FJ72" si="89">IF((AND(EU$1&gt;=$J57,EU$1&lt;=$L57)),$Q57,0)</f>
        <v>0</v>
      </c>
      <c r="EV57" s="98">
        <f t="shared" si="89"/>
        <v>0</v>
      </c>
      <c r="EW57" s="98">
        <f t="shared" si="89"/>
        <v>0</v>
      </c>
      <c r="EX57" s="98">
        <f t="shared" si="89"/>
        <v>0</v>
      </c>
      <c r="EY57" s="98">
        <f t="shared" si="89"/>
        <v>0</v>
      </c>
      <c r="EZ57" s="99"/>
      <c r="FA57" s="99"/>
      <c r="FB57" s="98">
        <f t="shared" si="86"/>
        <v>0</v>
      </c>
      <c r="FC57" s="98">
        <f t="shared" si="86"/>
        <v>0</v>
      </c>
      <c r="FD57" s="98">
        <f t="shared" si="86"/>
        <v>0</v>
      </c>
      <c r="FE57" s="98">
        <f t="shared" si="86"/>
        <v>0</v>
      </c>
      <c r="FF57" s="98">
        <f t="shared" si="86"/>
        <v>0</v>
      </c>
      <c r="FG57" s="99"/>
      <c r="FH57" s="99"/>
      <c r="FI57" s="98">
        <f t="shared" si="86"/>
        <v>0</v>
      </c>
      <c r="FJ57" s="98">
        <f t="shared" si="86"/>
        <v>0</v>
      </c>
      <c r="FK57" s="98">
        <f t="shared" si="86"/>
        <v>0</v>
      </c>
      <c r="FL57" s="98">
        <f t="shared" si="86"/>
        <v>0</v>
      </c>
      <c r="FM57" s="98">
        <f t="shared" si="86"/>
        <v>0</v>
      </c>
      <c r="FN57" s="99"/>
      <c r="FO57" s="99"/>
      <c r="FP57" s="98">
        <f t="shared" si="86"/>
        <v>0</v>
      </c>
      <c r="FQ57" s="98">
        <f t="shared" si="86"/>
        <v>0</v>
      </c>
      <c r="FR57" s="98">
        <f t="shared" si="86"/>
        <v>0</v>
      </c>
      <c r="FS57" s="98">
        <f t="shared" si="86"/>
        <v>0</v>
      </c>
      <c r="FT57" s="98">
        <f t="shared" si="86"/>
        <v>0</v>
      </c>
      <c r="FU57" s="99"/>
      <c r="FV57" s="99"/>
      <c r="FW57" s="98">
        <f t="shared" si="86"/>
        <v>0</v>
      </c>
      <c r="FX57" s="98">
        <f t="shared" si="86"/>
        <v>0</v>
      </c>
      <c r="FY57" s="98">
        <f t="shared" si="86"/>
        <v>0</v>
      </c>
    </row>
    <row r="58" spans="1:181" ht="31.5" customHeight="1">
      <c r="A58" s="101"/>
      <c r="B58" s="106"/>
      <c r="C58" s="106"/>
      <c r="D58" s="149"/>
      <c r="E58" s="106"/>
      <c r="F58" s="106"/>
      <c r="G58" s="106"/>
      <c r="H58" s="102"/>
      <c r="I58" s="102"/>
      <c r="J58" s="110"/>
      <c r="K58" s="104"/>
      <c r="L58" s="103"/>
      <c r="M58" s="143"/>
      <c r="N58" s="143"/>
      <c r="O58" s="95"/>
      <c r="P58" s="105"/>
      <c r="Q58" s="107"/>
      <c r="R58" s="98">
        <f t="shared" si="84"/>
        <v>0</v>
      </c>
      <c r="S58" s="98">
        <f t="shared" si="84"/>
        <v>0</v>
      </c>
      <c r="T58" s="98">
        <f t="shared" si="84"/>
        <v>0</v>
      </c>
      <c r="U58" s="98">
        <f t="shared" si="84"/>
        <v>0</v>
      </c>
      <c r="V58" s="98">
        <f t="shared" si="84"/>
        <v>0</v>
      </c>
      <c r="W58" s="99"/>
      <c r="X58" s="99"/>
      <c r="Y58" s="98">
        <f t="shared" si="83"/>
        <v>0</v>
      </c>
      <c r="Z58" s="98">
        <f t="shared" si="83"/>
        <v>0</v>
      </c>
      <c r="AA58" s="98">
        <f t="shared" si="83"/>
        <v>0</v>
      </c>
      <c r="AB58" s="98">
        <f t="shared" si="83"/>
        <v>0</v>
      </c>
      <c r="AC58" s="98">
        <f t="shared" si="83"/>
        <v>0</v>
      </c>
      <c r="AD58" s="99"/>
      <c r="AE58" s="99"/>
      <c r="AF58" s="98">
        <f t="shared" si="71"/>
        <v>0</v>
      </c>
      <c r="AG58" s="98">
        <f t="shared" si="71"/>
        <v>0</v>
      </c>
      <c r="AH58" s="98">
        <f t="shared" si="71"/>
        <v>0</v>
      </c>
      <c r="AI58" s="98">
        <f t="shared" si="71"/>
        <v>0</v>
      </c>
      <c r="AJ58" s="98">
        <f t="shared" si="71"/>
        <v>0</v>
      </c>
      <c r="AK58" s="99"/>
      <c r="AL58" s="99"/>
      <c r="AM58" s="98">
        <f t="shared" si="72"/>
        <v>0</v>
      </c>
      <c r="AN58" s="98">
        <f t="shared" si="72"/>
        <v>0</v>
      </c>
      <c r="AO58" s="98">
        <f t="shared" si="72"/>
        <v>0</v>
      </c>
      <c r="AP58" s="98">
        <f t="shared" si="72"/>
        <v>0</v>
      </c>
      <c r="AQ58" s="98">
        <f t="shared" si="72"/>
        <v>0</v>
      </c>
      <c r="AR58" s="99"/>
      <c r="AS58" s="99"/>
      <c r="AT58" s="98">
        <f t="shared" si="73"/>
        <v>0</v>
      </c>
      <c r="AU58" s="98">
        <f t="shared" si="73"/>
        <v>0</v>
      </c>
      <c r="AV58" s="98">
        <f t="shared" si="73"/>
        <v>0</v>
      </c>
      <c r="AW58" s="98">
        <f t="shared" si="73"/>
        <v>0</v>
      </c>
      <c r="AX58" s="98">
        <f t="shared" si="73"/>
        <v>0</v>
      </c>
      <c r="AY58" s="99"/>
      <c r="AZ58" s="99"/>
      <c r="BA58" s="98">
        <f t="shared" si="74"/>
        <v>0</v>
      </c>
      <c r="BB58" s="98">
        <f t="shared" si="74"/>
        <v>0</v>
      </c>
      <c r="BC58" s="98">
        <f t="shared" si="74"/>
        <v>0</v>
      </c>
      <c r="BD58" s="98">
        <f t="shared" si="74"/>
        <v>0</v>
      </c>
      <c r="BE58" s="98">
        <f t="shared" si="74"/>
        <v>0</v>
      </c>
      <c r="BF58" s="99"/>
      <c r="BG58" s="99"/>
      <c r="BH58" s="98">
        <f t="shared" si="75"/>
        <v>0</v>
      </c>
      <c r="BI58" s="98">
        <f t="shared" si="75"/>
        <v>0</v>
      </c>
      <c r="BJ58" s="98">
        <f t="shared" si="75"/>
        <v>0</v>
      </c>
      <c r="BK58" s="98">
        <f t="shared" si="75"/>
        <v>0</v>
      </c>
      <c r="BL58" s="98">
        <f t="shared" si="75"/>
        <v>0</v>
      </c>
      <c r="BM58" s="99"/>
      <c r="BN58" s="99"/>
      <c r="BO58" s="98">
        <f t="shared" si="76"/>
        <v>0</v>
      </c>
      <c r="BP58" s="98">
        <f t="shared" si="76"/>
        <v>0</v>
      </c>
      <c r="BQ58" s="98">
        <f t="shared" si="76"/>
        <v>0</v>
      </c>
      <c r="BR58" s="98">
        <f t="shared" si="76"/>
        <v>0</v>
      </c>
      <c r="BS58" s="98">
        <f t="shared" si="76"/>
        <v>0</v>
      </c>
      <c r="BT58" s="99"/>
      <c r="BU58" s="99"/>
      <c r="BV58" s="98">
        <f t="shared" si="77"/>
        <v>0</v>
      </c>
      <c r="BW58" s="98">
        <f t="shared" si="77"/>
        <v>0</v>
      </c>
      <c r="BX58" s="98">
        <f t="shared" si="77"/>
        <v>0</v>
      </c>
      <c r="BY58" s="98">
        <f t="shared" si="77"/>
        <v>0</v>
      </c>
      <c r="BZ58" s="98">
        <f t="shared" si="77"/>
        <v>0</v>
      </c>
      <c r="CA58" s="99"/>
      <c r="CB58" s="99"/>
      <c r="CC58" s="98">
        <f t="shared" si="78"/>
        <v>0</v>
      </c>
      <c r="CD58" s="98">
        <f t="shared" si="78"/>
        <v>0</v>
      </c>
      <c r="CE58" s="98">
        <f t="shared" si="78"/>
        <v>0</v>
      </c>
      <c r="CF58" s="98">
        <f t="shared" si="78"/>
        <v>0</v>
      </c>
      <c r="CG58" s="98">
        <f t="shared" si="78"/>
        <v>0</v>
      </c>
      <c r="CH58" s="99"/>
      <c r="CI58" s="99"/>
      <c r="CJ58" s="98">
        <f t="shared" si="79"/>
        <v>0</v>
      </c>
      <c r="CK58" s="98">
        <f t="shared" si="79"/>
        <v>0</v>
      </c>
      <c r="CL58" s="98">
        <f t="shared" si="79"/>
        <v>0</v>
      </c>
      <c r="CM58" s="98">
        <f t="shared" si="79"/>
        <v>0</v>
      </c>
      <c r="CN58" s="98">
        <f t="shared" si="79"/>
        <v>0</v>
      </c>
      <c r="CO58" s="99"/>
      <c r="CP58" s="99"/>
      <c r="CQ58" s="98">
        <f t="shared" si="79"/>
        <v>0</v>
      </c>
      <c r="CR58" s="98">
        <f t="shared" si="79"/>
        <v>0</v>
      </c>
      <c r="CS58" s="98">
        <f t="shared" si="79"/>
        <v>0</v>
      </c>
      <c r="CT58" s="98">
        <f t="shared" si="79"/>
        <v>0</v>
      </c>
      <c r="CU58" s="98">
        <f t="shared" si="79"/>
        <v>0</v>
      </c>
      <c r="CV58" s="99"/>
      <c r="CW58" s="99"/>
      <c r="CX58" s="98">
        <f t="shared" si="79"/>
        <v>0</v>
      </c>
      <c r="CY58" s="98">
        <f t="shared" si="79"/>
        <v>0</v>
      </c>
      <c r="CZ58" s="98">
        <f t="shared" ref="CT58:DB73" si="90">IF((AND(CZ$1&gt;=$J58,CZ$1&lt;=$L58)),$Q58,0)</f>
        <v>0</v>
      </c>
      <c r="DA58" s="98">
        <f t="shared" si="90"/>
        <v>0</v>
      </c>
      <c r="DB58" s="98">
        <f t="shared" si="90"/>
        <v>0</v>
      </c>
      <c r="DC58" s="99"/>
      <c r="DD58" s="99"/>
      <c r="DE58" s="98">
        <f t="shared" si="80"/>
        <v>0</v>
      </c>
      <c r="DF58" s="98">
        <f t="shared" si="80"/>
        <v>0</v>
      </c>
      <c r="DG58" s="98">
        <f t="shared" si="80"/>
        <v>0</v>
      </c>
      <c r="DH58" s="98">
        <f t="shared" si="80"/>
        <v>0</v>
      </c>
      <c r="DI58" s="98">
        <f t="shared" si="80"/>
        <v>0</v>
      </c>
      <c r="DJ58" s="99"/>
      <c r="DK58" s="99"/>
      <c r="DL58" s="98">
        <f t="shared" si="80"/>
        <v>0</v>
      </c>
      <c r="DM58" s="98">
        <f t="shared" si="80"/>
        <v>0</v>
      </c>
      <c r="DN58" s="98">
        <f t="shared" si="80"/>
        <v>0</v>
      </c>
      <c r="DO58" s="98">
        <f t="shared" si="80"/>
        <v>0</v>
      </c>
      <c r="DP58" s="98">
        <f t="shared" si="80"/>
        <v>0</v>
      </c>
      <c r="DQ58" s="99"/>
      <c r="DR58" s="99"/>
      <c r="DS58" s="98">
        <f t="shared" si="80"/>
        <v>0</v>
      </c>
      <c r="DT58" s="98">
        <f t="shared" si="80"/>
        <v>0</v>
      </c>
      <c r="DU58" s="98">
        <f t="shared" si="88"/>
        <v>0</v>
      </c>
      <c r="DV58" s="98">
        <f t="shared" si="88"/>
        <v>0</v>
      </c>
      <c r="DW58" s="98">
        <f t="shared" si="88"/>
        <v>0</v>
      </c>
      <c r="DX58" s="99"/>
      <c r="DY58" s="99"/>
      <c r="DZ58" s="98">
        <f t="shared" si="88"/>
        <v>0</v>
      </c>
      <c r="EA58" s="98">
        <f t="shared" si="88"/>
        <v>0</v>
      </c>
      <c r="EB58" s="98">
        <f t="shared" si="88"/>
        <v>0</v>
      </c>
      <c r="EC58" s="98">
        <f t="shared" si="88"/>
        <v>0</v>
      </c>
      <c r="ED58" s="98">
        <f t="shared" si="88"/>
        <v>0</v>
      </c>
      <c r="EE58" s="99"/>
      <c r="EF58" s="99"/>
      <c r="EG58" s="98">
        <f t="shared" si="88"/>
        <v>0</v>
      </c>
      <c r="EH58" s="98">
        <f t="shared" si="88"/>
        <v>0</v>
      </c>
      <c r="EI58" s="98">
        <f t="shared" si="88"/>
        <v>0</v>
      </c>
      <c r="EJ58" s="98">
        <f t="shared" si="88"/>
        <v>0</v>
      </c>
      <c r="EK58" s="98">
        <f t="shared" si="88"/>
        <v>0</v>
      </c>
      <c r="EL58" s="99"/>
      <c r="EM58" s="99"/>
      <c r="EN58" s="98">
        <f t="shared" si="88"/>
        <v>0</v>
      </c>
      <c r="EO58" s="98">
        <f t="shared" si="88"/>
        <v>0</v>
      </c>
      <c r="EP58" s="98">
        <f t="shared" si="88"/>
        <v>0</v>
      </c>
      <c r="EQ58" s="98">
        <f t="shared" si="88"/>
        <v>0</v>
      </c>
      <c r="ER58" s="98">
        <f t="shared" si="88"/>
        <v>0</v>
      </c>
      <c r="ES58" s="99"/>
      <c r="ET58" s="99"/>
      <c r="EU58" s="98">
        <f t="shared" si="89"/>
        <v>0</v>
      </c>
      <c r="EV58" s="98">
        <f t="shared" si="89"/>
        <v>0</v>
      </c>
      <c r="EW58" s="98">
        <f t="shared" si="89"/>
        <v>0</v>
      </c>
      <c r="EX58" s="98">
        <f t="shared" si="89"/>
        <v>0</v>
      </c>
      <c r="EY58" s="98">
        <f t="shared" si="89"/>
        <v>0</v>
      </c>
      <c r="EZ58" s="99"/>
      <c r="FA58" s="99"/>
      <c r="FB58" s="98">
        <f t="shared" si="86"/>
        <v>0</v>
      </c>
      <c r="FC58" s="98">
        <f t="shared" si="86"/>
        <v>0</v>
      </c>
      <c r="FD58" s="98">
        <f t="shared" si="86"/>
        <v>0</v>
      </c>
      <c r="FE58" s="98">
        <f t="shared" si="86"/>
        <v>0</v>
      </c>
      <c r="FF58" s="98">
        <f t="shared" si="86"/>
        <v>0</v>
      </c>
      <c r="FG58" s="99"/>
      <c r="FH58" s="99"/>
      <c r="FI58" s="98">
        <f t="shared" si="86"/>
        <v>0</v>
      </c>
      <c r="FJ58" s="98">
        <f t="shared" si="86"/>
        <v>0</v>
      </c>
      <c r="FK58" s="98">
        <f t="shared" si="86"/>
        <v>0</v>
      </c>
      <c r="FL58" s="98">
        <f t="shared" si="86"/>
        <v>0</v>
      </c>
      <c r="FM58" s="98">
        <f t="shared" si="86"/>
        <v>0</v>
      </c>
      <c r="FN58" s="99"/>
      <c r="FO58" s="99"/>
      <c r="FP58" s="98">
        <f t="shared" si="86"/>
        <v>0</v>
      </c>
      <c r="FQ58" s="98">
        <f t="shared" si="86"/>
        <v>0</v>
      </c>
      <c r="FR58" s="98">
        <f t="shared" si="86"/>
        <v>0</v>
      </c>
      <c r="FS58" s="98">
        <f t="shared" si="86"/>
        <v>0</v>
      </c>
      <c r="FT58" s="98">
        <f t="shared" si="86"/>
        <v>0</v>
      </c>
      <c r="FU58" s="99"/>
      <c r="FV58" s="99"/>
      <c r="FW58" s="98">
        <f t="shared" si="86"/>
        <v>0</v>
      </c>
      <c r="FX58" s="98">
        <f t="shared" si="86"/>
        <v>0</v>
      </c>
      <c r="FY58" s="98">
        <f t="shared" si="86"/>
        <v>0</v>
      </c>
    </row>
    <row r="59" spans="1:181" ht="31.5" customHeight="1">
      <c r="A59" s="101"/>
      <c r="B59" s="106"/>
      <c r="C59" s="106"/>
      <c r="D59" s="149"/>
      <c r="E59" s="106"/>
      <c r="F59" s="106"/>
      <c r="G59" s="106"/>
      <c r="H59" s="102"/>
      <c r="I59" s="102"/>
      <c r="J59" s="110"/>
      <c r="K59" s="104"/>
      <c r="L59" s="103"/>
      <c r="M59" s="143"/>
      <c r="N59" s="143"/>
      <c r="O59" s="95"/>
      <c r="P59" s="105"/>
      <c r="Q59" s="107"/>
      <c r="R59" s="98"/>
      <c r="S59" s="98"/>
      <c r="T59" s="98"/>
      <c r="U59" s="98"/>
      <c r="V59" s="98"/>
      <c r="W59" s="99"/>
      <c r="X59" s="99"/>
      <c r="Y59" s="98">
        <f t="shared" si="83"/>
        <v>0</v>
      </c>
      <c r="Z59" s="98">
        <f t="shared" si="83"/>
        <v>0</v>
      </c>
      <c r="AA59" s="98">
        <f t="shared" si="83"/>
        <v>0</v>
      </c>
      <c r="AB59" s="98">
        <f t="shared" si="83"/>
        <v>0</v>
      </c>
      <c r="AC59" s="98">
        <f t="shared" si="83"/>
        <v>0</v>
      </c>
      <c r="AD59" s="99"/>
      <c r="AE59" s="99"/>
      <c r="AF59" s="98">
        <f t="shared" ref="AF59:AJ74" si="91">IF((AND(AF$1&gt;=$J59,AF$1&lt;=$L59)),$Q59,0)</f>
        <v>0</v>
      </c>
      <c r="AG59" s="98">
        <f t="shared" si="91"/>
        <v>0</v>
      </c>
      <c r="AH59" s="98">
        <f t="shared" si="91"/>
        <v>0</v>
      </c>
      <c r="AI59" s="98">
        <f t="shared" si="91"/>
        <v>0</v>
      </c>
      <c r="AJ59" s="98">
        <f t="shared" si="91"/>
        <v>0</v>
      </c>
      <c r="AK59" s="99"/>
      <c r="AL59" s="99"/>
      <c r="AM59" s="98">
        <f t="shared" ref="AM59:AQ74" si="92">IF((AND(AM$1&gt;=$J59,AM$1&lt;=$L59)),$Q59,0)</f>
        <v>0</v>
      </c>
      <c r="AN59" s="98">
        <f t="shared" si="92"/>
        <v>0</v>
      </c>
      <c r="AO59" s="98">
        <f t="shared" si="92"/>
        <v>0</v>
      </c>
      <c r="AP59" s="98">
        <f t="shared" si="92"/>
        <v>0</v>
      </c>
      <c r="AQ59" s="98">
        <f t="shared" si="92"/>
        <v>0</v>
      </c>
      <c r="AR59" s="99"/>
      <c r="AS59" s="99"/>
      <c r="AT59" s="98">
        <f t="shared" ref="AT59:AX74" si="93">IF((AND(AT$1&gt;=$J59,AT$1&lt;=$L59)),$Q59,0)</f>
        <v>0</v>
      </c>
      <c r="AU59" s="98">
        <f t="shared" si="93"/>
        <v>0</v>
      </c>
      <c r="AV59" s="98">
        <f t="shared" si="93"/>
        <v>0</v>
      </c>
      <c r="AW59" s="98">
        <f t="shared" si="93"/>
        <v>0</v>
      </c>
      <c r="AX59" s="98">
        <f t="shared" si="93"/>
        <v>0</v>
      </c>
      <c r="AY59" s="99"/>
      <c r="AZ59" s="99"/>
      <c r="BA59" s="98">
        <f t="shared" ref="BA59:BE74" si="94">IF((AND(BA$1&gt;=$J59,BA$1&lt;=$L59)),$Q59,0)</f>
        <v>0</v>
      </c>
      <c r="BB59" s="98">
        <f t="shared" si="94"/>
        <v>0</v>
      </c>
      <c r="BC59" s="98">
        <f t="shared" si="94"/>
        <v>0</v>
      </c>
      <c r="BD59" s="98">
        <f t="shared" si="94"/>
        <v>0</v>
      </c>
      <c r="BE59" s="98">
        <f t="shared" si="94"/>
        <v>0</v>
      </c>
      <c r="BF59" s="99"/>
      <c r="BG59" s="99"/>
      <c r="BH59" s="98">
        <f t="shared" ref="BH59:BL74" si="95">IF((AND(BH$1&gt;=$J59,BH$1&lt;=$L59)),$Q59,0)</f>
        <v>0</v>
      </c>
      <c r="BI59" s="98">
        <f t="shared" si="95"/>
        <v>0</v>
      </c>
      <c r="BJ59" s="98">
        <f t="shared" si="95"/>
        <v>0</v>
      </c>
      <c r="BK59" s="98">
        <f t="shared" si="95"/>
        <v>0</v>
      </c>
      <c r="BL59" s="98">
        <f t="shared" si="95"/>
        <v>0</v>
      </c>
      <c r="BM59" s="99"/>
      <c r="BN59" s="99"/>
      <c r="BO59" s="98">
        <f t="shared" ref="BO59:BS74" si="96">IF((AND(BO$1&gt;=$J59,BO$1&lt;=$L59)),$Q59,0)</f>
        <v>0</v>
      </c>
      <c r="BP59" s="98">
        <f t="shared" si="96"/>
        <v>0</v>
      </c>
      <c r="BQ59" s="98">
        <f t="shared" si="96"/>
        <v>0</v>
      </c>
      <c r="BR59" s="98">
        <f t="shared" si="96"/>
        <v>0</v>
      </c>
      <c r="BS59" s="98">
        <f t="shared" si="96"/>
        <v>0</v>
      </c>
      <c r="BT59" s="99"/>
      <c r="BU59" s="99"/>
      <c r="BV59" s="98">
        <f t="shared" ref="BV59:BZ74" si="97">IF((AND(BV$1&gt;=$J59,BV$1&lt;=$L59)),$Q59,0)</f>
        <v>0</v>
      </c>
      <c r="BW59" s="98">
        <f t="shared" si="97"/>
        <v>0</v>
      </c>
      <c r="BX59" s="98">
        <f t="shared" si="97"/>
        <v>0</v>
      </c>
      <c r="BY59" s="98">
        <f t="shared" si="97"/>
        <v>0</v>
      </c>
      <c r="BZ59" s="98">
        <f t="shared" si="97"/>
        <v>0</v>
      </c>
      <c r="CA59" s="99"/>
      <c r="CB59" s="99"/>
      <c r="CC59" s="98">
        <f t="shared" ref="CC59:CG74" si="98">IF((AND(CC$1&gt;=$J59,CC$1&lt;=$L59)),$Q59,0)</f>
        <v>0</v>
      </c>
      <c r="CD59" s="98">
        <f t="shared" si="98"/>
        <v>0</v>
      </c>
      <c r="CE59" s="98">
        <f t="shared" si="98"/>
        <v>0</v>
      </c>
      <c r="CF59" s="98">
        <f t="shared" si="98"/>
        <v>0</v>
      </c>
      <c r="CG59" s="98">
        <f t="shared" si="98"/>
        <v>0</v>
      </c>
      <c r="CH59" s="99"/>
      <c r="CI59" s="99"/>
      <c r="CJ59" s="98">
        <f t="shared" ref="CJ59:CY74" si="99">IF((AND(CJ$1&gt;=$J59,CJ$1&lt;=$L59)),$Q59,0)</f>
        <v>0</v>
      </c>
      <c r="CK59" s="98">
        <f t="shared" si="99"/>
        <v>0</v>
      </c>
      <c r="CL59" s="98">
        <f t="shared" si="99"/>
        <v>0</v>
      </c>
      <c r="CM59" s="98">
        <f t="shared" si="99"/>
        <v>0</v>
      </c>
      <c r="CN59" s="98">
        <f t="shared" si="99"/>
        <v>0</v>
      </c>
      <c r="CO59" s="99"/>
      <c r="CP59" s="99"/>
      <c r="CQ59" s="98">
        <f t="shared" si="99"/>
        <v>0</v>
      </c>
      <c r="CR59" s="98">
        <f t="shared" si="99"/>
        <v>0</v>
      </c>
      <c r="CS59" s="98">
        <f t="shared" si="99"/>
        <v>0</v>
      </c>
      <c r="CT59" s="98">
        <f t="shared" si="90"/>
        <v>0</v>
      </c>
      <c r="CU59" s="98">
        <f t="shared" si="90"/>
        <v>0</v>
      </c>
      <c r="CV59" s="99"/>
      <c r="CW59" s="99"/>
      <c r="CX59" s="98">
        <f t="shared" si="90"/>
        <v>0</v>
      </c>
      <c r="CY59" s="98">
        <f t="shared" si="90"/>
        <v>0</v>
      </c>
      <c r="CZ59" s="98">
        <f t="shared" si="90"/>
        <v>0</v>
      </c>
      <c r="DA59" s="98">
        <f t="shared" si="90"/>
        <v>0</v>
      </c>
      <c r="DB59" s="98">
        <f t="shared" si="90"/>
        <v>0</v>
      </c>
      <c r="DC59" s="99"/>
      <c r="DD59" s="99"/>
      <c r="DE59" s="98">
        <f t="shared" si="80"/>
        <v>0</v>
      </c>
      <c r="DF59" s="98">
        <f t="shared" si="80"/>
        <v>0</v>
      </c>
      <c r="DG59" s="98">
        <f t="shared" si="80"/>
        <v>0</v>
      </c>
      <c r="DH59" s="98">
        <f t="shared" si="80"/>
        <v>0</v>
      </c>
      <c r="DI59" s="98">
        <f t="shared" si="80"/>
        <v>0</v>
      </c>
      <c r="DJ59" s="99"/>
      <c r="DK59" s="99"/>
      <c r="DL59" s="98">
        <f t="shared" si="80"/>
        <v>0</v>
      </c>
      <c r="DM59" s="98">
        <f t="shared" si="80"/>
        <v>0</v>
      </c>
      <c r="DN59" s="98">
        <f t="shared" si="80"/>
        <v>0</v>
      </c>
      <c r="DO59" s="98">
        <f t="shared" si="80"/>
        <v>0</v>
      </c>
      <c r="DP59" s="98">
        <f t="shared" si="80"/>
        <v>0</v>
      </c>
      <c r="DQ59" s="99"/>
      <c r="DR59" s="99"/>
      <c r="DS59" s="98">
        <f t="shared" si="80"/>
        <v>0</v>
      </c>
      <c r="DT59" s="98">
        <f t="shared" si="80"/>
        <v>0</v>
      </c>
      <c r="DU59" s="98">
        <f t="shared" si="88"/>
        <v>0</v>
      </c>
      <c r="DV59" s="98">
        <f t="shared" si="88"/>
        <v>0</v>
      </c>
      <c r="DW59" s="98">
        <f t="shared" si="88"/>
        <v>0</v>
      </c>
      <c r="DX59" s="99"/>
      <c r="DY59" s="99"/>
      <c r="DZ59" s="98">
        <f t="shared" si="88"/>
        <v>0</v>
      </c>
      <c r="EA59" s="98">
        <f t="shared" si="88"/>
        <v>0</v>
      </c>
      <c r="EB59" s="98">
        <f t="shared" si="88"/>
        <v>0</v>
      </c>
      <c r="EC59" s="98">
        <f t="shared" si="88"/>
        <v>0</v>
      </c>
      <c r="ED59" s="98">
        <f t="shared" si="88"/>
        <v>0</v>
      </c>
      <c r="EE59" s="99"/>
      <c r="EF59" s="99"/>
      <c r="EG59" s="98">
        <f t="shared" si="88"/>
        <v>0</v>
      </c>
      <c r="EH59" s="98">
        <f t="shared" si="88"/>
        <v>0</v>
      </c>
      <c r="EI59" s="98">
        <f t="shared" si="88"/>
        <v>0</v>
      </c>
      <c r="EJ59" s="98">
        <f t="shared" si="88"/>
        <v>0</v>
      </c>
      <c r="EK59" s="98">
        <f t="shared" si="88"/>
        <v>0</v>
      </c>
      <c r="EL59" s="99"/>
      <c r="EM59" s="99"/>
      <c r="EN59" s="98">
        <f t="shared" si="88"/>
        <v>0</v>
      </c>
      <c r="EO59" s="98">
        <f t="shared" si="88"/>
        <v>0</v>
      </c>
      <c r="EP59" s="98">
        <f t="shared" si="88"/>
        <v>0</v>
      </c>
      <c r="EQ59" s="98">
        <f t="shared" si="88"/>
        <v>0</v>
      </c>
      <c r="ER59" s="98">
        <f t="shared" si="88"/>
        <v>0</v>
      </c>
      <c r="ES59" s="99"/>
      <c r="ET59" s="99"/>
      <c r="EU59" s="98">
        <f t="shared" si="89"/>
        <v>0</v>
      </c>
      <c r="EV59" s="98">
        <f t="shared" si="89"/>
        <v>0</v>
      </c>
      <c r="EW59" s="98">
        <f t="shared" si="89"/>
        <v>0</v>
      </c>
      <c r="EX59" s="98">
        <f t="shared" si="89"/>
        <v>0</v>
      </c>
      <c r="EY59" s="98">
        <f t="shared" si="89"/>
        <v>0</v>
      </c>
      <c r="EZ59" s="99"/>
      <c r="FA59" s="99"/>
      <c r="FB59" s="98">
        <f t="shared" si="86"/>
        <v>0</v>
      </c>
      <c r="FC59" s="98">
        <f t="shared" si="86"/>
        <v>0</v>
      </c>
      <c r="FD59" s="98">
        <f t="shared" si="86"/>
        <v>0</v>
      </c>
      <c r="FE59" s="98">
        <f t="shared" si="86"/>
        <v>0</v>
      </c>
      <c r="FF59" s="98">
        <f t="shared" si="86"/>
        <v>0</v>
      </c>
      <c r="FG59" s="99"/>
      <c r="FH59" s="99"/>
      <c r="FI59" s="98">
        <f t="shared" si="86"/>
        <v>0</v>
      </c>
      <c r="FJ59" s="98">
        <f t="shared" si="86"/>
        <v>0</v>
      </c>
      <c r="FK59" s="98">
        <f t="shared" si="86"/>
        <v>0</v>
      </c>
      <c r="FL59" s="98">
        <f t="shared" si="86"/>
        <v>0</v>
      </c>
      <c r="FM59" s="98">
        <f t="shared" si="86"/>
        <v>0</v>
      </c>
      <c r="FN59" s="99"/>
      <c r="FO59" s="99"/>
      <c r="FP59" s="98">
        <f t="shared" si="86"/>
        <v>0</v>
      </c>
      <c r="FQ59" s="98">
        <f t="shared" si="86"/>
        <v>0</v>
      </c>
      <c r="FR59" s="98">
        <f t="shared" si="86"/>
        <v>0</v>
      </c>
      <c r="FS59" s="98">
        <f t="shared" si="86"/>
        <v>0</v>
      </c>
      <c r="FT59" s="98">
        <f t="shared" si="86"/>
        <v>0</v>
      </c>
      <c r="FU59" s="99"/>
      <c r="FV59" s="99"/>
      <c r="FW59" s="98">
        <f t="shared" si="86"/>
        <v>0</v>
      </c>
      <c r="FX59" s="98">
        <f t="shared" si="86"/>
        <v>0</v>
      </c>
      <c r="FY59" s="98">
        <f t="shared" si="86"/>
        <v>0</v>
      </c>
    </row>
    <row r="60" spans="1:181" ht="31.5" customHeight="1">
      <c r="A60" s="101"/>
      <c r="B60" s="106"/>
      <c r="C60" s="106"/>
      <c r="D60" s="149"/>
      <c r="E60" s="106"/>
      <c r="F60" s="106"/>
      <c r="G60" s="106"/>
      <c r="H60" s="102"/>
      <c r="I60" s="102"/>
      <c r="J60" s="110"/>
      <c r="K60" s="104"/>
      <c r="L60" s="103"/>
      <c r="M60" s="143"/>
      <c r="N60" s="143"/>
      <c r="O60" s="95"/>
      <c r="P60" s="105"/>
      <c r="Q60" s="107"/>
      <c r="R60" s="98"/>
      <c r="S60" s="98"/>
      <c r="T60" s="98"/>
      <c r="U60" s="98"/>
      <c r="V60" s="98"/>
      <c r="W60" s="99"/>
      <c r="X60" s="99"/>
      <c r="Y60" s="98">
        <f t="shared" si="83"/>
        <v>0</v>
      </c>
      <c r="Z60" s="98">
        <f t="shared" si="83"/>
        <v>0</v>
      </c>
      <c r="AA60" s="98">
        <f t="shared" si="83"/>
        <v>0</v>
      </c>
      <c r="AB60" s="98">
        <f t="shared" si="83"/>
        <v>0</v>
      </c>
      <c r="AC60" s="98">
        <f t="shared" si="83"/>
        <v>0</v>
      </c>
      <c r="AD60" s="99"/>
      <c r="AE60" s="99"/>
      <c r="AF60" s="98">
        <f t="shared" si="91"/>
        <v>0</v>
      </c>
      <c r="AG60" s="98">
        <f t="shared" si="91"/>
        <v>0</v>
      </c>
      <c r="AH60" s="98">
        <f t="shared" si="91"/>
        <v>0</v>
      </c>
      <c r="AI60" s="98">
        <f t="shared" si="91"/>
        <v>0</v>
      </c>
      <c r="AJ60" s="98">
        <f t="shared" si="91"/>
        <v>0</v>
      </c>
      <c r="AK60" s="99"/>
      <c r="AL60" s="99"/>
      <c r="AM60" s="98">
        <f t="shared" si="92"/>
        <v>0</v>
      </c>
      <c r="AN60" s="98">
        <f t="shared" si="92"/>
        <v>0</v>
      </c>
      <c r="AO60" s="98">
        <f t="shared" si="92"/>
        <v>0</v>
      </c>
      <c r="AP60" s="98">
        <f t="shared" si="92"/>
        <v>0</v>
      </c>
      <c r="AQ60" s="98">
        <f t="shared" si="92"/>
        <v>0</v>
      </c>
      <c r="AR60" s="99"/>
      <c r="AS60" s="99"/>
      <c r="AT60" s="98">
        <f t="shared" si="93"/>
        <v>0</v>
      </c>
      <c r="AU60" s="98">
        <f t="shared" si="93"/>
        <v>0</v>
      </c>
      <c r="AV60" s="98">
        <f t="shared" si="93"/>
        <v>0</v>
      </c>
      <c r="AW60" s="98">
        <f t="shared" si="93"/>
        <v>0</v>
      </c>
      <c r="AX60" s="98">
        <f t="shared" si="93"/>
        <v>0</v>
      </c>
      <c r="AY60" s="99"/>
      <c r="AZ60" s="99"/>
      <c r="BA60" s="98">
        <f t="shared" si="94"/>
        <v>0</v>
      </c>
      <c r="BB60" s="98">
        <f t="shared" si="94"/>
        <v>0</v>
      </c>
      <c r="BC60" s="98">
        <f t="shared" si="94"/>
        <v>0</v>
      </c>
      <c r="BD60" s="98">
        <f t="shared" si="94"/>
        <v>0</v>
      </c>
      <c r="BE60" s="98">
        <f t="shared" si="94"/>
        <v>0</v>
      </c>
      <c r="BF60" s="99"/>
      <c r="BG60" s="99"/>
      <c r="BH60" s="98">
        <f t="shared" si="95"/>
        <v>0</v>
      </c>
      <c r="BI60" s="98">
        <f t="shared" si="95"/>
        <v>0</v>
      </c>
      <c r="BJ60" s="98">
        <f t="shared" si="95"/>
        <v>0</v>
      </c>
      <c r="BK60" s="98">
        <f t="shared" si="95"/>
        <v>0</v>
      </c>
      <c r="BL60" s="98">
        <f t="shared" si="95"/>
        <v>0</v>
      </c>
      <c r="BM60" s="99"/>
      <c r="BN60" s="99"/>
      <c r="BO60" s="98">
        <f t="shared" si="96"/>
        <v>0</v>
      </c>
      <c r="BP60" s="98">
        <f t="shared" si="96"/>
        <v>0</v>
      </c>
      <c r="BQ60" s="98">
        <f t="shared" si="96"/>
        <v>0</v>
      </c>
      <c r="BR60" s="98">
        <f t="shared" si="96"/>
        <v>0</v>
      </c>
      <c r="BS60" s="98">
        <f t="shared" si="96"/>
        <v>0</v>
      </c>
      <c r="BT60" s="99"/>
      <c r="BU60" s="99"/>
      <c r="BV60" s="98">
        <f t="shared" si="97"/>
        <v>0</v>
      </c>
      <c r="BW60" s="98">
        <f t="shared" si="97"/>
        <v>0</v>
      </c>
      <c r="BX60" s="98">
        <f t="shared" si="97"/>
        <v>0</v>
      </c>
      <c r="BY60" s="98">
        <f t="shared" si="97"/>
        <v>0</v>
      </c>
      <c r="BZ60" s="98">
        <f t="shared" si="97"/>
        <v>0</v>
      </c>
      <c r="CA60" s="99"/>
      <c r="CB60" s="99"/>
      <c r="CC60" s="98">
        <f t="shared" si="98"/>
        <v>0</v>
      </c>
      <c r="CD60" s="98">
        <f t="shared" si="98"/>
        <v>0</v>
      </c>
      <c r="CE60" s="98">
        <f t="shared" si="98"/>
        <v>0</v>
      </c>
      <c r="CF60" s="98">
        <f t="shared" si="98"/>
        <v>0</v>
      </c>
      <c r="CG60" s="98">
        <f t="shared" si="98"/>
        <v>0</v>
      </c>
      <c r="CH60" s="99"/>
      <c r="CI60" s="99"/>
      <c r="CJ60" s="98">
        <f t="shared" si="99"/>
        <v>0</v>
      </c>
      <c r="CK60" s="98">
        <f t="shared" si="99"/>
        <v>0</v>
      </c>
      <c r="CL60" s="98">
        <f t="shared" si="99"/>
        <v>0</v>
      </c>
      <c r="CM60" s="98">
        <f t="shared" si="99"/>
        <v>0</v>
      </c>
      <c r="CN60" s="98">
        <f t="shared" si="99"/>
        <v>0</v>
      </c>
      <c r="CO60" s="99"/>
      <c r="CP60" s="99"/>
      <c r="CQ60" s="98">
        <f t="shared" si="99"/>
        <v>0</v>
      </c>
      <c r="CR60" s="98">
        <f t="shared" si="99"/>
        <v>0</v>
      </c>
      <c r="CS60" s="98">
        <f t="shared" si="99"/>
        <v>0</v>
      </c>
      <c r="CT60" s="98">
        <f t="shared" si="90"/>
        <v>0</v>
      </c>
      <c r="CU60" s="98">
        <f t="shared" si="90"/>
        <v>0</v>
      </c>
      <c r="CV60" s="99"/>
      <c r="CW60" s="99"/>
      <c r="CX60" s="98">
        <f t="shared" si="90"/>
        <v>0</v>
      </c>
      <c r="CY60" s="98">
        <f t="shared" si="90"/>
        <v>0</v>
      </c>
      <c r="CZ60" s="98">
        <f t="shared" si="90"/>
        <v>0</v>
      </c>
      <c r="DA60" s="98">
        <f t="shared" si="90"/>
        <v>0</v>
      </c>
      <c r="DB60" s="98">
        <f t="shared" si="90"/>
        <v>0</v>
      </c>
      <c r="DC60" s="99"/>
      <c r="DD60" s="99"/>
      <c r="DE60" s="98">
        <f t="shared" ref="DE60:DT75" si="100">IF((AND(DE$1&gt;=$J60,DE$1&lt;=$L60)),$Q60,0)</f>
        <v>0</v>
      </c>
      <c r="DF60" s="98">
        <f t="shared" si="100"/>
        <v>0</v>
      </c>
      <c r="DG60" s="98">
        <f t="shared" si="100"/>
        <v>0</v>
      </c>
      <c r="DH60" s="98">
        <f t="shared" si="100"/>
        <v>0</v>
      </c>
      <c r="DI60" s="98">
        <f t="shared" si="100"/>
        <v>0</v>
      </c>
      <c r="DJ60" s="99"/>
      <c r="DK60" s="99"/>
      <c r="DL60" s="98">
        <f t="shared" si="100"/>
        <v>0</v>
      </c>
      <c r="DM60" s="98">
        <f t="shared" si="100"/>
        <v>0</v>
      </c>
      <c r="DN60" s="98">
        <f t="shared" si="100"/>
        <v>0</v>
      </c>
      <c r="DO60" s="98">
        <f t="shared" si="100"/>
        <v>0</v>
      </c>
      <c r="DP60" s="98">
        <f t="shared" si="100"/>
        <v>0</v>
      </c>
      <c r="DQ60" s="99"/>
      <c r="DR60" s="99"/>
      <c r="DS60" s="98">
        <f t="shared" ref="DS60:ER72" si="101">IF((AND(DS$1&gt;=$J60,DS$1&lt;=$L60)),$Q60,0)</f>
        <v>0</v>
      </c>
      <c r="DT60" s="98">
        <f t="shared" si="101"/>
        <v>0</v>
      </c>
      <c r="DU60" s="98">
        <f t="shared" si="101"/>
        <v>0</v>
      </c>
      <c r="DV60" s="98">
        <f t="shared" si="101"/>
        <v>0</v>
      </c>
      <c r="DW60" s="98">
        <f t="shared" si="101"/>
        <v>0</v>
      </c>
      <c r="DX60" s="99"/>
      <c r="DY60" s="99"/>
      <c r="DZ60" s="98">
        <f t="shared" si="101"/>
        <v>0</v>
      </c>
      <c r="EA60" s="98">
        <f t="shared" si="101"/>
        <v>0</v>
      </c>
      <c r="EB60" s="98">
        <f t="shared" si="101"/>
        <v>0</v>
      </c>
      <c r="EC60" s="98">
        <f t="shared" si="101"/>
        <v>0</v>
      </c>
      <c r="ED60" s="98">
        <f t="shared" si="101"/>
        <v>0</v>
      </c>
      <c r="EE60" s="99"/>
      <c r="EF60" s="99"/>
      <c r="EG60" s="98">
        <f t="shared" si="101"/>
        <v>0</v>
      </c>
      <c r="EH60" s="98">
        <f t="shared" si="101"/>
        <v>0</v>
      </c>
      <c r="EI60" s="98">
        <f t="shared" si="101"/>
        <v>0</v>
      </c>
      <c r="EJ60" s="98">
        <f t="shared" si="101"/>
        <v>0</v>
      </c>
      <c r="EK60" s="98">
        <f t="shared" si="101"/>
        <v>0</v>
      </c>
      <c r="EL60" s="99"/>
      <c r="EM60" s="99"/>
      <c r="EN60" s="98">
        <f t="shared" si="101"/>
        <v>0</v>
      </c>
      <c r="EO60" s="98">
        <f t="shared" si="101"/>
        <v>0</v>
      </c>
      <c r="EP60" s="98">
        <f t="shared" si="101"/>
        <v>0</v>
      </c>
      <c r="EQ60" s="98">
        <f t="shared" si="101"/>
        <v>0</v>
      </c>
      <c r="ER60" s="98">
        <f t="shared" si="101"/>
        <v>0</v>
      </c>
      <c r="ES60" s="99"/>
      <c r="ET60" s="99"/>
      <c r="EU60" s="98">
        <f t="shared" si="89"/>
        <v>0</v>
      </c>
      <c r="EV60" s="98">
        <f t="shared" si="89"/>
        <v>0</v>
      </c>
      <c r="EW60" s="98">
        <f t="shared" si="89"/>
        <v>0</v>
      </c>
      <c r="EX60" s="98">
        <f t="shared" si="89"/>
        <v>0</v>
      </c>
      <c r="EY60" s="98">
        <f t="shared" si="89"/>
        <v>0</v>
      </c>
      <c r="EZ60" s="99"/>
      <c r="FA60" s="99"/>
      <c r="FB60" s="98">
        <f t="shared" si="86"/>
        <v>0</v>
      </c>
      <c r="FC60" s="98">
        <f t="shared" si="86"/>
        <v>0</v>
      </c>
      <c r="FD60" s="98">
        <f t="shared" si="86"/>
        <v>0</v>
      </c>
      <c r="FE60" s="98">
        <f t="shared" si="86"/>
        <v>0</v>
      </c>
      <c r="FF60" s="98">
        <f t="shared" si="86"/>
        <v>0</v>
      </c>
      <c r="FG60" s="99"/>
      <c r="FH60" s="99"/>
      <c r="FI60" s="98">
        <f t="shared" si="86"/>
        <v>0</v>
      </c>
      <c r="FJ60" s="98">
        <f t="shared" si="86"/>
        <v>0</v>
      </c>
      <c r="FK60" s="98">
        <f t="shared" si="86"/>
        <v>0</v>
      </c>
      <c r="FL60" s="98">
        <f t="shared" si="86"/>
        <v>0</v>
      </c>
      <c r="FM60" s="98">
        <f t="shared" si="86"/>
        <v>0</v>
      </c>
      <c r="FN60" s="99"/>
      <c r="FO60" s="99"/>
      <c r="FP60" s="98">
        <f t="shared" si="86"/>
        <v>0</v>
      </c>
      <c r="FQ60" s="98">
        <f t="shared" si="86"/>
        <v>0</v>
      </c>
      <c r="FR60" s="98">
        <f t="shared" si="86"/>
        <v>0</v>
      </c>
      <c r="FS60" s="98">
        <f t="shared" si="86"/>
        <v>0</v>
      </c>
      <c r="FT60" s="98">
        <f t="shared" si="86"/>
        <v>0</v>
      </c>
      <c r="FU60" s="99"/>
      <c r="FV60" s="99"/>
      <c r="FW60" s="98">
        <f t="shared" si="86"/>
        <v>0</v>
      </c>
      <c r="FX60" s="98">
        <f t="shared" si="86"/>
        <v>0</v>
      </c>
      <c r="FY60" s="98">
        <f t="shared" si="86"/>
        <v>0</v>
      </c>
    </row>
    <row r="61" spans="1:181" ht="31.5" customHeight="1">
      <c r="A61" s="101"/>
      <c r="B61" s="106"/>
      <c r="C61" s="106"/>
      <c r="D61" s="149"/>
      <c r="E61" s="106"/>
      <c r="F61" s="106"/>
      <c r="G61" s="106"/>
      <c r="H61" s="102"/>
      <c r="I61" s="102"/>
      <c r="J61" s="110"/>
      <c r="K61" s="104"/>
      <c r="L61" s="103"/>
      <c r="M61" s="143"/>
      <c r="N61" s="143"/>
      <c r="O61" s="95"/>
      <c r="P61" s="105"/>
      <c r="Q61" s="107"/>
      <c r="R61" s="98">
        <f t="shared" ref="R61:V63" si="102">IF((AND(R$1&gt;=$J61,R$1&lt;=$L61)),$Q61,0)</f>
        <v>0</v>
      </c>
      <c r="S61" s="98">
        <f t="shared" si="102"/>
        <v>0</v>
      </c>
      <c r="T61" s="98">
        <f t="shared" si="102"/>
        <v>0</v>
      </c>
      <c r="U61" s="98">
        <f t="shared" si="102"/>
        <v>0</v>
      </c>
      <c r="V61" s="98">
        <f t="shared" si="102"/>
        <v>0</v>
      </c>
      <c r="W61" s="99"/>
      <c r="X61" s="99"/>
      <c r="Y61" s="98">
        <f t="shared" si="83"/>
        <v>0</v>
      </c>
      <c r="Z61" s="98">
        <f t="shared" si="83"/>
        <v>0</v>
      </c>
      <c r="AA61" s="98">
        <f t="shared" si="83"/>
        <v>0</v>
      </c>
      <c r="AB61" s="98">
        <f t="shared" si="83"/>
        <v>0</v>
      </c>
      <c r="AC61" s="98">
        <f t="shared" si="83"/>
        <v>0</v>
      </c>
      <c r="AD61" s="99"/>
      <c r="AE61" s="99"/>
      <c r="AF61" s="98">
        <f t="shared" si="91"/>
        <v>0</v>
      </c>
      <c r="AG61" s="98">
        <f t="shared" si="91"/>
        <v>0</v>
      </c>
      <c r="AH61" s="98">
        <f t="shared" si="91"/>
        <v>0</v>
      </c>
      <c r="AI61" s="98">
        <f t="shared" si="91"/>
        <v>0</v>
      </c>
      <c r="AJ61" s="98">
        <f t="shared" si="91"/>
        <v>0</v>
      </c>
      <c r="AK61" s="99"/>
      <c r="AL61" s="99"/>
      <c r="AM61" s="98">
        <f t="shared" si="92"/>
        <v>0</v>
      </c>
      <c r="AN61" s="98">
        <f t="shared" si="92"/>
        <v>0</v>
      </c>
      <c r="AO61" s="98">
        <f t="shared" si="92"/>
        <v>0</v>
      </c>
      <c r="AP61" s="98">
        <f t="shared" si="92"/>
        <v>0</v>
      </c>
      <c r="AQ61" s="98">
        <f t="shared" si="92"/>
        <v>0</v>
      </c>
      <c r="AR61" s="99"/>
      <c r="AS61" s="99"/>
      <c r="AT61" s="98">
        <f t="shared" si="93"/>
        <v>0</v>
      </c>
      <c r="AU61" s="98">
        <f t="shared" si="93"/>
        <v>0</v>
      </c>
      <c r="AV61" s="98">
        <f t="shared" si="93"/>
        <v>0</v>
      </c>
      <c r="AW61" s="98">
        <f t="shared" si="93"/>
        <v>0</v>
      </c>
      <c r="AX61" s="98">
        <f t="shared" si="93"/>
        <v>0</v>
      </c>
      <c r="AY61" s="99"/>
      <c r="AZ61" s="99"/>
      <c r="BA61" s="98">
        <f t="shared" si="94"/>
        <v>0</v>
      </c>
      <c r="BB61" s="98">
        <f t="shared" si="94"/>
        <v>0</v>
      </c>
      <c r="BC61" s="98">
        <f t="shared" si="94"/>
        <v>0</v>
      </c>
      <c r="BD61" s="98">
        <f t="shared" si="94"/>
        <v>0</v>
      </c>
      <c r="BE61" s="98">
        <f t="shared" si="94"/>
        <v>0</v>
      </c>
      <c r="BF61" s="99"/>
      <c r="BG61" s="99"/>
      <c r="BH61" s="98">
        <f t="shared" si="95"/>
        <v>0</v>
      </c>
      <c r="BI61" s="98">
        <f t="shared" si="95"/>
        <v>0</v>
      </c>
      <c r="BJ61" s="98">
        <f t="shared" si="95"/>
        <v>0</v>
      </c>
      <c r="BK61" s="98">
        <f t="shared" si="95"/>
        <v>0</v>
      </c>
      <c r="BL61" s="98">
        <f t="shared" si="95"/>
        <v>0</v>
      </c>
      <c r="BM61" s="99"/>
      <c r="BN61" s="99"/>
      <c r="BO61" s="98">
        <f t="shared" si="96"/>
        <v>0</v>
      </c>
      <c r="BP61" s="98">
        <f t="shared" si="96"/>
        <v>0</v>
      </c>
      <c r="BQ61" s="98">
        <f t="shared" si="96"/>
        <v>0</v>
      </c>
      <c r="BR61" s="98">
        <f t="shared" si="96"/>
        <v>0</v>
      </c>
      <c r="BS61" s="98">
        <f t="shared" si="96"/>
        <v>0</v>
      </c>
      <c r="BT61" s="99"/>
      <c r="BU61" s="99"/>
      <c r="BV61" s="98">
        <f t="shared" si="97"/>
        <v>0</v>
      </c>
      <c r="BW61" s="98">
        <f t="shared" si="97"/>
        <v>0</v>
      </c>
      <c r="BX61" s="98">
        <f t="shared" si="97"/>
        <v>0</v>
      </c>
      <c r="BY61" s="98">
        <f t="shared" si="97"/>
        <v>0</v>
      </c>
      <c r="BZ61" s="98">
        <f t="shared" si="97"/>
        <v>0</v>
      </c>
      <c r="CA61" s="99"/>
      <c r="CB61" s="99"/>
      <c r="CC61" s="98">
        <f t="shared" si="98"/>
        <v>0</v>
      </c>
      <c r="CD61" s="98">
        <f t="shared" si="98"/>
        <v>0</v>
      </c>
      <c r="CE61" s="98">
        <f t="shared" si="98"/>
        <v>0</v>
      </c>
      <c r="CF61" s="98">
        <f t="shared" si="98"/>
        <v>0</v>
      </c>
      <c r="CG61" s="98">
        <f t="shared" si="98"/>
        <v>0</v>
      </c>
      <c r="CH61" s="99"/>
      <c r="CI61" s="99"/>
      <c r="CJ61" s="98">
        <f t="shared" si="99"/>
        <v>0</v>
      </c>
      <c r="CK61" s="98">
        <f t="shared" si="99"/>
        <v>0</v>
      </c>
      <c r="CL61" s="98">
        <f t="shared" si="99"/>
        <v>0</v>
      </c>
      <c r="CM61" s="98">
        <f t="shared" si="99"/>
        <v>0</v>
      </c>
      <c r="CN61" s="98">
        <f t="shared" si="99"/>
        <v>0</v>
      </c>
      <c r="CO61" s="99"/>
      <c r="CP61" s="99"/>
      <c r="CQ61" s="98">
        <f t="shared" si="99"/>
        <v>0</v>
      </c>
      <c r="CR61" s="98">
        <f t="shared" si="99"/>
        <v>0</v>
      </c>
      <c r="CS61" s="98">
        <f t="shared" si="99"/>
        <v>0</v>
      </c>
      <c r="CT61" s="98">
        <f t="shared" si="90"/>
        <v>0</v>
      </c>
      <c r="CU61" s="98">
        <f t="shared" si="90"/>
        <v>0</v>
      </c>
      <c r="CV61" s="99"/>
      <c r="CW61" s="99"/>
      <c r="CX61" s="98">
        <f t="shared" si="90"/>
        <v>0</v>
      </c>
      <c r="CY61" s="98">
        <f t="shared" si="90"/>
        <v>0</v>
      </c>
      <c r="CZ61" s="98">
        <f t="shared" si="90"/>
        <v>0</v>
      </c>
      <c r="DA61" s="98">
        <f t="shared" si="90"/>
        <v>0</v>
      </c>
      <c r="DB61" s="98">
        <f t="shared" si="90"/>
        <v>0</v>
      </c>
      <c r="DC61" s="99"/>
      <c r="DD61" s="99"/>
      <c r="DE61" s="98">
        <f t="shared" si="100"/>
        <v>0</v>
      </c>
      <c r="DF61" s="98">
        <f t="shared" si="100"/>
        <v>0</v>
      </c>
      <c r="DG61" s="98">
        <f t="shared" si="100"/>
        <v>0</v>
      </c>
      <c r="DH61" s="98">
        <f t="shared" si="100"/>
        <v>0</v>
      </c>
      <c r="DI61" s="98">
        <f t="shared" si="100"/>
        <v>0</v>
      </c>
      <c r="DJ61" s="99"/>
      <c r="DK61" s="99"/>
      <c r="DL61" s="98">
        <f t="shared" si="100"/>
        <v>0</v>
      </c>
      <c r="DM61" s="98">
        <f t="shared" si="100"/>
        <v>0</v>
      </c>
      <c r="DN61" s="98">
        <f t="shared" si="100"/>
        <v>0</v>
      </c>
      <c r="DO61" s="98">
        <f t="shared" si="100"/>
        <v>0</v>
      </c>
      <c r="DP61" s="98">
        <f t="shared" si="100"/>
        <v>0</v>
      </c>
      <c r="DQ61" s="99"/>
      <c r="DR61" s="99"/>
      <c r="DS61" s="98">
        <f t="shared" si="101"/>
        <v>0</v>
      </c>
      <c r="DT61" s="98">
        <f t="shared" si="101"/>
        <v>0</v>
      </c>
      <c r="DU61" s="98">
        <f t="shared" si="101"/>
        <v>0</v>
      </c>
      <c r="DV61" s="98">
        <f t="shared" si="101"/>
        <v>0</v>
      </c>
      <c r="DW61" s="98">
        <f t="shared" si="101"/>
        <v>0</v>
      </c>
      <c r="DX61" s="99"/>
      <c r="DY61" s="99"/>
      <c r="DZ61" s="98">
        <f t="shared" si="101"/>
        <v>0</v>
      </c>
      <c r="EA61" s="98">
        <f t="shared" si="101"/>
        <v>0</v>
      </c>
      <c r="EB61" s="98">
        <f t="shared" si="101"/>
        <v>0</v>
      </c>
      <c r="EC61" s="98">
        <f t="shared" si="101"/>
        <v>0</v>
      </c>
      <c r="ED61" s="98">
        <f t="shared" si="101"/>
        <v>0</v>
      </c>
      <c r="EE61" s="99"/>
      <c r="EF61" s="99"/>
      <c r="EG61" s="98">
        <f t="shared" si="101"/>
        <v>0</v>
      </c>
      <c r="EH61" s="98">
        <f t="shared" si="101"/>
        <v>0</v>
      </c>
      <c r="EI61" s="98">
        <f t="shared" si="101"/>
        <v>0</v>
      </c>
      <c r="EJ61" s="98">
        <f t="shared" si="101"/>
        <v>0</v>
      </c>
      <c r="EK61" s="98">
        <f t="shared" si="101"/>
        <v>0</v>
      </c>
      <c r="EL61" s="99"/>
      <c r="EM61" s="99"/>
      <c r="EN61" s="98">
        <f t="shared" si="101"/>
        <v>0</v>
      </c>
      <c r="EO61" s="98">
        <f t="shared" si="101"/>
        <v>0</v>
      </c>
      <c r="EP61" s="98">
        <f t="shared" si="101"/>
        <v>0</v>
      </c>
      <c r="EQ61" s="98">
        <f t="shared" si="101"/>
        <v>0</v>
      </c>
      <c r="ER61" s="98">
        <f t="shared" si="101"/>
        <v>0</v>
      </c>
      <c r="ES61" s="99"/>
      <c r="ET61" s="99"/>
      <c r="EU61" s="98">
        <f t="shared" si="89"/>
        <v>0</v>
      </c>
      <c r="EV61" s="98">
        <f t="shared" si="89"/>
        <v>0</v>
      </c>
      <c r="EW61" s="98">
        <f t="shared" si="89"/>
        <v>0</v>
      </c>
      <c r="EX61" s="98">
        <f t="shared" si="89"/>
        <v>0</v>
      </c>
      <c r="EY61" s="98">
        <f t="shared" si="89"/>
        <v>0</v>
      </c>
      <c r="EZ61" s="99"/>
      <c r="FA61" s="99"/>
      <c r="FB61" s="98">
        <f t="shared" si="86"/>
        <v>0</v>
      </c>
      <c r="FC61" s="98">
        <f t="shared" si="86"/>
        <v>0</v>
      </c>
      <c r="FD61" s="98">
        <f t="shared" si="86"/>
        <v>0</v>
      </c>
      <c r="FE61" s="98">
        <f t="shared" si="86"/>
        <v>0</v>
      </c>
      <c r="FF61" s="98">
        <f t="shared" si="86"/>
        <v>0</v>
      </c>
      <c r="FG61" s="99"/>
      <c r="FH61" s="99"/>
      <c r="FI61" s="98">
        <f t="shared" si="86"/>
        <v>0</v>
      </c>
      <c r="FJ61" s="98">
        <f t="shared" si="86"/>
        <v>0</v>
      </c>
      <c r="FK61" s="98">
        <f t="shared" si="86"/>
        <v>0</v>
      </c>
      <c r="FL61" s="98">
        <f t="shared" si="86"/>
        <v>0</v>
      </c>
      <c r="FM61" s="98">
        <f t="shared" si="86"/>
        <v>0</v>
      </c>
      <c r="FN61" s="99"/>
      <c r="FO61" s="99"/>
      <c r="FP61" s="98">
        <f t="shared" si="86"/>
        <v>0</v>
      </c>
      <c r="FQ61" s="98">
        <f t="shared" si="86"/>
        <v>0</v>
      </c>
      <c r="FR61" s="98">
        <f t="shared" si="86"/>
        <v>0</v>
      </c>
      <c r="FS61" s="98">
        <f t="shared" si="86"/>
        <v>0</v>
      </c>
      <c r="FT61" s="98">
        <f t="shared" si="86"/>
        <v>0</v>
      </c>
      <c r="FU61" s="99"/>
      <c r="FV61" s="99"/>
      <c r="FW61" s="98">
        <f t="shared" si="86"/>
        <v>0</v>
      </c>
      <c r="FX61" s="98">
        <f t="shared" si="86"/>
        <v>0</v>
      </c>
      <c r="FY61" s="98">
        <f t="shared" si="86"/>
        <v>0</v>
      </c>
    </row>
    <row r="62" spans="1:181" ht="31.5" customHeight="1">
      <c r="A62" s="101"/>
      <c r="B62" s="106"/>
      <c r="C62" s="106"/>
      <c r="D62" s="149"/>
      <c r="E62" s="106"/>
      <c r="F62" s="106"/>
      <c r="G62" s="106"/>
      <c r="H62" s="102"/>
      <c r="I62" s="102"/>
      <c r="J62" s="110"/>
      <c r="K62" s="104"/>
      <c r="L62" s="103"/>
      <c r="M62" s="143"/>
      <c r="N62" s="143"/>
      <c r="O62" s="95"/>
      <c r="P62" s="105"/>
      <c r="Q62" s="107"/>
      <c r="R62" s="98">
        <f t="shared" si="102"/>
        <v>0</v>
      </c>
      <c r="S62" s="98">
        <f t="shared" si="102"/>
        <v>0</v>
      </c>
      <c r="T62" s="98">
        <f t="shared" si="102"/>
        <v>0</v>
      </c>
      <c r="U62" s="98">
        <f t="shared" si="102"/>
        <v>0</v>
      </c>
      <c r="V62" s="98">
        <f t="shared" si="102"/>
        <v>0</v>
      </c>
      <c r="W62" s="99"/>
      <c r="X62" s="99"/>
      <c r="Y62" s="98">
        <f t="shared" si="83"/>
        <v>0</v>
      </c>
      <c r="Z62" s="98">
        <f t="shared" si="83"/>
        <v>0</v>
      </c>
      <c r="AA62" s="98">
        <f t="shared" si="83"/>
        <v>0</v>
      </c>
      <c r="AB62" s="98">
        <f t="shared" si="83"/>
        <v>0</v>
      </c>
      <c r="AC62" s="98">
        <f t="shared" si="83"/>
        <v>0</v>
      </c>
      <c r="AD62" s="99"/>
      <c r="AE62" s="99"/>
      <c r="AF62" s="98">
        <f t="shared" si="91"/>
        <v>0</v>
      </c>
      <c r="AG62" s="98">
        <f t="shared" si="91"/>
        <v>0</v>
      </c>
      <c r="AH62" s="98">
        <f t="shared" si="91"/>
        <v>0</v>
      </c>
      <c r="AI62" s="98">
        <f t="shared" si="91"/>
        <v>0</v>
      </c>
      <c r="AJ62" s="98">
        <f t="shared" si="91"/>
        <v>0</v>
      </c>
      <c r="AK62" s="99"/>
      <c r="AL62" s="99"/>
      <c r="AM62" s="98">
        <f t="shared" si="92"/>
        <v>0</v>
      </c>
      <c r="AN62" s="98">
        <f t="shared" si="92"/>
        <v>0</v>
      </c>
      <c r="AO62" s="98">
        <f t="shared" si="92"/>
        <v>0</v>
      </c>
      <c r="AP62" s="98">
        <f t="shared" si="92"/>
        <v>0</v>
      </c>
      <c r="AQ62" s="98">
        <f t="shared" si="92"/>
        <v>0</v>
      </c>
      <c r="AR62" s="99"/>
      <c r="AS62" s="99"/>
      <c r="AT62" s="98">
        <f t="shared" si="93"/>
        <v>0</v>
      </c>
      <c r="AU62" s="98">
        <f t="shared" si="93"/>
        <v>0</v>
      </c>
      <c r="AV62" s="98">
        <f t="shared" si="93"/>
        <v>0</v>
      </c>
      <c r="AW62" s="98">
        <f t="shared" si="93"/>
        <v>0</v>
      </c>
      <c r="AX62" s="98">
        <f t="shared" si="93"/>
        <v>0</v>
      </c>
      <c r="AY62" s="99"/>
      <c r="AZ62" s="99"/>
      <c r="BA62" s="98">
        <f t="shared" si="94"/>
        <v>0</v>
      </c>
      <c r="BB62" s="98">
        <f t="shared" si="94"/>
        <v>0</v>
      </c>
      <c r="BC62" s="98">
        <f t="shared" si="94"/>
        <v>0</v>
      </c>
      <c r="BD62" s="98">
        <f t="shared" si="94"/>
        <v>0</v>
      </c>
      <c r="BE62" s="98">
        <f t="shared" si="94"/>
        <v>0</v>
      </c>
      <c r="BF62" s="99"/>
      <c r="BG62" s="99"/>
      <c r="BH62" s="98">
        <f t="shared" si="95"/>
        <v>0</v>
      </c>
      <c r="BI62" s="98">
        <f t="shared" si="95"/>
        <v>0</v>
      </c>
      <c r="BJ62" s="98">
        <f t="shared" si="95"/>
        <v>0</v>
      </c>
      <c r="BK62" s="98">
        <f t="shared" si="95"/>
        <v>0</v>
      </c>
      <c r="BL62" s="98">
        <f t="shared" si="95"/>
        <v>0</v>
      </c>
      <c r="BM62" s="99"/>
      <c r="BN62" s="99"/>
      <c r="BO62" s="98">
        <f t="shared" si="96"/>
        <v>0</v>
      </c>
      <c r="BP62" s="98">
        <f t="shared" si="96"/>
        <v>0</v>
      </c>
      <c r="BQ62" s="98">
        <f t="shared" si="96"/>
        <v>0</v>
      </c>
      <c r="BR62" s="98">
        <f t="shared" si="96"/>
        <v>0</v>
      </c>
      <c r="BS62" s="98">
        <f t="shared" si="96"/>
        <v>0</v>
      </c>
      <c r="BT62" s="99"/>
      <c r="BU62" s="99"/>
      <c r="BV62" s="98">
        <f t="shared" si="97"/>
        <v>0</v>
      </c>
      <c r="BW62" s="98">
        <f t="shared" si="97"/>
        <v>0</v>
      </c>
      <c r="BX62" s="98">
        <f t="shared" si="97"/>
        <v>0</v>
      </c>
      <c r="BY62" s="98">
        <f t="shared" si="97"/>
        <v>0</v>
      </c>
      <c r="BZ62" s="98">
        <f t="shared" si="97"/>
        <v>0</v>
      </c>
      <c r="CA62" s="99"/>
      <c r="CB62" s="99"/>
      <c r="CC62" s="98">
        <f t="shared" si="98"/>
        <v>0</v>
      </c>
      <c r="CD62" s="98">
        <f t="shared" si="98"/>
        <v>0</v>
      </c>
      <c r="CE62" s="98">
        <f t="shared" si="98"/>
        <v>0</v>
      </c>
      <c r="CF62" s="98">
        <f t="shared" si="98"/>
        <v>0</v>
      </c>
      <c r="CG62" s="98">
        <f t="shared" si="98"/>
        <v>0</v>
      </c>
      <c r="CH62" s="99"/>
      <c r="CI62" s="99"/>
      <c r="CJ62" s="98">
        <f t="shared" si="99"/>
        <v>0</v>
      </c>
      <c r="CK62" s="98">
        <f t="shared" si="99"/>
        <v>0</v>
      </c>
      <c r="CL62" s="98">
        <f t="shared" si="99"/>
        <v>0</v>
      </c>
      <c r="CM62" s="98">
        <f t="shared" si="99"/>
        <v>0</v>
      </c>
      <c r="CN62" s="98">
        <f t="shared" si="99"/>
        <v>0</v>
      </c>
      <c r="CO62" s="99"/>
      <c r="CP62" s="99"/>
      <c r="CQ62" s="98">
        <f t="shared" si="99"/>
        <v>0</v>
      </c>
      <c r="CR62" s="98">
        <f t="shared" si="99"/>
        <v>0</v>
      </c>
      <c r="CS62" s="98">
        <f t="shared" si="99"/>
        <v>0</v>
      </c>
      <c r="CT62" s="98">
        <f t="shared" si="90"/>
        <v>0</v>
      </c>
      <c r="CU62" s="98">
        <f t="shared" si="90"/>
        <v>0</v>
      </c>
      <c r="CV62" s="99"/>
      <c r="CW62" s="99"/>
      <c r="CX62" s="98">
        <f t="shared" si="90"/>
        <v>0</v>
      </c>
      <c r="CY62" s="98">
        <f t="shared" si="90"/>
        <v>0</v>
      </c>
      <c r="CZ62" s="98">
        <f t="shared" si="90"/>
        <v>0</v>
      </c>
      <c r="DA62" s="98">
        <f t="shared" si="90"/>
        <v>0</v>
      </c>
      <c r="DB62" s="98">
        <f t="shared" si="90"/>
        <v>0</v>
      </c>
      <c r="DC62" s="99"/>
      <c r="DD62" s="99"/>
      <c r="DE62" s="98">
        <f t="shared" si="100"/>
        <v>0</v>
      </c>
      <c r="DF62" s="98">
        <f t="shared" si="100"/>
        <v>0</v>
      </c>
      <c r="DG62" s="98">
        <f t="shared" si="100"/>
        <v>0</v>
      </c>
      <c r="DH62" s="98">
        <f t="shared" si="100"/>
        <v>0</v>
      </c>
      <c r="DI62" s="98">
        <f t="shared" si="100"/>
        <v>0</v>
      </c>
      <c r="DJ62" s="99"/>
      <c r="DK62" s="99"/>
      <c r="DL62" s="98">
        <f t="shared" si="100"/>
        <v>0</v>
      </c>
      <c r="DM62" s="98">
        <f t="shared" si="100"/>
        <v>0</v>
      </c>
      <c r="DN62" s="98">
        <f t="shared" si="100"/>
        <v>0</v>
      </c>
      <c r="DO62" s="98">
        <f t="shared" si="100"/>
        <v>0</v>
      </c>
      <c r="DP62" s="98">
        <f t="shared" si="100"/>
        <v>0</v>
      </c>
      <c r="DQ62" s="99"/>
      <c r="DR62" s="99"/>
      <c r="DS62" s="98">
        <f t="shared" si="101"/>
        <v>0</v>
      </c>
      <c r="DT62" s="98">
        <f t="shared" si="101"/>
        <v>0</v>
      </c>
      <c r="DU62" s="98">
        <f t="shared" si="101"/>
        <v>0</v>
      </c>
      <c r="DV62" s="98">
        <f t="shared" si="101"/>
        <v>0</v>
      </c>
      <c r="DW62" s="98">
        <f t="shared" si="101"/>
        <v>0</v>
      </c>
      <c r="DX62" s="99"/>
      <c r="DY62" s="99"/>
      <c r="DZ62" s="98">
        <f t="shared" si="101"/>
        <v>0</v>
      </c>
      <c r="EA62" s="98">
        <f t="shared" si="101"/>
        <v>0</v>
      </c>
      <c r="EB62" s="98">
        <f t="shared" si="101"/>
        <v>0</v>
      </c>
      <c r="EC62" s="98">
        <f t="shared" si="101"/>
        <v>0</v>
      </c>
      <c r="ED62" s="98">
        <f t="shared" si="101"/>
        <v>0</v>
      </c>
      <c r="EE62" s="99"/>
      <c r="EF62" s="99"/>
      <c r="EG62" s="98">
        <f t="shared" si="101"/>
        <v>0</v>
      </c>
      <c r="EH62" s="98">
        <f t="shared" si="101"/>
        <v>0</v>
      </c>
      <c r="EI62" s="98">
        <f t="shared" si="101"/>
        <v>0</v>
      </c>
      <c r="EJ62" s="98">
        <f t="shared" si="101"/>
        <v>0</v>
      </c>
      <c r="EK62" s="98">
        <f t="shared" si="101"/>
        <v>0</v>
      </c>
      <c r="EL62" s="99"/>
      <c r="EM62" s="99"/>
      <c r="EN62" s="98">
        <f t="shared" si="101"/>
        <v>0</v>
      </c>
      <c r="EO62" s="98">
        <f t="shared" si="101"/>
        <v>0</v>
      </c>
      <c r="EP62" s="98">
        <f t="shared" si="101"/>
        <v>0</v>
      </c>
      <c r="EQ62" s="98">
        <f t="shared" si="101"/>
        <v>0</v>
      </c>
      <c r="ER62" s="98">
        <f t="shared" si="101"/>
        <v>0</v>
      </c>
      <c r="ES62" s="99"/>
      <c r="ET62" s="99"/>
      <c r="EU62" s="98">
        <f t="shared" si="89"/>
        <v>0</v>
      </c>
      <c r="EV62" s="98">
        <f t="shared" si="89"/>
        <v>0</v>
      </c>
      <c r="EW62" s="98">
        <f t="shared" si="89"/>
        <v>0</v>
      </c>
      <c r="EX62" s="98">
        <f t="shared" si="89"/>
        <v>0</v>
      </c>
      <c r="EY62" s="98">
        <f t="shared" si="89"/>
        <v>0</v>
      </c>
      <c r="EZ62" s="99"/>
      <c r="FA62" s="99"/>
      <c r="FB62" s="98">
        <f t="shared" si="86"/>
        <v>0</v>
      </c>
      <c r="FC62" s="98">
        <f t="shared" si="86"/>
        <v>0</v>
      </c>
      <c r="FD62" s="98">
        <f t="shared" si="86"/>
        <v>0</v>
      </c>
      <c r="FE62" s="98">
        <f t="shared" si="86"/>
        <v>0</v>
      </c>
      <c r="FF62" s="98">
        <f t="shared" si="86"/>
        <v>0</v>
      </c>
      <c r="FG62" s="99"/>
      <c r="FH62" s="99"/>
      <c r="FI62" s="98">
        <f t="shared" si="86"/>
        <v>0</v>
      </c>
      <c r="FJ62" s="98">
        <f t="shared" si="86"/>
        <v>0</v>
      </c>
      <c r="FK62" s="98">
        <f t="shared" si="86"/>
        <v>0</v>
      </c>
      <c r="FL62" s="98">
        <f t="shared" si="86"/>
        <v>0</v>
      </c>
      <c r="FM62" s="98">
        <f t="shared" si="86"/>
        <v>0</v>
      </c>
      <c r="FN62" s="99"/>
      <c r="FO62" s="99"/>
      <c r="FP62" s="98">
        <f t="shared" si="86"/>
        <v>0</v>
      </c>
      <c r="FQ62" s="98">
        <f t="shared" si="86"/>
        <v>0</v>
      </c>
      <c r="FR62" s="98">
        <f t="shared" si="86"/>
        <v>0</v>
      </c>
      <c r="FS62" s="98">
        <f t="shared" si="86"/>
        <v>0</v>
      </c>
      <c r="FT62" s="98">
        <f t="shared" si="86"/>
        <v>0</v>
      </c>
      <c r="FU62" s="99"/>
      <c r="FV62" s="99"/>
      <c r="FW62" s="98">
        <f t="shared" si="86"/>
        <v>0</v>
      </c>
      <c r="FX62" s="98">
        <f t="shared" si="86"/>
        <v>0</v>
      </c>
      <c r="FY62" s="98">
        <f t="shared" si="86"/>
        <v>0</v>
      </c>
    </row>
    <row r="63" spans="1:181" ht="31.5" customHeight="1">
      <c r="A63" s="101"/>
      <c r="B63" s="106"/>
      <c r="C63" s="106"/>
      <c r="D63" s="149"/>
      <c r="E63" s="106"/>
      <c r="F63" s="106"/>
      <c r="G63" s="106"/>
      <c r="H63" s="102"/>
      <c r="I63" s="102"/>
      <c r="J63" s="110"/>
      <c r="K63" s="104"/>
      <c r="L63" s="103"/>
      <c r="M63" s="143"/>
      <c r="N63" s="143"/>
      <c r="O63" s="95"/>
      <c r="P63" s="105"/>
      <c r="Q63" s="107"/>
      <c r="R63" s="98">
        <f t="shared" si="102"/>
        <v>0</v>
      </c>
      <c r="S63" s="98">
        <f t="shared" si="102"/>
        <v>0</v>
      </c>
      <c r="T63" s="98">
        <f t="shared" si="102"/>
        <v>0</v>
      </c>
      <c r="U63" s="98">
        <f t="shared" si="102"/>
        <v>0</v>
      </c>
      <c r="V63" s="98">
        <f t="shared" si="102"/>
        <v>0</v>
      </c>
      <c r="W63" s="99"/>
      <c r="X63" s="99"/>
      <c r="Y63" s="98">
        <f t="shared" ref="Y63:AC78" si="103">IF((AND(Y$1&gt;=$J63,Y$1&lt;=$L63)),$Q63,0)</f>
        <v>0</v>
      </c>
      <c r="Z63" s="98">
        <f t="shared" si="103"/>
        <v>0</v>
      </c>
      <c r="AA63" s="98">
        <f t="shared" si="103"/>
        <v>0</v>
      </c>
      <c r="AB63" s="98">
        <f t="shared" si="103"/>
        <v>0</v>
      </c>
      <c r="AC63" s="98">
        <f t="shared" si="103"/>
        <v>0</v>
      </c>
      <c r="AD63" s="99"/>
      <c r="AE63" s="99"/>
      <c r="AF63" s="98">
        <f t="shared" si="91"/>
        <v>0</v>
      </c>
      <c r="AG63" s="98">
        <f t="shared" si="91"/>
        <v>0</v>
      </c>
      <c r="AH63" s="98">
        <f t="shared" si="91"/>
        <v>0</v>
      </c>
      <c r="AI63" s="98">
        <f t="shared" si="91"/>
        <v>0</v>
      </c>
      <c r="AJ63" s="98">
        <f t="shared" si="91"/>
        <v>0</v>
      </c>
      <c r="AK63" s="99"/>
      <c r="AL63" s="99"/>
      <c r="AM63" s="98">
        <f t="shared" si="92"/>
        <v>0</v>
      </c>
      <c r="AN63" s="98">
        <f t="shared" si="92"/>
        <v>0</v>
      </c>
      <c r="AO63" s="98">
        <f t="shared" si="92"/>
        <v>0</v>
      </c>
      <c r="AP63" s="98">
        <f t="shared" si="92"/>
        <v>0</v>
      </c>
      <c r="AQ63" s="98">
        <f t="shared" si="92"/>
        <v>0</v>
      </c>
      <c r="AR63" s="99"/>
      <c r="AS63" s="99"/>
      <c r="AT63" s="98">
        <f t="shared" si="93"/>
        <v>0</v>
      </c>
      <c r="AU63" s="98">
        <f t="shared" si="93"/>
        <v>0</v>
      </c>
      <c r="AV63" s="98">
        <f t="shared" si="93"/>
        <v>0</v>
      </c>
      <c r="AW63" s="98">
        <f t="shared" si="93"/>
        <v>0</v>
      </c>
      <c r="AX63" s="98">
        <f t="shared" si="93"/>
        <v>0</v>
      </c>
      <c r="AY63" s="99"/>
      <c r="AZ63" s="99"/>
      <c r="BA63" s="98">
        <f t="shared" si="94"/>
        <v>0</v>
      </c>
      <c r="BB63" s="98">
        <f t="shared" si="94"/>
        <v>0</v>
      </c>
      <c r="BC63" s="98">
        <f t="shared" si="94"/>
        <v>0</v>
      </c>
      <c r="BD63" s="98">
        <f t="shared" si="94"/>
        <v>0</v>
      </c>
      <c r="BE63" s="98">
        <f t="shared" si="94"/>
        <v>0</v>
      </c>
      <c r="BF63" s="99"/>
      <c r="BG63" s="99"/>
      <c r="BH63" s="98">
        <f t="shared" si="95"/>
        <v>0</v>
      </c>
      <c r="BI63" s="98">
        <f t="shared" si="95"/>
        <v>0</v>
      </c>
      <c r="BJ63" s="98">
        <f t="shared" si="95"/>
        <v>0</v>
      </c>
      <c r="BK63" s="98">
        <f t="shared" si="95"/>
        <v>0</v>
      </c>
      <c r="BL63" s="98">
        <f t="shared" si="95"/>
        <v>0</v>
      </c>
      <c r="BM63" s="99"/>
      <c r="BN63" s="99"/>
      <c r="BO63" s="98">
        <f t="shared" si="96"/>
        <v>0</v>
      </c>
      <c r="BP63" s="98">
        <f t="shared" si="96"/>
        <v>0</v>
      </c>
      <c r="BQ63" s="98">
        <f t="shared" si="96"/>
        <v>0</v>
      </c>
      <c r="BR63" s="98">
        <f t="shared" si="96"/>
        <v>0</v>
      </c>
      <c r="BS63" s="98">
        <f t="shared" si="96"/>
        <v>0</v>
      </c>
      <c r="BT63" s="99"/>
      <c r="BU63" s="99"/>
      <c r="BV63" s="98">
        <f t="shared" si="97"/>
        <v>0</v>
      </c>
      <c r="BW63" s="98">
        <f t="shared" si="97"/>
        <v>0</v>
      </c>
      <c r="BX63" s="98">
        <f t="shared" si="97"/>
        <v>0</v>
      </c>
      <c r="BY63" s="98">
        <f t="shared" si="97"/>
        <v>0</v>
      </c>
      <c r="BZ63" s="98">
        <f t="shared" si="97"/>
        <v>0</v>
      </c>
      <c r="CA63" s="99"/>
      <c r="CB63" s="99"/>
      <c r="CC63" s="98">
        <f t="shared" si="98"/>
        <v>0</v>
      </c>
      <c r="CD63" s="98">
        <f t="shared" si="98"/>
        <v>0</v>
      </c>
      <c r="CE63" s="98">
        <f t="shared" si="98"/>
        <v>0</v>
      </c>
      <c r="CF63" s="98">
        <f t="shared" si="98"/>
        <v>0</v>
      </c>
      <c r="CG63" s="98">
        <f t="shared" si="98"/>
        <v>0</v>
      </c>
      <c r="CH63" s="99"/>
      <c r="CI63" s="99"/>
      <c r="CJ63" s="98">
        <f t="shared" si="99"/>
        <v>0</v>
      </c>
      <c r="CK63" s="98">
        <f t="shared" si="99"/>
        <v>0</v>
      </c>
      <c r="CL63" s="98">
        <f t="shared" si="99"/>
        <v>0</v>
      </c>
      <c r="CM63" s="98">
        <f t="shared" si="99"/>
        <v>0</v>
      </c>
      <c r="CN63" s="98">
        <f t="shared" si="99"/>
        <v>0</v>
      </c>
      <c r="CO63" s="99"/>
      <c r="CP63" s="99"/>
      <c r="CQ63" s="98">
        <f t="shared" si="99"/>
        <v>0</v>
      </c>
      <c r="CR63" s="98">
        <f t="shared" si="99"/>
        <v>0</v>
      </c>
      <c r="CS63" s="98">
        <f t="shared" si="99"/>
        <v>0</v>
      </c>
      <c r="CT63" s="98">
        <f t="shared" si="90"/>
        <v>0</v>
      </c>
      <c r="CU63" s="98">
        <f t="shared" si="90"/>
        <v>0</v>
      </c>
      <c r="CV63" s="99"/>
      <c r="CW63" s="99"/>
      <c r="CX63" s="98">
        <f t="shared" si="90"/>
        <v>0</v>
      </c>
      <c r="CY63" s="98">
        <f t="shared" si="90"/>
        <v>0</v>
      </c>
      <c r="CZ63" s="98">
        <f t="shared" si="90"/>
        <v>0</v>
      </c>
      <c r="DA63" s="98">
        <f t="shared" si="90"/>
        <v>0</v>
      </c>
      <c r="DB63" s="98">
        <f t="shared" si="90"/>
        <v>0</v>
      </c>
      <c r="DC63" s="99"/>
      <c r="DD63" s="99"/>
      <c r="DE63" s="98">
        <f t="shared" si="100"/>
        <v>0</v>
      </c>
      <c r="DF63" s="98">
        <f t="shared" si="100"/>
        <v>0</v>
      </c>
      <c r="DG63" s="98">
        <f t="shared" si="100"/>
        <v>0</v>
      </c>
      <c r="DH63" s="98">
        <f t="shared" si="100"/>
        <v>0</v>
      </c>
      <c r="DI63" s="98">
        <f t="shared" si="100"/>
        <v>0</v>
      </c>
      <c r="DJ63" s="99"/>
      <c r="DK63" s="99"/>
      <c r="DL63" s="98">
        <f t="shared" si="100"/>
        <v>0</v>
      </c>
      <c r="DM63" s="98">
        <f t="shared" si="100"/>
        <v>0</v>
      </c>
      <c r="DN63" s="98">
        <f t="shared" si="100"/>
        <v>0</v>
      </c>
      <c r="DO63" s="98">
        <f t="shared" si="100"/>
        <v>0</v>
      </c>
      <c r="DP63" s="98">
        <f t="shared" si="100"/>
        <v>0</v>
      </c>
      <c r="DQ63" s="99"/>
      <c r="DR63" s="99"/>
      <c r="DS63" s="98">
        <f t="shared" si="100"/>
        <v>0</v>
      </c>
      <c r="DT63" s="98">
        <f t="shared" si="101"/>
        <v>0</v>
      </c>
      <c r="DU63" s="98">
        <f t="shared" si="101"/>
        <v>0</v>
      </c>
      <c r="DV63" s="98">
        <f t="shared" si="101"/>
        <v>0</v>
      </c>
      <c r="DW63" s="98">
        <f t="shared" si="101"/>
        <v>0</v>
      </c>
      <c r="DX63" s="99"/>
      <c r="DY63" s="99"/>
      <c r="DZ63" s="98">
        <f t="shared" si="101"/>
        <v>0</v>
      </c>
      <c r="EA63" s="98">
        <f t="shared" si="101"/>
        <v>0</v>
      </c>
      <c r="EB63" s="98">
        <f t="shared" si="101"/>
        <v>0</v>
      </c>
      <c r="EC63" s="98">
        <f t="shared" si="101"/>
        <v>0</v>
      </c>
      <c r="ED63" s="98">
        <f t="shared" si="101"/>
        <v>0</v>
      </c>
      <c r="EE63" s="99"/>
      <c r="EF63" s="99"/>
      <c r="EG63" s="98">
        <f t="shared" si="101"/>
        <v>0</v>
      </c>
      <c r="EH63" s="98">
        <f t="shared" si="101"/>
        <v>0</v>
      </c>
      <c r="EI63" s="98">
        <f t="shared" si="101"/>
        <v>0</v>
      </c>
      <c r="EJ63" s="98">
        <f t="shared" si="101"/>
        <v>0</v>
      </c>
      <c r="EK63" s="98">
        <f t="shared" si="101"/>
        <v>0</v>
      </c>
      <c r="EL63" s="99"/>
      <c r="EM63" s="99"/>
      <c r="EN63" s="98">
        <f t="shared" si="101"/>
        <v>0</v>
      </c>
      <c r="EO63" s="98">
        <f t="shared" si="101"/>
        <v>0</v>
      </c>
      <c r="EP63" s="98">
        <f t="shared" si="101"/>
        <v>0</v>
      </c>
      <c r="EQ63" s="98">
        <f t="shared" si="101"/>
        <v>0</v>
      </c>
      <c r="ER63" s="98">
        <f t="shared" si="101"/>
        <v>0</v>
      </c>
      <c r="ES63" s="99"/>
      <c r="ET63" s="99"/>
      <c r="EU63" s="98">
        <f t="shared" si="89"/>
        <v>0</v>
      </c>
      <c r="EV63" s="98">
        <f t="shared" si="89"/>
        <v>0</v>
      </c>
      <c r="EW63" s="98">
        <f t="shared" si="89"/>
        <v>0</v>
      </c>
      <c r="EX63" s="98">
        <f t="shared" si="89"/>
        <v>0</v>
      </c>
      <c r="EY63" s="98">
        <f t="shared" si="89"/>
        <v>0</v>
      </c>
      <c r="EZ63" s="99"/>
      <c r="FA63" s="99"/>
      <c r="FB63" s="98">
        <f t="shared" si="86"/>
        <v>0</v>
      </c>
      <c r="FC63" s="98">
        <f t="shared" si="86"/>
        <v>0</v>
      </c>
      <c r="FD63" s="98">
        <f t="shared" si="86"/>
        <v>0</v>
      </c>
      <c r="FE63" s="98">
        <f t="shared" si="86"/>
        <v>0</v>
      </c>
      <c r="FF63" s="98">
        <f t="shared" si="86"/>
        <v>0</v>
      </c>
      <c r="FG63" s="99"/>
      <c r="FH63" s="99"/>
      <c r="FI63" s="98">
        <f t="shared" si="86"/>
        <v>0</v>
      </c>
      <c r="FJ63" s="98">
        <f t="shared" si="86"/>
        <v>0</v>
      </c>
      <c r="FK63" s="98">
        <f t="shared" si="86"/>
        <v>0</v>
      </c>
      <c r="FL63" s="98">
        <f t="shared" si="86"/>
        <v>0</v>
      </c>
      <c r="FM63" s="98">
        <f t="shared" si="86"/>
        <v>0</v>
      </c>
      <c r="FN63" s="99"/>
      <c r="FO63" s="99"/>
      <c r="FP63" s="98">
        <f t="shared" si="86"/>
        <v>0</v>
      </c>
      <c r="FQ63" s="98">
        <f t="shared" si="86"/>
        <v>0</v>
      </c>
      <c r="FR63" s="98">
        <f t="shared" si="86"/>
        <v>0</v>
      </c>
      <c r="FS63" s="98">
        <f t="shared" si="86"/>
        <v>0</v>
      </c>
      <c r="FT63" s="98">
        <f t="shared" si="86"/>
        <v>0</v>
      </c>
      <c r="FU63" s="99"/>
      <c r="FV63" s="99"/>
      <c r="FW63" s="98">
        <f t="shared" si="86"/>
        <v>0</v>
      </c>
      <c r="FX63" s="98">
        <f t="shared" si="86"/>
        <v>0</v>
      </c>
      <c r="FY63" s="98">
        <f t="shared" si="86"/>
        <v>0</v>
      </c>
    </row>
    <row r="64" spans="1:181" ht="31.5" customHeight="1">
      <c r="A64" s="101"/>
      <c r="B64" s="106"/>
      <c r="C64" s="106"/>
      <c r="D64" s="149"/>
      <c r="E64" s="106"/>
      <c r="F64" s="106"/>
      <c r="G64" s="106"/>
      <c r="H64" s="102"/>
      <c r="I64" s="102"/>
      <c r="J64" s="110"/>
      <c r="K64" s="104"/>
      <c r="L64" s="103"/>
      <c r="M64" s="143"/>
      <c r="N64" s="143"/>
      <c r="O64" s="95"/>
      <c r="P64" s="105"/>
      <c r="Q64" s="107"/>
      <c r="R64" s="98"/>
      <c r="S64" s="98"/>
      <c r="T64" s="98"/>
      <c r="U64" s="98"/>
      <c r="V64" s="98"/>
      <c r="W64" s="99"/>
      <c r="X64" s="99"/>
      <c r="Y64" s="98">
        <f t="shared" si="103"/>
        <v>0</v>
      </c>
      <c r="Z64" s="98">
        <f t="shared" si="103"/>
        <v>0</v>
      </c>
      <c r="AA64" s="98">
        <f t="shared" si="103"/>
        <v>0</v>
      </c>
      <c r="AB64" s="98">
        <f t="shared" si="103"/>
        <v>0</v>
      </c>
      <c r="AC64" s="98">
        <f t="shared" si="103"/>
        <v>0</v>
      </c>
      <c r="AD64" s="99"/>
      <c r="AE64" s="99"/>
      <c r="AF64" s="98">
        <f t="shared" si="91"/>
        <v>0</v>
      </c>
      <c r="AG64" s="98">
        <f t="shared" si="91"/>
        <v>0</v>
      </c>
      <c r="AH64" s="98">
        <f t="shared" si="91"/>
        <v>0</v>
      </c>
      <c r="AI64" s="98">
        <f t="shared" si="91"/>
        <v>0</v>
      </c>
      <c r="AJ64" s="98">
        <f t="shared" si="91"/>
        <v>0</v>
      </c>
      <c r="AK64" s="99"/>
      <c r="AL64" s="99"/>
      <c r="AM64" s="98">
        <f t="shared" si="92"/>
        <v>0</v>
      </c>
      <c r="AN64" s="98">
        <f t="shared" si="92"/>
        <v>0</v>
      </c>
      <c r="AO64" s="98">
        <f t="shared" si="92"/>
        <v>0</v>
      </c>
      <c r="AP64" s="98">
        <f t="shared" si="92"/>
        <v>0</v>
      </c>
      <c r="AQ64" s="98">
        <f t="shared" si="92"/>
        <v>0</v>
      </c>
      <c r="AR64" s="99"/>
      <c r="AS64" s="99"/>
      <c r="AT64" s="98">
        <f t="shared" si="93"/>
        <v>0</v>
      </c>
      <c r="AU64" s="98">
        <f t="shared" si="93"/>
        <v>0</v>
      </c>
      <c r="AV64" s="98">
        <f t="shared" si="93"/>
        <v>0</v>
      </c>
      <c r="AW64" s="98">
        <f t="shared" si="93"/>
        <v>0</v>
      </c>
      <c r="AX64" s="98">
        <f t="shared" si="93"/>
        <v>0</v>
      </c>
      <c r="AY64" s="99"/>
      <c r="AZ64" s="99"/>
      <c r="BA64" s="98">
        <f t="shared" si="94"/>
        <v>0</v>
      </c>
      <c r="BB64" s="98">
        <f t="shared" si="94"/>
        <v>0</v>
      </c>
      <c r="BC64" s="98">
        <f t="shared" si="94"/>
        <v>0</v>
      </c>
      <c r="BD64" s="98">
        <f t="shared" si="94"/>
        <v>0</v>
      </c>
      <c r="BE64" s="98">
        <f t="shared" si="94"/>
        <v>0</v>
      </c>
      <c r="BF64" s="99"/>
      <c r="BG64" s="99"/>
      <c r="BH64" s="98">
        <f t="shared" si="95"/>
        <v>0</v>
      </c>
      <c r="BI64" s="98">
        <f t="shared" si="95"/>
        <v>0</v>
      </c>
      <c r="BJ64" s="98">
        <f t="shared" si="95"/>
        <v>0</v>
      </c>
      <c r="BK64" s="98">
        <f t="shared" si="95"/>
        <v>0</v>
      </c>
      <c r="BL64" s="98">
        <f t="shared" si="95"/>
        <v>0</v>
      </c>
      <c r="BM64" s="99"/>
      <c r="BN64" s="99"/>
      <c r="BO64" s="98">
        <f t="shared" si="96"/>
        <v>0</v>
      </c>
      <c r="BP64" s="98">
        <f t="shared" si="96"/>
        <v>0</v>
      </c>
      <c r="BQ64" s="98">
        <f t="shared" si="96"/>
        <v>0</v>
      </c>
      <c r="BR64" s="98">
        <f t="shared" si="96"/>
        <v>0</v>
      </c>
      <c r="BS64" s="98">
        <f t="shared" si="96"/>
        <v>0</v>
      </c>
      <c r="BT64" s="99"/>
      <c r="BU64" s="99"/>
      <c r="BV64" s="98">
        <f t="shared" si="97"/>
        <v>0</v>
      </c>
      <c r="BW64" s="98">
        <f t="shared" si="97"/>
        <v>0</v>
      </c>
      <c r="BX64" s="98">
        <f t="shared" si="97"/>
        <v>0</v>
      </c>
      <c r="BY64" s="98">
        <f t="shared" si="97"/>
        <v>0</v>
      </c>
      <c r="BZ64" s="98">
        <f t="shared" si="97"/>
        <v>0</v>
      </c>
      <c r="CA64" s="99"/>
      <c r="CB64" s="99"/>
      <c r="CC64" s="98">
        <f t="shared" si="98"/>
        <v>0</v>
      </c>
      <c r="CD64" s="98">
        <f t="shared" si="98"/>
        <v>0</v>
      </c>
      <c r="CE64" s="98">
        <f t="shared" si="98"/>
        <v>0</v>
      </c>
      <c r="CF64" s="98">
        <f t="shared" si="98"/>
        <v>0</v>
      </c>
      <c r="CG64" s="98">
        <f t="shared" si="98"/>
        <v>0</v>
      </c>
      <c r="CH64" s="99"/>
      <c r="CI64" s="99"/>
      <c r="CJ64" s="98">
        <f t="shared" si="99"/>
        <v>0</v>
      </c>
      <c r="CK64" s="98">
        <f t="shared" si="99"/>
        <v>0</v>
      </c>
      <c r="CL64" s="98">
        <f t="shared" si="99"/>
        <v>0</v>
      </c>
      <c r="CM64" s="98">
        <f t="shared" si="99"/>
        <v>0</v>
      </c>
      <c r="CN64" s="98">
        <f t="shared" si="99"/>
        <v>0</v>
      </c>
      <c r="CO64" s="99"/>
      <c r="CP64" s="99"/>
      <c r="CQ64" s="98">
        <f t="shared" si="99"/>
        <v>0</v>
      </c>
      <c r="CR64" s="98">
        <f t="shared" si="99"/>
        <v>0</v>
      </c>
      <c r="CS64" s="98">
        <f t="shared" si="99"/>
        <v>0</v>
      </c>
      <c r="CT64" s="98">
        <f t="shared" si="90"/>
        <v>0</v>
      </c>
      <c r="CU64" s="98">
        <f t="shared" si="90"/>
        <v>0</v>
      </c>
      <c r="CV64" s="99"/>
      <c r="CW64" s="99"/>
      <c r="CX64" s="98">
        <f t="shared" si="90"/>
        <v>0</v>
      </c>
      <c r="CY64" s="98">
        <f t="shared" si="90"/>
        <v>0</v>
      </c>
      <c r="CZ64" s="98">
        <f t="shared" si="90"/>
        <v>0</v>
      </c>
      <c r="DA64" s="98">
        <f t="shared" si="90"/>
        <v>0</v>
      </c>
      <c r="DB64" s="98">
        <f t="shared" si="90"/>
        <v>0</v>
      </c>
      <c r="DC64" s="99"/>
      <c r="DD64" s="99"/>
      <c r="DE64" s="98">
        <f t="shared" si="100"/>
        <v>0</v>
      </c>
      <c r="DF64" s="98">
        <f t="shared" si="100"/>
        <v>0</v>
      </c>
      <c r="DG64" s="98">
        <f t="shared" si="100"/>
        <v>0</v>
      </c>
      <c r="DH64" s="98">
        <f t="shared" si="100"/>
        <v>0</v>
      </c>
      <c r="DI64" s="98">
        <f t="shared" si="100"/>
        <v>0</v>
      </c>
      <c r="DJ64" s="99"/>
      <c r="DK64" s="99"/>
      <c r="DL64" s="98">
        <f t="shared" si="100"/>
        <v>0</v>
      </c>
      <c r="DM64" s="98">
        <f t="shared" si="100"/>
        <v>0</v>
      </c>
      <c r="DN64" s="98">
        <f t="shared" si="100"/>
        <v>0</v>
      </c>
      <c r="DO64" s="98">
        <f t="shared" si="100"/>
        <v>0</v>
      </c>
      <c r="DP64" s="98">
        <f t="shared" si="100"/>
        <v>0</v>
      </c>
      <c r="DQ64" s="99"/>
      <c r="DR64" s="99"/>
      <c r="DS64" s="98">
        <f t="shared" si="101"/>
        <v>0</v>
      </c>
      <c r="DT64" s="98">
        <f t="shared" si="101"/>
        <v>0</v>
      </c>
      <c r="DU64" s="98">
        <f t="shared" si="101"/>
        <v>0</v>
      </c>
      <c r="DV64" s="98">
        <f t="shared" si="101"/>
        <v>0</v>
      </c>
      <c r="DW64" s="98">
        <f t="shared" si="101"/>
        <v>0</v>
      </c>
      <c r="DX64" s="99"/>
      <c r="DY64" s="99"/>
      <c r="DZ64" s="98">
        <f t="shared" si="101"/>
        <v>0</v>
      </c>
      <c r="EA64" s="98">
        <f t="shared" si="101"/>
        <v>0</v>
      </c>
      <c r="EB64" s="98">
        <f t="shared" si="101"/>
        <v>0</v>
      </c>
      <c r="EC64" s="98">
        <f t="shared" si="101"/>
        <v>0</v>
      </c>
      <c r="ED64" s="98">
        <f t="shared" si="101"/>
        <v>0</v>
      </c>
      <c r="EE64" s="99"/>
      <c r="EF64" s="99"/>
      <c r="EG64" s="98">
        <f t="shared" si="101"/>
        <v>0</v>
      </c>
      <c r="EH64" s="98">
        <f t="shared" si="101"/>
        <v>0</v>
      </c>
      <c r="EI64" s="98">
        <f t="shared" si="101"/>
        <v>0</v>
      </c>
      <c r="EJ64" s="98">
        <f t="shared" si="101"/>
        <v>0</v>
      </c>
      <c r="EK64" s="98">
        <f t="shared" si="101"/>
        <v>0</v>
      </c>
      <c r="EL64" s="99"/>
      <c r="EM64" s="99"/>
      <c r="EN64" s="98">
        <f t="shared" si="101"/>
        <v>0</v>
      </c>
      <c r="EO64" s="98">
        <f t="shared" si="101"/>
        <v>0</v>
      </c>
      <c r="EP64" s="98">
        <f t="shared" si="101"/>
        <v>0</v>
      </c>
      <c r="EQ64" s="98">
        <f t="shared" si="101"/>
        <v>0</v>
      </c>
      <c r="ER64" s="98">
        <f t="shared" si="101"/>
        <v>0</v>
      </c>
      <c r="ES64" s="99"/>
      <c r="ET64" s="99"/>
      <c r="EU64" s="98">
        <f t="shared" si="89"/>
        <v>0</v>
      </c>
      <c r="EV64" s="98">
        <f t="shared" si="89"/>
        <v>0</v>
      </c>
      <c r="EW64" s="98">
        <f t="shared" si="89"/>
        <v>0</v>
      </c>
      <c r="EX64" s="98">
        <f t="shared" si="89"/>
        <v>0</v>
      </c>
      <c r="EY64" s="98">
        <f t="shared" si="89"/>
        <v>0</v>
      </c>
      <c r="EZ64" s="99"/>
      <c r="FA64" s="99"/>
      <c r="FB64" s="98">
        <f t="shared" si="86"/>
        <v>0</v>
      </c>
      <c r="FC64" s="98">
        <f t="shared" si="86"/>
        <v>0</v>
      </c>
      <c r="FD64" s="98">
        <f t="shared" si="86"/>
        <v>0</v>
      </c>
      <c r="FE64" s="98">
        <f t="shared" si="86"/>
        <v>0</v>
      </c>
      <c r="FF64" s="98">
        <f t="shared" si="86"/>
        <v>0</v>
      </c>
      <c r="FG64" s="99"/>
      <c r="FH64" s="99"/>
      <c r="FI64" s="98">
        <f t="shared" si="86"/>
        <v>0</v>
      </c>
      <c r="FJ64" s="98">
        <f t="shared" si="86"/>
        <v>0</v>
      </c>
      <c r="FK64" s="98">
        <f t="shared" si="86"/>
        <v>0</v>
      </c>
      <c r="FL64" s="98">
        <f t="shared" si="86"/>
        <v>0</v>
      </c>
      <c r="FM64" s="98">
        <f t="shared" si="86"/>
        <v>0</v>
      </c>
      <c r="FN64" s="99"/>
      <c r="FO64" s="99"/>
      <c r="FP64" s="98">
        <f t="shared" si="86"/>
        <v>0</v>
      </c>
      <c r="FQ64" s="98">
        <f t="shared" si="86"/>
        <v>0</v>
      </c>
      <c r="FR64" s="98">
        <f t="shared" si="86"/>
        <v>0</v>
      </c>
      <c r="FS64" s="98">
        <f t="shared" si="86"/>
        <v>0</v>
      </c>
      <c r="FT64" s="98">
        <f t="shared" si="86"/>
        <v>0</v>
      </c>
      <c r="FU64" s="99"/>
      <c r="FV64" s="99"/>
      <c r="FW64" s="98">
        <f t="shared" si="86"/>
        <v>0</v>
      </c>
      <c r="FX64" s="98">
        <f t="shared" si="86"/>
        <v>0</v>
      </c>
      <c r="FY64" s="98">
        <f t="shared" si="86"/>
        <v>0</v>
      </c>
    </row>
    <row r="65" spans="1:181" ht="31.5" customHeight="1">
      <c r="A65" s="101"/>
      <c r="B65" s="106"/>
      <c r="C65" s="106"/>
      <c r="D65" s="149"/>
      <c r="E65" s="106"/>
      <c r="F65" s="106"/>
      <c r="G65" s="106"/>
      <c r="H65" s="102"/>
      <c r="I65" s="102"/>
      <c r="J65" s="110"/>
      <c r="K65" s="104"/>
      <c r="L65" s="103"/>
      <c r="M65" s="143"/>
      <c r="N65" s="143"/>
      <c r="O65" s="95"/>
      <c r="P65" s="105"/>
      <c r="Q65" s="107"/>
      <c r="R65" s="98">
        <f t="shared" ref="R65:V69" si="104">IF((AND(R$1&gt;=$J65,R$1&lt;=$L65)),$Q65,0)</f>
        <v>0</v>
      </c>
      <c r="S65" s="98">
        <f t="shared" si="104"/>
        <v>0</v>
      </c>
      <c r="T65" s="98">
        <f t="shared" si="104"/>
        <v>0</v>
      </c>
      <c r="U65" s="98">
        <f t="shared" si="104"/>
        <v>0</v>
      </c>
      <c r="V65" s="98">
        <f t="shared" si="104"/>
        <v>0</v>
      </c>
      <c r="W65" s="99"/>
      <c r="X65" s="99"/>
      <c r="Y65" s="98">
        <f t="shared" si="103"/>
        <v>0</v>
      </c>
      <c r="Z65" s="98">
        <f t="shared" si="103"/>
        <v>0</v>
      </c>
      <c r="AA65" s="98">
        <f t="shared" si="103"/>
        <v>0</v>
      </c>
      <c r="AB65" s="98">
        <f t="shared" si="103"/>
        <v>0</v>
      </c>
      <c r="AC65" s="98">
        <f t="shared" si="103"/>
        <v>0</v>
      </c>
      <c r="AD65" s="99"/>
      <c r="AE65" s="99"/>
      <c r="AF65" s="98">
        <f t="shared" si="91"/>
        <v>0</v>
      </c>
      <c r="AG65" s="98">
        <f t="shared" si="91"/>
        <v>0</v>
      </c>
      <c r="AH65" s="98">
        <f t="shared" si="91"/>
        <v>0</v>
      </c>
      <c r="AI65" s="98">
        <f t="shared" si="91"/>
        <v>0</v>
      </c>
      <c r="AJ65" s="98">
        <f t="shared" si="91"/>
        <v>0</v>
      </c>
      <c r="AK65" s="99"/>
      <c r="AL65" s="99"/>
      <c r="AM65" s="98">
        <f t="shared" si="92"/>
        <v>0</v>
      </c>
      <c r="AN65" s="98">
        <f t="shared" si="92"/>
        <v>0</v>
      </c>
      <c r="AO65" s="98">
        <f t="shared" si="92"/>
        <v>0</v>
      </c>
      <c r="AP65" s="98">
        <f t="shared" si="92"/>
        <v>0</v>
      </c>
      <c r="AQ65" s="98">
        <f t="shared" si="92"/>
        <v>0</v>
      </c>
      <c r="AR65" s="99"/>
      <c r="AS65" s="99"/>
      <c r="AT65" s="98">
        <f t="shared" si="93"/>
        <v>0</v>
      </c>
      <c r="AU65" s="98">
        <f t="shared" si="93"/>
        <v>0</v>
      </c>
      <c r="AV65" s="98">
        <f t="shared" si="93"/>
        <v>0</v>
      </c>
      <c r="AW65" s="98">
        <f t="shared" si="93"/>
        <v>0</v>
      </c>
      <c r="AX65" s="98">
        <f t="shared" si="93"/>
        <v>0</v>
      </c>
      <c r="AY65" s="99"/>
      <c r="AZ65" s="99"/>
      <c r="BA65" s="98">
        <f t="shared" si="94"/>
        <v>0</v>
      </c>
      <c r="BB65" s="98">
        <f t="shared" si="94"/>
        <v>0</v>
      </c>
      <c r="BC65" s="98">
        <f t="shared" si="94"/>
        <v>0</v>
      </c>
      <c r="BD65" s="98">
        <f t="shared" si="94"/>
        <v>0</v>
      </c>
      <c r="BE65" s="98">
        <f t="shared" si="94"/>
        <v>0</v>
      </c>
      <c r="BF65" s="99"/>
      <c r="BG65" s="99"/>
      <c r="BH65" s="98">
        <f t="shared" si="95"/>
        <v>0</v>
      </c>
      <c r="BI65" s="98">
        <f t="shared" si="95"/>
        <v>0</v>
      </c>
      <c r="BJ65" s="98">
        <f t="shared" si="95"/>
        <v>0</v>
      </c>
      <c r="BK65" s="98">
        <f t="shared" si="95"/>
        <v>0</v>
      </c>
      <c r="BL65" s="98">
        <f t="shared" si="95"/>
        <v>0</v>
      </c>
      <c r="BM65" s="99"/>
      <c r="BN65" s="99"/>
      <c r="BO65" s="98">
        <f t="shared" si="96"/>
        <v>0</v>
      </c>
      <c r="BP65" s="98">
        <f t="shared" si="96"/>
        <v>0</v>
      </c>
      <c r="BQ65" s="98">
        <f t="shared" si="96"/>
        <v>0</v>
      </c>
      <c r="BR65" s="98">
        <f t="shared" si="96"/>
        <v>0</v>
      </c>
      <c r="BS65" s="98">
        <f t="shared" si="96"/>
        <v>0</v>
      </c>
      <c r="BT65" s="99"/>
      <c r="BU65" s="99"/>
      <c r="BV65" s="98">
        <f t="shared" si="97"/>
        <v>0</v>
      </c>
      <c r="BW65" s="98">
        <f t="shared" si="97"/>
        <v>0</v>
      </c>
      <c r="BX65" s="98">
        <f t="shared" si="97"/>
        <v>0</v>
      </c>
      <c r="BY65" s="98">
        <f t="shared" si="97"/>
        <v>0</v>
      </c>
      <c r="BZ65" s="98">
        <f t="shared" si="97"/>
        <v>0</v>
      </c>
      <c r="CA65" s="99"/>
      <c r="CB65" s="99"/>
      <c r="CC65" s="98">
        <f t="shared" si="98"/>
        <v>0</v>
      </c>
      <c r="CD65" s="98">
        <f t="shared" si="98"/>
        <v>0</v>
      </c>
      <c r="CE65" s="98">
        <f t="shared" si="98"/>
        <v>0</v>
      </c>
      <c r="CF65" s="98">
        <f t="shared" si="98"/>
        <v>0</v>
      </c>
      <c r="CG65" s="98">
        <f t="shared" si="98"/>
        <v>0</v>
      </c>
      <c r="CH65" s="99"/>
      <c r="CI65" s="99"/>
      <c r="CJ65" s="98">
        <f t="shared" si="99"/>
        <v>0</v>
      </c>
      <c r="CK65" s="98">
        <f t="shared" si="99"/>
        <v>0</v>
      </c>
      <c r="CL65" s="98">
        <f t="shared" si="99"/>
        <v>0</v>
      </c>
      <c r="CM65" s="98">
        <f t="shared" si="99"/>
        <v>0</v>
      </c>
      <c r="CN65" s="98">
        <f t="shared" si="99"/>
        <v>0</v>
      </c>
      <c r="CO65" s="99"/>
      <c r="CP65" s="99"/>
      <c r="CQ65" s="98">
        <f t="shared" si="99"/>
        <v>0</v>
      </c>
      <c r="CR65" s="98">
        <f t="shared" si="99"/>
        <v>0</v>
      </c>
      <c r="CS65" s="98">
        <f t="shared" si="99"/>
        <v>0</v>
      </c>
      <c r="CT65" s="98">
        <f t="shared" si="90"/>
        <v>0</v>
      </c>
      <c r="CU65" s="98">
        <f t="shared" si="90"/>
        <v>0</v>
      </c>
      <c r="CV65" s="99"/>
      <c r="CW65" s="99"/>
      <c r="CX65" s="98">
        <f t="shared" si="90"/>
        <v>0</v>
      </c>
      <c r="CY65" s="98">
        <f t="shared" si="90"/>
        <v>0</v>
      </c>
      <c r="CZ65" s="98">
        <f t="shared" si="90"/>
        <v>0</v>
      </c>
      <c r="DA65" s="98">
        <f t="shared" si="90"/>
        <v>0</v>
      </c>
      <c r="DB65" s="98">
        <f t="shared" si="90"/>
        <v>0</v>
      </c>
      <c r="DC65" s="99"/>
      <c r="DD65" s="99"/>
      <c r="DE65" s="98">
        <f t="shared" si="100"/>
        <v>0</v>
      </c>
      <c r="DF65" s="98">
        <f t="shared" si="100"/>
        <v>0</v>
      </c>
      <c r="DG65" s="98">
        <f t="shared" si="100"/>
        <v>0</v>
      </c>
      <c r="DH65" s="98">
        <f t="shared" si="100"/>
        <v>0</v>
      </c>
      <c r="DI65" s="98">
        <f t="shared" si="100"/>
        <v>0</v>
      </c>
      <c r="DJ65" s="99"/>
      <c r="DK65" s="99"/>
      <c r="DL65" s="98">
        <f t="shared" si="100"/>
        <v>0</v>
      </c>
      <c r="DM65" s="98">
        <f t="shared" si="100"/>
        <v>0</v>
      </c>
      <c r="DN65" s="98">
        <f t="shared" si="100"/>
        <v>0</v>
      </c>
      <c r="DO65" s="98">
        <f t="shared" si="100"/>
        <v>0</v>
      </c>
      <c r="DP65" s="98">
        <f t="shared" si="100"/>
        <v>0</v>
      </c>
      <c r="DQ65" s="99"/>
      <c r="DR65" s="99"/>
      <c r="DS65" s="98">
        <f t="shared" si="101"/>
        <v>0</v>
      </c>
      <c r="DT65" s="98">
        <f t="shared" si="101"/>
        <v>0</v>
      </c>
      <c r="DU65" s="98">
        <f t="shared" si="101"/>
        <v>0</v>
      </c>
      <c r="DV65" s="98">
        <f t="shared" si="101"/>
        <v>0</v>
      </c>
      <c r="DW65" s="98">
        <f t="shared" si="101"/>
        <v>0</v>
      </c>
      <c r="DX65" s="99"/>
      <c r="DY65" s="99"/>
      <c r="DZ65" s="98">
        <f t="shared" si="101"/>
        <v>0</v>
      </c>
      <c r="EA65" s="98">
        <f t="shared" si="101"/>
        <v>0</v>
      </c>
      <c r="EB65" s="98">
        <f t="shared" si="101"/>
        <v>0</v>
      </c>
      <c r="EC65" s="98">
        <f t="shared" si="101"/>
        <v>0</v>
      </c>
      <c r="ED65" s="98">
        <f t="shared" si="101"/>
        <v>0</v>
      </c>
      <c r="EE65" s="99"/>
      <c r="EF65" s="99"/>
      <c r="EG65" s="98">
        <f t="shared" si="101"/>
        <v>0</v>
      </c>
      <c r="EH65" s="98">
        <f t="shared" si="101"/>
        <v>0</v>
      </c>
      <c r="EI65" s="98">
        <f t="shared" si="101"/>
        <v>0</v>
      </c>
      <c r="EJ65" s="98">
        <f t="shared" si="101"/>
        <v>0</v>
      </c>
      <c r="EK65" s="98">
        <f t="shared" si="101"/>
        <v>0</v>
      </c>
      <c r="EL65" s="99"/>
      <c r="EM65" s="99"/>
      <c r="EN65" s="98">
        <f t="shared" si="101"/>
        <v>0</v>
      </c>
      <c r="EO65" s="98">
        <f t="shared" si="101"/>
        <v>0</v>
      </c>
      <c r="EP65" s="98">
        <f t="shared" si="101"/>
        <v>0</v>
      </c>
      <c r="EQ65" s="98">
        <f t="shared" si="101"/>
        <v>0</v>
      </c>
      <c r="ER65" s="98">
        <f t="shared" si="101"/>
        <v>0</v>
      </c>
      <c r="ES65" s="99"/>
      <c r="ET65" s="99"/>
      <c r="EU65" s="98">
        <f t="shared" si="89"/>
        <v>0</v>
      </c>
      <c r="EV65" s="98">
        <f t="shared" si="89"/>
        <v>0</v>
      </c>
      <c r="EW65" s="98">
        <f t="shared" si="89"/>
        <v>0</v>
      </c>
      <c r="EX65" s="98">
        <f t="shared" si="89"/>
        <v>0</v>
      </c>
      <c r="EY65" s="98">
        <f t="shared" si="89"/>
        <v>0</v>
      </c>
      <c r="EZ65" s="99"/>
      <c r="FA65" s="99"/>
      <c r="FB65" s="98">
        <f t="shared" si="86"/>
        <v>0</v>
      </c>
      <c r="FC65" s="98">
        <f t="shared" si="86"/>
        <v>0</v>
      </c>
      <c r="FD65" s="98">
        <f t="shared" si="86"/>
        <v>0</v>
      </c>
      <c r="FE65" s="98">
        <f t="shared" si="86"/>
        <v>0</v>
      </c>
      <c r="FF65" s="98">
        <f t="shared" si="86"/>
        <v>0</v>
      </c>
      <c r="FG65" s="99"/>
      <c r="FH65" s="99"/>
      <c r="FI65" s="98">
        <f t="shared" si="86"/>
        <v>0</v>
      </c>
      <c r="FJ65" s="98">
        <f t="shared" si="86"/>
        <v>0</v>
      </c>
      <c r="FK65" s="98">
        <f t="shared" si="86"/>
        <v>0</v>
      </c>
      <c r="FL65" s="98">
        <f t="shared" si="86"/>
        <v>0</v>
      </c>
      <c r="FM65" s="98">
        <f t="shared" si="86"/>
        <v>0</v>
      </c>
      <c r="FN65" s="99"/>
      <c r="FO65" s="99"/>
      <c r="FP65" s="98">
        <f t="shared" si="86"/>
        <v>0</v>
      </c>
      <c r="FQ65" s="98">
        <f t="shared" si="86"/>
        <v>0</v>
      </c>
      <c r="FR65" s="98">
        <f t="shared" si="86"/>
        <v>0</v>
      </c>
      <c r="FS65" s="98">
        <f t="shared" si="86"/>
        <v>0</v>
      </c>
      <c r="FT65" s="98">
        <f t="shared" si="86"/>
        <v>0</v>
      </c>
      <c r="FU65" s="99"/>
      <c r="FV65" s="99"/>
      <c r="FW65" s="98">
        <f t="shared" si="86"/>
        <v>0</v>
      </c>
      <c r="FX65" s="98">
        <f t="shared" si="86"/>
        <v>0</v>
      </c>
      <c r="FY65" s="98">
        <f t="shared" si="86"/>
        <v>0</v>
      </c>
    </row>
    <row r="66" spans="1:181" ht="31.5" customHeight="1">
      <c r="A66" s="101"/>
      <c r="B66" s="106"/>
      <c r="C66" s="106"/>
      <c r="D66" s="149"/>
      <c r="E66" s="106"/>
      <c r="F66" s="106"/>
      <c r="G66" s="106"/>
      <c r="H66" s="102"/>
      <c r="I66" s="102"/>
      <c r="J66" s="110"/>
      <c r="K66" s="104"/>
      <c r="L66" s="103"/>
      <c r="M66" s="143"/>
      <c r="N66" s="143"/>
      <c r="O66" s="95"/>
      <c r="P66" s="105"/>
      <c r="Q66" s="107"/>
      <c r="R66" s="98">
        <f t="shared" si="104"/>
        <v>0</v>
      </c>
      <c r="S66" s="98">
        <f t="shared" si="104"/>
        <v>0</v>
      </c>
      <c r="T66" s="98">
        <f t="shared" si="104"/>
        <v>0</v>
      </c>
      <c r="U66" s="98">
        <f t="shared" si="104"/>
        <v>0</v>
      </c>
      <c r="V66" s="98">
        <f t="shared" si="104"/>
        <v>0</v>
      </c>
      <c r="W66" s="99"/>
      <c r="X66" s="99"/>
      <c r="Y66" s="98">
        <f t="shared" si="103"/>
        <v>0</v>
      </c>
      <c r="Z66" s="98">
        <f t="shared" si="103"/>
        <v>0</v>
      </c>
      <c r="AA66" s="98">
        <f t="shared" si="103"/>
        <v>0</v>
      </c>
      <c r="AB66" s="98">
        <f t="shared" si="103"/>
        <v>0</v>
      </c>
      <c r="AC66" s="98">
        <f t="shared" si="103"/>
        <v>0</v>
      </c>
      <c r="AD66" s="99"/>
      <c r="AE66" s="99"/>
      <c r="AF66" s="98">
        <f t="shared" si="91"/>
        <v>0</v>
      </c>
      <c r="AG66" s="98">
        <f t="shared" si="91"/>
        <v>0</v>
      </c>
      <c r="AH66" s="98">
        <f t="shared" si="91"/>
        <v>0</v>
      </c>
      <c r="AI66" s="98">
        <f t="shared" si="91"/>
        <v>0</v>
      </c>
      <c r="AJ66" s="98">
        <f t="shared" si="91"/>
        <v>0</v>
      </c>
      <c r="AK66" s="99"/>
      <c r="AL66" s="99"/>
      <c r="AM66" s="98">
        <f t="shared" si="92"/>
        <v>0</v>
      </c>
      <c r="AN66" s="98">
        <f t="shared" si="92"/>
        <v>0</v>
      </c>
      <c r="AO66" s="98">
        <f t="shared" si="92"/>
        <v>0</v>
      </c>
      <c r="AP66" s="98">
        <f t="shared" si="92"/>
        <v>0</v>
      </c>
      <c r="AQ66" s="98">
        <f t="shared" si="92"/>
        <v>0</v>
      </c>
      <c r="AR66" s="99"/>
      <c r="AS66" s="99"/>
      <c r="AT66" s="98">
        <f t="shared" si="93"/>
        <v>0</v>
      </c>
      <c r="AU66" s="98">
        <f t="shared" si="93"/>
        <v>0</v>
      </c>
      <c r="AV66" s="98">
        <f t="shared" si="93"/>
        <v>0</v>
      </c>
      <c r="AW66" s="98">
        <f t="shared" si="93"/>
        <v>0</v>
      </c>
      <c r="AX66" s="98">
        <f t="shared" si="93"/>
        <v>0</v>
      </c>
      <c r="AY66" s="99"/>
      <c r="AZ66" s="99"/>
      <c r="BA66" s="98">
        <f t="shared" si="94"/>
        <v>0</v>
      </c>
      <c r="BB66" s="98">
        <f t="shared" si="94"/>
        <v>0</v>
      </c>
      <c r="BC66" s="98">
        <f t="shared" si="94"/>
        <v>0</v>
      </c>
      <c r="BD66" s="98">
        <f t="shared" si="94"/>
        <v>0</v>
      </c>
      <c r="BE66" s="98">
        <f t="shared" si="94"/>
        <v>0</v>
      </c>
      <c r="BF66" s="99"/>
      <c r="BG66" s="99"/>
      <c r="BH66" s="98">
        <f t="shared" si="95"/>
        <v>0</v>
      </c>
      <c r="BI66" s="98">
        <f t="shared" si="95"/>
        <v>0</v>
      </c>
      <c r="BJ66" s="98">
        <f t="shared" si="95"/>
        <v>0</v>
      </c>
      <c r="BK66" s="98">
        <f t="shared" si="95"/>
        <v>0</v>
      </c>
      <c r="BL66" s="98">
        <f t="shared" si="95"/>
        <v>0</v>
      </c>
      <c r="BM66" s="99"/>
      <c r="BN66" s="99"/>
      <c r="BO66" s="98">
        <f t="shared" si="96"/>
        <v>0</v>
      </c>
      <c r="BP66" s="98">
        <f t="shared" si="96"/>
        <v>0</v>
      </c>
      <c r="BQ66" s="98">
        <f t="shared" si="96"/>
        <v>0</v>
      </c>
      <c r="BR66" s="98">
        <f t="shared" si="96"/>
        <v>0</v>
      </c>
      <c r="BS66" s="98">
        <f t="shared" si="96"/>
        <v>0</v>
      </c>
      <c r="BT66" s="99"/>
      <c r="BU66" s="99"/>
      <c r="BV66" s="98">
        <f t="shared" si="97"/>
        <v>0</v>
      </c>
      <c r="BW66" s="98">
        <f t="shared" si="97"/>
        <v>0</v>
      </c>
      <c r="BX66" s="98">
        <f t="shared" si="97"/>
        <v>0</v>
      </c>
      <c r="BY66" s="98">
        <f t="shared" si="97"/>
        <v>0</v>
      </c>
      <c r="BZ66" s="98">
        <f t="shared" si="97"/>
        <v>0</v>
      </c>
      <c r="CA66" s="99"/>
      <c r="CB66" s="99"/>
      <c r="CC66" s="98">
        <f t="shared" si="98"/>
        <v>0</v>
      </c>
      <c r="CD66" s="98">
        <f t="shared" si="98"/>
        <v>0</v>
      </c>
      <c r="CE66" s="98">
        <f t="shared" si="98"/>
        <v>0</v>
      </c>
      <c r="CF66" s="98">
        <f t="shared" si="98"/>
        <v>0</v>
      </c>
      <c r="CG66" s="98">
        <f t="shared" si="98"/>
        <v>0</v>
      </c>
      <c r="CH66" s="99"/>
      <c r="CI66" s="99"/>
      <c r="CJ66" s="98">
        <f t="shared" si="99"/>
        <v>0</v>
      </c>
      <c r="CK66" s="98">
        <f t="shared" si="99"/>
        <v>0</v>
      </c>
      <c r="CL66" s="98">
        <f t="shared" si="99"/>
        <v>0</v>
      </c>
      <c r="CM66" s="98">
        <f t="shared" si="99"/>
        <v>0</v>
      </c>
      <c r="CN66" s="98">
        <f t="shared" si="99"/>
        <v>0</v>
      </c>
      <c r="CO66" s="99"/>
      <c r="CP66" s="99"/>
      <c r="CQ66" s="98">
        <f t="shared" si="99"/>
        <v>0</v>
      </c>
      <c r="CR66" s="98">
        <f t="shared" si="99"/>
        <v>0</v>
      </c>
      <c r="CS66" s="98">
        <f t="shared" si="99"/>
        <v>0</v>
      </c>
      <c r="CT66" s="98">
        <f t="shared" si="90"/>
        <v>0</v>
      </c>
      <c r="CU66" s="98">
        <f t="shared" si="90"/>
        <v>0</v>
      </c>
      <c r="CV66" s="99"/>
      <c r="CW66" s="99"/>
      <c r="CX66" s="98">
        <f t="shared" si="90"/>
        <v>0</v>
      </c>
      <c r="CY66" s="98">
        <f t="shared" si="90"/>
        <v>0</v>
      </c>
      <c r="CZ66" s="98">
        <f t="shared" si="90"/>
        <v>0</v>
      </c>
      <c r="DA66" s="98">
        <f t="shared" si="90"/>
        <v>0</v>
      </c>
      <c r="DB66" s="98">
        <f t="shared" si="90"/>
        <v>0</v>
      </c>
      <c r="DC66" s="99"/>
      <c r="DD66" s="99"/>
      <c r="DE66" s="98">
        <f t="shared" si="100"/>
        <v>0</v>
      </c>
      <c r="DF66" s="98">
        <f t="shared" si="100"/>
        <v>0</v>
      </c>
      <c r="DG66" s="98">
        <f t="shared" si="100"/>
        <v>0</v>
      </c>
      <c r="DH66" s="98">
        <f t="shared" si="100"/>
        <v>0</v>
      </c>
      <c r="DI66" s="98">
        <f t="shared" si="100"/>
        <v>0</v>
      </c>
      <c r="DJ66" s="99"/>
      <c r="DK66" s="99"/>
      <c r="DL66" s="98">
        <f t="shared" si="100"/>
        <v>0</v>
      </c>
      <c r="DM66" s="98">
        <f t="shared" si="100"/>
        <v>0</v>
      </c>
      <c r="DN66" s="98">
        <f t="shared" si="100"/>
        <v>0</v>
      </c>
      <c r="DO66" s="98">
        <f t="shared" si="100"/>
        <v>0</v>
      </c>
      <c r="DP66" s="98">
        <f t="shared" si="100"/>
        <v>0</v>
      </c>
      <c r="DQ66" s="99"/>
      <c r="DR66" s="99"/>
      <c r="DS66" s="98">
        <f t="shared" si="101"/>
        <v>0</v>
      </c>
      <c r="DT66" s="98">
        <f t="shared" si="101"/>
        <v>0</v>
      </c>
      <c r="DU66" s="98">
        <f t="shared" si="101"/>
        <v>0</v>
      </c>
      <c r="DV66" s="98">
        <f t="shared" si="101"/>
        <v>0</v>
      </c>
      <c r="DW66" s="98">
        <f t="shared" si="101"/>
        <v>0</v>
      </c>
      <c r="DX66" s="99"/>
      <c r="DY66" s="99"/>
      <c r="DZ66" s="98">
        <f t="shared" si="101"/>
        <v>0</v>
      </c>
      <c r="EA66" s="98">
        <f t="shared" si="101"/>
        <v>0</v>
      </c>
      <c r="EB66" s="98">
        <f t="shared" si="101"/>
        <v>0</v>
      </c>
      <c r="EC66" s="98">
        <f t="shared" si="101"/>
        <v>0</v>
      </c>
      <c r="ED66" s="98">
        <f t="shared" si="101"/>
        <v>0</v>
      </c>
      <c r="EE66" s="99"/>
      <c r="EF66" s="99"/>
      <c r="EG66" s="98">
        <f t="shared" si="101"/>
        <v>0</v>
      </c>
      <c r="EH66" s="98">
        <f t="shared" si="101"/>
        <v>0</v>
      </c>
      <c r="EI66" s="98">
        <f t="shared" si="101"/>
        <v>0</v>
      </c>
      <c r="EJ66" s="98">
        <f t="shared" si="101"/>
        <v>0</v>
      </c>
      <c r="EK66" s="98">
        <f t="shared" si="101"/>
        <v>0</v>
      </c>
      <c r="EL66" s="99"/>
      <c r="EM66" s="99"/>
      <c r="EN66" s="98">
        <f t="shared" si="101"/>
        <v>0</v>
      </c>
      <c r="EO66" s="98">
        <f t="shared" si="101"/>
        <v>0</v>
      </c>
      <c r="EP66" s="98">
        <f t="shared" si="101"/>
        <v>0</v>
      </c>
      <c r="EQ66" s="98">
        <f t="shared" si="101"/>
        <v>0</v>
      </c>
      <c r="ER66" s="98">
        <f t="shared" si="101"/>
        <v>0</v>
      </c>
      <c r="ES66" s="99"/>
      <c r="ET66" s="99"/>
      <c r="EU66" s="98">
        <f t="shared" si="89"/>
        <v>0</v>
      </c>
      <c r="EV66" s="98">
        <f t="shared" si="89"/>
        <v>0</v>
      </c>
      <c r="EW66" s="98">
        <f t="shared" si="89"/>
        <v>0</v>
      </c>
      <c r="EX66" s="98">
        <f t="shared" si="89"/>
        <v>0</v>
      </c>
      <c r="EY66" s="98">
        <f t="shared" si="89"/>
        <v>0</v>
      </c>
      <c r="EZ66" s="99"/>
      <c r="FA66" s="99"/>
      <c r="FB66" s="98">
        <f t="shared" si="86"/>
        <v>0</v>
      </c>
      <c r="FC66" s="98">
        <f t="shared" si="86"/>
        <v>0</v>
      </c>
      <c r="FD66" s="98">
        <f t="shared" si="86"/>
        <v>0</v>
      </c>
      <c r="FE66" s="98">
        <f t="shared" si="86"/>
        <v>0</v>
      </c>
      <c r="FF66" s="98">
        <f t="shared" si="86"/>
        <v>0</v>
      </c>
      <c r="FG66" s="99"/>
      <c r="FH66" s="99"/>
      <c r="FI66" s="98">
        <f t="shared" si="86"/>
        <v>0</v>
      </c>
      <c r="FJ66" s="98">
        <f t="shared" si="86"/>
        <v>0</v>
      </c>
      <c r="FK66" s="98">
        <f t="shared" si="86"/>
        <v>0</v>
      </c>
      <c r="FL66" s="98">
        <f t="shared" si="86"/>
        <v>0</v>
      </c>
      <c r="FM66" s="98">
        <f t="shared" si="86"/>
        <v>0</v>
      </c>
      <c r="FN66" s="99"/>
      <c r="FO66" s="99"/>
      <c r="FP66" s="98">
        <f t="shared" ref="FP66:FY66" si="105">IF((AND(FP$1&gt;=$J66,FP$1&lt;=$L66)),$Q66,0)</f>
        <v>0</v>
      </c>
      <c r="FQ66" s="98">
        <f t="shared" si="105"/>
        <v>0</v>
      </c>
      <c r="FR66" s="98">
        <f t="shared" si="105"/>
        <v>0</v>
      </c>
      <c r="FS66" s="98">
        <f t="shared" si="105"/>
        <v>0</v>
      </c>
      <c r="FT66" s="98">
        <f t="shared" si="105"/>
        <v>0</v>
      </c>
      <c r="FU66" s="99"/>
      <c r="FV66" s="99"/>
      <c r="FW66" s="98">
        <f t="shared" si="105"/>
        <v>0</v>
      </c>
      <c r="FX66" s="98">
        <f t="shared" si="105"/>
        <v>0</v>
      </c>
      <c r="FY66" s="98">
        <f t="shared" si="105"/>
        <v>0</v>
      </c>
    </row>
    <row r="67" spans="1:181" ht="31.5" customHeight="1">
      <c r="A67" s="101"/>
      <c r="B67" s="106"/>
      <c r="C67" s="106"/>
      <c r="D67" s="149"/>
      <c r="E67" s="106"/>
      <c r="F67" s="106"/>
      <c r="G67" s="106"/>
      <c r="H67" s="102"/>
      <c r="I67" s="102"/>
      <c r="J67" s="110"/>
      <c r="K67" s="104"/>
      <c r="L67" s="103"/>
      <c r="M67" s="143"/>
      <c r="N67" s="143"/>
      <c r="O67" s="95"/>
      <c r="P67" s="105"/>
      <c r="Q67" s="107"/>
      <c r="R67" s="98">
        <f t="shared" si="104"/>
        <v>0</v>
      </c>
      <c r="S67" s="98">
        <f t="shared" si="104"/>
        <v>0</v>
      </c>
      <c r="T67" s="98">
        <f t="shared" si="104"/>
        <v>0</v>
      </c>
      <c r="U67" s="98">
        <f t="shared" si="104"/>
        <v>0</v>
      </c>
      <c r="V67" s="98">
        <f t="shared" si="104"/>
        <v>0</v>
      </c>
      <c r="W67" s="99"/>
      <c r="X67" s="99"/>
      <c r="Y67" s="98">
        <f t="shared" si="103"/>
        <v>0</v>
      </c>
      <c r="Z67" s="98">
        <f t="shared" si="103"/>
        <v>0</v>
      </c>
      <c r="AA67" s="98">
        <f t="shared" si="103"/>
        <v>0</v>
      </c>
      <c r="AB67" s="98">
        <f t="shared" si="103"/>
        <v>0</v>
      </c>
      <c r="AC67" s="98">
        <f t="shared" si="103"/>
        <v>0</v>
      </c>
      <c r="AD67" s="99"/>
      <c r="AE67" s="99"/>
      <c r="AF67" s="98">
        <f t="shared" si="91"/>
        <v>0</v>
      </c>
      <c r="AG67" s="98">
        <f t="shared" si="91"/>
        <v>0</v>
      </c>
      <c r="AH67" s="98">
        <f t="shared" si="91"/>
        <v>0</v>
      </c>
      <c r="AI67" s="98">
        <f t="shared" si="91"/>
        <v>0</v>
      </c>
      <c r="AJ67" s="98">
        <f t="shared" si="91"/>
        <v>0</v>
      </c>
      <c r="AK67" s="99"/>
      <c r="AL67" s="99"/>
      <c r="AM67" s="98">
        <f t="shared" si="92"/>
        <v>0</v>
      </c>
      <c r="AN67" s="98">
        <f t="shared" si="92"/>
        <v>0</v>
      </c>
      <c r="AO67" s="98">
        <f t="shared" si="92"/>
        <v>0</v>
      </c>
      <c r="AP67" s="98">
        <f t="shared" si="92"/>
        <v>0</v>
      </c>
      <c r="AQ67" s="98">
        <f t="shared" si="92"/>
        <v>0</v>
      </c>
      <c r="AR67" s="99"/>
      <c r="AS67" s="99"/>
      <c r="AT67" s="98">
        <f t="shared" si="93"/>
        <v>0</v>
      </c>
      <c r="AU67" s="98">
        <f t="shared" si="93"/>
        <v>0</v>
      </c>
      <c r="AV67" s="98">
        <f t="shared" si="93"/>
        <v>0</v>
      </c>
      <c r="AW67" s="98">
        <f t="shared" si="93"/>
        <v>0</v>
      </c>
      <c r="AX67" s="98">
        <f t="shared" si="93"/>
        <v>0</v>
      </c>
      <c r="AY67" s="99"/>
      <c r="AZ67" s="99"/>
      <c r="BA67" s="98">
        <f t="shared" si="94"/>
        <v>0</v>
      </c>
      <c r="BB67" s="98">
        <f t="shared" si="94"/>
        <v>0</v>
      </c>
      <c r="BC67" s="98">
        <f t="shared" si="94"/>
        <v>0</v>
      </c>
      <c r="BD67" s="98">
        <f t="shared" si="94"/>
        <v>0</v>
      </c>
      <c r="BE67" s="98">
        <f t="shared" si="94"/>
        <v>0</v>
      </c>
      <c r="BF67" s="99"/>
      <c r="BG67" s="99"/>
      <c r="BH67" s="98">
        <f t="shared" si="95"/>
        <v>0</v>
      </c>
      <c r="BI67" s="98">
        <f t="shared" si="95"/>
        <v>0</v>
      </c>
      <c r="BJ67" s="98">
        <f t="shared" si="95"/>
        <v>0</v>
      </c>
      <c r="BK67" s="98">
        <f t="shared" si="95"/>
        <v>0</v>
      </c>
      <c r="BL67" s="98">
        <f t="shared" si="95"/>
        <v>0</v>
      </c>
      <c r="BM67" s="99"/>
      <c r="BN67" s="99"/>
      <c r="BO67" s="98">
        <f t="shared" si="96"/>
        <v>0</v>
      </c>
      <c r="BP67" s="98">
        <f t="shared" si="96"/>
        <v>0</v>
      </c>
      <c r="BQ67" s="98">
        <f t="shared" si="96"/>
        <v>0</v>
      </c>
      <c r="BR67" s="98">
        <f t="shared" si="96"/>
        <v>0</v>
      </c>
      <c r="BS67" s="98">
        <f t="shared" si="96"/>
        <v>0</v>
      </c>
      <c r="BT67" s="99"/>
      <c r="BU67" s="99"/>
      <c r="BV67" s="98">
        <f t="shared" si="97"/>
        <v>0</v>
      </c>
      <c r="BW67" s="98">
        <f t="shared" si="97"/>
        <v>0</v>
      </c>
      <c r="BX67" s="98">
        <f t="shared" si="97"/>
        <v>0</v>
      </c>
      <c r="BY67" s="98">
        <f t="shared" si="97"/>
        <v>0</v>
      </c>
      <c r="BZ67" s="98">
        <f t="shared" si="97"/>
        <v>0</v>
      </c>
      <c r="CA67" s="99"/>
      <c r="CB67" s="99"/>
      <c r="CC67" s="98">
        <f t="shared" si="98"/>
        <v>0</v>
      </c>
      <c r="CD67" s="98">
        <f t="shared" si="98"/>
        <v>0</v>
      </c>
      <c r="CE67" s="98">
        <f t="shared" si="98"/>
        <v>0</v>
      </c>
      <c r="CF67" s="98">
        <f t="shared" si="98"/>
        <v>0</v>
      </c>
      <c r="CG67" s="98">
        <f t="shared" si="98"/>
        <v>0</v>
      </c>
      <c r="CH67" s="99"/>
      <c r="CI67" s="99"/>
      <c r="CJ67" s="98">
        <f t="shared" si="99"/>
        <v>0</v>
      </c>
      <c r="CK67" s="98">
        <f t="shared" si="99"/>
        <v>0</v>
      </c>
      <c r="CL67" s="98">
        <f t="shared" si="99"/>
        <v>0</v>
      </c>
      <c r="CM67" s="98">
        <f t="shared" si="99"/>
        <v>0</v>
      </c>
      <c r="CN67" s="98">
        <f t="shared" si="99"/>
        <v>0</v>
      </c>
      <c r="CO67" s="99"/>
      <c r="CP67" s="99"/>
      <c r="CQ67" s="98">
        <f t="shared" si="99"/>
        <v>0</v>
      </c>
      <c r="CR67" s="98">
        <f t="shared" si="99"/>
        <v>0</v>
      </c>
      <c r="CS67" s="98">
        <f t="shared" si="99"/>
        <v>0</v>
      </c>
      <c r="CT67" s="98">
        <f t="shared" si="90"/>
        <v>0</v>
      </c>
      <c r="CU67" s="98">
        <f t="shared" si="90"/>
        <v>0</v>
      </c>
      <c r="CV67" s="99"/>
      <c r="CW67" s="99"/>
      <c r="CX67" s="98">
        <f t="shared" si="90"/>
        <v>0</v>
      </c>
      <c r="CY67" s="98">
        <f t="shared" si="90"/>
        <v>0</v>
      </c>
      <c r="CZ67" s="98">
        <f t="shared" si="90"/>
        <v>0</v>
      </c>
      <c r="DA67" s="98">
        <f t="shared" si="90"/>
        <v>0</v>
      </c>
      <c r="DB67" s="98">
        <f t="shared" si="90"/>
        <v>0</v>
      </c>
      <c r="DC67" s="99"/>
      <c r="DD67" s="99"/>
      <c r="DE67" s="98">
        <f t="shared" si="100"/>
        <v>0</v>
      </c>
      <c r="DF67" s="98">
        <f t="shared" si="100"/>
        <v>0</v>
      </c>
      <c r="DG67" s="98">
        <f t="shared" si="100"/>
        <v>0</v>
      </c>
      <c r="DH67" s="98">
        <f t="shared" si="100"/>
        <v>0</v>
      </c>
      <c r="DI67" s="98">
        <f t="shared" si="100"/>
        <v>0</v>
      </c>
      <c r="DJ67" s="99"/>
      <c r="DK67" s="99"/>
      <c r="DL67" s="98">
        <f t="shared" si="100"/>
        <v>0</v>
      </c>
      <c r="DM67" s="98">
        <f t="shared" si="100"/>
        <v>0</v>
      </c>
      <c r="DN67" s="98">
        <f t="shared" si="100"/>
        <v>0</v>
      </c>
      <c r="DO67" s="98">
        <f t="shared" si="100"/>
        <v>0</v>
      </c>
      <c r="DP67" s="98">
        <f t="shared" si="100"/>
        <v>0</v>
      </c>
      <c r="DQ67" s="99"/>
      <c r="DR67" s="99"/>
      <c r="DS67" s="98">
        <f t="shared" si="101"/>
        <v>0</v>
      </c>
      <c r="DT67" s="98">
        <f t="shared" si="101"/>
        <v>0</v>
      </c>
      <c r="DU67" s="98">
        <f t="shared" si="101"/>
        <v>0</v>
      </c>
      <c r="DV67" s="98">
        <f t="shared" si="101"/>
        <v>0</v>
      </c>
      <c r="DW67" s="98">
        <f t="shared" si="101"/>
        <v>0</v>
      </c>
      <c r="DX67" s="99"/>
      <c r="DY67" s="99"/>
      <c r="DZ67" s="98">
        <f t="shared" si="101"/>
        <v>0</v>
      </c>
      <c r="EA67" s="98">
        <f t="shared" si="101"/>
        <v>0</v>
      </c>
      <c r="EB67" s="98">
        <f t="shared" si="101"/>
        <v>0</v>
      </c>
      <c r="EC67" s="98">
        <f t="shared" si="101"/>
        <v>0</v>
      </c>
      <c r="ED67" s="98">
        <f t="shared" si="101"/>
        <v>0</v>
      </c>
      <c r="EE67" s="99"/>
      <c r="EF67" s="99"/>
      <c r="EG67" s="98">
        <f t="shared" si="101"/>
        <v>0</v>
      </c>
      <c r="EH67" s="98">
        <f t="shared" si="101"/>
        <v>0</v>
      </c>
      <c r="EI67" s="98">
        <f t="shared" si="101"/>
        <v>0</v>
      </c>
      <c r="EJ67" s="98">
        <f t="shared" si="101"/>
        <v>0</v>
      </c>
      <c r="EK67" s="98">
        <f t="shared" si="101"/>
        <v>0</v>
      </c>
      <c r="EL67" s="99"/>
      <c r="EM67" s="99"/>
      <c r="EN67" s="98">
        <f t="shared" si="101"/>
        <v>0</v>
      </c>
      <c r="EO67" s="98">
        <f t="shared" si="101"/>
        <v>0</v>
      </c>
      <c r="EP67" s="98">
        <f t="shared" si="101"/>
        <v>0</v>
      </c>
      <c r="EQ67" s="98">
        <f t="shared" si="101"/>
        <v>0</v>
      </c>
      <c r="ER67" s="98">
        <f t="shared" si="101"/>
        <v>0</v>
      </c>
      <c r="ES67" s="99"/>
      <c r="ET67" s="99"/>
      <c r="EU67" s="98">
        <f t="shared" si="89"/>
        <v>0</v>
      </c>
      <c r="EV67" s="98">
        <f t="shared" si="89"/>
        <v>0</v>
      </c>
      <c r="EW67" s="98">
        <f t="shared" si="89"/>
        <v>0</v>
      </c>
      <c r="EX67" s="98">
        <f t="shared" si="89"/>
        <v>0</v>
      </c>
      <c r="EY67" s="98">
        <f t="shared" si="89"/>
        <v>0</v>
      </c>
      <c r="EZ67" s="99"/>
      <c r="FA67" s="99"/>
      <c r="FB67" s="98">
        <f t="shared" ref="FB67:FY81" si="106">IF((AND(FB$1&gt;=$J67,FB$1&lt;=$L67)),$Q67,0)</f>
        <v>0</v>
      </c>
      <c r="FC67" s="98">
        <f t="shared" si="106"/>
        <v>0</v>
      </c>
      <c r="FD67" s="98">
        <f t="shared" si="106"/>
        <v>0</v>
      </c>
      <c r="FE67" s="98">
        <f t="shared" si="106"/>
        <v>0</v>
      </c>
      <c r="FF67" s="98">
        <f t="shared" si="106"/>
        <v>0</v>
      </c>
      <c r="FG67" s="99"/>
      <c r="FH67" s="99"/>
      <c r="FI67" s="98">
        <f t="shared" si="106"/>
        <v>0</v>
      </c>
      <c r="FJ67" s="98">
        <f t="shared" si="106"/>
        <v>0</v>
      </c>
      <c r="FK67" s="98">
        <f t="shared" si="106"/>
        <v>0</v>
      </c>
      <c r="FL67" s="98">
        <f t="shared" si="106"/>
        <v>0</v>
      </c>
      <c r="FM67" s="98">
        <f t="shared" si="106"/>
        <v>0</v>
      </c>
      <c r="FN67" s="99"/>
      <c r="FO67" s="99"/>
      <c r="FP67" s="98">
        <f t="shared" si="106"/>
        <v>0</v>
      </c>
      <c r="FQ67" s="98">
        <f t="shared" si="106"/>
        <v>0</v>
      </c>
      <c r="FR67" s="98">
        <f t="shared" si="106"/>
        <v>0</v>
      </c>
      <c r="FS67" s="98">
        <f t="shared" si="106"/>
        <v>0</v>
      </c>
      <c r="FT67" s="98">
        <f t="shared" si="106"/>
        <v>0</v>
      </c>
      <c r="FU67" s="99"/>
      <c r="FV67" s="99"/>
      <c r="FW67" s="98">
        <f t="shared" si="106"/>
        <v>0</v>
      </c>
      <c r="FX67" s="98">
        <f t="shared" si="106"/>
        <v>0</v>
      </c>
      <c r="FY67" s="98">
        <f t="shared" si="106"/>
        <v>0</v>
      </c>
    </row>
    <row r="68" spans="1:181" ht="31.5" customHeight="1">
      <c r="A68" s="101"/>
      <c r="B68" s="106"/>
      <c r="C68" s="106"/>
      <c r="D68" s="149"/>
      <c r="E68" s="106"/>
      <c r="F68" s="106"/>
      <c r="G68" s="106"/>
      <c r="H68" s="102"/>
      <c r="I68" s="102"/>
      <c r="J68" s="110"/>
      <c r="K68" s="104"/>
      <c r="L68" s="103"/>
      <c r="M68" s="143"/>
      <c r="N68" s="143"/>
      <c r="O68" s="95"/>
      <c r="P68" s="105"/>
      <c r="Q68" s="107"/>
      <c r="R68" s="98">
        <f t="shared" si="104"/>
        <v>0</v>
      </c>
      <c r="S68" s="98">
        <f t="shared" si="104"/>
        <v>0</v>
      </c>
      <c r="T68" s="98">
        <f t="shared" si="104"/>
        <v>0</v>
      </c>
      <c r="U68" s="98">
        <f t="shared" si="104"/>
        <v>0</v>
      </c>
      <c r="V68" s="98">
        <f t="shared" si="104"/>
        <v>0</v>
      </c>
      <c r="W68" s="99"/>
      <c r="X68" s="99"/>
      <c r="Y68" s="98">
        <f t="shared" si="103"/>
        <v>0</v>
      </c>
      <c r="Z68" s="98">
        <f t="shared" si="103"/>
        <v>0</v>
      </c>
      <c r="AA68" s="98">
        <f t="shared" si="103"/>
        <v>0</v>
      </c>
      <c r="AB68" s="98">
        <f t="shared" si="103"/>
        <v>0</v>
      </c>
      <c r="AC68" s="98">
        <f t="shared" si="103"/>
        <v>0</v>
      </c>
      <c r="AD68" s="99"/>
      <c r="AE68" s="99"/>
      <c r="AF68" s="98">
        <f t="shared" si="91"/>
        <v>0</v>
      </c>
      <c r="AG68" s="98">
        <f t="shared" si="91"/>
        <v>0</v>
      </c>
      <c r="AH68" s="98">
        <f t="shared" si="91"/>
        <v>0</v>
      </c>
      <c r="AI68" s="98">
        <f t="shared" si="91"/>
        <v>0</v>
      </c>
      <c r="AJ68" s="98">
        <f t="shared" si="91"/>
        <v>0</v>
      </c>
      <c r="AK68" s="99"/>
      <c r="AL68" s="99"/>
      <c r="AM68" s="98">
        <f t="shared" si="92"/>
        <v>0</v>
      </c>
      <c r="AN68" s="98">
        <f t="shared" si="92"/>
        <v>0</v>
      </c>
      <c r="AO68" s="98">
        <f t="shared" si="92"/>
        <v>0</v>
      </c>
      <c r="AP68" s="98">
        <f t="shared" si="92"/>
        <v>0</v>
      </c>
      <c r="AQ68" s="98">
        <f t="shared" si="92"/>
        <v>0</v>
      </c>
      <c r="AR68" s="99"/>
      <c r="AS68" s="99"/>
      <c r="AT68" s="98">
        <f t="shared" si="93"/>
        <v>0</v>
      </c>
      <c r="AU68" s="98">
        <f t="shared" si="93"/>
        <v>0</v>
      </c>
      <c r="AV68" s="98">
        <f t="shared" si="93"/>
        <v>0</v>
      </c>
      <c r="AW68" s="98">
        <f t="shared" si="93"/>
        <v>0</v>
      </c>
      <c r="AX68" s="98">
        <f t="shared" si="93"/>
        <v>0</v>
      </c>
      <c r="AY68" s="99"/>
      <c r="AZ68" s="99"/>
      <c r="BA68" s="98">
        <f t="shared" si="94"/>
        <v>0</v>
      </c>
      <c r="BB68" s="98">
        <f t="shared" si="94"/>
        <v>0</v>
      </c>
      <c r="BC68" s="98">
        <f t="shared" si="94"/>
        <v>0</v>
      </c>
      <c r="BD68" s="98">
        <f t="shared" si="94"/>
        <v>0</v>
      </c>
      <c r="BE68" s="98">
        <f t="shared" si="94"/>
        <v>0</v>
      </c>
      <c r="BF68" s="99"/>
      <c r="BG68" s="99"/>
      <c r="BH68" s="98">
        <f t="shared" si="95"/>
        <v>0</v>
      </c>
      <c r="BI68" s="98">
        <f t="shared" si="95"/>
        <v>0</v>
      </c>
      <c r="BJ68" s="98">
        <f t="shared" si="95"/>
        <v>0</v>
      </c>
      <c r="BK68" s="98">
        <f t="shared" si="95"/>
        <v>0</v>
      </c>
      <c r="BL68" s="98">
        <f t="shared" si="95"/>
        <v>0</v>
      </c>
      <c r="BM68" s="99"/>
      <c r="BN68" s="99"/>
      <c r="BO68" s="98">
        <f t="shared" si="96"/>
        <v>0</v>
      </c>
      <c r="BP68" s="98">
        <f t="shared" si="96"/>
        <v>0</v>
      </c>
      <c r="BQ68" s="98">
        <f t="shared" si="96"/>
        <v>0</v>
      </c>
      <c r="BR68" s="98">
        <f t="shared" si="96"/>
        <v>0</v>
      </c>
      <c r="BS68" s="98">
        <f t="shared" si="96"/>
        <v>0</v>
      </c>
      <c r="BT68" s="99"/>
      <c r="BU68" s="99"/>
      <c r="BV68" s="98">
        <f t="shared" si="97"/>
        <v>0</v>
      </c>
      <c r="BW68" s="98">
        <f t="shared" si="97"/>
        <v>0</v>
      </c>
      <c r="BX68" s="98">
        <f t="shared" si="97"/>
        <v>0</v>
      </c>
      <c r="BY68" s="98">
        <f t="shared" si="97"/>
        <v>0</v>
      </c>
      <c r="BZ68" s="98">
        <f t="shared" si="97"/>
        <v>0</v>
      </c>
      <c r="CA68" s="99"/>
      <c r="CB68" s="99"/>
      <c r="CC68" s="98">
        <f t="shared" si="98"/>
        <v>0</v>
      </c>
      <c r="CD68" s="98">
        <f t="shared" si="98"/>
        <v>0</v>
      </c>
      <c r="CE68" s="98">
        <f t="shared" si="98"/>
        <v>0</v>
      </c>
      <c r="CF68" s="98">
        <f t="shared" si="98"/>
        <v>0</v>
      </c>
      <c r="CG68" s="98">
        <f t="shared" si="98"/>
        <v>0</v>
      </c>
      <c r="CH68" s="99"/>
      <c r="CI68" s="99"/>
      <c r="CJ68" s="98">
        <f t="shared" si="99"/>
        <v>0</v>
      </c>
      <c r="CK68" s="98">
        <f t="shared" si="99"/>
        <v>0</v>
      </c>
      <c r="CL68" s="98">
        <f t="shared" si="99"/>
        <v>0</v>
      </c>
      <c r="CM68" s="98">
        <f t="shared" si="99"/>
        <v>0</v>
      </c>
      <c r="CN68" s="98">
        <f t="shared" si="99"/>
        <v>0</v>
      </c>
      <c r="CO68" s="99"/>
      <c r="CP68" s="99"/>
      <c r="CQ68" s="98">
        <f t="shared" si="99"/>
        <v>0</v>
      </c>
      <c r="CR68" s="98">
        <f t="shared" si="99"/>
        <v>0</v>
      </c>
      <c r="CS68" s="98">
        <f t="shared" si="99"/>
        <v>0</v>
      </c>
      <c r="CT68" s="98">
        <f t="shared" si="90"/>
        <v>0</v>
      </c>
      <c r="CU68" s="98">
        <f t="shared" si="90"/>
        <v>0</v>
      </c>
      <c r="CV68" s="99"/>
      <c r="CW68" s="99"/>
      <c r="CX68" s="98">
        <f t="shared" si="90"/>
        <v>0</v>
      </c>
      <c r="CY68" s="98">
        <f t="shared" si="90"/>
        <v>0</v>
      </c>
      <c r="CZ68" s="98">
        <f t="shared" si="90"/>
        <v>0</v>
      </c>
      <c r="DA68" s="98">
        <f t="shared" si="90"/>
        <v>0</v>
      </c>
      <c r="DB68" s="98">
        <f t="shared" si="90"/>
        <v>0</v>
      </c>
      <c r="DC68" s="99"/>
      <c r="DD68" s="99"/>
      <c r="DE68" s="98">
        <f t="shared" si="100"/>
        <v>0</v>
      </c>
      <c r="DF68" s="98">
        <f t="shared" si="100"/>
        <v>0</v>
      </c>
      <c r="DG68" s="98">
        <f t="shared" si="100"/>
        <v>0</v>
      </c>
      <c r="DH68" s="98">
        <f t="shared" si="100"/>
        <v>0</v>
      </c>
      <c r="DI68" s="98">
        <f t="shared" si="100"/>
        <v>0</v>
      </c>
      <c r="DJ68" s="99"/>
      <c r="DK68" s="99"/>
      <c r="DL68" s="98">
        <f t="shared" si="100"/>
        <v>0</v>
      </c>
      <c r="DM68" s="98">
        <f t="shared" si="100"/>
        <v>0</v>
      </c>
      <c r="DN68" s="98">
        <f t="shared" si="100"/>
        <v>0</v>
      </c>
      <c r="DO68" s="98">
        <f t="shared" si="100"/>
        <v>0</v>
      </c>
      <c r="DP68" s="98">
        <f t="shared" si="100"/>
        <v>0</v>
      </c>
      <c r="DQ68" s="99"/>
      <c r="DR68" s="99"/>
      <c r="DS68" s="98">
        <f t="shared" si="101"/>
        <v>0</v>
      </c>
      <c r="DT68" s="98">
        <f t="shared" si="101"/>
        <v>0</v>
      </c>
      <c r="DU68" s="98">
        <f t="shared" si="101"/>
        <v>0</v>
      </c>
      <c r="DV68" s="98">
        <f t="shared" si="101"/>
        <v>0</v>
      </c>
      <c r="DW68" s="98">
        <f t="shared" si="101"/>
        <v>0</v>
      </c>
      <c r="DX68" s="99"/>
      <c r="DY68" s="99"/>
      <c r="DZ68" s="98">
        <f t="shared" si="101"/>
        <v>0</v>
      </c>
      <c r="EA68" s="98">
        <f t="shared" si="101"/>
        <v>0</v>
      </c>
      <c r="EB68" s="98">
        <f t="shared" si="101"/>
        <v>0</v>
      </c>
      <c r="EC68" s="98">
        <f t="shared" si="101"/>
        <v>0</v>
      </c>
      <c r="ED68" s="98">
        <f t="shared" si="101"/>
        <v>0</v>
      </c>
      <c r="EE68" s="99"/>
      <c r="EF68" s="99"/>
      <c r="EG68" s="98">
        <f t="shared" si="101"/>
        <v>0</v>
      </c>
      <c r="EH68" s="98">
        <f t="shared" si="101"/>
        <v>0</v>
      </c>
      <c r="EI68" s="98">
        <f t="shared" si="101"/>
        <v>0</v>
      </c>
      <c r="EJ68" s="98">
        <f t="shared" si="101"/>
        <v>0</v>
      </c>
      <c r="EK68" s="98">
        <f t="shared" si="101"/>
        <v>0</v>
      </c>
      <c r="EL68" s="99"/>
      <c r="EM68" s="99"/>
      <c r="EN68" s="98">
        <f t="shared" si="101"/>
        <v>0</v>
      </c>
      <c r="EO68" s="98">
        <f t="shared" si="101"/>
        <v>0</v>
      </c>
      <c r="EP68" s="98">
        <f t="shared" si="101"/>
        <v>0</v>
      </c>
      <c r="EQ68" s="98">
        <f t="shared" si="101"/>
        <v>0</v>
      </c>
      <c r="ER68" s="98">
        <f t="shared" si="101"/>
        <v>0</v>
      </c>
      <c r="ES68" s="99"/>
      <c r="ET68" s="99"/>
      <c r="EU68" s="98">
        <f t="shared" si="89"/>
        <v>0</v>
      </c>
      <c r="EV68" s="98">
        <f t="shared" si="89"/>
        <v>0</v>
      </c>
      <c r="EW68" s="98">
        <f t="shared" si="89"/>
        <v>0</v>
      </c>
      <c r="EX68" s="98">
        <f t="shared" si="89"/>
        <v>0</v>
      </c>
      <c r="EY68" s="98">
        <f t="shared" si="89"/>
        <v>0</v>
      </c>
      <c r="EZ68" s="99"/>
      <c r="FA68" s="99"/>
      <c r="FB68" s="98">
        <f t="shared" si="106"/>
        <v>0</v>
      </c>
      <c r="FC68" s="98">
        <f t="shared" si="106"/>
        <v>0</v>
      </c>
      <c r="FD68" s="98">
        <f t="shared" si="106"/>
        <v>0</v>
      </c>
      <c r="FE68" s="98">
        <f t="shared" si="106"/>
        <v>0</v>
      </c>
      <c r="FF68" s="98">
        <f t="shared" si="106"/>
        <v>0</v>
      </c>
      <c r="FG68" s="99"/>
      <c r="FH68" s="99"/>
      <c r="FI68" s="98">
        <f t="shared" si="106"/>
        <v>0</v>
      </c>
      <c r="FJ68" s="98">
        <f t="shared" si="106"/>
        <v>0</v>
      </c>
      <c r="FK68" s="98">
        <f t="shared" si="106"/>
        <v>0</v>
      </c>
      <c r="FL68" s="98">
        <f t="shared" si="106"/>
        <v>0</v>
      </c>
      <c r="FM68" s="98">
        <f t="shared" si="106"/>
        <v>0</v>
      </c>
      <c r="FN68" s="99"/>
      <c r="FO68" s="99"/>
      <c r="FP68" s="98">
        <f t="shared" si="106"/>
        <v>0</v>
      </c>
      <c r="FQ68" s="98">
        <f t="shared" si="106"/>
        <v>0</v>
      </c>
      <c r="FR68" s="98">
        <f t="shared" si="106"/>
        <v>0</v>
      </c>
      <c r="FS68" s="98">
        <f t="shared" si="106"/>
        <v>0</v>
      </c>
      <c r="FT68" s="98">
        <f t="shared" si="106"/>
        <v>0</v>
      </c>
      <c r="FU68" s="99"/>
      <c r="FV68" s="99"/>
      <c r="FW68" s="98">
        <f t="shared" si="106"/>
        <v>0</v>
      </c>
      <c r="FX68" s="98">
        <f t="shared" si="106"/>
        <v>0</v>
      </c>
      <c r="FY68" s="98">
        <f t="shared" si="106"/>
        <v>0</v>
      </c>
    </row>
    <row r="69" spans="1:181" s="113" customFormat="1" ht="31.5" customHeight="1">
      <c r="A69" s="101"/>
      <c r="B69" s="106"/>
      <c r="C69" s="106"/>
      <c r="D69" s="149"/>
      <c r="E69" s="106"/>
      <c r="F69" s="106"/>
      <c r="G69" s="106"/>
      <c r="H69" s="102"/>
      <c r="I69" s="102"/>
      <c r="J69" s="110"/>
      <c r="K69" s="104"/>
      <c r="L69" s="103"/>
      <c r="M69" s="143"/>
      <c r="N69" s="143"/>
      <c r="O69" s="95"/>
      <c r="P69" s="105"/>
      <c r="Q69" s="107"/>
      <c r="R69" s="112">
        <f t="shared" si="104"/>
        <v>0</v>
      </c>
      <c r="S69" s="112">
        <f t="shared" si="104"/>
        <v>0</v>
      </c>
      <c r="T69" s="112">
        <f t="shared" si="104"/>
        <v>0</v>
      </c>
      <c r="U69" s="112">
        <f t="shared" si="104"/>
        <v>0</v>
      </c>
      <c r="V69" s="112">
        <f t="shared" si="104"/>
        <v>0</v>
      </c>
      <c r="W69" s="112"/>
      <c r="X69" s="112"/>
      <c r="Y69" s="112">
        <f t="shared" si="103"/>
        <v>0</v>
      </c>
      <c r="Z69" s="112">
        <f t="shared" si="103"/>
        <v>0</v>
      </c>
      <c r="AA69" s="112">
        <f t="shared" si="103"/>
        <v>0</v>
      </c>
      <c r="AB69" s="112">
        <f t="shared" si="103"/>
        <v>0</v>
      </c>
      <c r="AC69" s="112">
        <f t="shared" si="103"/>
        <v>0</v>
      </c>
      <c r="AD69" s="112"/>
      <c r="AE69" s="112"/>
      <c r="AF69" s="112">
        <f t="shared" si="91"/>
        <v>0</v>
      </c>
      <c r="AG69" s="112">
        <f t="shared" si="91"/>
        <v>0</v>
      </c>
      <c r="AH69" s="112">
        <f t="shared" si="91"/>
        <v>0</v>
      </c>
      <c r="AI69" s="112">
        <f t="shared" si="91"/>
        <v>0</v>
      </c>
      <c r="AJ69" s="112">
        <f t="shared" si="91"/>
        <v>0</v>
      </c>
      <c r="AK69" s="112"/>
      <c r="AL69" s="112"/>
      <c r="AM69" s="112">
        <f t="shared" si="92"/>
        <v>0</v>
      </c>
      <c r="AN69" s="112">
        <f t="shared" si="92"/>
        <v>0</v>
      </c>
      <c r="AO69" s="112">
        <f t="shared" si="92"/>
        <v>0</v>
      </c>
      <c r="AP69" s="112">
        <f t="shared" si="92"/>
        <v>0</v>
      </c>
      <c r="AQ69" s="112">
        <f t="shared" si="92"/>
        <v>0</v>
      </c>
      <c r="AR69" s="112"/>
      <c r="AS69" s="112"/>
      <c r="AT69" s="112">
        <f t="shared" si="93"/>
        <v>0</v>
      </c>
      <c r="AU69" s="112">
        <f t="shared" si="93"/>
        <v>0</v>
      </c>
      <c r="AV69" s="112">
        <f t="shared" si="93"/>
        <v>0</v>
      </c>
      <c r="AW69" s="112">
        <f t="shared" si="93"/>
        <v>0</v>
      </c>
      <c r="AX69" s="112">
        <f t="shared" si="93"/>
        <v>0</v>
      </c>
      <c r="AY69" s="112"/>
      <c r="AZ69" s="112"/>
      <c r="BA69" s="112">
        <f t="shared" si="94"/>
        <v>0</v>
      </c>
      <c r="BB69" s="112">
        <f t="shared" si="94"/>
        <v>0</v>
      </c>
      <c r="BC69" s="112">
        <f t="shared" si="94"/>
        <v>0</v>
      </c>
      <c r="BD69" s="112">
        <f t="shared" si="94"/>
        <v>0</v>
      </c>
      <c r="BE69" s="112">
        <f t="shared" si="94"/>
        <v>0</v>
      </c>
      <c r="BF69" s="112"/>
      <c r="BG69" s="112"/>
      <c r="BH69" s="112">
        <f t="shared" si="95"/>
        <v>0</v>
      </c>
      <c r="BI69" s="112">
        <f t="shared" si="95"/>
        <v>0</v>
      </c>
      <c r="BJ69" s="112">
        <f t="shared" si="95"/>
        <v>0</v>
      </c>
      <c r="BK69" s="112">
        <f t="shared" si="95"/>
        <v>0</v>
      </c>
      <c r="BL69" s="112">
        <f t="shared" si="95"/>
        <v>0</v>
      </c>
      <c r="BM69" s="112"/>
      <c r="BN69" s="112"/>
      <c r="BO69" s="112">
        <f t="shared" si="96"/>
        <v>0</v>
      </c>
      <c r="BP69" s="112">
        <f t="shared" si="96"/>
        <v>0</v>
      </c>
      <c r="BQ69" s="112">
        <f t="shared" si="96"/>
        <v>0</v>
      </c>
      <c r="BR69" s="112">
        <f t="shared" si="96"/>
        <v>0</v>
      </c>
      <c r="BS69" s="112">
        <f t="shared" si="96"/>
        <v>0</v>
      </c>
      <c r="BT69" s="112"/>
      <c r="BU69" s="112"/>
      <c r="BV69" s="112">
        <f t="shared" si="97"/>
        <v>0</v>
      </c>
      <c r="BW69" s="112">
        <f t="shared" si="97"/>
        <v>0</v>
      </c>
      <c r="BX69" s="112">
        <f t="shared" si="97"/>
        <v>0</v>
      </c>
      <c r="BY69" s="112">
        <f t="shared" si="97"/>
        <v>0</v>
      </c>
      <c r="BZ69" s="112">
        <f t="shared" si="97"/>
        <v>0</v>
      </c>
      <c r="CA69" s="112"/>
      <c r="CB69" s="112"/>
      <c r="CC69" s="112">
        <f t="shared" si="98"/>
        <v>0</v>
      </c>
      <c r="CD69" s="112">
        <f t="shared" si="98"/>
        <v>0</v>
      </c>
      <c r="CE69" s="112">
        <f t="shared" si="98"/>
        <v>0</v>
      </c>
      <c r="CF69" s="112">
        <f t="shared" si="98"/>
        <v>0</v>
      </c>
      <c r="CG69" s="112">
        <f t="shared" si="98"/>
        <v>0</v>
      </c>
      <c r="CH69" s="112"/>
      <c r="CI69" s="112"/>
      <c r="CJ69" s="112">
        <f t="shared" si="99"/>
        <v>0</v>
      </c>
      <c r="CK69" s="112">
        <f t="shared" si="99"/>
        <v>0</v>
      </c>
      <c r="CL69" s="112">
        <f t="shared" si="99"/>
        <v>0</v>
      </c>
      <c r="CM69" s="112">
        <f t="shared" si="99"/>
        <v>0</v>
      </c>
      <c r="CN69" s="112">
        <f t="shared" si="99"/>
        <v>0</v>
      </c>
      <c r="CO69" s="112"/>
      <c r="CP69" s="112"/>
      <c r="CQ69" s="112">
        <f t="shared" si="99"/>
        <v>0</v>
      </c>
      <c r="CR69" s="112">
        <f t="shared" si="99"/>
        <v>0</v>
      </c>
      <c r="CS69" s="98">
        <f t="shared" si="99"/>
        <v>0</v>
      </c>
      <c r="CT69" s="98">
        <f t="shared" si="90"/>
        <v>0</v>
      </c>
      <c r="CU69" s="98">
        <f t="shared" si="90"/>
        <v>0</v>
      </c>
      <c r="CV69" s="99"/>
      <c r="CW69" s="99"/>
      <c r="CX69" s="98">
        <f t="shared" si="90"/>
        <v>0</v>
      </c>
      <c r="CY69" s="98">
        <f t="shared" si="90"/>
        <v>0</v>
      </c>
      <c r="CZ69" s="98">
        <f t="shared" si="90"/>
        <v>0</v>
      </c>
      <c r="DA69" s="98">
        <f t="shared" si="90"/>
        <v>0</v>
      </c>
      <c r="DB69" s="98">
        <f t="shared" si="90"/>
        <v>0</v>
      </c>
      <c r="DC69" s="99"/>
      <c r="DD69" s="99"/>
      <c r="DE69" s="98">
        <f t="shared" si="100"/>
        <v>0</v>
      </c>
      <c r="DF69" s="98">
        <f t="shared" si="100"/>
        <v>0</v>
      </c>
      <c r="DG69" s="98">
        <f t="shared" si="100"/>
        <v>0</v>
      </c>
      <c r="DH69" s="98">
        <f t="shared" si="100"/>
        <v>0</v>
      </c>
      <c r="DI69" s="98">
        <f t="shared" si="100"/>
        <v>0</v>
      </c>
      <c r="DJ69" s="99"/>
      <c r="DK69" s="99"/>
      <c r="DL69" s="98">
        <f t="shared" si="100"/>
        <v>0</v>
      </c>
      <c r="DM69" s="98">
        <f t="shared" si="100"/>
        <v>0</v>
      </c>
      <c r="DN69" s="98">
        <f t="shared" si="100"/>
        <v>0</v>
      </c>
      <c r="DO69" s="98">
        <f t="shared" si="100"/>
        <v>0</v>
      </c>
      <c r="DP69" s="98">
        <f t="shared" si="100"/>
        <v>0</v>
      </c>
      <c r="DQ69" s="99"/>
      <c r="DR69" s="99"/>
      <c r="DS69" s="98">
        <f t="shared" si="101"/>
        <v>0</v>
      </c>
      <c r="DT69" s="98">
        <f t="shared" si="101"/>
        <v>0</v>
      </c>
      <c r="DU69" s="98">
        <f t="shared" si="101"/>
        <v>0</v>
      </c>
      <c r="DV69" s="98">
        <f t="shared" si="101"/>
        <v>0</v>
      </c>
      <c r="DW69" s="98">
        <f t="shared" si="101"/>
        <v>0</v>
      </c>
      <c r="DX69" s="99"/>
      <c r="DY69" s="99"/>
      <c r="DZ69" s="98">
        <f t="shared" si="101"/>
        <v>0</v>
      </c>
      <c r="EA69" s="98">
        <f t="shared" si="101"/>
        <v>0</v>
      </c>
      <c r="EB69" s="98">
        <f t="shared" si="101"/>
        <v>0</v>
      </c>
      <c r="EC69" s="98">
        <f t="shared" si="101"/>
        <v>0</v>
      </c>
      <c r="ED69" s="98">
        <f t="shared" si="101"/>
        <v>0</v>
      </c>
      <c r="EE69" s="99"/>
      <c r="EF69" s="99"/>
      <c r="EG69" s="98">
        <f t="shared" si="101"/>
        <v>0</v>
      </c>
      <c r="EH69" s="98">
        <f t="shared" si="101"/>
        <v>0</v>
      </c>
      <c r="EI69" s="98">
        <f t="shared" si="101"/>
        <v>0</v>
      </c>
      <c r="EJ69" s="98">
        <f t="shared" si="101"/>
        <v>0</v>
      </c>
      <c r="EK69" s="98">
        <f t="shared" si="101"/>
        <v>0</v>
      </c>
      <c r="EL69" s="99"/>
      <c r="EM69" s="99"/>
      <c r="EN69" s="98">
        <f t="shared" si="101"/>
        <v>0</v>
      </c>
      <c r="EO69" s="98">
        <f t="shared" si="101"/>
        <v>0</v>
      </c>
      <c r="EP69" s="98">
        <f t="shared" si="101"/>
        <v>0</v>
      </c>
      <c r="EQ69" s="98">
        <f t="shared" si="101"/>
        <v>0</v>
      </c>
      <c r="ER69" s="98">
        <f t="shared" si="101"/>
        <v>0</v>
      </c>
      <c r="ES69" s="99"/>
      <c r="ET69" s="99"/>
      <c r="EU69" s="98">
        <f t="shared" si="89"/>
        <v>0</v>
      </c>
      <c r="EV69" s="98">
        <f t="shared" si="89"/>
        <v>0</v>
      </c>
      <c r="EW69" s="98">
        <f t="shared" si="89"/>
        <v>0</v>
      </c>
      <c r="EX69" s="98">
        <f t="shared" si="89"/>
        <v>0</v>
      </c>
      <c r="EY69" s="98">
        <f t="shared" si="89"/>
        <v>0</v>
      </c>
      <c r="EZ69" s="99"/>
      <c r="FA69" s="99"/>
      <c r="FB69" s="98">
        <f t="shared" si="106"/>
        <v>0</v>
      </c>
      <c r="FC69" s="98">
        <f t="shared" si="106"/>
        <v>0</v>
      </c>
      <c r="FD69" s="98">
        <f t="shared" si="106"/>
        <v>0</v>
      </c>
      <c r="FE69" s="98">
        <f t="shared" si="106"/>
        <v>0</v>
      </c>
      <c r="FF69" s="98">
        <f t="shared" si="106"/>
        <v>0</v>
      </c>
      <c r="FG69" s="99"/>
      <c r="FH69" s="99"/>
      <c r="FI69" s="98">
        <f t="shared" si="106"/>
        <v>0</v>
      </c>
      <c r="FJ69" s="98">
        <f t="shared" si="106"/>
        <v>0</v>
      </c>
      <c r="FK69" s="98">
        <f t="shared" si="106"/>
        <v>0</v>
      </c>
      <c r="FL69" s="98">
        <f t="shared" si="106"/>
        <v>0</v>
      </c>
      <c r="FM69" s="98">
        <f t="shared" si="106"/>
        <v>0</v>
      </c>
      <c r="FN69" s="99"/>
      <c r="FO69" s="99"/>
      <c r="FP69" s="98">
        <f t="shared" si="106"/>
        <v>0</v>
      </c>
      <c r="FQ69" s="98">
        <f t="shared" si="106"/>
        <v>0</v>
      </c>
      <c r="FR69" s="98">
        <f t="shared" si="106"/>
        <v>0</v>
      </c>
      <c r="FS69" s="98">
        <f t="shared" si="106"/>
        <v>0</v>
      </c>
      <c r="FT69" s="98">
        <f t="shared" si="106"/>
        <v>0</v>
      </c>
      <c r="FU69" s="99"/>
      <c r="FV69" s="99"/>
      <c r="FW69" s="98">
        <f t="shared" si="106"/>
        <v>0</v>
      </c>
      <c r="FX69" s="98">
        <f t="shared" si="106"/>
        <v>0</v>
      </c>
      <c r="FY69" s="98">
        <f t="shared" si="106"/>
        <v>0</v>
      </c>
    </row>
    <row r="70" spans="1:181" s="113" customFormat="1" ht="31.5" customHeight="1">
      <c r="A70" s="101"/>
      <c r="B70" s="106"/>
      <c r="C70" s="106"/>
      <c r="D70" s="149"/>
      <c r="E70" s="106"/>
      <c r="F70" s="106"/>
      <c r="G70" s="106"/>
      <c r="H70" s="102"/>
      <c r="I70" s="102"/>
      <c r="J70" s="110"/>
      <c r="K70" s="104"/>
      <c r="L70" s="103"/>
      <c r="M70" s="143"/>
      <c r="N70" s="143"/>
      <c r="O70" s="95"/>
      <c r="P70" s="105"/>
      <c r="Q70" s="107"/>
      <c r="R70" s="112"/>
      <c r="S70" s="112"/>
      <c r="T70" s="112"/>
      <c r="U70" s="112"/>
      <c r="V70" s="112"/>
      <c r="W70" s="112"/>
      <c r="X70" s="112"/>
      <c r="Y70" s="112">
        <f t="shared" si="103"/>
        <v>0</v>
      </c>
      <c r="Z70" s="112">
        <f t="shared" si="103"/>
        <v>0</v>
      </c>
      <c r="AA70" s="112">
        <f t="shared" si="103"/>
        <v>0</v>
      </c>
      <c r="AB70" s="112">
        <f t="shared" si="103"/>
        <v>0</v>
      </c>
      <c r="AC70" s="112">
        <f t="shared" si="103"/>
        <v>0</v>
      </c>
      <c r="AD70" s="112"/>
      <c r="AE70" s="112"/>
      <c r="AF70" s="112">
        <f t="shared" si="91"/>
        <v>0</v>
      </c>
      <c r="AG70" s="112">
        <f t="shared" si="91"/>
        <v>0</v>
      </c>
      <c r="AH70" s="112">
        <f t="shared" si="91"/>
        <v>0</v>
      </c>
      <c r="AI70" s="112">
        <f t="shared" si="91"/>
        <v>0</v>
      </c>
      <c r="AJ70" s="112">
        <f t="shared" si="91"/>
        <v>0</v>
      </c>
      <c r="AK70" s="112"/>
      <c r="AL70" s="112"/>
      <c r="AM70" s="112">
        <f t="shared" si="92"/>
        <v>0</v>
      </c>
      <c r="AN70" s="112">
        <f t="shared" si="92"/>
        <v>0</v>
      </c>
      <c r="AO70" s="112">
        <f t="shared" si="92"/>
        <v>0</v>
      </c>
      <c r="AP70" s="112">
        <f t="shared" si="92"/>
        <v>0</v>
      </c>
      <c r="AQ70" s="112">
        <f t="shared" si="92"/>
        <v>0</v>
      </c>
      <c r="AR70" s="112"/>
      <c r="AS70" s="112"/>
      <c r="AT70" s="112">
        <f t="shared" si="93"/>
        <v>0</v>
      </c>
      <c r="AU70" s="112">
        <f t="shared" si="93"/>
        <v>0</v>
      </c>
      <c r="AV70" s="112">
        <f t="shared" si="93"/>
        <v>0</v>
      </c>
      <c r="AW70" s="112">
        <f t="shared" si="93"/>
        <v>0</v>
      </c>
      <c r="AX70" s="112">
        <f t="shared" si="93"/>
        <v>0</v>
      </c>
      <c r="AY70" s="112"/>
      <c r="AZ70" s="112"/>
      <c r="BA70" s="112">
        <f t="shared" si="94"/>
        <v>0</v>
      </c>
      <c r="BB70" s="112">
        <f t="shared" si="94"/>
        <v>0</v>
      </c>
      <c r="BC70" s="112">
        <f t="shared" si="94"/>
        <v>0</v>
      </c>
      <c r="BD70" s="112">
        <f t="shared" si="94"/>
        <v>0</v>
      </c>
      <c r="BE70" s="112">
        <f t="shared" si="94"/>
        <v>0</v>
      </c>
      <c r="BF70" s="112"/>
      <c r="BG70" s="112"/>
      <c r="BH70" s="112">
        <f t="shared" si="95"/>
        <v>0</v>
      </c>
      <c r="BI70" s="112">
        <f t="shared" si="95"/>
        <v>0</v>
      </c>
      <c r="BJ70" s="112">
        <f t="shared" si="95"/>
        <v>0</v>
      </c>
      <c r="BK70" s="112">
        <f t="shared" si="95"/>
        <v>0</v>
      </c>
      <c r="BL70" s="112">
        <f t="shared" si="95"/>
        <v>0</v>
      </c>
      <c r="BM70" s="112"/>
      <c r="BN70" s="112"/>
      <c r="BO70" s="112">
        <f t="shared" si="96"/>
        <v>0</v>
      </c>
      <c r="BP70" s="112">
        <f t="shared" si="96"/>
        <v>0</v>
      </c>
      <c r="BQ70" s="112">
        <f t="shared" si="96"/>
        <v>0</v>
      </c>
      <c r="BR70" s="112">
        <f t="shared" si="96"/>
        <v>0</v>
      </c>
      <c r="BS70" s="112">
        <f t="shared" si="96"/>
        <v>0</v>
      </c>
      <c r="BT70" s="112"/>
      <c r="BU70" s="112"/>
      <c r="BV70" s="112">
        <f t="shared" si="97"/>
        <v>0</v>
      </c>
      <c r="BW70" s="112">
        <f t="shared" si="97"/>
        <v>0</v>
      </c>
      <c r="BX70" s="112">
        <f t="shared" si="97"/>
        <v>0</v>
      </c>
      <c r="BY70" s="112">
        <f t="shared" si="97"/>
        <v>0</v>
      </c>
      <c r="BZ70" s="112">
        <f t="shared" si="97"/>
        <v>0</v>
      </c>
      <c r="CA70" s="112"/>
      <c r="CB70" s="112"/>
      <c r="CC70" s="112">
        <f t="shared" si="98"/>
        <v>0</v>
      </c>
      <c r="CD70" s="112">
        <f t="shared" si="98"/>
        <v>0</v>
      </c>
      <c r="CE70" s="112">
        <f t="shared" si="98"/>
        <v>0</v>
      </c>
      <c r="CF70" s="112">
        <f t="shared" si="98"/>
        <v>0</v>
      </c>
      <c r="CG70" s="112">
        <f t="shared" si="98"/>
        <v>0</v>
      </c>
      <c r="CH70" s="112"/>
      <c r="CI70" s="112"/>
      <c r="CJ70" s="112">
        <f t="shared" si="99"/>
        <v>0</v>
      </c>
      <c r="CK70" s="112">
        <f t="shared" si="99"/>
        <v>0</v>
      </c>
      <c r="CL70" s="112">
        <f t="shared" si="99"/>
        <v>0</v>
      </c>
      <c r="CM70" s="112">
        <f t="shared" si="99"/>
        <v>0</v>
      </c>
      <c r="CN70" s="112">
        <f t="shared" si="99"/>
        <v>0</v>
      </c>
      <c r="CO70" s="112"/>
      <c r="CP70" s="112"/>
      <c r="CQ70" s="112">
        <f t="shared" si="99"/>
        <v>0</v>
      </c>
      <c r="CR70" s="112">
        <f t="shared" si="99"/>
        <v>0</v>
      </c>
      <c r="CS70" s="98">
        <f t="shared" si="99"/>
        <v>0</v>
      </c>
      <c r="CT70" s="98">
        <f t="shared" si="90"/>
        <v>0</v>
      </c>
      <c r="CU70" s="98">
        <f t="shared" si="90"/>
        <v>0</v>
      </c>
      <c r="CV70" s="99"/>
      <c r="CW70" s="99"/>
      <c r="CX70" s="98">
        <f t="shared" si="90"/>
        <v>0</v>
      </c>
      <c r="CY70" s="98">
        <f t="shared" si="90"/>
        <v>0</v>
      </c>
      <c r="CZ70" s="98">
        <f t="shared" si="90"/>
        <v>0</v>
      </c>
      <c r="DA70" s="98">
        <f t="shared" si="90"/>
        <v>0</v>
      </c>
      <c r="DB70" s="98">
        <f t="shared" si="90"/>
        <v>0</v>
      </c>
      <c r="DC70" s="99"/>
      <c r="DD70" s="99"/>
      <c r="DE70" s="98">
        <f t="shared" si="100"/>
        <v>0</v>
      </c>
      <c r="DF70" s="98">
        <f t="shared" si="100"/>
        <v>0</v>
      </c>
      <c r="DG70" s="98">
        <f t="shared" si="100"/>
        <v>0</v>
      </c>
      <c r="DH70" s="98">
        <f t="shared" si="100"/>
        <v>0</v>
      </c>
      <c r="DI70" s="98">
        <f t="shared" si="100"/>
        <v>0</v>
      </c>
      <c r="DJ70" s="99"/>
      <c r="DK70" s="99"/>
      <c r="DL70" s="98">
        <f t="shared" si="100"/>
        <v>0</v>
      </c>
      <c r="DM70" s="98">
        <f t="shared" si="100"/>
        <v>0</v>
      </c>
      <c r="DN70" s="98">
        <f t="shared" si="100"/>
        <v>0</v>
      </c>
      <c r="DO70" s="98">
        <f t="shared" si="100"/>
        <v>0</v>
      </c>
      <c r="DP70" s="98">
        <f t="shared" si="100"/>
        <v>0</v>
      </c>
      <c r="DQ70" s="99"/>
      <c r="DR70" s="99"/>
      <c r="DS70" s="98">
        <f t="shared" si="101"/>
        <v>0</v>
      </c>
      <c r="DT70" s="98">
        <f t="shared" si="101"/>
        <v>0</v>
      </c>
      <c r="DU70" s="98">
        <f t="shared" si="101"/>
        <v>0</v>
      </c>
      <c r="DV70" s="98">
        <f t="shared" si="101"/>
        <v>0</v>
      </c>
      <c r="DW70" s="98">
        <f t="shared" si="101"/>
        <v>0</v>
      </c>
      <c r="DX70" s="99"/>
      <c r="DY70" s="99"/>
      <c r="DZ70" s="98">
        <f t="shared" si="101"/>
        <v>0</v>
      </c>
      <c r="EA70" s="98">
        <f t="shared" si="101"/>
        <v>0</v>
      </c>
      <c r="EB70" s="98">
        <f t="shared" si="101"/>
        <v>0</v>
      </c>
      <c r="EC70" s="98">
        <f t="shared" si="101"/>
        <v>0</v>
      </c>
      <c r="ED70" s="98">
        <f t="shared" si="101"/>
        <v>0</v>
      </c>
      <c r="EE70" s="99"/>
      <c r="EF70" s="99"/>
      <c r="EG70" s="98">
        <f t="shared" si="101"/>
        <v>0</v>
      </c>
      <c r="EH70" s="98">
        <f t="shared" si="101"/>
        <v>0</v>
      </c>
      <c r="EI70" s="98">
        <f t="shared" si="101"/>
        <v>0</v>
      </c>
      <c r="EJ70" s="98">
        <f t="shared" si="101"/>
        <v>0</v>
      </c>
      <c r="EK70" s="98">
        <f t="shared" si="101"/>
        <v>0</v>
      </c>
      <c r="EL70" s="99"/>
      <c r="EM70" s="99"/>
      <c r="EN70" s="98">
        <f t="shared" si="101"/>
        <v>0</v>
      </c>
      <c r="EO70" s="98">
        <f t="shared" si="101"/>
        <v>0</v>
      </c>
      <c r="EP70" s="98">
        <f t="shared" si="101"/>
        <v>0</v>
      </c>
      <c r="EQ70" s="98">
        <f t="shared" si="101"/>
        <v>0</v>
      </c>
      <c r="ER70" s="98">
        <f t="shared" si="101"/>
        <v>0</v>
      </c>
      <c r="ES70" s="99"/>
      <c r="ET70" s="99"/>
      <c r="EU70" s="98">
        <f t="shared" si="89"/>
        <v>0</v>
      </c>
      <c r="EV70" s="98">
        <f t="shared" si="89"/>
        <v>0</v>
      </c>
      <c r="EW70" s="98">
        <f t="shared" si="89"/>
        <v>0</v>
      </c>
      <c r="EX70" s="98">
        <f t="shared" si="89"/>
        <v>0</v>
      </c>
      <c r="EY70" s="98">
        <f t="shared" si="89"/>
        <v>0</v>
      </c>
      <c r="EZ70" s="99"/>
      <c r="FA70" s="99"/>
      <c r="FB70" s="98">
        <f t="shared" si="106"/>
        <v>0</v>
      </c>
      <c r="FC70" s="98">
        <f t="shared" si="106"/>
        <v>0</v>
      </c>
      <c r="FD70" s="98">
        <f t="shared" si="106"/>
        <v>0</v>
      </c>
      <c r="FE70" s="98">
        <f t="shared" si="106"/>
        <v>0</v>
      </c>
      <c r="FF70" s="98">
        <f t="shared" si="106"/>
        <v>0</v>
      </c>
      <c r="FG70" s="99"/>
      <c r="FH70" s="99"/>
      <c r="FI70" s="98">
        <f t="shared" si="106"/>
        <v>0</v>
      </c>
      <c r="FJ70" s="98">
        <f t="shared" si="106"/>
        <v>0</v>
      </c>
      <c r="FK70" s="98">
        <f t="shared" si="106"/>
        <v>0</v>
      </c>
      <c r="FL70" s="98">
        <f t="shared" si="106"/>
        <v>0</v>
      </c>
      <c r="FM70" s="98">
        <f t="shared" si="106"/>
        <v>0</v>
      </c>
      <c r="FN70" s="99"/>
      <c r="FO70" s="99"/>
      <c r="FP70" s="98">
        <f t="shared" si="106"/>
        <v>0</v>
      </c>
      <c r="FQ70" s="98">
        <f t="shared" si="106"/>
        <v>0</v>
      </c>
      <c r="FR70" s="98">
        <f t="shared" si="106"/>
        <v>0</v>
      </c>
      <c r="FS70" s="98">
        <f t="shared" si="106"/>
        <v>0</v>
      </c>
      <c r="FT70" s="98">
        <f t="shared" si="106"/>
        <v>0</v>
      </c>
      <c r="FU70" s="99"/>
      <c r="FV70" s="99"/>
      <c r="FW70" s="98">
        <f t="shared" si="106"/>
        <v>0</v>
      </c>
      <c r="FX70" s="98">
        <f t="shared" si="106"/>
        <v>0</v>
      </c>
      <c r="FY70" s="98">
        <f t="shared" si="106"/>
        <v>0</v>
      </c>
    </row>
    <row r="71" spans="1:181" s="115" customFormat="1" ht="31.5" customHeight="1">
      <c r="A71" s="101"/>
      <c r="B71" s="106"/>
      <c r="C71" s="106"/>
      <c r="D71" s="149"/>
      <c r="E71" s="106"/>
      <c r="F71" s="106"/>
      <c r="G71" s="106"/>
      <c r="H71" s="102"/>
      <c r="I71" s="102"/>
      <c r="J71" s="110"/>
      <c r="K71" s="104"/>
      <c r="L71" s="103"/>
      <c r="M71" s="143"/>
      <c r="N71" s="143"/>
      <c r="O71" s="95"/>
      <c r="P71" s="105"/>
      <c r="Q71" s="107"/>
      <c r="R71" s="114">
        <f t="shared" ref="R71:V93" si="107">IF((AND(R$1&gt;=$J71,R$1&lt;=$L71)),$Q71,0)</f>
        <v>0</v>
      </c>
      <c r="S71" s="114">
        <f t="shared" si="107"/>
        <v>0</v>
      </c>
      <c r="T71" s="114">
        <f t="shared" si="107"/>
        <v>0</v>
      </c>
      <c r="U71" s="114">
        <f t="shared" si="107"/>
        <v>0</v>
      </c>
      <c r="V71" s="114">
        <f t="shared" si="107"/>
        <v>0</v>
      </c>
      <c r="W71" s="114"/>
      <c r="X71" s="114"/>
      <c r="Y71" s="114">
        <f t="shared" si="103"/>
        <v>0</v>
      </c>
      <c r="Z71" s="114">
        <f t="shared" si="103"/>
        <v>0</v>
      </c>
      <c r="AA71" s="114">
        <f t="shared" si="103"/>
        <v>0</v>
      </c>
      <c r="AB71" s="114">
        <f t="shared" si="103"/>
        <v>0</v>
      </c>
      <c r="AC71" s="114">
        <f t="shared" si="103"/>
        <v>0</v>
      </c>
      <c r="AD71" s="114"/>
      <c r="AE71" s="114"/>
      <c r="AF71" s="114">
        <f t="shared" si="91"/>
        <v>0</v>
      </c>
      <c r="AG71" s="114">
        <f t="shared" si="91"/>
        <v>0</v>
      </c>
      <c r="AH71" s="114">
        <f t="shared" si="91"/>
        <v>0</v>
      </c>
      <c r="AI71" s="114">
        <f t="shared" si="91"/>
        <v>0</v>
      </c>
      <c r="AJ71" s="114">
        <f t="shared" si="91"/>
        <v>0</v>
      </c>
      <c r="AK71" s="114"/>
      <c r="AL71" s="114"/>
      <c r="AM71" s="114">
        <f t="shared" si="92"/>
        <v>0</v>
      </c>
      <c r="AN71" s="114">
        <f t="shared" si="92"/>
        <v>0</v>
      </c>
      <c r="AO71" s="114">
        <f t="shared" si="92"/>
        <v>0</v>
      </c>
      <c r="AP71" s="114">
        <f t="shared" si="92"/>
        <v>0</v>
      </c>
      <c r="AQ71" s="114">
        <f t="shared" si="92"/>
        <v>0</v>
      </c>
      <c r="AR71" s="114"/>
      <c r="AS71" s="114"/>
      <c r="AT71" s="114">
        <f t="shared" si="93"/>
        <v>0</v>
      </c>
      <c r="AU71" s="114">
        <f t="shared" si="93"/>
        <v>0</v>
      </c>
      <c r="AV71" s="114">
        <f t="shared" si="93"/>
        <v>0</v>
      </c>
      <c r="AW71" s="114">
        <f t="shared" si="93"/>
        <v>0</v>
      </c>
      <c r="AX71" s="114">
        <f t="shared" si="93"/>
        <v>0</v>
      </c>
      <c r="AY71" s="114"/>
      <c r="AZ71" s="114"/>
      <c r="BA71" s="114">
        <f t="shared" si="94"/>
        <v>0</v>
      </c>
      <c r="BB71" s="114">
        <f t="shared" si="94"/>
        <v>0</v>
      </c>
      <c r="BC71" s="114">
        <f t="shared" si="94"/>
        <v>0</v>
      </c>
      <c r="BD71" s="114">
        <f t="shared" si="94"/>
        <v>0</v>
      </c>
      <c r="BE71" s="114">
        <f t="shared" si="94"/>
        <v>0</v>
      </c>
      <c r="BF71" s="114"/>
      <c r="BG71" s="114"/>
      <c r="BH71" s="114">
        <f t="shared" si="95"/>
        <v>0</v>
      </c>
      <c r="BI71" s="114">
        <f t="shared" si="95"/>
        <v>0</v>
      </c>
      <c r="BJ71" s="114">
        <f t="shared" si="95"/>
        <v>0</v>
      </c>
      <c r="BK71" s="114">
        <f t="shared" si="95"/>
        <v>0</v>
      </c>
      <c r="BL71" s="114">
        <f t="shared" si="95"/>
        <v>0</v>
      </c>
      <c r="BM71" s="114"/>
      <c r="BN71" s="114"/>
      <c r="BO71" s="114">
        <f t="shared" si="96"/>
        <v>0</v>
      </c>
      <c r="BP71" s="114">
        <f t="shared" si="96"/>
        <v>0</v>
      </c>
      <c r="BQ71" s="114">
        <f t="shared" si="96"/>
        <v>0</v>
      </c>
      <c r="BR71" s="114">
        <f t="shared" si="96"/>
        <v>0</v>
      </c>
      <c r="BS71" s="114">
        <f t="shared" si="96"/>
        <v>0</v>
      </c>
      <c r="BT71" s="114"/>
      <c r="BU71" s="114"/>
      <c r="BV71" s="114">
        <f t="shared" si="97"/>
        <v>0</v>
      </c>
      <c r="BW71" s="114">
        <f t="shared" si="97"/>
        <v>0</v>
      </c>
      <c r="BX71" s="114">
        <f t="shared" si="97"/>
        <v>0</v>
      </c>
      <c r="BY71" s="114">
        <f t="shared" si="97"/>
        <v>0</v>
      </c>
      <c r="BZ71" s="114">
        <f t="shared" si="97"/>
        <v>0</v>
      </c>
      <c r="CA71" s="114"/>
      <c r="CB71" s="114"/>
      <c r="CC71" s="114">
        <f t="shared" si="98"/>
        <v>0</v>
      </c>
      <c r="CD71" s="114">
        <f t="shared" si="98"/>
        <v>0</v>
      </c>
      <c r="CE71" s="114">
        <f t="shared" si="98"/>
        <v>0</v>
      </c>
      <c r="CF71" s="114">
        <f t="shared" si="98"/>
        <v>0</v>
      </c>
      <c r="CG71" s="114">
        <f t="shared" si="98"/>
        <v>0</v>
      </c>
      <c r="CH71" s="114"/>
      <c r="CI71" s="114"/>
      <c r="CJ71" s="114">
        <f t="shared" si="99"/>
        <v>0</v>
      </c>
      <c r="CK71" s="114">
        <f t="shared" si="99"/>
        <v>0</v>
      </c>
      <c r="CL71" s="114">
        <f t="shared" si="99"/>
        <v>0</v>
      </c>
      <c r="CM71" s="114">
        <f t="shared" si="99"/>
        <v>0</v>
      </c>
      <c r="CN71" s="114">
        <f t="shared" si="99"/>
        <v>0</v>
      </c>
      <c r="CO71" s="114"/>
      <c r="CP71" s="114"/>
      <c r="CQ71" s="114">
        <f t="shared" si="99"/>
        <v>0</v>
      </c>
      <c r="CR71" s="114">
        <f t="shared" si="99"/>
        <v>0</v>
      </c>
      <c r="CS71" s="98">
        <f t="shared" si="99"/>
        <v>0</v>
      </c>
      <c r="CT71" s="98">
        <f t="shared" si="90"/>
        <v>0</v>
      </c>
      <c r="CU71" s="98">
        <f t="shared" si="90"/>
        <v>0</v>
      </c>
      <c r="CV71" s="99"/>
      <c r="CW71" s="99"/>
      <c r="CX71" s="98">
        <f t="shared" si="90"/>
        <v>0</v>
      </c>
      <c r="CY71" s="98">
        <f t="shared" si="90"/>
        <v>0</v>
      </c>
      <c r="CZ71" s="98">
        <f t="shared" si="90"/>
        <v>0</v>
      </c>
      <c r="DA71" s="98">
        <f t="shared" si="90"/>
        <v>0</v>
      </c>
      <c r="DB71" s="98">
        <f t="shared" si="90"/>
        <v>0</v>
      </c>
      <c r="DC71" s="99"/>
      <c r="DD71" s="99"/>
      <c r="DE71" s="98">
        <f t="shared" si="100"/>
        <v>0</v>
      </c>
      <c r="DF71" s="98">
        <f t="shared" si="100"/>
        <v>0</v>
      </c>
      <c r="DG71" s="98">
        <f t="shared" si="100"/>
        <v>0</v>
      </c>
      <c r="DH71" s="98">
        <f t="shared" si="100"/>
        <v>0</v>
      </c>
      <c r="DI71" s="98">
        <f t="shared" si="100"/>
        <v>0</v>
      </c>
      <c r="DJ71" s="99"/>
      <c r="DK71" s="99"/>
      <c r="DL71" s="98">
        <f t="shared" si="100"/>
        <v>0</v>
      </c>
      <c r="DM71" s="98">
        <f t="shared" si="100"/>
        <v>0</v>
      </c>
      <c r="DN71" s="98">
        <f t="shared" si="100"/>
        <v>0</v>
      </c>
      <c r="DO71" s="98">
        <f t="shared" si="100"/>
        <v>0</v>
      </c>
      <c r="DP71" s="98">
        <f t="shared" si="100"/>
        <v>0</v>
      </c>
      <c r="DQ71" s="99"/>
      <c r="DR71" s="99"/>
      <c r="DS71" s="98">
        <f t="shared" si="100"/>
        <v>0</v>
      </c>
      <c r="DT71" s="98">
        <f t="shared" si="100"/>
        <v>0</v>
      </c>
      <c r="DU71" s="98">
        <f t="shared" si="101"/>
        <v>0</v>
      </c>
      <c r="DV71" s="98">
        <f t="shared" si="101"/>
        <v>0</v>
      </c>
      <c r="DW71" s="98">
        <f t="shared" si="101"/>
        <v>0</v>
      </c>
      <c r="DX71" s="99"/>
      <c r="DY71" s="99"/>
      <c r="DZ71" s="98">
        <f t="shared" si="101"/>
        <v>0</v>
      </c>
      <c r="EA71" s="98">
        <f t="shared" si="101"/>
        <v>0</v>
      </c>
      <c r="EB71" s="98">
        <f t="shared" si="101"/>
        <v>0</v>
      </c>
      <c r="EC71" s="98">
        <f t="shared" si="101"/>
        <v>0</v>
      </c>
      <c r="ED71" s="98">
        <f t="shared" si="101"/>
        <v>0</v>
      </c>
      <c r="EE71" s="99"/>
      <c r="EF71" s="99"/>
      <c r="EG71" s="98">
        <f t="shared" si="101"/>
        <v>0</v>
      </c>
      <c r="EH71" s="98">
        <f t="shared" si="101"/>
        <v>0</v>
      </c>
      <c r="EI71" s="98">
        <f t="shared" si="101"/>
        <v>0</v>
      </c>
      <c r="EJ71" s="98">
        <f t="shared" si="101"/>
        <v>0</v>
      </c>
      <c r="EK71" s="98">
        <f t="shared" si="101"/>
        <v>0</v>
      </c>
      <c r="EL71" s="99"/>
      <c r="EM71" s="99"/>
      <c r="EN71" s="98">
        <f t="shared" si="101"/>
        <v>0</v>
      </c>
      <c r="EO71" s="98">
        <f t="shared" si="101"/>
        <v>0</v>
      </c>
      <c r="EP71" s="98">
        <f t="shared" si="101"/>
        <v>0</v>
      </c>
      <c r="EQ71" s="98">
        <f t="shared" si="101"/>
        <v>0</v>
      </c>
      <c r="ER71" s="98">
        <f t="shared" si="101"/>
        <v>0</v>
      </c>
      <c r="ES71" s="99"/>
      <c r="ET71" s="99"/>
      <c r="EU71" s="98">
        <f t="shared" si="89"/>
        <v>0</v>
      </c>
      <c r="EV71" s="98">
        <f t="shared" si="89"/>
        <v>0</v>
      </c>
      <c r="EW71" s="98">
        <f t="shared" si="89"/>
        <v>0</v>
      </c>
      <c r="EX71" s="98">
        <f t="shared" si="89"/>
        <v>0</v>
      </c>
      <c r="EY71" s="98">
        <f t="shared" si="89"/>
        <v>0</v>
      </c>
      <c r="EZ71" s="99"/>
      <c r="FA71" s="99"/>
      <c r="FB71" s="98">
        <f t="shared" si="89"/>
        <v>0</v>
      </c>
      <c r="FC71" s="98">
        <f t="shared" si="89"/>
        <v>0</v>
      </c>
      <c r="FD71" s="98">
        <f t="shared" si="89"/>
        <v>0</v>
      </c>
      <c r="FE71" s="98">
        <f t="shared" si="89"/>
        <v>0</v>
      </c>
      <c r="FF71" s="98">
        <f t="shared" si="89"/>
        <v>0</v>
      </c>
      <c r="FG71" s="99"/>
      <c r="FH71" s="99"/>
      <c r="FI71" s="98">
        <f t="shared" si="89"/>
        <v>0</v>
      </c>
      <c r="FJ71" s="98">
        <f t="shared" si="89"/>
        <v>0</v>
      </c>
      <c r="FK71" s="98">
        <f t="shared" si="106"/>
        <v>0</v>
      </c>
      <c r="FL71" s="98">
        <f t="shared" si="106"/>
        <v>0</v>
      </c>
      <c r="FM71" s="98">
        <f t="shared" si="106"/>
        <v>0</v>
      </c>
      <c r="FN71" s="99"/>
      <c r="FO71" s="99"/>
      <c r="FP71" s="98">
        <f t="shared" si="106"/>
        <v>0</v>
      </c>
      <c r="FQ71" s="98">
        <f t="shared" si="106"/>
        <v>0</v>
      </c>
      <c r="FR71" s="98">
        <f t="shared" si="106"/>
        <v>0</v>
      </c>
      <c r="FS71" s="98">
        <f t="shared" si="106"/>
        <v>0</v>
      </c>
      <c r="FT71" s="98">
        <f t="shared" si="106"/>
        <v>0</v>
      </c>
      <c r="FU71" s="99"/>
      <c r="FV71" s="99"/>
      <c r="FW71" s="98">
        <f t="shared" si="106"/>
        <v>0</v>
      </c>
      <c r="FX71" s="98">
        <f t="shared" si="106"/>
        <v>0</v>
      </c>
      <c r="FY71" s="98">
        <f t="shared" si="106"/>
        <v>0</v>
      </c>
    </row>
    <row r="72" spans="1:181" s="115" customFormat="1" ht="31.5" customHeight="1">
      <c r="A72" s="101"/>
      <c r="B72" s="106"/>
      <c r="C72" s="106"/>
      <c r="D72" s="149"/>
      <c r="E72" s="106"/>
      <c r="F72" s="106"/>
      <c r="G72" s="106"/>
      <c r="H72" s="102"/>
      <c r="I72" s="102"/>
      <c r="J72" s="110"/>
      <c r="K72" s="104"/>
      <c r="L72" s="103"/>
      <c r="M72" s="143"/>
      <c r="N72" s="143"/>
      <c r="O72" s="95"/>
      <c r="P72" s="105"/>
      <c r="Q72" s="107"/>
      <c r="R72" s="114">
        <f t="shared" si="107"/>
        <v>0</v>
      </c>
      <c r="S72" s="114">
        <f t="shared" si="107"/>
        <v>0</v>
      </c>
      <c r="T72" s="114">
        <f t="shared" si="107"/>
        <v>0</v>
      </c>
      <c r="U72" s="114">
        <f t="shared" si="107"/>
        <v>0</v>
      </c>
      <c r="V72" s="114">
        <f t="shared" si="107"/>
        <v>0</v>
      </c>
      <c r="W72" s="114"/>
      <c r="X72" s="114"/>
      <c r="Y72" s="114">
        <f t="shared" si="103"/>
        <v>0</v>
      </c>
      <c r="Z72" s="114">
        <f t="shared" si="103"/>
        <v>0</v>
      </c>
      <c r="AA72" s="114">
        <f t="shared" si="103"/>
        <v>0</v>
      </c>
      <c r="AB72" s="114">
        <f t="shared" si="103"/>
        <v>0</v>
      </c>
      <c r="AC72" s="114">
        <f t="shared" si="103"/>
        <v>0</v>
      </c>
      <c r="AD72" s="114"/>
      <c r="AE72" s="114"/>
      <c r="AF72" s="114">
        <f t="shared" si="91"/>
        <v>0</v>
      </c>
      <c r="AG72" s="114">
        <f t="shared" si="91"/>
        <v>0</v>
      </c>
      <c r="AH72" s="114">
        <f t="shared" si="91"/>
        <v>0</v>
      </c>
      <c r="AI72" s="114">
        <f t="shared" si="91"/>
        <v>0</v>
      </c>
      <c r="AJ72" s="114">
        <f t="shared" si="91"/>
        <v>0</v>
      </c>
      <c r="AK72" s="114"/>
      <c r="AL72" s="114"/>
      <c r="AM72" s="114">
        <f t="shared" si="92"/>
        <v>0</v>
      </c>
      <c r="AN72" s="114">
        <f t="shared" si="92"/>
        <v>0</v>
      </c>
      <c r="AO72" s="114">
        <f t="shared" si="92"/>
        <v>0</v>
      </c>
      <c r="AP72" s="114">
        <f t="shared" si="92"/>
        <v>0</v>
      </c>
      <c r="AQ72" s="114">
        <f t="shared" si="92"/>
        <v>0</v>
      </c>
      <c r="AR72" s="114"/>
      <c r="AS72" s="114"/>
      <c r="AT72" s="114">
        <f t="shared" si="93"/>
        <v>0</v>
      </c>
      <c r="AU72" s="114">
        <f t="shared" si="93"/>
        <v>0</v>
      </c>
      <c r="AV72" s="114">
        <f t="shared" si="93"/>
        <v>0</v>
      </c>
      <c r="AW72" s="114">
        <f t="shared" si="93"/>
        <v>0</v>
      </c>
      <c r="AX72" s="114">
        <f t="shared" si="93"/>
        <v>0</v>
      </c>
      <c r="AY72" s="114"/>
      <c r="AZ72" s="114"/>
      <c r="BA72" s="114">
        <f t="shared" si="94"/>
        <v>0</v>
      </c>
      <c r="BB72" s="114">
        <f t="shared" si="94"/>
        <v>0</v>
      </c>
      <c r="BC72" s="114">
        <f t="shared" si="94"/>
        <v>0</v>
      </c>
      <c r="BD72" s="114">
        <f t="shared" si="94"/>
        <v>0</v>
      </c>
      <c r="BE72" s="114">
        <f t="shared" si="94"/>
        <v>0</v>
      </c>
      <c r="BF72" s="114"/>
      <c r="BG72" s="114"/>
      <c r="BH72" s="114">
        <f t="shared" si="95"/>
        <v>0</v>
      </c>
      <c r="BI72" s="114">
        <f t="shared" si="95"/>
        <v>0</v>
      </c>
      <c r="BJ72" s="114">
        <f t="shared" si="95"/>
        <v>0</v>
      </c>
      <c r="BK72" s="114">
        <f t="shared" si="95"/>
        <v>0</v>
      </c>
      <c r="BL72" s="114">
        <f t="shared" si="95"/>
        <v>0</v>
      </c>
      <c r="BM72" s="114"/>
      <c r="BN72" s="114"/>
      <c r="BO72" s="114">
        <f t="shared" si="96"/>
        <v>0</v>
      </c>
      <c r="BP72" s="114">
        <f t="shared" si="96"/>
        <v>0</v>
      </c>
      <c r="BQ72" s="114">
        <f t="shared" si="96"/>
        <v>0</v>
      </c>
      <c r="BR72" s="114">
        <f t="shared" si="96"/>
        <v>0</v>
      </c>
      <c r="BS72" s="114">
        <f t="shared" si="96"/>
        <v>0</v>
      </c>
      <c r="BT72" s="114"/>
      <c r="BU72" s="114"/>
      <c r="BV72" s="114">
        <f t="shared" si="97"/>
        <v>0</v>
      </c>
      <c r="BW72" s="114">
        <f t="shared" si="97"/>
        <v>0</v>
      </c>
      <c r="BX72" s="114">
        <f t="shared" si="97"/>
        <v>0</v>
      </c>
      <c r="BY72" s="114">
        <f t="shared" si="97"/>
        <v>0</v>
      </c>
      <c r="BZ72" s="114">
        <f t="shared" si="97"/>
        <v>0</v>
      </c>
      <c r="CA72" s="114"/>
      <c r="CB72" s="114"/>
      <c r="CC72" s="114">
        <f t="shared" si="98"/>
        <v>0</v>
      </c>
      <c r="CD72" s="114">
        <f t="shared" si="98"/>
        <v>0</v>
      </c>
      <c r="CE72" s="114">
        <f t="shared" si="98"/>
        <v>0</v>
      </c>
      <c r="CF72" s="114">
        <f t="shared" si="98"/>
        <v>0</v>
      </c>
      <c r="CG72" s="114">
        <f t="shared" si="98"/>
        <v>0</v>
      </c>
      <c r="CH72" s="114"/>
      <c r="CI72" s="114"/>
      <c r="CJ72" s="114">
        <f t="shared" si="99"/>
        <v>0</v>
      </c>
      <c r="CK72" s="114">
        <f t="shared" si="99"/>
        <v>0</v>
      </c>
      <c r="CL72" s="114">
        <f t="shared" si="99"/>
        <v>0</v>
      </c>
      <c r="CM72" s="114">
        <f t="shared" si="99"/>
        <v>0</v>
      </c>
      <c r="CN72" s="114">
        <f t="shared" si="99"/>
        <v>0</v>
      </c>
      <c r="CO72" s="114"/>
      <c r="CP72" s="114"/>
      <c r="CQ72" s="114">
        <f t="shared" si="99"/>
        <v>0</v>
      </c>
      <c r="CR72" s="114">
        <f t="shared" si="99"/>
        <v>0</v>
      </c>
      <c r="CS72" s="98">
        <f t="shared" si="99"/>
        <v>0</v>
      </c>
      <c r="CT72" s="98">
        <f t="shared" si="90"/>
        <v>0</v>
      </c>
      <c r="CU72" s="98">
        <f t="shared" si="90"/>
        <v>0</v>
      </c>
      <c r="CV72" s="99"/>
      <c r="CW72" s="99"/>
      <c r="CX72" s="98">
        <f t="shared" si="90"/>
        <v>0</v>
      </c>
      <c r="CY72" s="98">
        <f t="shared" si="90"/>
        <v>0</v>
      </c>
      <c r="CZ72" s="98">
        <f t="shared" si="90"/>
        <v>0</v>
      </c>
      <c r="DA72" s="98">
        <f t="shared" si="90"/>
        <v>0</v>
      </c>
      <c r="DB72" s="98">
        <f t="shared" si="90"/>
        <v>0</v>
      </c>
      <c r="DC72" s="99"/>
      <c r="DD72" s="99"/>
      <c r="DE72" s="98">
        <f t="shared" si="100"/>
        <v>0</v>
      </c>
      <c r="DF72" s="98">
        <f t="shared" si="100"/>
        <v>0</v>
      </c>
      <c r="DG72" s="98">
        <f t="shared" si="100"/>
        <v>0</v>
      </c>
      <c r="DH72" s="98">
        <f t="shared" si="100"/>
        <v>0</v>
      </c>
      <c r="DI72" s="98">
        <f t="shared" si="100"/>
        <v>0</v>
      </c>
      <c r="DJ72" s="99"/>
      <c r="DK72" s="99"/>
      <c r="DL72" s="98">
        <f t="shared" si="100"/>
        <v>0</v>
      </c>
      <c r="DM72" s="98">
        <f t="shared" si="100"/>
        <v>0</v>
      </c>
      <c r="DN72" s="98">
        <f t="shared" si="100"/>
        <v>0</v>
      </c>
      <c r="DO72" s="98">
        <f t="shared" si="100"/>
        <v>0</v>
      </c>
      <c r="DP72" s="98">
        <f t="shared" si="100"/>
        <v>0</v>
      </c>
      <c r="DQ72" s="99"/>
      <c r="DR72" s="99"/>
      <c r="DS72" s="98">
        <f t="shared" si="100"/>
        <v>0</v>
      </c>
      <c r="DT72" s="98">
        <f t="shared" si="100"/>
        <v>0</v>
      </c>
      <c r="DU72" s="98">
        <f t="shared" si="101"/>
        <v>0</v>
      </c>
      <c r="DV72" s="98">
        <f t="shared" si="101"/>
        <v>0</v>
      </c>
      <c r="DW72" s="98">
        <f t="shared" si="101"/>
        <v>0</v>
      </c>
      <c r="DX72" s="99"/>
      <c r="DY72" s="99"/>
      <c r="DZ72" s="98">
        <f t="shared" si="101"/>
        <v>0</v>
      </c>
      <c r="EA72" s="98">
        <f t="shared" si="101"/>
        <v>0</v>
      </c>
      <c r="EB72" s="98">
        <f t="shared" si="101"/>
        <v>0</v>
      </c>
      <c r="EC72" s="98">
        <f t="shared" si="101"/>
        <v>0</v>
      </c>
      <c r="ED72" s="98">
        <f t="shared" si="101"/>
        <v>0</v>
      </c>
      <c r="EE72" s="99"/>
      <c r="EF72" s="99"/>
      <c r="EG72" s="98">
        <f t="shared" si="101"/>
        <v>0</v>
      </c>
      <c r="EH72" s="98">
        <f t="shared" si="101"/>
        <v>0</v>
      </c>
      <c r="EI72" s="98">
        <f t="shared" si="101"/>
        <v>0</v>
      </c>
      <c r="EJ72" s="98">
        <f t="shared" si="101"/>
        <v>0</v>
      </c>
      <c r="EK72" s="98">
        <f t="shared" si="101"/>
        <v>0</v>
      </c>
      <c r="EL72" s="99"/>
      <c r="EM72" s="99"/>
      <c r="EN72" s="98">
        <f t="shared" si="101"/>
        <v>0</v>
      </c>
      <c r="EO72" s="98">
        <f t="shared" si="101"/>
        <v>0</v>
      </c>
      <c r="EP72" s="98">
        <f t="shared" si="101"/>
        <v>0</v>
      </c>
      <c r="EQ72" s="98">
        <f t="shared" si="101"/>
        <v>0</v>
      </c>
      <c r="ER72" s="98">
        <f t="shared" si="101"/>
        <v>0</v>
      </c>
      <c r="ES72" s="99"/>
      <c r="ET72" s="99"/>
      <c r="EU72" s="98">
        <f t="shared" si="89"/>
        <v>0</v>
      </c>
      <c r="EV72" s="98">
        <f t="shared" si="89"/>
        <v>0</v>
      </c>
      <c r="EW72" s="98">
        <f t="shared" si="89"/>
        <v>0</v>
      </c>
      <c r="EX72" s="98">
        <f t="shared" si="89"/>
        <v>0</v>
      </c>
      <c r="EY72" s="98">
        <f t="shared" si="89"/>
        <v>0</v>
      </c>
      <c r="EZ72" s="99"/>
      <c r="FA72" s="99"/>
      <c r="FB72" s="98">
        <f t="shared" si="106"/>
        <v>0</v>
      </c>
      <c r="FC72" s="98">
        <f t="shared" si="106"/>
        <v>0</v>
      </c>
      <c r="FD72" s="98">
        <f t="shared" si="106"/>
        <v>0</v>
      </c>
      <c r="FE72" s="98">
        <f t="shared" si="106"/>
        <v>0</v>
      </c>
      <c r="FF72" s="98">
        <f t="shared" si="106"/>
        <v>0</v>
      </c>
      <c r="FG72" s="99"/>
      <c r="FH72" s="99"/>
      <c r="FI72" s="98">
        <f t="shared" si="106"/>
        <v>0</v>
      </c>
      <c r="FJ72" s="98">
        <f t="shared" si="106"/>
        <v>0</v>
      </c>
      <c r="FK72" s="98">
        <f t="shared" si="106"/>
        <v>0</v>
      </c>
      <c r="FL72" s="98">
        <f t="shared" si="106"/>
        <v>0</v>
      </c>
      <c r="FM72" s="98">
        <f t="shared" si="106"/>
        <v>0</v>
      </c>
      <c r="FN72" s="99"/>
      <c r="FO72" s="99"/>
      <c r="FP72" s="98">
        <f t="shared" si="106"/>
        <v>0</v>
      </c>
      <c r="FQ72" s="98">
        <f t="shared" si="106"/>
        <v>0</v>
      </c>
      <c r="FR72" s="98">
        <f t="shared" si="106"/>
        <v>0</v>
      </c>
      <c r="FS72" s="98">
        <f t="shared" si="106"/>
        <v>0</v>
      </c>
      <c r="FT72" s="98">
        <f t="shared" si="106"/>
        <v>0</v>
      </c>
      <c r="FU72" s="99"/>
      <c r="FV72" s="99"/>
      <c r="FW72" s="98">
        <f t="shared" si="106"/>
        <v>0</v>
      </c>
      <c r="FX72" s="98">
        <f t="shared" si="106"/>
        <v>0</v>
      </c>
      <c r="FY72" s="98">
        <f t="shared" si="106"/>
        <v>0</v>
      </c>
    </row>
    <row r="73" spans="1:181" s="115" customFormat="1" ht="31.5" customHeight="1">
      <c r="A73" s="101"/>
      <c r="B73" s="106"/>
      <c r="C73" s="106"/>
      <c r="D73" s="149"/>
      <c r="E73" s="106"/>
      <c r="F73" s="106"/>
      <c r="G73" s="106"/>
      <c r="H73" s="102"/>
      <c r="I73" s="102"/>
      <c r="J73" s="110"/>
      <c r="K73" s="104"/>
      <c r="L73" s="103"/>
      <c r="M73" s="143"/>
      <c r="N73" s="143"/>
      <c r="O73" s="95"/>
      <c r="P73" s="105"/>
      <c r="Q73" s="107"/>
      <c r="R73" s="114">
        <f t="shared" si="107"/>
        <v>0</v>
      </c>
      <c r="S73" s="114">
        <f t="shared" si="107"/>
        <v>0</v>
      </c>
      <c r="T73" s="114">
        <f t="shared" si="107"/>
        <v>0</v>
      </c>
      <c r="U73" s="114">
        <f t="shared" si="107"/>
        <v>0</v>
      </c>
      <c r="V73" s="114">
        <f t="shared" si="107"/>
        <v>0</v>
      </c>
      <c r="W73" s="114"/>
      <c r="X73" s="114"/>
      <c r="Y73" s="114">
        <f t="shared" si="103"/>
        <v>0</v>
      </c>
      <c r="Z73" s="114">
        <f t="shared" si="103"/>
        <v>0</v>
      </c>
      <c r="AA73" s="114">
        <f t="shared" si="103"/>
        <v>0</v>
      </c>
      <c r="AB73" s="114">
        <f t="shared" si="103"/>
        <v>0</v>
      </c>
      <c r="AC73" s="114">
        <f t="shared" si="103"/>
        <v>0</v>
      </c>
      <c r="AD73" s="114"/>
      <c r="AE73" s="114"/>
      <c r="AF73" s="114">
        <f t="shared" si="91"/>
        <v>0</v>
      </c>
      <c r="AG73" s="114">
        <f t="shared" si="91"/>
        <v>0</v>
      </c>
      <c r="AH73" s="114">
        <f t="shared" si="91"/>
        <v>0</v>
      </c>
      <c r="AI73" s="114">
        <f t="shared" si="91"/>
        <v>0</v>
      </c>
      <c r="AJ73" s="114">
        <f t="shared" si="91"/>
        <v>0</v>
      </c>
      <c r="AK73" s="114"/>
      <c r="AL73" s="114"/>
      <c r="AM73" s="114">
        <f t="shared" si="92"/>
        <v>0</v>
      </c>
      <c r="AN73" s="114">
        <f t="shared" si="92"/>
        <v>0</v>
      </c>
      <c r="AO73" s="114">
        <f t="shared" si="92"/>
        <v>0</v>
      </c>
      <c r="AP73" s="114">
        <f t="shared" si="92"/>
        <v>0</v>
      </c>
      <c r="AQ73" s="114">
        <f t="shared" si="92"/>
        <v>0</v>
      </c>
      <c r="AR73" s="114"/>
      <c r="AS73" s="114"/>
      <c r="AT73" s="114">
        <f t="shared" si="93"/>
        <v>0</v>
      </c>
      <c r="AU73" s="114">
        <f t="shared" si="93"/>
        <v>0</v>
      </c>
      <c r="AV73" s="114">
        <f t="shared" si="93"/>
        <v>0</v>
      </c>
      <c r="AW73" s="114">
        <f t="shared" si="93"/>
        <v>0</v>
      </c>
      <c r="AX73" s="114">
        <f t="shared" si="93"/>
        <v>0</v>
      </c>
      <c r="AY73" s="114"/>
      <c r="AZ73" s="114"/>
      <c r="BA73" s="114">
        <f t="shared" si="94"/>
        <v>0</v>
      </c>
      <c r="BB73" s="114">
        <f t="shared" si="94"/>
        <v>0</v>
      </c>
      <c r="BC73" s="114">
        <f t="shared" si="94"/>
        <v>0</v>
      </c>
      <c r="BD73" s="114">
        <f t="shared" si="94"/>
        <v>0</v>
      </c>
      <c r="BE73" s="114">
        <f t="shared" si="94"/>
        <v>0</v>
      </c>
      <c r="BF73" s="114"/>
      <c r="BG73" s="114"/>
      <c r="BH73" s="114">
        <f t="shared" si="95"/>
        <v>0</v>
      </c>
      <c r="BI73" s="114">
        <f t="shared" si="95"/>
        <v>0</v>
      </c>
      <c r="BJ73" s="114">
        <f t="shared" si="95"/>
        <v>0</v>
      </c>
      <c r="BK73" s="114">
        <f t="shared" si="95"/>
        <v>0</v>
      </c>
      <c r="BL73" s="114">
        <f t="shared" si="95"/>
        <v>0</v>
      </c>
      <c r="BM73" s="114"/>
      <c r="BN73" s="114"/>
      <c r="BO73" s="114">
        <f t="shared" si="96"/>
        <v>0</v>
      </c>
      <c r="BP73" s="114">
        <f t="shared" si="96"/>
        <v>0</v>
      </c>
      <c r="BQ73" s="114">
        <f t="shared" si="96"/>
        <v>0</v>
      </c>
      <c r="BR73" s="114">
        <f t="shared" si="96"/>
        <v>0</v>
      </c>
      <c r="BS73" s="114">
        <f t="shared" si="96"/>
        <v>0</v>
      </c>
      <c r="BT73" s="114"/>
      <c r="BU73" s="114"/>
      <c r="BV73" s="114">
        <f t="shared" si="97"/>
        <v>0</v>
      </c>
      <c r="BW73" s="114">
        <f t="shared" si="97"/>
        <v>0</v>
      </c>
      <c r="BX73" s="114">
        <f t="shared" si="97"/>
        <v>0</v>
      </c>
      <c r="BY73" s="114">
        <f t="shared" si="97"/>
        <v>0</v>
      </c>
      <c r="BZ73" s="114">
        <f t="shared" si="97"/>
        <v>0</v>
      </c>
      <c r="CA73" s="114"/>
      <c r="CB73" s="114"/>
      <c r="CC73" s="114">
        <f t="shared" si="98"/>
        <v>0</v>
      </c>
      <c r="CD73" s="114">
        <f t="shared" si="98"/>
        <v>0</v>
      </c>
      <c r="CE73" s="114">
        <f t="shared" si="98"/>
        <v>0</v>
      </c>
      <c r="CF73" s="114">
        <f t="shared" si="98"/>
        <v>0</v>
      </c>
      <c r="CG73" s="114">
        <f t="shared" si="98"/>
        <v>0</v>
      </c>
      <c r="CH73" s="114"/>
      <c r="CI73" s="114"/>
      <c r="CJ73" s="114">
        <f t="shared" si="99"/>
        <v>0</v>
      </c>
      <c r="CK73" s="114">
        <f t="shared" si="99"/>
        <v>0</v>
      </c>
      <c r="CL73" s="114">
        <f t="shared" si="99"/>
        <v>0</v>
      </c>
      <c r="CM73" s="114">
        <f t="shared" si="99"/>
        <v>0</v>
      </c>
      <c r="CN73" s="114">
        <f t="shared" si="99"/>
        <v>0</v>
      </c>
      <c r="CO73" s="114"/>
      <c r="CP73" s="114"/>
      <c r="CQ73" s="114">
        <f t="shared" si="99"/>
        <v>0</v>
      </c>
      <c r="CR73" s="114">
        <f t="shared" si="99"/>
        <v>0</v>
      </c>
      <c r="CS73" s="98">
        <f t="shared" si="99"/>
        <v>0</v>
      </c>
      <c r="CT73" s="98">
        <f t="shared" si="90"/>
        <v>0</v>
      </c>
      <c r="CU73" s="98">
        <f t="shared" si="90"/>
        <v>0</v>
      </c>
      <c r="CV73" s="99"/>
      <c r="CW73" s="99"/>
      <c r="CX73" s="98">
        <f t="shared" si="90"/>
        <v>0</v>
      </c>
      <c r="CY73" s="98">
        <f t="shared" si="90"/>
        <v>0</v>
      </c>
      <c r="CZ73" s="98">
        <f t="shared" si="90"/>
        <v>0</v>
      </c>
      <c r="DA73" s="98">
        <f t="shared" si="90"/>
        <v>0</v>
      </c>
      <c r="DB73" s="98">
        <f t="shared" si="90"/>
        <v>0</v>
      </c>
      <c r="DC73" s="99"/>
      <c r="DD73" s="99"/>
      <c r="DE73" s="98">
        <f t="shared" si="100"/>
        <v>0</v>
      </c>
      <c r="DF73" s="98">
        <f t="shared" si="100"/>
        <v>0</v>
      </c>
      <c r="DG73" s="98">
        <f t="shared" si="100"/>
        <v>0</v>
      </c>
      <c r="DH73" s="98">
        <f t="shared" si="100"/>
        <v>0</v>
      </c>
      <c r="DI73" s="98">
        <f t="shared" si="100"/>
        <v>0</v>
      </c>
      <c r="DJ73" s="99"/>
      <c r="DK73" s="99"/>
      <c r="DL73" s="98">
        <f t="shared" si="100"/>
        <v>0</v>
      </c>
      <c r="DM73" s="98">
        <f t="shared" si="100"/>
        <v>0</v>
      </c>
      <c r="DN73" s="98">
        <f t="shared" si="100"/>
        <v>0</v>
      </c>
      <c r="DO73" s="98">
        <f t="shared" si="100"/>
        <v>0</v>
      </c>
      <c r="DP73" s="98">
        <f t="shared" si="100"/>
        <v>0</v>
      </c>
      <c r="DQ73" s="99"/>
      <c r="DR73" s="99"/>
      <c r="DS73" s="98">
        <f t="shared" si="100"/>
        <v>0</v>
      </c>
      <c r="DT73" s="98">
        <f t="shared" si="100"/>
        <v>0</v>
      </c>
      <c r="DU73" s="98">
        <f t="shared" ref="DU73:ER75" si="108">IF((AND(DU$1&gt;=$J73,DU$1&lt;=$L73)),$Q73,0)</f>
        <v>0</v>
      </c>
      <c r="DV73" s="98">
        <f t="shared" si="108"/>
        <v>0</v>
      </c>
      <c r="DW73" s="98">
        <f t="shared" si="108"/>
        <v>0</v>
      </c>
      <c r="DX73" s="99"/>
      <c r="DY73" s="99"/>
      <c r="DZ73" s="98">
        <f t="shared" si="108"/>
        <v>0</v>
      </c>
      <c r="EA73" s="98">
        <f t="shared" si="108"/>
        <v>0</v>
      </c>
      <c r="EB73" s="98">
        <f t="shared" si="108"/>
        <v>0</v>
      </c>
      <c r="EC73" s="98">
        <f t="shared" si="108"/>
        <v>0</v>
      </c>
      <c r="ED73" s="98">
        <f t="shared" si="108"/>
        <v>0</v>
      </c>
      <c r="EE73" s="99"/>
      <c r="EF73" s="99"/>
      <c r="EG73" s="98">
        <f t="shared" si="108"/>
        <v>0</v>
      </c>
      <c r="EH73" s="98">
        <f t="shared" si="108"/>
        <v>0</v>
      </c>
      <c r="EI73" s="98">
        <f t="shared" si="108"/>
        <v>0</v>
      </c>
      <c r="EJ73" s="98">
        <f t="shared" si="108"/>
        <v>0</v>
      </c>
      <c r="EK73" s="98">
        <f t="shared" si="108"/>
        <v>0</v>
      </c>
      <c r="EL73" s="99"/>
      <c r="EM73" s="99"/>
      <c r="EN73" s="98">
        <f t="shared" si="108"/>
        <v>0</v>
      </c>
      <c r="EO73" s="98">
        <f t="shared" si="108"/>
        <v>0</v>
      </c>
      <c r="EP73" s="98">
        <f t="shared" si="108"/>
        <v>0</v>
      </c>
      <c r="EQ73" s="98">
        <f t="shared" si="108"/>
        <v>0</v>
      </c>
      <c r="ER73" s="98">
        <f t="shared" si="108"/>
        <v>0</v>
      </c>
      <c r="ES73" s="99"/>
      <c r="ET73" s="99"/>
      <c r="EU73" s="98">
        <f t="shared" ref="EU73:FJ88" si="109">IF((AND(EU$1&gt;=$J73,EU$1&lt;=$L73)),$Q73,0)</f>
        <v>0</v>
      </c>
      <c r="EV73" s="98">
        <f t="shared" si="109"/>
        <v>0</v>
      </c>
      <c r="EW73" s="98">
        <f t="shared" si="109"/>
        <v>0</v>
      </c>
      <c r="EX73" s="98">
        <f t="shared" si="109"/>
        <v>0</v>
      </c>
      <c r="EY73" s="98">
        <f t="shared" si="109"/>
        <v>0</v>
      </c>
      <c r="EZ73" s="99"/>
      <c r="FA73" s="99"/>
      <c r="FB73" s="98">
        <f t="shared" si="106"/>
        <v>0</v>
      </c>
      <c r="FC73" s="98">
        <f t="shared" si="106"/>
        <v>0</v>
      </c>
      <c r="FD73" s="98">
        <f t="shared" si="106"/>
        <v>0</v>
      </c>
      <c r="FE73" s="98">
        <f t="shared" si="106"/>
        <v>0</v>
      </c>
      <c r="FF73" s="98">
        <f t="shared" si="106"/>
        <v>0</v>
      </c>
      <c r="FG73" s="99"/>
      <c r="FH73" s="99"/>
      <c r="FI73" s="98">
        <f t="shared" si="106"/>
        <v>0</v>
      </c>
      <c r="FJ73" s="98">
        <f t="shared" si="106"/>
        <v>0</v>
      </c>
      <c r="FK73" s="98">
        <f t="shared" si="106"/>
        <v>0</v>
      </c>
      <c r="FL73" s="98">
        <f t="shared" si="106"/>
        <v>0</v>
      </c>
      <c r="FM73" s="98">
        <f t="shared" si="106"/>
        <v>0</v>
      </c>
      <c r="FN73" s="99"/>
      <c r="FO73" s="99"/>
      <c r="FP73" s="98">
        <f t="shared" si="106"/>
        <v>0</v>
      </c>
      <c r="FQ73" s="98">
        <f t="shared" si="106"/>
        <v>0</v>
      </c>
      <c r="FR73" s="98">
        <f t="shared" si="106"/>
        <v>0</v>
      </c>
      <c r="FS73" s="98">
        <f t="shared" si="106"/>
        <v>0</v>
      </c>
      <c r="FT73" s="98">
        <f t="shared" si="106"/>
        <v>0</v>
      </c>
      <c r="FU73" s="99"/>
      <c r="FV73" s="99"/>
      <c r="FW73" s="98">
        <f t="shared" si="106"/>
        <v>0</v>
      </c>
      <c r="FX73" s="98">
        <f t="shared" si="106"/>
        <v>0</v>
      </c>
      <c r="FY73" s="98">
        <f t="shared" si="106"/>
        <v>0</v>
      </c>
    </row>
    <row r="74" spans="1:181" s="115" customFormat="1" ht="31.5" customHeight="1">
      <c r="A74" s="101"/>
      <c r="B74" s="106"/>
      <c r="C74" s="106"/>
      <c r="D74" s="149"/>
      <c r="E74" s="106"/>
      <c r="F74" s="106"/>
      <c r="G74" s="106"/>
      <c r="H74" s="102"/>
      <c r="I74" s="102"/>
      <c r="J74" s="110"/>
      <c r="K74" s="104"/>
      <c r="L74" s="103"/>
      <c r="M74" s="143"/>
      <c r="N74" s="143"/>
      <c r="O74" s="95"/>
      <c r="P74" s="105"/>
      <c r="Q74" s="107"/>
      <c r="R74" s="114">
        <f t="shared" si="107"/>
        <v>0</v>
      </c>
      <c r="S74" s="114">
        <f t="shared" si="107"/>
        <v>0</v>
      </c>
      <c r="T74" s="114">
        <f t="shared" si="107"/>
        <v>0</v>
      </c>
      <c r="U74" s="114">
        <f t="shared" si="107"/>
        <v>0</v>
      </c>
      <c r="V74" s="114">
        <f t="shared" si="107"/>
        <v>0</v>
      </c>
      <c r="W74" s="114"/>
      <c r="X74" s="114"/>
      <c r="Y74" s="114">
        <f t="shared" si="103"/>
        <v>0</v>
      </c>
      <c r="Z74" s="114">
        <f t="shared" si="103"/>
        <v>0</v>
      </c>
      <c r="AA74" s="114">
        <f t="shared" si="103"/>
        <v>0</v>
      </c>
      <c r="AB74" s="114">
        <f t="shared" si="103"/>
        <v>0</v>
      </c>
      <c r="AC74" s="114">
        <f t="shared" si="103"/>
        <v>0</v>
      </c>
      <c r="AD74" s="114"/>
      <c r="AE74" s="114"/>
      <c r="AF74" s="114">
        <f t="shared" si="91"/>
        <v>0</v>
      </c>
      <c r="AG74" s="114">
        <f t="shared" si="91"/>
        <v>0</v>
      </c>
      <c r="AH74" s="114">
        <f t="shared" si="91"/>
        <v>0</v>
      </c>
      <c r="AI74" s="114">
        <f t="shared" si="91"/>
        <v>0</v>
      </c>
      <c r="AJ74" s="114">
        <f t="shared" si="91"/>
        <v>0</v>
      </c>
      <c r="AK74" s="114"/>
      <c r="AL74" s="114"/>
      <c r="AM74" s="114">
        <f t="shared" si="92"/>
        <v>0</v>
      </c>
      <c r="AN74" s="114">
        <f t="shared" si="92"/>
        <v>0</v>
      </c>
      <c r="AO74" s="114">
        <f t="shared" si="92"/>
        <v>0</v>
      </c>
      <c r="AP74" s="114">
        <f t="shared" si="92"/>
        <v>0</v>
      </c>
      <c r="AQ74" s="114">
        <f t="shared" si="92"/>
        <v>0</v>
      </c>
      <c r="AR74" s="114"/>
      <c r="AS74" s="114"/>
      <c r="AT74" s="114">
        <f t="shared" si="93"/>
        <v>0</v>
      </c>
      <c r="AU74" s="114">
        <f t="shared" si="93"/>
        <v>0</v>
      </c>
      <c r="AV74" s="114">
        <f t="shared" si="93"/>
        <v>0</v>
      </c>
      <c r="AW74" s="114">
        <f t="shared" si="93"/>
        <v>0</v>
      </c>
      <c r="AX74" s="114">
        <f t="shared" si="93"/>
        <v>0</v>
      </c>
      <c r="AY74" s="114"/>
      <c r="AZ74" s="114"/>
      <c r="BA74" s="114">
        <f t="shared" si="94"/>
        <v>0</v>
      </c>
      <c r="BB74" s="114">
        <f t="shared" si="94"/>
        <v>0</v>
      </c>
      <c r="BC74" s="114">
        <f t="shared" si="94"/>
        <v>0</v>
      </c>
      <c r="BD74" s="114">
        <f t="shared" si="94"/>
        <v>0</v>
      </c>
      <c r="BE74" s="114">
        <f t="shared" si="94"/>
        <v>0</v>
      </c>
      <c r="BF74" s="114"/>
      <c r="BG74" s="114"/>
      <c r="BH74" s="114">
        <f t="shared" si="95"/>
        <v>0</v>
      </c>
      <c r="BI74" s="114">
        <f t="shared" si="95"/>
        <v>0</v>
      </c>
      <c r="BJ74" s="114">
        <f t="shared" si="95"/>
        <v>0</v>
      </c>
      <c r="BK74" s="114">
        <f t="shared" si="95"/>
        <v>0</v>
      </c>
      <c r="BL74" s="114">
        <f t="shared" si="95"/>
        <v>0</v>
      </c>
      <c r="BM74" s="114"/>
      <c r="BN74" s="114"/>
      <c r="BO74" s="114">
        <f t="shared" si="96"/>
        <v>0</v>
      </c>
      <c r="BP74" s="114">
        <f t="shared" si="96"/>
        <v>0</v>
      </c>
      <c r="BQ74" s="114">
        <f t="shared" si="96"/>
        <v>0</v>
      </c>
      <c r="BR74" s="114">
        <f t="shared" si="96"/>
        <v>0</v>
      </c>
      <c r="BS74" s="114">
        <f t="shared" si="96"/>
        <v>0</v>
      </c>
      <c r="BT74" s="114"/>
      <c r="BU74" s="114"/>
      <c r="BV74" s="114">
        <f t="shared" si="97"/>
        <v>0</v>
      </c>
      <c r="BW74" s="114">
        <f t="shared" si="97"/>
        <v>0</v>
      </c>
      <c r="BX74" s="114">
        <f t="shared" si="97"/>
        <v>0</v>
      </c>
      <c r="BY74" s="114">
        <f t="shared" si="97"/>
        <v>0</v>
      </c>
      <c r="BZ74" s="114">
        <f t="shared" si="97"/>
        <v>0</v>
      </c>
      <c r="CA74" s="114"/>
      <c r="CB74" s="114"/>
      <c r="CC74" s="114">
        <f t="shared" si="98"/>
        <v>0</v>
      </c>
      <c r="CD74" s="114">
        <f t="shared" si="98"/>
        <v>0</v>
      </c>
      <c r="CE74" s="114">
        <f t="shared" si="98"/>
        <v>0</v>
      </c>
      <c r="CF74" s="114">
        <f t="shared" si="98"/>
        <v>0</v>
      </c>
      <c r="CG74" s="114">
        <f t="shared" si="98"/>
        <v>0</v>
      </c>
      <c r="CH74" s="114"/>
      <c r="CI74" s="114"/>
      <c r="CJ74" s="114">
        <f t="shared" si="99"/>
        <v>0</v>
      </c>
      <c r="CK74" s="114">
        <f t="shared" si="99"/>
        <v>0</v>
      </c>
      <c r="CL74" s="114">
        <f t="shared" si="99"/>
        <v>0</v>
      </c>
      <c r="CM74" s="114">
        <f t="shared" si="99"/>
        <v>0</v>
      </c>
      <c r="CN74" s="114">
        <f t="shared" si="99"/>
        <v>0</v>
      </c>
      <c r="CO74" s="114"/>
      <c r="CP74" s="114"/>
      <c r="CQ74" s="114">
        <f t="shared" si="99"/>
        <v>0</v>
      </c>
      <c r="CR74" s="114">
        <f t="shared" si="99"/>
        <v>0</v>
      </c>
      <c r="CS74" s="98">
        <f t="shared" si="99"/>
        <v>0</v>
      </c>
      <c r="CT74" s="98">
        <f t="shared" si="99"/>
        <v>0</v>
      </c>
      <c r="CU74" s="98">
        <f t="shared" si="99"/>
        <v>0</v>
      </c>
      <c r="CV74" s="99"/>
      <c r="CW74" s="99"/>
      <c r="CX74" s="98">
        <f t="shared" si="99"/>
        <v>0</v>
      </c>
      <c r="CY74" s="98">
        <f t="shared" si="99"/>
        <v>0</v>
      </c>
      <c r="CZ74" s="98">
        <f t="shared" ref="CT74:DB94" si="110">IF((AND(CZ$1&gt;=$J74,CZ$1&lt;=$L74)),$Q74,0)</f>
        <v>0</v>
      </c>
      <c r="DA74" s="98">
        <f t="shared" si="110"/>
        <v>0</v>
      </c>
      <c r="DB74" s="98">
        <f t="shared" si="110"/>
        <v>0</v>
      </c>
      <c r="DC74" s="99"/>
      <c r="DD74" s="99"/>
      <c r="DE74" s="98">
        <f t="shared" si="100"/>
        <v>0</v>
      </c>
      <c r="DF74" s="98">
        <f t="shared" si="100"/>
        <v>0</v>
      </c>
      <c r="DG74" s="98">
        <f t="shared" si="100"/>
        <v>0</v>
      </c>
      <c r="DH74" s="98">
        <f t="shared" si="100"/>
        <v>0</v>
      </c>
      <c r="DI74" s="98">
        <f t="shared" si="100"/>
        <v>0</v>
      </c>
      <c r="DJ74" s="99"/>
      <c r="DK74" s="99"/>
      <c r="DL74" s="98">
        <f t="shared" si="100"/>
        <v>0</v>
      </c>
      <c r="DM74" s="98">
        <f t="shared" si="100"/>
        <v>0</v>
      </c>
      <c r="DN74" s="98">
        <f t="shared" si="100"/>
        <v>0</v>
      </c>
      <c r="DO74" s="98">
        <f t="shared" si="100"/>
        <v>0</v>
      </c>
      <c r="DP74" s="98">
        <f t="shared" si="100"/>
        <v>0</v>
      </c>
      <c r="DQ74" s="99"/>
      <c r="DR74" s="99"/>
      <c r="DS74" s="98">
        <f t="shared" si="100"/>
        <v>0</v>
      </c>
      <c r="DT74" s="98">
        <f t="shared" si="100"/>
        <v>0</v>
      </c>
      <c r="DU74" s="98">
        <f t="shared" si="108"/>
        <v>0</v>
      </c>
      <c r="DV74" s="98">
        <f t="shared" si="108"/>
        <v>0</v>
      </c>
      <c r="DW74" s="98">
        <f t="shared" si="108"/>
        <v>0</v>
      </c>
      <c r="DX74" s="99"/>
      <c r="DY74" s="99"/>
      <c r="DZ74" s="98">
        <f t="shared" si="108"/>
        <v>0</v>
      </c>
      <c r="EA74" s="98">
        <f t="shared" si="108"/>
        <v>0</v>
      </c>
      <c r="EB74" s="98">
        <f t="shared" si="108"/>
        <v>0</v>
      </c>
      <c r="EC74" s="98">
        <f t="shared" si="108"/>
        <v>0</v>
      </c>
      <c r="ED74" s="98">
        <f t="shared" si="108"/>
        <v>0</v>
      </c>
      <c r="EE74" s="99"/>
      <c r="EF74" s="99"/>
      <c r="EG74" s="98">
        <f t="shared" si="108"/>
        <v>0</v>
      </c>
      <c r="EH74" s="98">
        <f t="shared" si="108"/>
        <v>0</v>
      </c>
      <c r="EI74" s="98">
        <f t="shared" si="108"/>
        <v>0</v>
      </c>
      <c r="EJ74" s="98">
        <f t="shared" si="108"/>
        <v>0</v>
      </c>
      <c r="EK74" s="98">
        <f t="shared" si="108"/>
        <v>0</v>
      </c>
      <c r="EL74" s="99"/>
      <c r="EM74" s="99"/>
      <c r="EN74" s="98">
        <f t="shared" si="108"/>
        <v>0</v>
      </c>
      <c r="EO74" s="98">
        <f t="shared" si="108"/>
        <v>0</v>
      </c>
      <c r="EP74" s="98">
        <f t="shared" si="108"/>
        <v>0</v>
      </c>
      <c r="EQ74" s="98">
        <f t="shared" si="108"/>
        <v>0</v>
      </c>
      <c r="ER74" s="98">
        <f t="shared" si="108"/>
        <v>0</v>
      </c>
      <c r="ES74" s="99"/>
      <c r="ET74" s="99"/>
      <c r="EU74" s="98">
        <f t="shared" si="109"/>
        <v>0</v>
      </c>
      <c r="EV74" s="98">
        <f t="shared" si="109"/>
        <v>0</v>
      </c>
      <c r="EW74" s="98">
        <f t="shared" si="109"/>
        <v>0</v>
      </c>
      <c r="EX74" s="98">
        <f t="shared" si="109"/>
        <v>0</v>
      </c>
      <c r="EY74" s="98">
        <f t="shared" si="109"/>
        <v>0</v>
      </c>
      <c r="EZ74" s="99"/>
      <c r="FA74" s="99"/>
      <c r="FB74" s="98">
        <f t="shared" si="106"/>
        <v>0</v>
      </c>
      <c r="FC74" s="98">
        <f t="shared" si="106"/>
        <v>0</v>
      </c>
      <c r="FD74" s="98">
        <f t="shared" si="106"/>
        <v>0</v>
      </c>
      <c r="FE74" s="98">
        <f t="shared" si="106"/>
        <v>0</v>
      </c>
      <c r="FF74" s="98">
        <f t="shared" si="106"/>
        <v>0</v>
      </c>
      <c r="FG74" s="99"/>
      <c r="FH74" s="99"/>
      <c r="FI74" s="98">
        <f t="shared" si="106"/>
        <v>0</v>
      </c>
      <c r="FJ74" s="98">
        <f t="shared" si="106"/>
        <v>0</v>
      </c>
      <c r="FK74" s="98">
        <f t="shared" si="106"/>
        <v>0</v>
      </c>
      <c r="FL74" s="98">
        <f t="shared" si="106"/>
        <v>0</v>
      </c>
      <c r="FM74" s="98">
        <f t="shared" si="106"/>
        <v>0</v>
      </c>
      <c r="FN74" s="99"/>
      <c r="FO74" s="99"/>
      <c r="FP74" s="98">
        <f t="shared" si="106"/>
        <v>0</v>
      </c>
      <c r="FQ74" s="98">
        <f t="shared" si="106"/>
        <v>0</v>
      </c>
      <c r="FR74" s="98">
        <f t="shared" si="106"/>
        <v>0</v>
      </c>
      <c r="FS74" s="98">
        <f t="shared" si="106"/>
        <v>0</v>
      </c>
      <c r="FT74" s="98">
        <f t="shared" si="106"/>
        <v>0</v>
      </c>
      <c r="FU74" s="99"/>
      <c r="FV74" s="99"/>
      <c r="FW74" s="98">
        <f t="shared" si="106"/>
        <v>0</v>
      </c>
      <c r="FX74" s="98">
        <f t="shared" si="106"/>
        <v>0</v>
      </c>
      <c r="FY74" s="98">
        <f t="shared" si="106"/>
        <v>0</v>
      </c>
    </row>
    <row r="75" spans="1:181" s="115" customFormat="1" ht="31.5" customHeight="1">
      <c r="A75" s="101"/>
      <c r="B75" s="106"/>
      <c r="C75" s="106"/>
      <c r="D75" s="149"/>
      <c r="E75" s="106"/>
      <c r="F75" s="106"/>
      <c r="G75" s="106"/>
      <c r="H75" s="102"/>
      <c r="I75" s="102"/>
      <c r="J75" s="110"/>
      <c r="K75" s="104"/>
      <c r="L75" s="103"/>
      <c r="M75" s="143"/>
      <c r="N75" s="143"/>
      <c r="O75" s="95"/>
      <c r="P75" s="105"/>
      <c r="Q75" s="107"/>
      <c r="R75" s="114">
        <f t="shared" si="107"/>
        <v>0</v>
      </c>
      <c r="S75" s="114">
        <f t="shared" si="107"/>
        <v>0</v>
      </c>
      <c r="T75" s="114">
        <f t="shared" si="107"/>
        <v>0</v>
      </c>
      <c r="U75" s="114">
        <f t="shared" si="107"/>
        <v>0</v>
      </c>
      <c r="V75" s="114">
        <f t="shared" si="107"/>
        <v>0</v>
      </c>
      <c r="W75" s="114"/>
      <c r="X75" s="114"/>
      <c r="Y75" s="114">
        <f t="shared" si="103"/>
        <v>0</v>
      </c>
      <c r="Z75" s="114">
        <f t="shared" si="103"/>
        <v>0</v>
      </c>
      <c r="AA75" s="114">
        <f t="shared" si="103"/>
        <v>0</v>
      </c>
      <c r="AB75" s="114">
        <f t="shared" si="103"/>
        <v>0</v>
      </c>
      <c r="AC75" s="114">
        <f t="shared" si="103"/>
        <v>0</v>
      </c>
      <c r="AD75" s="114"/>
      <c r="AE75" s="114"/>
      <c r="AF75" s="114">
        <f t="shared" ref="AF75:AJ93" si="111">IF((AND(AF$1&gt;=$J75,AF$1&lt;=$L75)),$Q75,0)</f>
        <v>0</v>
      </c>
      <c r="AG75" s="114">
        <f t="shared" si="111"/>
        <v>0</v>
      </c>
      <c r="AH75" s="114">
        <f t="shared" si="111"/>
        <v>0</v>
      </c>
      <c r="AI75" s="114">
        <f t="shared" si="111"/>
        <v>0</v>
      </c>
      <c r="AJ75" s="114">
        <f t="shared" si="111"/>
        <v>0</v>
      </c>
      <c r="AK75" s="114"/>
      <c r="AL75" s="114"/>
      <c r="AM75" s="114">
        <f t="shared" ref="AM75:AQ99" si="112">IF((AND(AM$1&gt;=$J75,AM$1&lt;=$L75)),$Q75,0)</f>
        <v>0</v>
      </c>
      <c r="AN75" s="114">
        <f t="shared" si="112"/>
        <v>0</v>
      </c>
      <c r="AO75" s="114">
        <f t="shared" si="112"/>
        <v>0</v>
      </c>
      <c r="AP75" s="114">
        <f t="shared" si="112"/>
        <v>0</v>
      </c>
      <c r="AQ75" s="114">
        <f t="shared" si="112"/>
        <v>0</v>
      </c>
      <c r="AR75" s="114"/>
      <c r="AS75" s="114"/>
      <c r="AT75" s="114">
        <f t="shared" ref="AT75:AX95" si="113">IF((AND(AT$1&gt;=$J75,AT$1&lt;=$L75)),$Q75,0)</f>
        <v>0</v>
      </c>
      <c r="AU75" s="114">
        <f t="shared" si="113"/>
        <v>0</v>
      </c>
      <c r="AV75" s="114">
        <f t="shared" si="113"/>
        <v>0</v>
      </c>
      <c r="AW75" s="114">
        <f t="shared" si="113"/>
        <v>0</v>
      </c>
      <c r="AX75" s="114">
        <f t="shared" si="113"/>
        <v>0</v>
      </c>
      <c r="AY75" s="114"/>
      <c r="AZ75" s="114"/>
      <c r="BA75" s="114">
        <f t="shared" ref="BA75:BE95" si="114">IF((AND(BA$1&gt;=$J75,BA$1&lt;=$L75)),$Q75,0)</f>
        <v>0</v>
      </c>
      <c r="BB75" s="114">
        <f t="shared" si="114"/>
        <v>0</v>
      </c>
      <c r="BC75" s="114">
        <f t="shared" si="114"/>
        <v>0</v>
      </c>
      <c r="BD75" s="114">
        <f t="shared" si="114"/>
        <v>0</v>
      </c>
      <c r="BE75" s="114">
        <f t="shared" si="114"/>
        <v>0</v>
      </c>
      <c r="BF75" s="114"/>
      <c r="BG75" s="114"/>
      <c r="BH75" s="114">
        <f t="shared" ref="BH75:BL95" si="115">IF((AND(BH$1&gt;=$J75,BH$1&lt;=$L75)),$Q75,0)</f>
        <v>0</v>
      </c>
      <c r="BI75" s="114">
        <f t="shared" si="115"/>
        <v>0</v>
      </c>
      <c r="BJ75" s="114">
        <f t="shared" si="115"/>
        <v>0</v>
      </c>
      <c r="BK75" s="114">
        <f t="shared" si="115"/>
        <v>0</v>
      </c>
      <c r="BL75" s="114">
        <f t="shared" si="115"/>
        <v>0</v>
      </c>
      <c r="BM75" s="114"/>
      <c r="BN75" s="114"/>
      <c r="BO75" s="114">
        <f t="shared" ref="BO75:BS95" si="116">IF((AND(BO$1&gt;=$J75,BO$1&lt;=$L75)),$Q75,0)</f>
        <v>0</v>
      </c>
      <c r="BP75" s="114">
        <f t="shared" si="116"/>
        <v>0</v>
      </c>
      <c r="BQ75" s="114">
        <f t="shared" si="116"/>
        <v>0</v>
      </c>
      <c r="BR75" s="114">
        <f t="shared" si="116"/>
        <v>0</v>
      </c>
      <c r="BS75" s="114">
        <f t="shared" si="116"/>
        <v>0</v>
      </c>
      <c r="BT75" s="114"/>
      <c r="BU75" s="114"/>
      <c r="BV75" s="114">
        <f t="shared" ref="BV75:BZ95" si="117">IF((AND(BV$1&gt;=$J75,BV$1&lt;=$L75)),$Q75,0)</f>
        <v>0</v>
      </c>
      <c r="BW75" s="114">
        <f t="shared" si="117"/>
        <v>0</v>
      </c>
      <c r="BX75" s="114">
        <f t="shared" si="117"/>
        <v>0</v>
      </c>
      <c r="BY75" s="114">
        <f t="shared" si="117"/>
        <v>0</v>
      </c>
      <c r="BZ75" s="114">
        <f t="shared" si="117"/>
        <v>0</v>
      </c>
      <c r="CA75" s="114"/>
      <c r="CB75" s="114"/>
      <c r="CC75" s="114">
        <f t="shared" ref="CC75:CG95" si="118">IF((AND(CC$1&gt;=$J75,CC$1&lt;=$L75)),$Q75,0)</f>
        <v>0</v>
      </c>
      <c r="CD75" s="114">
        <f t="shared" si="118"/>
        <v>0</v>
      </c>
      <c r="CE75" s="114">
        <f t="shared" si="118"/>
        <v>0</v>
      </c>
      <c r="CF75" s="114">
        <f t="shared" si="118"/>
        <v>0</v>
      </c>
      <c r="CG75" s="114">
        <f t="shared" si="118"/>
        <v>0</v>
      </c>
      <c r="CH75" s="114"/>
      <c r="CI75" s="114"/>
      <c r="CJ75" s="114">
        <f t="shared" ref="CJ75:CY95" si="119">IF((AND(CJ$1&gt;=$J75,CJ$1&lt;=$L75)),$Q75,0)</f>
        <v>0</v>
      </c>
      <c r="CK75" s="114">
        <f t="shared" si="119"/>
        <v>0</v>
      </c>
      <c r="CL75" s="114">
        <f t="shared" si="119"/>
        <v>0</v>
      </c>
      <c r="CM75" s="114">
        <f t="shared" si="119"/>
        <v>0</v>
      </c>
      <c r="CN75" s="114">
        <f t="shared" si="119"/>
        <v>0</v>
      </c>
      <c r="CO75" s="114"/>
      <c r="CP75" s="114"/>
      <c r="CQ75" s="114">
        <f t="shared" si="119"/>
        <v>0</v>
      </c>
      <c r="CR75" s="114">
        <f t="shared" si="119"/>
        <v>0</v>
      </c>
      <c r="CS75" s="98">
        <f t="shared" si="119"/>
        <v>0</v>
      </c>
      <c r="CT75" s="98">
        <f t="shared" si="110"/>
        <v>0</v>
      </c>
      <c r="CU75" s="98">
        <f t="shared" si="110"/>
        <v>0</v>
      </c>
      <c r="CV75" s="99"/>
      <c r="CW75" s="99"/>
      <c r="CX75" s="98">
        <f t="shared" si="110"/>
        <v>0</v>
      </c>
      <c r="CY75" s="98">
        <f t="shared" si="110"/>
        <v>0</v>
      </c>
      <c r="CZ75" s="98">
        <f t="shared" si="110"/>
        <v>0</v>
      </c>
      <c r="DA75" s="98">
        <f t="shared" si="110"/>
        <v>0</v>
      </c>
      <c r="DB75" s="98">
        <f t="shared" si="110"/>
        <v>0</v>
      </c>
      <c r="DC75" s="99"/>
      <c r="DD75" s="99"/>
      <c r="DE75" s="98">
        <f t="shared" si="100"/>
        <v>0</v>
      </c>
      <c r="DF75" s="98">
        <f t="shared" si="100"/>
        <v>0</v>
      </c>
      <c r="DG75" s="98">
        <f t="shared" si="100"/>
        <v>0</v>
      </c>
      <c r="DH75" s="98">
        <f t="shared" si="100"/>
        <v>0</v>
      </c>
      <c r="DI75" s="98">
        <f t="shared" si="100"/>
        <v>0</v>
      </c>
      <c r="DJ75" s="99"/>
      <c r="DK75" s="99"/>
      <c r="DL75" s="98">
        <f t="shared" si="100"/>
        <v>0</v>
      </c>
      <c r="DM75" s="98">
        <f t="shared" si="100"/>
        <v>0</v>
      </c>
      <c r="DN75" s="98">
        <f t="shared" si="100"/>
        <v>0</v>
      </c>
      <c r="DO75" s="98">
        <f t="shared" si="100"/>
        <v>0</v>
      </c>
      <c r="DP75" s="98">
        <f t="shared" si="100"/>
        <v>0</v>
      </c>
      <c r="DQ75" s="99"/>
      <c r="DR75" s="99"/>
      <c r="DS75" s="98">
        <f t="shared" si="100"/>
        <v>0</v>
      </c>
      <c r="DT75" s="98">
        <f t="shared" si="100"/>
        <v>0</v>
      </c>
      <c r="DU75" s="98">
        <f t="shared" si="108"/>
        <v>0</v>
      </c>
      <c r="DV75" s="98">
        <f t="shared" si="108"/>
        <v>0</v>
      </c>
      <c r="DW75" s="98">
        <f t="shared" si="108"/>
        <v>0</v>
      </c>
      <c r="DX75" s="99"/>
      <c r="DY75" s="99"/>
      <c r="DZ75" s="98">
        <f t="shared" si="108"/>
        <v>0</v>
      </c>
      <c r="EA75" s="98">
        <f t="shared" si="108"/>
        <v>0</v>
      </c>
      <c r="EB75" s="98">
        <f t="shared" si="108"/>
        <v>0</v>
      </c>
      <c r="EC75" s="98">
        <f t="shared" si="108"/>
        <v>0</v>
      </c>
      <c r="ED75" s="98">
        <f t="shared" si="108"/>
        <v>0</v>
      </c>
      <c r="EE75" s="99"/>
      <c r="EF75" s="99"/>
      <c r="EG75" s="98">
        <f t="shared" si="108"/>
        <v>0</v>
      </c>
      <c r="EH75" s="98">
        <f t="shared" si="108"/>
        <v>0</v>
      </c>
      <c r="EI75" s="98">
        <f t="shared" si="108"/>
        <v>0</v>
      </c>
      <c r="EJ75" s="98">
        <f t="shared" si="108"/>
        <v>0</v>
      </c>
      <c r="EK75" s="98">
        <f t="shared" si="108"/>
        <v>0</v>
      </c>
      <c r="EL75" s="99"/>
      <c r="EM75" s="99"/>
      <c r="EN75" s="98">
        <f t="shared" si="108"/>
        <v>0</v>
      </c>
      <c r="EO75" s="98">
        <f t="shared" si="108"/>
        <v>0</v>
      </c>
      <c r="EP75" s="98">
        <f t="shared" si="108"/>
        <v>0</v>
      </c>
      <c r="EQ75" s="98">
        <f t="shared" si="108"/>
        <v>0</v>
      </c>
      <c r="ER75" s="98">
        <f t="shared" si="108"/>
        <v>0</v>
      </c>
      <c r="ES75" s="99"/>
      <c r="ET75" s="99"/>
      <c r="EU75" s="98">
        <f t="shared" si="109"/>
        <v>0</v>
      </c>
      <c r="EV75" s="98">
        <f t="shared" si="109"/>
        <v>0</v>
      </c>
      <c r="EW75" s="98">
        <f t="shared" si="109"/>
        <v>0</v>
      </c>
      <c r="EX75" s="98">
        <f t="shared" si="109"/>
        <v>0</v>
      </c>
      <c r="EY75" s="98">
        <f t="shared" si="109"/>
        <v>0</v>
      </c>
      <c r="EZ75" s="99"/>
      <c r="FA75" s="99"/>
      <c r="FB75" s="98">
        <f t="shared" si="106"/>
        <v>0</v>
      </c>
      <c r="FC75" s="98">
        <f t="shared" si="106"/>
        <v>0</v>
      </c>
      <c r="FD75" s="98">
        <f t="shared" si="106"/>
        <v>0</v>
      </c>
      <c r="FE75" s="98">
        <f t="shared" si="106"/>
        <v>0</v>
      </c>
      <c r="FF75" s="98">
        <f t="shared" si="106"/>
        <v>0</v>
      </c>
      <c r="FG75" s="99"/>
      <c r="FH75" s="99"/>
      <c r="FI75" s="98">
        <f t="shared" si="106"/>
        <v>0</v>
      </c>
      <c r="FJ75" s="98">
        <f t="shared" si="106"/>
        <v>0</v>
      </c>
      <c r="FK75" s="98">
        <f t="shared" si="106"/>
        <v>0</v>
      </c>
      <c r="FL75" s="98">
        <f t="shared" si="106"/>
        <v>0</v>
      </c>
      <c r="FM75" s="98">
        <f t="shared" si="106"/>
        <v>0</v>
      </c>
      <c r="FN75" s="99"/>
      <c r="FO75" s="99"/>
      <c r="FP75" s="98">
        <f t="shared" si="106"/>
        <v>0</v>
      </c>
      <c r="FQ75" s="98">
        <f t="shared" si="106"/>
        <v>0</v>
      </c>
      <c r="FR75" s="98">
        <f t="shared" si="106"/>
        <v>0</v>
      </c>
      <c r="FS75" s="98">
        <f t="shared" si="106"/>
        <v>0</v>
      </c>
      <c r="FT75" s="98">
        <f t="shared" si="106"/>
        <v>0</v>
      </c>
      <c r="FU75" s="99"/>
      <c r="FV75" s="99"/>
      <c r="FW75" s="98">
        <f t="shared" si="106"/>
        <v>0</v>
      </c>
      <c r="FX75" s="98">
        <f t="shared" si="106"/>
        <v>0</v>
      </c>
      <c r="FY75" s="98">
        <f t="shared" si="106"/>
        <v>0</v>
      </c>
    </row>
    <row r="76" spans="1:181" s="115" customFormat="1" ht="31.5" customHeight="1">
      <c r="A76" s="101"/>
      <c r="B76" s="106"/>
      <c r="C76" s="106"/>
      <c r="D76" s="149"/>
      <c r="E76" s="106"/>
      <c r="F76" s="106"/>
      <c r="G76" s="106"/>
      <c r="H76" s="102"/>
      <c r="I76" s="102"/>
      <c r="J76" s="110"/>
      <c r="K76" s="104"/>
      <c r="L76" s="103"/>
      <c r="M76" s="143"/>
      <c r="N76" s="143"/>
      <c r="O76" s="95"/>
      <c r="P76" s="105"/>
      <c r="Q76" s="107"/>
      <c r="R76" s="114">
        <f>IF((AND(R$1&gt;=$J76,R$1&lt;=$L76)),$Q76,0)</f>
        <v>0</v>
      </c>
      <c r="S76" s="114">
        <f>IF((AND(S$1&gt;=$J76,S$1&lt;=$L76)),$Q76,0)</f>
        <v>0</v>
      </c>
      <c r="T76" s="114">
        <f>IF((AND(T$1&gt;=$J76,T$1&lt;=$L76)),$Q76,0)</f>
        <v>0</v>
      </c>
      <c r="U76" s="114">
        <f>IF((AND(U$1&gt;=$J76,U$1&lt;=$L76)),$Q76,0)</f>
        <v>0</v>
      </c>
      <c r="V76" s="114">
        <f>IF((AND(V$1&gt;=$J76,V$1&lt;=$L76)),$Q76,0)</f>
        <v>0</v>
      </c>
      <c r="W76" s="114"/>
      <c r="X76" s="114"/>
      <c r="Y76" s="114">
        <f>IF((AND(Y$1&gt;=$J76,Y$1&lt;=$L76)),$Q76,0)</f>
        <v>0</v>
      </c>
      <c r="Z76" s="114">
        <f>IF((AND(Z$1&gt;=$J76,Z$1&lt;=$L76)),$Q76,0)</f>
        <v>0</v>
      </c>
      <c r="AA76" s="114">
        <f>IF((AND(AA$1&gt;=$J76,AA$1&lt;=$L76)),$Q76,0)</f>
        <v>0</v>
      </c>
      <c r="AB76" s="114">
        <f>IF((AND(AB$1&gt;=$J76,AB$1&lt;=$L76)),$Q76,0)</f>
        <v>0</v>
      </c>
      <c r="AC76" s="114">
        <f>IF((AND(AC$1&gt;=$J76,AC$1&lt;=$L76)),$Q76,0)</f>
        <v>0</v>
      </c>
      <c r="AD76" s="114"/>
      <c r="AE76" s="114"/>
      <c r="AF76" s="114">
        <f>IF((AND(AF$1&gt;=$J76,AF$1&lt;=$L76)),$Q76,0)</f>
        <v>0</v>
      </c>
      <c r="AG76" s="114">
        <f>IF((AND(AG$1&gt;=$J76,AG$1&lt;=$L76)),$Q76,0)</f>
        <v>0</v>
      </c>
      <c r="AH76" s="114">
        <f>IF((AND(AH$1&gt;=$J76,AH$1&lt;=$L76)),$Q76,0)</f>
        <v>0</v>
      </c>
      <c r="AI76" s="114">
        <f>IF((AND(AI$1&gt;=$J76,AI$1&lt;=$L76)),$Q76,0)</f>
        <v>0</v>
      </c>
      <c r="AJ76" s="114">
        <f>IF((AND(AJ$1&gt;=$J76,AJ$1&lt;=$L76)),$Q76,0)</f>
        <v>0</v>
      </c>
      <c r="AK76" s="114"/>
      <c r="AL76" s="114"/>
      <c r="AM76" s="114">
        <f>IF((AND(AM$1&gt;=$J76,AM$1&lt;=$L76)),$Q76,0)</f>
        <v>0</v>
      </c>
      <c r="AN76" s="114">
        <f>IF((AND(AN$1&gt;=$J76,AN$1&lt;=$L76)),$Q76,0)</f>
        <v>0</v>
      </c>
      <c r="AO76" s="114">
        <f>IF((AND(AO$1&gt;=$J76,AO$1&lt;=$L76)),$Q76,0)</f>
        <v>0</v>
      </c>
      <c r="AP76" s="114">
        <f>IF((AND(AP$1&gt;=$J76,AP$1&lt;=$L76)),$Q76,0)</f>
        <v>0</v>
      </c>
      <c r="AQ76" s="114">
        <f>IF((AND(AQ$1&gt;=$J76,AQ$1&lt;=$L76)),$Q76,0)</f>
        <v>0</v>
      </c>
      <c r="AR76" s="114"/>
      <c r="AS76" s="114"/>
      <c r="AT76" s="114">
        <f>IF((AND(AT$1&gt;=$J76,AT$1&lt;=$L76)),$Q76,0)</f>
        <v>0</v>
      </c>
      <c r="AU76" s="114">
        <f>IF((AND(AU$1&gt;=$J76,AU$1&lt;=$L76)),$Q76,0)</f>
        <v>0</v>
      </c>
      <c r="AV76" s="114">
        <f>IF((AND(AV$1&gt;=$J76,AV$1&lt;=$L76)),$Q76,0)</f>
        <v>0</v>
      </c>
      <c r="AW76" s="114">
        <f>IF((AND(AW$1&gt;=$J76,AW$1&lt;=$L76)),$Q76,0)</f>
        <v>0</v>
      </c>
      <c r="AX76" s="114">
        <f>IF((AND(AX$1&gt;=$J76,AX$1&lt;=$L76)),$Q76,0)</f>
        <v>0</v>
      </c>
      <c r="AY76" s="114"/>
      <c r="AZ76" s="114"/>
      <c r="BA76" s="114">
        <f>IF((AND(BA$1&gt;=$J76,BA$1&lt;=$L76)),$Q76,0)</f>
        <v>0</v>
      </c>
      <c r="BB76" s="114">
        <f>IF((AND(BB$1&gt;=$J76,BB$1&lt;=$L76)),$Q76,0)</f>
        <v>0</v>
      </c>
      <c r="BC76" s="114">
        <f>IF((AND(BC$1&gt;=$J76,BC$1&lt;=$L76)),$Q76,0)</f>
        <v>0</v>
      </c>
      <c r="BD76" s="114">
        <f>IF((AND(BD$1&gt;=$J76,BD$1&lt;=$L76)),$Q76,0)</f>
        <v>0</v>
      </c>
      <c r="BE76" s="114">
        <f>IF((AND(BE$1&gt;=$J76,BE$1&lt;=$L76)),$Q76,0)</f>
        <v>0</v>
      </c>
      <c r="BF76" s="114"/>
      <c r="BG76" s="114"/>
      <c r="BH76" s="114">
        <f>IF((AND(BH$1&gt;=$J76,BH$1&lt;=$L76)),$Q76,0)</f>
        <v>0</v>
      </c>
      <c r="BI76" s="114">
        <f>IF((AND(BI$1&gt;=$J76,BI$1&lt;=$L76)),$Q76,0)</f>
        <v>0</v>
      </c>
      <c r="BJ76" s="114">
        <f>IF((AND(BJ$1&gt;=$J76,BJ$1&lt;=$L76)),$Q76,0)</f>
        <v>0</v>
      </c>
      <c r="BK76" s="114">
        <f>IF((AND(BK$1&gt;=$J76,BK$1&lt;=$L76)),$Q76,0)</f>
        <v>0</v>
      </c>
      <c r="BL76" s="114">
        <f>IF((AND(BL$1&gt;=$J76,BL$1&lt;=$L76)),$Q76,0)</f>
        <v>0</v>
      </c>
      <c r="BM76" s="114"/>
      <c r="BN76" s="114"/>
      <c r="BO76" s="114">
        <f>IF((AND(BO$1&gt;=$J76,BO$1&lt;=$L76)),$Q76,0)</f>
        <v>0</v>
      </c>
      <c r="BP76" s="114">
        <f>IF((AND(BP$1&gt;=$J76,BP$1&lt;=$L76)),$Q76,0)</f>
        <v>0</v>
      </c>
      <c r="BQ76" s="114">
        <f>IF((AND(BQ$1&gt;=$J76,BQ$1&lt;=$L76)),$Q76,0)</f>
        <v>0</v>
      </c>
      <c r="BR76" s="114">
        <f>IF((AND(BR$1&gt;=$J76,BR$1&lt;=$L76)),$Q76,0)</f>
        <v>0</v>
      </c>
      <c r="BS76" s="114">
        <f>IF((AND(BS$1&gt;=$J76,BS$1&lt;=$L76)),$Q76,0)</f>
        <v>0</v>
      </c>
      <c r="BT76" s="114"/>
      <c r="BU76" s="114"/>
      <c r="BV76" s="114">
        <f>IF((AND(BV$1&gt;=$J76,BV$1&lt;=$L76)),$Q76,0)</f>
        <v>0</v>
      </c>
      <c r="BW76" s="114">
        <f>IF((AND(BW$1&gt;=$J76,BW$1&lt;=$L76)),$Q76,0)</f>
        <v>0</v>
      </c>
      <c r="BX76" s="114">
        <f>IF((AND(BX$1&gt;=$J76,BX$1&lt;=$L76)),$Q76,0)</f>
        <v>0</v>
      </c>
      <c r="BY76" s="114">
        <f>IF((AND(BY$1&gt;=$J76,BY$1&lt;=$L76)),$Q76,0)</f>
        <v>0</v>
      </c>
      <c r="BZ76" s="114">
        <f>IF((AND(BZ$1&gt;=$J76,BZ$1&lt;=$L76)),$Q76,0)</f>
        <v>0</v>
      </c>
      <c r="CA76" s="114"/>
      <c r="CB76" s="114"/>
      <c r="CC76" s="114">
        <f>IF((AND(CC$1&gt;=$J76,CC$1&lt;=$L76)),$Q76,0)</f>
        <v>0</v>
      </c>
      <c r="CD76" s="114">
        <f>IF((AND(CD$1&gt;=$J76,CD$1&lt;=$L76)),$Q76,0)</f>
        <v>0</v>
      </c>
      <c r="CE76" s="114">
        <f>IF((AND(CE$1&gt;=$J76,CE$1&lt;=$L76)),$Q76,0)</f>
        <v>0</v>
      </c>
      <c r="CF76" s="114">
        <f>IF((AND(CF$1&gt;=$J76,CF$1&lt;=$L76)),$Q76,0)</f>
        <v>0</v>
      </c>
      <c r="CG76" s="114">
        <f>IF((AND(CG$1&gt;=$J76,CG$1&lt;=$L76)),$Q76,0)</f>
        <v>0</v>
      </c>
      <c r="CH76" s="114"/>
      <c r="CI76" s="114"/>
      <c r="CJ76" s="114">
        <f>IF((AND(CJ$1&gt;=$J76,CJ$1&lt;=$L76)),$Q76,0)</f>
        <v>0</v>
      </c>
      <c r="CK76" s="114">
        <f>IF((AND(CK$1&gt;=$J76,CK$1&lt;=$L76)),$Q76,0)</f>
        <v>0</v>
      </c>
      <c r="CL76" s="114">
        <f>IF((AND(CL$1&gt;=$J76,CL$1&lt;=$L76)),$Q76,0)</f>
        <v>0</v>
      </c>
      <c r="CM76" s="114">
        <f>IF((AND(CM$1&gt;=$J76,CM$1&lt;=$L76)),$Q76,0)</f>
        <v>0</v>
      </c>
      <c r="CN76" s="114">
        <f>IF((AND(CN$1&gt;=$J76,CN$1&lt;=$L76)),$Q76,0)</f>
        <v>0</v>
      </c>
      <c r="CO76" s="114"/>
      <c r="CP76" s="114"/>
      <c r="CQ76" s="114">
        <f>IF((AND(CQ$1&gt;=$J76,CQ$1&lt;=$L76)),$Q76,0)</f>
        <v>0</v>
      </c>
      <c r="CR76" s="114">
        <f>IF((AND(CR$1&gt;=$J76,CR$1&lt;=$L76)),$Q76,0)</f>
        <v>0</v>
      </c>
      <c r="CS76" s="98">
        <f>IF((AND(CS$1&gt;=$J76,CS$1&lt;=$L76)),$Q76,0)</f>
        <v>0</v>
      </c>
      <c r="CT76" s="98">
        <f>IF((AND(CT$1&gt;=$J76,CT$1&lt;=$L76)),$Q76,0)</f>
        <v>0</v>
      </c>
      <c r="CU76" s="98">
        <f>IF((AND(CU$1&gt;=$J76,CU$1&lt;=$L76)),$Q76,0)</f>
        <v>0</v>
      </c>
      <c r="CV76" s="99"/>
      <c r="CW76" s="99"/>
      <c r="CX76" s="98">
        <f>IF((AND(CX$1&gt;=$J76,CX$1&lt;=$L76)),$Q76,0)</f>
        <v>0</v>
      </c>
      <c r="CY76" s="98">
        <f>IF((AND(CY$1&gt;=$J76,CY$1&lt;=$L76)),$Q76,0)</f>
        <v>0</v>
      </c>
      <c r="CZ76" s="98">
        <f>IF((AND(CZ$1&gt;=$J76,CZ$1&lt;=$L76)),$Q76,0)</f>
        <v>0</v>
      </c>
      <c r="DA76" s="98">
        <f>IF((AND(DA$1&gt;=$J76,DA$1&lt;=$L76)),$Q76,0)</f>
        <v>0</v>
      </c>
      <c r="DB76" s="98">
        <f>IF((AND(DB$1&gt;=$J76,DB$1&lt;=$L76)),$Q76,0)</f>
        <v>0</v>
      </c>
      <c r="DC76" s="99"/>
      <c r="DD76" s="99"/>
      <c r="DE76" s="98">
        <f>IF((AND(DE$1&gt;=$J76,DE$1&lt;=$L76)),$Q76,0)</f>
        <v>0</v>
      </c>
      <c r="DF76" s="98">
        <f>IF((AND(DF$1&gt;=$J76,DF$1&lt;=$L76)),$Q76,0)</f>
        <v>0</v>
      </c>
      <c r="DG76" s="98">
        <f>IF((AND(DG$1&gt;=$J76,DG$1&lt;=$L76)),$Q76,0)</f>
        <v>0</v>
      </c>
      <c r="DH76" s="98">
        <f>IF((AND(DH$1&gt;=$J76,DH$1&lt;=$L76)),$Q76,0)</f>
        <v>0</v>
      </c>
      <c r="DI76" s="98">
        <f>IF((AND(DI$1&gt;=$J76,DI$1&lt;=$L76)),$Q76,0)</f>
        <v>0</v>
      </c>
      <c r="DJ76" s="99"/>
      <c r="DK76" s="99"/>
      <c r="DL76" s="98">
        <f>IF((AND(DL$1&gt;=$J76,DL$1&lt;=$L76)),$Q76,0)</f>
        <v>0</v>
      </c>
      <c r="DM76" s="98">
        <f>IF((AND(DM$1&gt;=$J76,DM$1&lt;=$L76)),$Q76,0)</f>
        <v>0</v>
      </c>
      <c r="DN76" s="98">
        <f>IF((AND(DN$1&gt;=$J76,DN$1&lt;=$L76)),$Q76,0)</f>
        <v>0</v>
      </c>
      <c r="DO76" s="98">
        <f>IF((AND(DO$1&gt;=$J76,DO$1&lt;=$L76)),$Q76,0)</f>
        <v>0</v>
      </c>
      <c r="DP76" s="98">
        <f>IF((AND(DP$1&gt;=$J76,DP$1&lt;=$L76)),$Q76,0)</f>
        <v>0</v>
      </c>
      <c r="DQ76" s="99"/>
      <c r="DR76" s="99"/>
      <c r="DS76" s="98">
        <f>IF((AND(DS$1&gt;=$J76,DS$1&lt;=$L76)),$Q76,0)</f>
        <v>0</v>
      </c>
      <c r="DT76" s="98">
        <f>IF((AND(DT$1&gt;=$J76,DT$1&lt;=$L76)),$Q76,0)</f>
        <v>0</v>
      </c>
      <c r="DU76" s="98">
        <f>IF((AND(DU$1&gt;=$J76,DU$1&lt;=$L76)),$Q76,0)</f>
        <v>0</v>
      </c>
      <c r="DV76" s="98">
        <f>IF((AND(DV$1&gt;=$J76,DV$1&lt;=$L76)),$Q76,0)</f>
        <v>0</v>
      </c>
      <c r="DW76" s="98">
        <f>IF((AND(DW$1&gt;=$J76,DW$1&lt;=$L76)),$Q76,0)</f>
        <v>0</v>
      </c>
      <c r="DX76" s="99"/>
      <c r="DY76" s="99"/>
      <c r="DZ76" s="98">
        <f>IF((AND(DZ$1&gt;=$J76,DZ$1&lt;=$L76)),$Q76,0)</f>
        <v>0</v>
      </c>
      <c r="EA76" s="98">
        <f>IF((AND(EA$1&gt;=$J76,EA$1&lt;=$L76)),$Q76,0)</f>
        <v>0</v>
      </c>
      <c r="EB76" s="98">
        <f>IF((AND(EB$1&gt;=$J76,EB$1&lt;=$L76)),$Q76,0)</f>
        <v>0</v>
      </c>
      <c r="EC76" s="98">
        <f>IF((AND(EC$1&gt;=$J76,EC$1&lt;=$L76)),$Q76,0)</f>
        <v>0</v>
      </c>
      <c r="ED76" s="98">
        <f>IF((AND(ED$1&gt;=$J76,ED$1&lt;=$L76)),$Q76,0)</f>
        <v>0</v>
      </c>
      <c r="EE76" s="99"/>
      <c r="EF76" s="99"/>
      <c r="EG76" s="98">
        <f>IF((AND(EG$1&gt;=$J76,EG$1&lt;=$L76)),$Q76,0)</f>
        <v>0</v>
      </c>
      <c r="EH76" s="98">
        <f>IF((AND(EH$1&gt;=$J76,EH$1&lt;=$L76)),$Q76,0)</f>
        <v>0</v>
      </c>
      <c r="EI76" s="98">
        <f>IF((AND(EI$1&gt;=$J76,EI$1&lt;=$L76)),$Q76,0)</f>
        <v>0</v>
      </c>
      <c r="EJ76" s="98">
        <f>IF((AND(EJ$1&gt;=$J76,EJ$1&lt;=$L76)),$Q76,0)</f>
        <v>0</v>
      </c>
      <c r="EK76" s="98">
        <f>IF((AND(EK$1&gt;=$J76,EK$1&lt;=$L76)),$Q76,0)</f>
        <v>0</v>
      </c>
      <c r="EL76" s="99"/>
      <c r="EM76" s="99"/>
      <c r="EN76" s="98">
        <f>IF((AND(EN$1&gt;=$J76,EN$1&lt;=$L76)),$Q76,0)</f>
        <v>0</v>
      </c>
      <c r="EO76" s="98">
        <f>IF((AND(EO$1&gt;=$J76,EO$1&lt;=$L76)),$Q76,0)</f>
        <v>0</v>
      </c>
      <c r="EP76" s="98">
        <f>IF((AND(EP$1&gt;=$J76,EP$1&lt;=$L76)),$Q76,0)</f>
        <v>0</v>
      </c>
      <c r="EQ76" s="98">
        <f>IF((AND(EQ$1&gt;=$J76,EQ$1&lt;=$L76)),$Q76,0)</f>
        <v>0</v>
      </c>
      <c r="ER76" s="98">
        <f>IF((AND(ER$1&gt;=$J76,ER$1&lt;=$L76)),$Q76,0)</f>
        <v>0</v>
      </c>
      <c r="ES76" s="99"/>
      <c r="ET76" s="99"/>
      <c r="EU76" s="98">
        <f t="shared" si="109"/>
        <v>0</v>
      </c>
      <c r="EV76" s="98">
        <f t="shared" si="109"/>
        <v>0</v>
      </c>
      <c r="EW76" s="98">
        <f t="shared" si="109"/>
        <v>0</v>
      </c>
      <c r="EX76" s="98">
        <f t="shared" si="109"/>
        <v>0</v>
      </c>
      <c r="EY76" s="98">
        <f t="shared" si="109"/>
        <v>0</v>
      </c>
      <c r="EZ76" s="99"/>
      <c r="FA76" s="99"/>
      <c r="FB76" s="98">
        <f t="shared" si="106"/>
        <v>0</v>
      </c>
      <c r="FC76" s="98">
        <f t="shared" si="106"/>
        <v>0</v>
      </c>
      <c r="FD76" s="98">
        <f t="shared" si="106"/>
        <v>0</v>
      </c>
      <c r="FE76" s="98">
        <f t="shared" si="106"/>
        <v>0</v>
      </c>
      <c r="FF76" s="98">
        <f t="shared" si="106"/>
        <v>0</v>
      </c>
      <c r="FG76" s="99"/>
      <c r="FH76" s="99"/>
      <c r="FI76" s="98">
        <f t="shared" si="106"/>
        <v>0</v>
      </c>
      <c r="FJ76" s="98">
        <f t="shared" si="106"/>
        <v>0</v>
      </c>
      <c r="FK76" s="98">
        <f t="shared" si="106"/>
        <v>0</v>
      </c>
      <c r="FL76" s="98">
        <f t="shared" si="106"/>
        <v>0</v>
      </c>
      <c r="FM76" s="98">
        <f t="shared" si="106"/>
        <v>0</v>
      </c>
      <c r="FN76" s="99"/>
      <c r="FO76" s="99"/>
      <c r="FP76" s="98">
        <f t="shared" si="106"/>
        <v>0</v>
      </c>
      <c r="FQ76" s="98">
        <f t="shared" si="106"/>
        <v>0</v>
      </c>
      <c r="FR76" s="98">
        <f t="shared" si="106"/>
        <v>0</v>
      </c>
      <c r="FS76" s="98">
        <f t="shared" si="106"/>
        <v>0</v>
      </c>
      <c r="FT76" s="98">
        <f t="shared" si="106"/>
        <v>0</v>
      </c>
      <c r="FU76" s="99"/>
      <c r="FV76" s="99"/>
      <c r="FW76" s="98">
        <f t="shared" si="106"/>
        <v>0</v>
      </c>
      <c r="FX76" s="98">
        <f t="shared" si="106"/>
        <v>0</v>
      </c>
      <c r="FY76" s="98">
        <f t="shared" si="106"/>
        <v>0</v>
      </c>
    </row>
    <row r="77" spans="1:181" s="115" customFormat="1" ht="31.5" customHeight="1">
      <c r="A77" s="101"/>
      <c r="B77" s="106"/>
      <c r="C77" s="106"/>
      <c r="D77" s="149"/>
      <c r="E77" s="106"/>
      <c r="F77" s="106"/>
      <c r="G77" s="106"/>
      <c r="H77" s="102"/>
      <c r="I77" s="102"/>
      <c r="J77" s="110"/>
      <c r="K77" s="104"/>
      <c r="L77" s="103"/>
      <c r="M77" s="143"/>
      <c r="N77" s="143"/>
      <c r="O77" s="95"/>
      <c r="P77" s="105"/>
      <c r="Q77" s="107"/>
      <c r="R77" s="114">
        <f t="shared" si="107"/>
        <v>0</v>
      </c>
      <c r="S77" s="114">
        <f t="shared" si="107"/>
        <v>0</v>
      </c>
      <c r="T77" s="114">
        <f t="shared" si="107"/>
        <v>0</v>
      </c>
      <c r="U77" s="114">
        <f t="shared" si="107"/>
        <v>0</v>
      </c>
      <c r="V77" s="114">
        <f t="shared" si="107"/>
        <v>0</v>
      </c>
      <c r="W77" s="114"/>
      <c r="X77" s="114"/>
      <c r="Y77" s="114">
        <f t="shared" si="103"/>
        <v>0</v>
      </c>
      <c r="Z77" s="114">
        <f t="shared" si="103"/>
        <v>0</v>
      </c>
      <c r="AA77" s="114">
        <f t="shared" si="103"/>
        <v>0</v>
      </c>
      <c r="AB77" s="114">
        <f t="shared" si="103"/>
        <v>0</v>
      </c>
      <c r="AC77" s="114">
        <f t="shared" si="103"/>
        <v>0</v>
      </c>
      <c r="AD77" s="114"/>
      <c r="AE77" s="114"/>
      <c r="AF77" s="114">
        <f t="shared" si="111"/>
        <v>0</v>
      </c>
      <c r="AG77" s="114">
        <f t="shared" si="111"/>
        <v>0</v>
      </c>
      <c r="AH77" s="114">
        <f t="shared" si="111"/>
        <v>0</v>
      </c>
      <c r="AI77" s="114">
        <f t="shared" si="111"/>
        <v>0</v>
      </c>
      <c r="AJ77" s="114">
        <f t="shared" si="111"/>
        <v>0</v>
      </c>
      <c r="AK77" s="114"/>
      <c r="AL77" s="114"/>
      <c r="AM77" s="114">
        <f t="shared" si="112"/>
        <v>0</v>
      </c>
      <c r="AN77" s="114">
        <f t="shared" si="112"/>
        <v>0</v>
      </c>
      <c r="AO77" s="114">
        <f t="shared" si="112"/>
        <v>0</v>
      </c>
      <c r="AP77" s="114">
        <f t="shared" si="112"/>
        <v>0</v>
      </c>
      <c r="AQ77" s="114">
        <f t="shared" si="112"/>
        <v>0</v>
      </c>
      <c r="AR77" s="114"/>
      <c r="AS77" s="114"/>
      <c r="AT77" s="114">
        <f t="shared" si="113"/>
        <v>0</v>
      </c>
      <c r="AU77" s="114">
        <f t="shared" si="113"/>
        <v>0</v>
      </c>
      <c r="AV77" s="114">
        <f t="shared" si="113"/>
        <v>0</v>
      </c>
      <c r="AW77" s="114">
        <f t="shared" si="113"/>
        <v>0</v>
      </c>
      <c r="AX77" s="114">
        <f t="shared" si="113"/>
        <v>0</v>
      </c>
      <c r="AY77" s="114"/>
      <c r="AZ77" s="114"/>
      <c r="BA77" s="114">
        <f t="shared" si="114"/>
        <v>0</v>
      </c>
      <c r="BB77" s="114">
        <f t="shared" si="114"/>
        <v>0</v>
      </c>
      <c r="BC77" s="114">
        <f t="shared" si="114"/>
        <v>0</v>
      </c>
      <c r="BD77" s="114">
        <f t="shared" si="114"/>
        <v>0</v>
      </c>
      <c r="BE77" s="114">
        <f t="shared" si="114"/>
        <v>0</v>
      </c>
      <c r="BF77" s="114"/>
      <c r="BG77" s="114"/>
      <c r="BH77" s="114">
        <f t="shared" si="115"/>
        <v>0</v>
      </c>
      <c r="BI77" s="114">
        <f t="shared" si="115"/>
        <v>0</v>
      </c>
      <c r="BJ77" s="114">
        <f t="shared" si="115"/>
        <v>0</v>
      </c>
      <c r="BK77" s="114">
        <f t="shared" si="115"/>
        <v>0</v>
      </c>
      <c r="BL77" s="114">
        <f t="shared" si="115"/>
        <v>0</v>
      </c>
      <c r="BM77" s="114"/>
      <c r="BN77" s="114"/>
      <c r="BO77" s="114">
        <f t="shared" si="116"/>
        <v>0</v>
      </c>
      <c r="BP77" s="114">
        <f t="shared" si="116"/>
        <v>0</v>
      </c>
      <c r="BQ77" s="114">
        <f t="shared" si="116"/>
        <v>0</v>
      </c>
      <c r="BR77" s="114">
        <f t="shared" si="116"/>
        <v>0</v>
      </c>
      <c r="BS77" s="114">
        <f t="shared" si="116"/>
        <v>0</v>
      </c>
      <c r="BT77" s="114"/>
      <c r="BU77" s="114"/>
      <c r="BV77" s="114">
        <f t="shared" si="117"/>
        <v>0</v>
      </c>
      <c r="BW77" s="114">
        <f t="shared" si="117"/>
        <v>0</v>
      </c>
      <c r="BX77" s="114">
        <f t="shared" si="117"/>
        <v>0</v>
      </c>
      <c r="BY77" s="114">
        <f t="shared" si="117"/>
        <v>0</v>
      </c>
      <c r="BZ77" s="114">
        <f t="shared" si="117"/>
        <v>0</v>
      </c>
      <c r="CA77" s="114"/>
      <c r="CB77" s="114"/>
      <c r="CC77" s="114">
        <f t="shared" si="118"/>
        <v>0</v>
      </c>
      <c r="CD77" s="114">
        <f t="shared" si="118"/>
        <v>0</v>
      </c>
      <c r="CE77" s="114">
        <f t="shared" si="118"/>
        <v>0</v>
      </c>
      <c r="CF77" s="114">
        <f t="shared" si="118"/>
        <v>0</v>
      </c>
      <c r="CG77" s="114">
        <f t="shared" si="118"/>
        <v>0</v>
      </c>
      <c r="CH77" s="114"/>
      <c r="CI77" s="114"/>
      <c r="CJ77" s="114">
        <f t="shared" si="119"/>
        <v>0</v>
      </c>
      <c r="CK77" s="114">
        <f t="shared" si="119"/>
        <v>0</v>
      </c>
      <c r="CL77" s="114">
        <f t="shared" si="119"/>
        <v>0</v>
      </c>
      <c r="CM77" s="114">
        <f t="shared" si="119"/>
        <v>0</v>
      </c>
      <c r="CN77" s="114">
        <f t="shared" si="119"/>
        <v>0</v>
      </c>
      <c r="CO77" s="114"/>
      <c r="CP77" s="114"/>
      <c r="CQ77" s="114">
        <f t="shared" si="119"/>
        <v>0</v>
      </c>
      <c r="CR77" s="114">
        <f t="shared" si="119"/>
        <v>0</v>
      </c>
      <c r="CS77" s="98">
        <f t="shared" si="119"/>
        <v>0</v>
      </c>
      <c r="CT77" s="98">
        <f t="shared" si="110"/>
        <v>0</v>
      </c>
      <c r="CU77" s="98">
        <f t="shared" si="110"/>
        <v>0</v>
      </c>
      <c r="CV77" s="99"/>
      <c r="CW77" s="99"/>
      <c r="CX77" s="98">
        <f t="shared" si="110"/>
        <v>0</v>
      </c>
      <c r="CY77" s="98">
        <f t="shared" si="110"/>
        <v>0</v>
      </c>
      <c r="CZ77" s="98">
        <f t="shared" si="110"/>
        <v>0</v>
      </c>
      <c r="DA77" s="98">
        <f t="shared" si="110"/>
        <v>0</v>
      </c>
      <c r="DB77" s="98">
        <f t="shared" si="110"/>
        <v>0</v>
      </c>
      <c r="DC77" s="99"/>
      <c r="DD77" s="99"/>
      <c r="DE77" s="98">
        <f t="shared" ref="DE77:DT97" si="120">IF((AND(DE$1&gt;=$J77,DE$1&lt;=$L77)),$Q77,0)</f>
        <v>0</v>
      </c>
      <c r="DF77" s="98">
        <f t="shared" si="120"/>
        <v>0</v>
      </c>
      <c r="DG77" s="98">
        <f t="shared" si="120"/>
        <v>0</v>
      </c>
      <c r="DH77" s="98">
        <f t="shared" si="120"/>
        <v>0</v>
      </c>
      <c r="DI77" s="98">
        <f t="shared" si="120"/>
        <v>0</v>
      </c>
      <c r="DJ77" s="99"/>
      <c r="DK77" s="99"/>
      <c r="DL77" s="98">
        <f t="shared" si="120"/>
        <v>0</v>
      </c>
      <c r="DM77" s="98">
        <f t="shared" si="120"/>
        <v>0</v>
      </c>
      <c r="DN77" s="98">
        <f t="shared" si="120"/>
        <v>0</v>
      </c>
      <c r="DO77" s="98">
        <f t="shared" si="120"/>
        <v>0</v>
      </c>
      <c r="DP77" s="98">
        <f t="shared" si="120"/>
        <v>0</v>
      </c>
      <c r="DQ77" s="99"/>
      <c r="DR77" s="99"/>
      <c r="DS77" s="98">
        <f t="shared" ref="DS77:ER89" si="121">IF((AND(DS$1&gt;=$J77,DS$1&lt;=$L77)),$Q77,0)</f>
        <v>0</v>
      </c>
      <c r="DT77" s="98">
        <f t="shared" si="121"/>
        <v>0</v>
      </c>
      <c r="DU77" s="98">
        <f t="shared" si="121"/>
        <v>0</v>
      </c>
      <c r="DV77" s="98">
        <f t="shared" si="121"/>
        <v>0</v>
      </c>
      <c r="DW77" s="98">
        <f t="shared" si="121"/>
        <v>0</v>
      </c>
      <c r="DX77" s="99"/>
      <c r="DY77" s="99"/>
      <c r="DZ77" s="98">
        <f t="shared" si="121"/>
        <v>0</v>
      </c>
      <c r="EA77" s="98">
        <f t="shared" si="121"/>
        <v>0</v>
      </c>
      <c r="EB77" s="98">
        <f t="shared" si="121"/>
        <v>0</v>
      </c>
      <c r="EC77" s="98">
        <f t="shared" si="121"/>
        <v>0</v>
      </c>
      <c r="ED77" s="98">
        <f t="shared" si="121"/>
        <v>0</v>
      </c>
      <c r="EE77" s="99"/>
      <c r="EF77" s="99"/>
      <c r="EG77" s="98">
        <f t="shared" si="121"/>
        <v>0</v>
      </c>
      <c r="EH77" s="98">
        <f t="shared" si="121"/>
        <v>0</v>
      </c>
      <c r="EI77" s="98">
        <f t="shared" si="121"/>
        <v>0</v>
      </c>
      <c r="EJ77" s="98">
        <f t="shared" si="121"/>
        <v>0</v>
      </c>
      <c r="EK77" s="98">
        <f t="shared" si="121"/>
        <v>0</v>
      </c>
      <c r="EL77" s="99"/>
      <c r="EM77" s="99"/>
      <c r="EN77" s="98">
        <f t="shared" si="121"/>
        <v>0</v>
      </c>
      <c r="EO77" s="98">
        <f t="shared" si="121"/>
        <v>0</v>
      </c>
      <c r="EP77" s="98">
        <f t="shared" si="121"/>
        <v>0</v>
      </c>
      <c r="EQ77" s="98">
        <f t="shared" si="121"/>
        <v>0</v>
      </c>
      <c r="ER77" s="98">
        <f t="shared" si="121"/>
        <v>0</v>
      </c>
      <c r="ES77" s="99"/>
      <c r="ET77" s="99"/>
      <c r="EU77" s="98">
        <f t="shared" si="109"/>
        <v>0</v>
      </c>
      <c r="EV77" s="98">
        <f t="shared" si="109"/>
        <v>0</v>
      </c>
      <c r="EW77" s="98">
        <f t="shared" si="109"/>
        <v>0</v>
      </c>
      <c r="EX77" s="98">
        <f t="shared" si="109"/>
        <v>0</v>
      </c>
      <c r="EY77" s="98">
        <f t="shared" si="109"/>
        <v>0</v>
      </c>
      <c r="EZ77" s="99"/>
      <c r="FA77" s="99"/>
      <c r="FB77" s="98">
        <f t="shared" si="106"/>
        <v>0</v>
      </c>
      <c r="FC77" s="98">
        <f t="shared" si="106"/>
        <v>0</v>
      </c>
      <c r="FD77" s="98">
        <f t="shared" si="106"/>
        <v>0</v>
      </c>
      <c r="FE77" s="98">
        <f t="shared" si="106"/>
        <v>0</v>
      </c>
      <c r="FF77" s="98">
        <f t="shared" si="106"/>
        <v>0</v>
      </c>
      <c r="FG77" s="99"/>
      <c r="FH77" s="99"/>
      <c r="FI77" s="98">
        <f t="shared" si="106"/>
        <v>0</v>
      </c>
      <c r="FJ77" s="98">
        <f t="shared" si="106"/>
        <v>0</v>
      </c>
      <c r="FK77" s="98">
        <f t="shared" si="106"/>
        <v>0</v>
      </c>
      <c r="FL77" s="98">
        <f t="shared" si="106"/>
        <v>0</v>
      </c>
      <c r="FM77" s="98">
        <f t="shared" si="106"/>
        <v>0</v>
      </c>
      <c r="FN77" s="99"/>
      <c r="FO77" s="99"/>
      <c r="FP77" s="98">
        <f t="shared" si="106"/>
        <v>0</v>
      </c>
      <c r="FQ77" s="98">
        <f t="shared" si="106"/>
        <v>0</v>
      </c>
      <c r="FR77" s="98">
        <f t="shared" si="106"/>
        <v>0</v>
      </c>
      <c r="FS77" s="98">
        <f t="shared" si="106"/>
        <v>0</v>
      </c>
      <c r="FT77" s="98">
        <f t="shared" si="106"/>
        <v>0</v>
      </c>
      <c r="FU77" s="99"/>
      <c r="FV77" s="99"/>
      <c r="FW77" s="98">
        <f t="shared" si="106"/>
        <v>0</v>
      </c>
      <c r="FX77" s="98">
        <f t="shared" si="106"/>
        <v>0</v>
      </c>
      <c r="FY77" s="98">
        <f t="shared" si="106"/>
        <v>0</v>
      </c>
    </row>
    <row r="78" spans="1:181" s="115" customFormat="1" ht="31.5" customHeight="1">
      <c r="A78" s="101"/>
      <c r="B78" s="106"/>
      <c r="C78" s="106"/>
      <c r="D78" s="149"/>
      <c r="E78" s="106"/>
      <c r="F78" s="106"/>
      <c r="G78" s="106"/>
      <c r="H78" s="102"/>
      <c r="I78" s="102"/>
      <c r="J78" s="110"/>
      <c r="K78" s="104"/>
      <c r="L78" s="103"/>
      <c r="M78" s="143"/>
      <c r="N78" s="143"/>
      <c r="O78" s="95"/>
      <c r="P78" s="105"/>
      <c r="Q78" s="107"/>
      <c r="R78" s="114">
        <f t="shared" si="107"/>
        <v>0</v>
      </c>
      <c r="S78" s="114">
        <f t="shared" si="107"/>
        <v>0</v>
      </c>
      <c r="T78" s="114">
        <f t="shared" si="107"/>
        <v>0</v>
      </c>
      <c r="U78" s="114">
        <f t="shared" si="107"/>
        <v>0</v>
      </c>
      <c r="V78" s="114">
        <f t="shared" si="107"/>
        <v>0</v>
      </c>
      <c r="W78" s="114"/>
      <c r="X78" s="114"/>
      <c r="Y78" s="114">
        <f t="shared" si="103"/>
        <v>0</v>
      </c>
      <c r="Z78" s="114">
        <f t="shared" si="103"/>
        <v>0</v>
      </c>
      <c r="AA78" s="114">
        <f t="shared" si="103"/>
        <v>0</v>
      </c>
      <c r="AB78" s="114">
        <f t="shared" si="103"/>
        <v>0</v>
      </c>
      <c r="AC78" s="114">
        <f t="shared" si="103"/>
        <v>0</v>
      </c>
      <c r="AD78" s="114"/>
      <c r="AE78" s="114"/>
      <c r="AF78" s="114">
        <f t="shared" si="111"/>
        <v>0</v>
      </c>
      <c r="AG78" s="114">
        <f t="shared" si="111"/>
        <v>0</v>
      </c>
      <c r="AH78" s="114">
        <f t="shared" si="111"/>
        <v>0</v>
      </c>
      <c r="AI78" s="114">
        <f t="shared" si="111"/>
        <v>0</v>
      </c>
      <c r="AJ78" s="114">
        <f t="shared" si="111"/>
        <v>0</v>
      </c>
      <c r="AK78" s="114"/>
      <c r="AL78" s="114"/>
      <c r="AM78" s="114">
        <f t="shared" si="112"/>
        <v>0</v>
      </c>
      <c r="AN78" s="114">
        <f t="shared" si="112"/>
        <v>0</v>
      </c>
      <c r="AO78" s="114">
        <f t="shared" si="112"/>
        <v>0</v>
      </c>
      <c r="AP78" s="114">
        <f t="shared" si="112"/>
        <v>0</v>
      </c>
      <c r="AQ78" s="114">
        <f t="shared" si="112"/>
        <v>0</v>
      </c>
      <c r="AR78" s="114"/>
      <c r="AS78" s="114"/>
      <c r="AT78" s="114">
        <f t="shared" si="113"/>
        <v>0</v>
      </c>
      <c r="AU78" s="114">
        <f t="shared" si="113"/>
        <v>0</v>
      </c>
      <c r="AV78" s="114">
        <f t="shared" si="113"/>
        <v>0</v>
      </c>
      <c r="AW78" s="114">
        <f t="shared" si="113"/>
        <v>0</v>
      </c>
      <c r="AX78" s="114">
        <f t="shared" si="113"/>
        <v>0</v>
      </c>
      <c r="AY78" s="114"/>
      <c r="AZ78" s="114"/>
      <c r="BA78" s="114">
        <f t="shared" si="114"/>
        <v>0</v>
      </c>
      <c r="BB78" s="114">
        <f t="shared" si="114"/>
        <v>0</v>
      </c>
      <c r="BC78" s="114">
        <f t="shared" si="114"/>
        <v>0</v>
      </c>
      <c r="BD78" s="114">
        <f t="shared" si="114"/>
        <v>0</v>
      </c>
      <c r="BE78" s="114">
        <f t="shared" si="114"/>
        <v>0</v>
      </c>
      <c r="BF78" s="114"/>
      <c r="BG78" s="114"/>
      <c r="BH78" s="114">
        <f t="shared" si="115"/>
        <v>0</v>
      </c>
      <c r="BI78" s="114">
        <f t="shared" si="115"/>
        <v>0</v>
      </c>
      <c r="BJ78" s="114">
        <f t="shared" si="115"/>
        <v>0</v>
      </c>
      <c r="BK78" s="114">
        <f t="shared" si="115"/>
        <v>0</v>
      </c>
      <c r="BL78" s="114">
        <f t="shared" si="115"/>
        <v>0</v>
      </c>
      <c r="BM78" s="114"/>
      <c r="BN78" s="114"/>
      <c r="BO78" s="114">
        <f t="shared" si="116"/>
        <v>0</v>
      </c>
      <c r="BP78" s="114">
        <f t="shared" si="116"/>
        <v>0</v>
      </c>
      <c r="BQ78" s="114">
        <f t="shared" si="116"/>
        <v>0</v>
      </c>
      <c r="BR78" s="114">
        <f t="shared" si="116"/>
        <v>0</v>
      </c>
      <c r="BS78" s="114">
        <f t="shared" si="116"/>
        <v>0</v>
      </c>
      <c r="BT78" s="114"/>
      <c r="BU78" s="114"/>
      <c r="BV78" s="114">
        <f t="shared" si="117"/>
        <v>0</v>
      </c>
      <c r="BW78" s="114">
        <f t="shared" si="117"/>
        <v>0</v>
      </c>
      <c r="BX78" s="114">
        <f t="shared" si="117"/>
        <v>0</v>
      </c>
      <c r="BY78" s="114">
        <f t="shared" si="117"/>
        <v>0</v>
      </c>
      <c r="BZ78" s="114">
        <f t="shared" si="117"/>
        <v>0</v>
      </c>
      <c r="CA78" s="114"/>
      <c r="CB78" s="114"/>
      <c r="CC78" s="114">
        <f t="shared" si="118"/>
        <v>0</v>
      </c>
      <c r="CD78" s="114">
        <f t="shared" si="118"/>
        <v>0</v>
      </c>
      <c r="CE78" s="114">
        <f t="shared" si="118"/>
        <v>0</v>
      </c>
      <c r="CF78" s="114">
        <f t="shared" si="118"/>
        <v>0</v>
      </c>
      <c r="CG78" s="114">
        <f t="shared" si="118"/>
        <v>0</v>
      </c>
      <c r="CH78" s="114"/>
      <c r="CI78" s="114"/>
      <c r="CJ78" s="114">
        <f t="shared" si="119"/>
        <v>0</v>
      </c>
      <c r="CK78" s="114">
        <f t="shared" si="119"/>
        <v>0</v>
      </c>
      <c r="CL78" s="114">
        <f t="shared" si="119"/>
        <v>0</v>
      </c>
      <c r="CM78" s="114">
        <f t="shared" si="119"/>
        <v>0</v>
      </c>
      <c r="CN78" s="114">
        <f t="shared" si="119"/>
        <v>0</v>
      </c>
      <c r="CO78" s="114"/>
      <c r="CP78" s="114"/>
      <c r="CQ78" s="114">
        <f t="shared" si="119"/>
        <v>0</v>
      </c>
      <c r="CR78" s="114">
        <f t="shared" si="119"/>
        <v>0</v>
      </c>
      <c r="CS78" s="98">
        <f t="shared" si="119"/>
        <v>0</v>
      </c>
      <c r="CT78" s="98">
        <f t="shared" si="110"/>
        <v>0</v>
      </c>
      <c r="CU78" s="98">
        <f t="shared" si="110"/>
        <v>0</v>
      </c>
      <c r="CV78" s="99"/>
      <c r="CW78" s="99"/>
      <c r="CX78" s="98">
        <f t="shared" si="110"/>
        <v>0</v>
      </c>
      <c r="CY78" s="98">
        <f t="shared" si="110"/>
        <v>0</v>
      </c>
      <c r="CZ78" s="98">
        <f t="shared" si="110"/>
        <v>0</v>
      </c>
      <c r="DA78" s="98">
        <f t="shared" si="110"/>
        <v>0</v>
      </c>
      <c r="DB78" s="98">
        <f t="shared" si="110"/>
        <v>0</v>
      </c>
      <c r="DC78" s="99"/>
      <c r="DD78" s="99"/>
      <c r="DE78" s="98">
        <f t="shared" si="120"/>
        <v>0</v>
      </c>
      <c r="DF78" s="98">
        <f t="shared" si="120"/>
        <v>0</v>
      </c>
      <c r="DG78" s="98">
        <f t="shared" si="120"/>
        <v>0</v>
      </c>
      <c r="DH78" s="98">
        <f t="shared" si="120"/>
        <v>0</v>
      </c>
      <c r="DI78" s="98">
        <f t="shared" si="120"/>
        <v>0</v>
      </c>
      <c r="DJ78" s="99"/>
      <c r="DK78" s="99"/>
      <c r="DL78" s="98">
        <f t="shared" si="120"/>
        <v>0</v>
      </c>
      <c r="DM78" s="98">
        <f t="shared" si="120"/>
        <v>0</v>
      </c>
      <c r="DN78" s="98">
        <f t="shared" si="120"/>
        <v>0</v>
      </c>
      <c r="DO78" s="98">
        <f t="shared" si="120"/>
        <v>0</v>
      </c>
      <c r="DP78" s="98">
        <f t="shared" si="120"/>
        <v>0</v>
      </c>
      <c r="DQ78" s="99"/>
      <c r="DR78" s="99"/>
      <c r="DS78" s="98">
        <f t="shared" si="121"/>
        <v>0</v>
      </c>
      <c r="DT78" s="98">
        <f t="shared" si="121"/>
        <v>0</v>
      </c>
      <c r="DU78" s="98">
        <f t="shared" si="121"/>
        <v>0</v>
      </c>
      <c r="DV78" s="98">
        <f t="shared" si="121"/>
        <v>0</v>
      </c>
      <c r="DW78" s="98">
        <f t="shared" si="121"/>
        <v>0</v>
      </c>
      <c r="DX78" s="99"/>
      <c r="DY78" s="99"/>
      <c r="DZ78" s="98">
        <f t="shared" si="121"/>
        <v>0</v>
      </c>
      <c r="EA78" s="98">
        <f t="shared" si="121"/>
        <v>0</v>
      </c>
      <c r="EB78" s="98">
        <f t="shared" si="121"/>
        <v>0</v>
      </c>
      <c r="EC78" s="98">
        <f t="shared" si="121"/>
        <v>0</v>
      </c>
      <c r="ED78" s="98">
        <f t="shared" si="121"/>
        <v>0</v>
      </c>
      <c r="EE78" s="99"/>
      <c r="EF78" s="99"/>
      <c r="EG78" s="98">
        <f t="shared" si="121"/>
        <v>0</v>
      </c>
      <c r="EH78" s="98">
        <f t="shared" si="121"/>
        <v>0</v>
      </c>
      <c r="EI78" s="98">
        <f t="shared" si="121"/>
        <v>0</v>
      </c>
      <c r="EJ78" s="98">
        <f t="shared" si="121"/>
        <v>0</v>
      </c>
      <c r="EK78" s="98">
        <f t="shared" si="121"/>
        <v>0</v>
      </c>
      <c r="EL78" s="99"/>
      <c r="EM78" s="99"/>
      <c r="EN78" s="98">
        <f t="shared" si="121"/>
        <v>0</v>
      </c>
      <c r="EO78" s="98">
        <f t="shared" si="121"/>
        <v>0</v>
      </c>
      <c r="EP78" s="98">
        <f t="shared" si="121"/>
        <v>0</v>
      </c>
      <c r="EQ78" s="98">
        <f t="shared" si="121"/>
        <v>0</v>
      </c>
      <c r="ER78" s="98">
        <f t="shared" si="121"/>
        <v>0</v>
      </c>
      <c r="ES78" s="99"/>
      <c r="ET78" s="99"/>
      <c r="EU78" s="98">
        <f t="shared" si="109"/>
        <v>0</v>
      </c>
      <c r="EV78" s="98">
        <f t="shared" si="109"/>
        <v>0</v>
      </c>
      <c r="EW78" s="98">
        <f t="shared" si="109"/>
        <v>0</v>
      </c>
      <c r="EX78" s="98">
        <f t="shared" si="109"/>
        <v>0</v>
      </c>
      <c r="EY78" s="98">
        <f t="shared" si="109"/>
        <v>0</v>
      </c>
      <c r="EZ78" s="99"/>
      <c r="FA78" s="99"/>
      <c r="FB78" s="98">
        <f t="shared" si="106"/>
        <v>0</v>
      </c>
      <c r="FC78" s="98">
        <f t="shared" si="106"/>
        <v>0</v>
      </c>
      <c r="FD78" s="98">
        <f t="shared" si="106"/>
        <v>0</v>
      </c>
      <c r="FE78" s="98">
        <f t="shared" si="106"/>
        <v>0</v>
      </c>
      <c r="FF78" s="98">
        <f t="shared" si="106"/>
        <v>0</v>
      </c>
      <c r="FG78" s="99"/>
      <c r="FH78" s="99"/>
      <c r="FI78" s="98">
        <f t="shared" si="106"/>
        <v>0</v>
      </c>
      <c r="FJ78" s="98">
        <f t="shared" si="106"/>
        <v>0</v>
      </c>
      <c r="FK78" s="98">
        <f t="shared" si="106"/>
        <v>0</v>
      </c>
      <c r="FL78" s="98">
        <f t="shared" si="106"/>
        <v>0</v>
      </c>
      <c r="FM78" s="98">
        <f t="shared" si="106"/>
        <v>0</v>
      </c>
      <c r="FN78" s="99"/>
      <c r="FO78" s="99"/>
      <c r="FP78" s="98">
        <f t="shared" si="106"/>
        <v>0</v>
      </c>
      <c r="FQ78" s="98">
        <f t="shared" si="106"/>
        <v>0</v>
      </c>
      <c r="FR78" s="98">
        <f t="shared" si="106"/>
        <v>0</v>
      </c>
      <c r="FS78" s="98">
        <f t="shared" si="106"/>
        <v>0</v>
      </c>
      <c r="FT78" s="98">
        <f t="shared" si="106"/>
        <v>0</v>
      </c>
      <c r="FU78" s="99"/>
      <c r="FV78" s="99"/>
      <c r="FW78" s="98">
        <f t="shared" si="106"/>
        <v>0</v>
      </c>
      <c r="FX78" s="98">
        <f t="shared" si="106"/>
        <v>0</v>
      </c>
      <c r="FY78" s="98">
        <f t="shared" si="106"/>
        <v>0</v>
      </c>
    </row>
    <row r="79" spans="1:181" s="115" customFormat="1" ht="31.5" customHeight="1">
      <c r="A79" s="101"/>
      <c r="B79" s="106"/>
      <c r="C79" s="106"/>
      <c r="D79" s="149"/>
      <c r="E79" s="106"/>
      <c r="F79" s="106"/>
      <c r="G79" s="106"/>
      <c r="H79" s="102"/>
      <c r="I79" s="102"/>
      <c r="J79" s="110"/>
      <c r="K79" s="104"/>
      <c r="L79" s="103"/>
      <c r="M79" s="143"/>
      <c r="N79" s="143"/>
      <c r="O79" s="95"/>
      <c r="P79" s="105"/>
      <c r="Q79" s="107"/>
      <c r="R79" s="114">
        <f t="shared" si="107"/>
        <v>0</v>
      </c>
      <c r="S79" s="114">
        <f t="shared" si="107"/>
        <v>0</v>
      </c>
      <c r="T79" s="114">
        <f t="shared" si="107"/>
        <v>0</v>
      </c>
      <c r="U79" s="114">
        <f t="shared" si="107"/>
        <v>0</v>
      </c>
      <c r="V79" s="114">
        <f t="shared" si="107"/>
        <v>0</v>
      </c>
      <c r="W79" s="114"/>
      <c r="X79" s="114"/>
      <c r="Y79" s="114">
        <f t="shared" ref="Y79:AC93" si="122">IF((AND(Y$1&gt;=$J79,Y$1&lt;=$L79)),$Q79,0)</f>
        <v>0</v>
      </c>
      <c r="Z79" s="114">
        <f t="shared" si="122"/>
        <v>0</v>
      </c>
      <c r="AA79" s="114">
        <f t="shared" si="122"/>
        <v>0</v>
      </c>
      <c r="AB79" s="114">
        <f t="shared" si="122"/>
        <v>0</v>
      </c>
      <c r="AC79" s="114">
        <f t="shared" si="122"/>
        <v>0</v>
      </c>
      <c r="AD79" s="114"/>
      <c r="AE79" s="114"/>
      <c r="AF79" s="114">
        <f t="shared" si="111"/>
        <v>0</v>
      </c>
      <c r="AG79" s="114">
        <f t="shared" si="111"/>
        <v>0</v>
      </c>
      <c r="AH79" s="114">
        <f t="shared" si="111"/>
        <v>0</v>
      </c>
      <c r="AI79" s="114">
        <f t="shared" si="111"/>
        <v>0</v>
      </c>
      <c r="AJ79" s="114">
        <f t="shared" si="111"/>
        <v>0</v>
      </c>
      <c r="AK79" s="114"/>
      <c r="AL79" s="114"/>
      <c r="AM79" s="114">
        <f t="shared" si="112"/>
        <v>0</v>
      </c>
      <c r="AN79" s="114">
        <f t="shared" si="112"/>
        <v>0</v>
      </c>
      <c r="AO79" s="114">
        <f t="shared" si="112"/>
        <v>0</v>
      </c>
      <c r="AP79" s="114">
        <f t="shared" si="112"/>
        <v>0</v>
      </c>
      <c r="AQ79" s="114">
        <f t="shared" si="112"/>
        <v>0</v>
      </c>
      <c r="AR79" s="114"/>
      <c r="AS79" s="114"/>
      <c r="AT79" s="114">
        <f t="shared" si="113"/>
        <v>0</v>
      </c>
      <c r="AU79" s="114">
        <f t="shared" si="113"/>
        <v>0</v>
      </c>
      <c r="AV79" s="114">
        <f t="shared" si="113"/>
        <v>0</v>
      </c>
      <c r="AW79" s="114">
        <f t="shared" si="113"/>
        <v>0</v>
      </c>
      <c r="AX79" s="114">
        <f t="shared" si="113"/>
        <v>0</v>
      </c>
      <c r="AY79" s="114"/>
      <c r="AZ79" s="114"/>
      <c r="BA79" s="114">
        <f t="shared" si="114"/>
        <v>0</v>
      </c>
      <c r="BB79" s="114">
        <f t="shared" si="114"/>
        <v>0</v>
      </c>
      <c r="BC79" s="114">
        <f t="shared" si="114"/>
        <v>0</v>
      </c>
      <c r="BD79" s="114">
        <f t="shared" si="114"/>
        <v>0</v>
      </c>
      <c r="BE79" s="114">
        <f t="shared" si="114"/>
        <v>0</v>
      </c>
      <c r="BF79" s="114"/>
      <c r="BG79" s="114"/>
      <c r="BH79" s="114">
        <f t="shared" si="115"/>
        <v>0</v>
      </c>
      <c r="BI79" s="114">
        <f t="shared" si="115"/>
        <v>0</v>
      </c>
      <c r="BJ79" s="114">
        <f t="shared" si="115"/>
        <v>0</v>
      </c>
      <c r="BK79" s="114">
        <f t="shared" si="115"/>
        <v>0</v>
      </c>
      <c r="BL79" s="114">
        <f t="shared" si="115"/>
        <v>0</v>
      </c>
      <c r="BM79" s="114"/>
      <c r="BN79" s="114"/>
      <c r="BO79" s="114">
        <f t="shared" si="116"/>
        <v>0</v>
      </c>
      <c r="BP79" s="114">
        <f t="shared" si="116"/>
        <v>0</v>
      </c>
      <c r="BQ79" s="114">
        <f t="shared" si="116"/>
        <v>0</v>
      </c>
      <c r="BR79" s="114">
        <f t="shared" si="116"/>
        <v>0</v>
      </c>
      <c r="BS79" s="114">
        <f t="shared" si="116"/>
        <v>0</v>
      </c>
      <c r="BT79" s="114"/>
      <c r="BU79" s="114"/>
      <c r="BV79" s="114">
        <f t="shared" si="117"/>
        <v>0</v>
      </c>
      <c r="BW79" s="114">
        <f t="shared" si="117"/>
        <v>0</v>
      </c>
      <c r="BX79" s="114">
        <f t="shared" si="117"/>
        <v>0</v>
      </c>
      <c r="BY79" s="114">
        <f t="shared" si="117"/>
        <v>0</v>
      </c>
      <c r="BZ79" s="114">
        <f t="shared" si="117"/>
        <v>0</v>
      </c>
      <c r="CA79" s="114"/>
      <c r="CB79" s="114"/>
      <c r="CC79" s="114">
        <f t="shared" si="118"/>
        <v>0</v>
      </c>
      <c r="CD79" s="114">
        <f t="shared" si="118"/>
        <v>0</v>
      </c>
      <c r="CE79" s="114">
        <f t="shared" si="118"/>
        <v>0</v>
      </c>
      <c r="CF79" s="114">
        <f t="shared" si="118"/>
        <v>0</v>
      </c>
      <c r="CG79" s="114">
        <f t="shared" si="118"/>
        <v>0</v>
      </c>
      <c r="CH79" s="114"/>
      <c r="CI79" s="114"/>
      <c r="CJ79" s="114">
        <f t="shared" si="119"/>
        <v>0</v>
      </c>
      <c r="CK79" s="114">
        <f t="shared" si="119"/>
        <v>0</v>
      </c>
      <c r="CL79" s="114">
        <f t="shared" si="119"/>
        <v>0</v>
      </c>
      <c r="CM79" s="114">
        <f t="shared" si="119"/>
        <v>0</v>
      </c>
      <c r="CN79" s="114">
        <f t="shared" si="119"/>
        <v>0</v>
      </c>
      <c r="CO79" s="114"/>
      <c r="CP79" s="114"/>
      <c r="CQ79" s="114">
        <f t="shared" si="119"/>
        <v>0</v>
      </c>
      <c r="CR79" s="114">
        <f t="shared" si="119"/>
        <v>0</v>
      </c>
      <c r="CS79" s="98">
        <f t="shared" si="119"/>
        <v>0</v>
      </c>
      <c r="CT79" s="98">
        <f t="shared" si="110"/>
        <v>0</v>
      </c>
      <c r="CU79" s="98">
        <f t="shared" si="110"/>
        <v>0</v>
      </c>
      <c r="CV79" s="99"/>
      <c r="CW79" s="99"/>
      <c r="CX79" s="98">
        <f t="shared" si="110"/>
        <v>0</v>
      </c>
      <c r="CY79" s="98">
        <f t="shared" si="110"/>
        <v>0</v>
      </c>
      <c r="CZ79" s="98">
        <f t="shared" si="110"/>
        <v>0</v>
      </c>
      <c r="DA79" s="98">
        <f t="shared" si="110"/>
        <v>0</v>
      </c>
      <c r="DB79" s="98">
        <f t="shared" si="110"/>
        <v>0</v>
      </c>
      <c r="DC79" s="99"/>
      <c r="DD79" s="99"/>
      <c r="DE79" s="98">
        <f t="shared" si="120"/>
        <v>0</v>
      </c>
      <c r="DF79" s="98">
        <f t="shared" si="120"/>
        <v>0</v>
      </c>
      <c r="DG79" s="98">
        <f t="shared" si="120"/>
        <v>0</v>
      </c>
      <c r="DH79" s="98">
        <f t="shared" si="120"/>
        <v>0</v>
      </c>
      <c r="DI79" s="98">
        <f t="shared" si="120"/>
        <v>0</v>
      </c>
      <c r="DJ79" s="99"/>
      <c r="DK79" s="99"/>
      <c r="DL79" s="98">
        <f t="shared" si="120"/>
        <v>0</v>
      </c>
      <c r="DM79" s="98">
        <f t="shared" si="120"/>
        <v>0</v>
      </c>
      <c r="DN79" s="98">
        <f t="shared" si="120"/>
        <v>0</v>
      </c>
      <c r="DO79" s="98">
        <f t="shared" si="120"/>
        <v>0</v>
      </c>
      <c r="DP79" s="98">
        <f t="shared" si="120"/>
        <v>0</v>
      </c>
      <c r="DQ79" s="99"/>
      <c r="DR79" s="99"/>
      <c r="DS79" s="98">
        <f t="shared" si="121"/>
        <v>0</v>
      </c>
      <c r="DT79" s="98">
        <f t="shared" si="121"/>
        <v>0</v>
      </c>
      <c r="DU79" s="98">
        <f t="shared" si="121"/>
        <v>0</v>
      </c>
      <c r="DV79" s="98">
        <f t="shared" si="121"/>
        <v>0</v>
      </c>
      <c r="DW79" s="98">
        <f t="shared" si="121"/>
        <v>0</v>
      </c>
      <c r="DX79" s="99"/>
      <c r="DY79" s="99"/>
      <c r="DZ79" s="98">
        <f t="shared" si="121"/>
        <v>0</v>
      </c>
      <c r="EA79" s="98">
        <f t="shared" si="121"/>
        <v>0</v>
      </c>
      <c r="EB79" s="98">
        <f t="shared" si="121"/>
        <v>0</v>
      </c>
      <c r="EC79" s="98">
        <f t="shared" si="121"/>
        <v>0</v>
      </c>
      <c r="ED79" s="98">
        <f t="shared" si="121"/>
        <v>0</v>
      </c>
      <c r="EE79" s="99"/>
      <c r="EF79" s="99"/>
      <c r="EG79" s="98">
        <f t="shared" si="121"/>
        <v>0</v>
      </c>
      <c r="EH79" s="98">
        <f t="shared" si="121"/>
        <v>0</v>
      </c>
      <c r="EI79" s="98">
        <f t="shared" si="121"/>
        <v>0</v>
      </c>
      <c r="EJ79" s="98">
        <f t="shared" si="121"/>
        <v>0</v>
      </c>
      <c r="EK79" s="98">
        <f t="shared" si="121"/>
        <v>0</v>
      </c>
      <c r="EL79" s="99"/>
      <c r="EM79" s="99"/>
      <c r="EN79" s="98">
        <f t="shared" si="121"/>
        <v>0</v>
      </c>
      <c r="EO79" s="98">
        <f t="shared" si="121"/>
        <v>0</v>
      </c>
      <c r="EP79" s="98">
        <f t="shared" si="121"/>
        <v>0</v>
      </c>
      <c r="EQ79" s="98">
        <f t="shared" si="121"/>
        <v>0</v>
      </c>
      <c r="ER79" s="98">
        <f t="shared" si="121"/>
        <v>0</v>
      </c>
      <c r="ES79" s="99"/>
      <c r="ET79" s="99"/>
      <c r="EU79" s="98">
        <f t="shared" si="109"/>
        <v>0</v>
      </c>
      <c r="EV79" s="98">
        <f t="shared" si="109"/>
        <v>0</v>
      </c>
      <c r="EW79" s="98">
        <f t="shared" si="109"/>
        <v>0</v>
      </c>
      <c r="EX79" s="98">
        <f t="shared" si="109"/>
        <v>0</v>
      </c>
      <c r="EY79" s="98">
        <f t="shared" si="109"/>
        <v>0</v>
      </c>
      <c r="EZ79" s="99"/>
      <c r="FA79" s="99"/>
      <c r="FB79" s="98">
        <f t="shared" si="106"/>
        <v>0</v>
      </c>
      <c r="FC79" s="98">
        <f t="shared" si="106"/>
        <v>0</v>
      </c>
      <c r="FD79" s="98">
        <f t="shared" si="106"/>
        <v>0</v>
      </c>
      <c r="FE79" s="98">
        <f t="shared" si="106"/>
        <v>0</v>
      </c>
      <c r="FF79" s="98">
        <f t="shared" si="106"/>
        <v>0</v>
      </c>
      <c r="FG79" s="99"/>
      <c r="FH79" s="99"/>
      <c r="FI79" s="98">
        <f t="shared" si="106"/>
        <v>0</v>
      </c>
      <c r="FJ79" s="98">
        <f t="shared" si="106"/>
        <v>0</v>
      </c>
      <c r="FK79" s="98">
        <f t="shared" si="106"/>
        <v>0</v>
      </c>
      <c r="FL79" s="98">
        <f t="shared" si="106"/>
        <v>0</v>
      </c>
      <c r="FM79" s="98">
        <f t="shared" si="106"/>
        <v>0</v>
      </c>
      <c r="FN79" s="99"/>
      <c r="FO79" s="99"/>
      <c r="FP79" s="98">
        <f t="shared" si="106"/>
        <v>0</v>
      </c>
      <c r="FQ79" s="98">
        <f t="shared" si="106"/>
        <v>0</v>
      </c>
      <c r="FR79" s="98">
        <f t="shared" si="106"/>
        <v>0</v>
      </c>
      <c r="FS79" s="98">
        <f t="shared" si="106"/>
        <v>0</v>
      </c>
      <c r="FT79" s="98">
        <f t="shared" si="106"/>
        <v>0</v>
      </c>
      <c r="FU79" s="99"/>
      <c r="FV79" s="99"/>
      <c r="FW79" s="98">
        <f t="shared" si="106"/>
        <v>0</v>
      </c>
      <c r="FX79" s="98">
        <f t="shared" si="106"/>
        <v>0</v>
      </c>
      <c r="FY79" s="98">
        <f t="shared" si="106"/>
        <v>0</v>
      </c>
    </row>
    <row r="80" spans="1:181" s="115" customFormat="1" ht="31.5" customHeight="1">
      <c r="A80" s="101"/>
      <c r="B80" s="106"/>
      <c r="C80" s="106"/>
      <c r="D80" s="149"/>
      <c r="E80" s="106"/>
      <c r="F80" s="106"/>
      <c r="G80" s="106"/>
      <c r="H80" s="102"/>
      <c r="I80" s="102"/>
      <c r="J80" s="110"/>
      <c r="K80" s="104"/>
      <c r="L80" s="103"/>
      <c r="M80" s="143"/>
      <c r="N80" s="143"/>
      <c r="O80" s="95"/>
      <c r="P80" s="105"/>
      <c r="Q80" s="107"/>
      <c r="R80" s="114">
        <f t="shared" si="107"/>
        <v>0</v>
      </c>
      <c r="S80" s="114">
        <f t="shared" si="107"/>
        <v>0</v>
      </c>
      <c r="T80" s="114">
        <f t="shared" si="107"/>
        <v>0</v>
      </c>
      <c r="U80" s="114">
        <f t="shared" si="107"/>
        <v>0</v>
      </c>
      <c r="V80" s="114">
        <f t="shared" si="107"/>
        <v>0</v>
      </c>
      <c r="W80" s="114"/>
      <c r="X80" s="114"/>
      <c r="Y80" s="114">
        <f t="shared" si="122"/>
        <v>0</v>
      </c>
      <c r="Z80" s="114">
        <f t="shared" si="122"/>
        <v>0</v>
      </c>
      <c r="AA80" s="114">
        <f t="shared" si="122"/>
        <v>0</v>
      </c>
      <c r="AB80" s="114">
        <f t="shared" si="122"/>
        <v>0</v>
      </c>
      <c r="AC80" s="114">
        <f t="shared" si="122"/>
        <v>0</v>
      </c>
      <c r="AD80" s="114"/>
      <c r="AE80" s="114"/>
      <c r="AF80" s="114">
        <f t="shared" si="111"/>
        <v>0</v>
      </c>
      <c r="AG80" s="114">
        <f t="shared" si="111"/>
        <v>0</v>
      </c>
      <c r="AH80" s="114">
        <f t="shared" si="111"/>
        <v>0</v>
      </c>
      <c r="AI80" s="114">
        <f t="shared" si="111"/>
        <v>0</v>
      </c>
      <c r="AJ80" s="114">
        <f t="shared" si="111"/>
        <v>0</v>
      </c>
      <c r="AK80" s="114"/>
      <c r="AL80" s="114"/>
      <c r="AM80" s="114">
        <f t="shared" si="112"/>
        <v>0</v>
      </c>
      <c r="AN80" s="114">
        <f t="shared" si="112"/>
        <v>0</v>
      </c>
      <c r="AO80" s="114">
        <f t="shared" si="112"/>
        <v>0</v>
      </c>
      <c r="AP80" s="114">
        <f t="shared" si="112"/>
        <v>0</v>
      </c>
      <c r="AQ80" s="114">
        <f t="shared" si="112"/>
        <v>0</v>
      </c>
      <c r="AR80" s="114"/>
      <c r="AS80" s="114"/>
      <c r="AT80" s="114">
        <f t="shared" si="113"/>
        <v>0</v>
      </c>
      <c r="AU80" s="114">
        <f t="shared" si="113"/>
        <v>0</v>
      </c>
      <c r="AV80" s="114">
        <f t="shared" si="113"/>
        <v>0</v>
      </c>
      <c r="AW80" s="114">
        <f t="shared" si="113"/>
        <v>0</v>
      </c>
      <c r="AX80" s="114">
        <f t="shared" si="113"/>
        <v>0</v>
      </c>
      <c r="AY80" s="114"/>
      <c r="AZ80" s="114"/>
      <c r="BA80" s="114">
        <f t="shared" si="114"/>
        <v>0</v>
      </c>
      <c r="BB80" s="114">
        <f t="shared" si="114"/>
        <v>0</v>
      </c>
      <c r="BC80" s="114">
        <f t="shared" si="114"/>
        <v>0</v>
      </c>
      <c r="BD80" s="114">
        <f t="shared" si="114"/>
        <v>0</v>
      </c>
      <c r="BE80" s="114">
        <f t="shared" si="114"/>
        <v>0</v>
      </c>
      <c r="BF80" s="114"/>
      <c r="BG80" s="114"/>
      <c r="BH80" s="114">
        <f t="shared" si="115"/>
        <v>0</v>
      </c>
      <c r="BI80" s="114">
        <f t="shared" si="115"/>
        <v>0</v>
      </c>
      <c r="BJ80" s="114">
        <f t="shared" si="115"/>
        <v>0</v>
      </c>
      <c r="BK80" s="114">
        <f t="shared" si="115"/>
        <v>0</v>
      </c>
      <c r="BL80" s="114">
        <f t="shared" si="115"/>
        <v>0</v>
      </c>
      <c r="BM80" s="114"/>
      <c r="BN80" s="114"/>
      <c r="BO80" s="114">
        <f t="shared" si="116"/>
        <v>0</v>
      </c>
      <c r="BP80" s="114">
        <f t="shared" si="116"/>
        <v>0</v>
      </c>
      <c r="BQ80" s="114">
        <f t="shared" si="116"/>
        <v>0</v>
      </c>
      <c r="BR80" s="114">
        <f t="shared" si="116"/>
        <v>0</v>
      </c>
      <c r="BS80" s="114">
        <f t="shared" si="116"/>
        <v>0</v>
      </c>
      <c r="BT80" s="114"/>
      <c r="BU80" s="114"/>
      <c r="BV80" s="114">
        <f t="shared" si="117"/>
        <v>0</v>
      </c>
      <c r="BW80" s="114">
        <f t="shared" si="117"/>
        <v>0</v>
      </c>
      <c r="BX80" s="114">
        <f t="shared" si="117"/>
        <v>0</v>
      </c>
      <c r="BY80" s="114">
        <f t="shared" si="117"/>
        <v>0</v>
      </c>
      <c r="BZ80" s="114">
        <f t="shared" si="117"/>
        <v>0</v>
      </c>
      <c r="CA80" s="114"/>
      <c r="CB80" s="114"/>
      <c r="CC80" s="114">
        <f t="shared" si="118"/>
        <v>0</v>
      </c>
      <c r="CD80" s="114">
        <f t="shared" si="118"/>
        <v>0</v>
      </c>
      <c r="CE80" s="114">
        <f t="shared" si="118"/>
        <v>0</v>
      </c>
      <c r="CF80" s="114">
        <f t="shared" si="118"/>
        <v>0</v>
      </c>
      <c r="CG80" s="114">
        <f t="shared" si="118"/>
        <v>0</v>
      </c>
      <c r="CH80" s="114"/>
      <c r="CI80" s="114"/>
      <c r="CJ80" s="114">
        <f t="shared" si="119"/>
        <v>0</v>
      </c>
      <c r="CK80" s="114">
        <f t="shared" si="119"/>
        <v>0</v>
      </c>
      <c r="CL80" s="114">
        <f t="shared" si="119"/>
        <v>0</v>
      </c>
      <c r="CM80" s="114">
        <f t="shared" si="119"/>
        <v>0</v>
      </c>
      <c r="CN80" s="114">
        <f t="shared" si="119"/>
        <v>0</v>
      </c>
      <c r="CO80" s="114"/>
      <c r="CP80" s="114"/>
      <c r="CQ80" s="114">
        <f t="shared" si="119"/>
        <v>0</v>
      </c>
      <c r="CR80" s="114">
        <f t="shared" si="119"/>
        <v>0</v>
      </c>
      <c r="CS80" s="98">
        <f t="shared" si="119"/>
        <v>0</v>
      </c>
      <c r="CT80" s="98">
        <f t="shared" si="110"/>
        <v>0</v>
      </c>
      <c r="CU80" s="98">
        <f t="shared" si="110"/>
        <v>0</v>
      </c>
      <c r="CV80" s="99"/>
      <c r="CW80" s="99"/>
      <c r="CX80" s="98">
        <f t="shared" si="110"/>
        <v>0</v>
      </c>
      <c r="CY80" s="98">
        <f t="shared" si="110"/>
        <v>0</v>
      </c>
      <c r="CZ80" s="98">
        <f t="shared" si="110"/>
        <v>0</v>
      </c>
      <c r="DA80" s="98">
        <f t="shared" si="110"/>
        <v>0</v>
      </c>
      <c r="DB80" s="98">
        <f t="shared" si="110"/>
        <v>0</v>
      </c>
      <c r="DC80" s="99"/>
      <c r="DD80" s="99"/>
      <c r="DE80" s="98">
        <f t="shared" si="120"/>
        <v>0</v>
      </c>
      <c r="DF80" s="98">
        <f t="shared" si="120"/>
        <v>0</v>
      </c>
      <c r="DG80" s="98">
        <f t="shared" si="120"/>
        <v>0</v>
      </c>
      <c r="DH80" s="98">
        <f t="shared" si="120"/>
        <v>0</v>
      </c>
      <c r="DI80" s="98">
        <f t="shared" si="120"/>
        <v>0</v>
      </c>
      <c r="DJ80" s="99"/>
      <c r="DK80" s="99"/>
      <c r="DL80" s="98">
        <f t="shared" si="120"/>
        <v>0</v>
      </c>
      <c r="DM80" s="98">
        <f t="shared" si="120"/>
        <v>0</v>
      </c>
      <c r="DN80" s="98">
        <f t="shared" si="120"/>
        <v>0</v>
      </c>
      <c r="DO80" s="98">
        <f t="shared" si="120"/>
        <v>0</v>
      </c>
      <c r="DP80" s="98">
        <f t="shared" si="120"/>
        <v>0</v>
      </c>
      <c r="DQ80" s="99"/>
      <c r="DR80" s="99"/>
      <c r="DS80" s="98">
        <f t="shared" si="121"/>
        <v>0</v>
      </c>
      <c r="DT80" s="98">
        <f t="shared" si="121"/>
        <v>0</v>
      </c>
      <c r="DU80" s="98">
        <f t="shared" si="121"/>
        <v>0</v>
      </c>
      <c r="DV80" s="98">
        <f t="shared" si="121"/>
        <v>0</v>
      </c>
      <c r="DW80" s="98">
        <f t="shared" si="121"/>
        <v>0</v>
      </c>
      <c r="DX80" s="99"/>
      <c r="DY80" s="99"/>
      <c r="DZ80" s="98">
        <f t="shared" si="121"/>
        <v>0</v>
      </c>
      <c r="EA80" s="98">
        <f t="shared" si="121"/>
        <v>0</v>
      </c>
      <c r="EB80" s="98">
        <f t="shared" si="121"/>
        <v>0</v>
      </c>
      <c r="EC80" s="98">
        <f t="shared" si="121"/>
        <v>0</v>
      </c>
      <c r="ED80" s="98">
        <f t="shared" si="121"/>
        <v>0</v>
      </c>
      <c r="EE80" s="99"/>
      <c r="EF80" s="99"/>
      <c r="EG80" s="98">
        <f t="shared" si="121"/>
        <v>0</v>
      </c>
      <c r="EH80" s="98">
        <f t="shared" si="121"/>
        <v>0</v>
      </c>
      <c r="EI80" s="98">
        <f t="shared" si="121"/>
        <v>0</v>
      </c>
      <c r="EJ80" s="98">
        <f t="shared" si="121"/>
        <v>0</v>
      </c>
      <c r="EK80" s="98">
        <f t="shared" si="121"/>
        <v>0</v>
      </c>
      <c r="EL80" s="99"/>
      <c r="EM80" s="99"/>
      <c r="EN80" s="98">
        <f t="shared" si="121"/>
        <v>0</v>
      </c>
      <c r="EO80" s="98">
        <f t="shared" si="121"/>
        <v>0</v>
      </c>
      <c r="EP80" s="98">
        <f t="shared" si="121"/>
        <v>0</v>
      </c>
      <c r="EQ80" s="98">
        <f t="shared" si="121"/>
        <v>0</v>
      </c>
      <c r="ER80" s="98">
        <f t="shared" si="121"/>
        <v>0</v>
      </c>
      <c r="ES80" s="99"/>
      <c r="ET80" s="99"/>
      <c r="EU80" s="98">
        <f t="shared" si="109"/>
        <v>0</v>
      </c>
      <c r="EV80" s="98">
        <f t="shared" si="109"/>
        <v>0</v>
      </c>
      <c r="EW80" s="98">
        <f t="shared" si="109"/>
        <v>0</v>
      </c>
      <c r="EX80" s="98">
        <f t="shared" si="109"/>
        <v>0</v>
      </c>
      <c r="EY80" s="98">
        <f t="shared" si="109"/>
        <v>0</v>
      </c>
      <c r="EZ80" s="99"/>
      <c r="FA80" s="99"/>
      <c r="FB80" s="98">
        <f t="shared" si="106"/>
        <v>0</v>
      </c>
      <c r="FC80" s="98">
        <f t="shared" si="106"/>
        <v>0</v>
      </c>
      <c r="FD80" s="98">
        <f t="shared" si="106"/>
        <v>0</v>
      </c>
      <c r="FE80" s="98">
        <f t="shared" si="106"/>
        <v>0</v>
      </c>
      <c r="FF80" s="98">
        <f t="shared" si="106"/>
        <v>0</v>
      </c>
      <c r="FG80" s="99"/>
      <c r="FH80" s="99"/>
      <c r="FI80" s="98">
        <f t="shared" si="106"/>
        <v>0</v>
      </c>
      <c r="FJ80" s="98">
        <f t="shared" si="106"/>
        <v>0</v>
      </c>
      <c r="FK80" s="98">
        <f t="shared" si="106"/>
        <v>0</v>
      </c>
      <c r="FL80" s="98">
        <f t="shared" si="106"/>
        <v>0</v>
      </c>
      <c r="FM80" s="98">
        <f t="shared" si="106"/>
        <v>0</v>
      </c>
      <c r="FN80" s="99"/>
      <c r="FO80" s="99"/>
      <c r="FP80" s="98">
        <f t="shared" si="106"/>
        <v>0</v>
      </c>
      <c r="FQ80" s="98">
        <f t="shared" si="106"/>
        <v>0</v>
      </c>
      <c r="FR80" s="98">
        <f t="shared" si="106"/>
        <v>0</v>
      </c>
      <c r="FS80" s="98">
        <f t="shared" si="106"/>
        <v>0</v>
      </c>
      <c r="FT80" s="98">
        <f t="shared" si="106"/>
        <v>0</v>
      </c>
      <c r="FU80" s="99"/>
      <c r="FV80" s="99"/>
      <c r="FW80" s="98">
        <f t="shared" si="106"/>
        <v>0</v>
      </c>
      <c r="FX80" s="98">
        <f t="shared" si="106"/>
        <v>0</v>
      </c>
      <c r="FY80" s="98">
        <f t="shared" si="106"/>
        <v>0</v>
      </c>
    </row>
    <row r="81" spans="1:181" s="115" customFormat="1" ht="31.5" customHeight="1">
      <c r="A81" s="101"/>
      <c r="B81" s="106"/>
      <c r="C81" s="106"/>
      <c r="D81" s="149"/>
      <c r="E81" s="106"/>
      <c r="F81" s="106"/>
      <c r="G81" s="106"/>
      <c r="H81" s="102"/>
      <c r="I81" s="102"/>
      <c r="J81" s="110"/>
      <c r="K81" s="104"/>
      <c r="L81" s="103"/>
      <c r="M81" s="143"/>
      <c r="N81" s="143"/>
      <c r="O81" s="95"/>
      <c r="P81" s="105"/>
      <c r="Q81" s="107"/>
      <c r="R81" s="114">
        <f t="shared" si="107"/>
        <v>0</v>
      </c>
      <c r="S81" s="114">
        <f t="shared" si="107"/>
        <v>0</v>
      </c>
      <c r="T81" s="114">
        <f t="shared" si="107"/>
        <v>0</v>
      </c>
      <c r="U81" s="114">
        <f t="shared" si="107"/>
        <v>0</v>
      </c>
      <c r="V81" s="114">
        <f t="shared" si="107"/>
        <v>0</v>
      </c>
      <c r="W81" s="114"/>
      <c r="X81" s="114"/>
      <c r="Y81" s="114">
        <f t="shared" si="122"/>
        <v>0</v>
      </c>
      <c r="Z81" s="114">
        <f t="shared" si="122"/>
        <v>0</v>
      </c>
      <c r="AA81" s="114">
        <f t="shared" si="122"/>
        <v>0</v>
      </c>
      <c r="AB81" s="114">
        <f t="shared" si="122"/>
        <v>0</v>
      </c>
      <c r="AC81" s="114">
        <f t="shared" si="122"/>
        <v>0</v>
      </c>
      <c r="AD81" s="114"/>
      <c r="AE81" s="114"/>
      <c r="AF81" s="114">
        <f t="shared" si="111"/>
        <v>0</v>
      </c>
      <c r="AG81" s="114">
        <f t="shared" si="111"/>
        <v>0</v>
      </c>
      <c r="AH81" s="114">
        <f t="shared" si="111"/>
        <v>0</v>
      </c>
      <c r="AI81" s="114">
        <f t="shared" si="111"/>
        <v>0</v>
      </c>
      <c r="AJ81" s="114">
        <f t="shared" si="111"/>
        <v>0</v>
      </c>
      <c r="AK81" s="114"/>
      <c r="AL81" s="114"/>
      <c r="AM81" s="114">
        <f t="shared" si="112"/>
        <v>0</v>
      </c>
      <c r="AN81" s="114">
        <f t="shared" si="112"/>
        <v>0</v>
      </c>
      <c r="AO81" s="114">
        <f t="shared" si="112"/>
        <v>0</v>
      </c>
      <c r="AP81" s="114">
        <f t="shared" si="112"/>
        <v>0</v>
      </c>
      <c r="AQ81" s="114">
        <f t="shared" si="112"/>
        <v>0</v>
      </c>
      <c r="AR81" s="114"/>
      <c r="AS81" s="114"/>
      <c r="AT81" s="114">
        <f t="shared" si="113"/>
        <v>0</v>
      </c>
      <c r="AU81" s="114">
        <f t="shared" si="113"/>
        <v>0</v>
      </c>
      <c r="AV81" s="114">
        <f t="shared" si="113"/>
        <v>0</v>
      </c>
      <c r="AW81" s="114">
        <f t="shared" si="113"/>
        <v>0</v>
      </c>
      <c r="AX81" s="114">
        <f t="shared" si="113"/>
        <v>0</v>
      </c>
      <c r="AY81" s="114"/>
      <c r="AZ81" s="114"/>
      <c r="BA81" s="114">
        <f t="shared" si="114"/>
        <v>0</v>
      </c>
      <c r="BB81" s="114">
        <f t="shared" si="114"/>
        <v>0</v>
      </c>
      <c r="BC81" s="114">
        <f t="shared" si="114"/>
        <v>0</v>
      </c>
      <c r="BD81" s="114">
        <f t="shared" si="114"/>
        <v>0</v>
      </c>
      <c r="BE81" s="114">
        <f t="shared" si="114"/>
        <v>0</v>
      </c>
      <c r="BF81" s="114"/>
      <c r="BG81" s="114"/>
      <c r="BH81" s="114">
        <f t="shared" si="115"/>
        <v>0</v>
      </c>
      <c r="BI81" s="114">
        <f t="shared" si="115"/>
        <v>0</v>
      </c>
      <c r="BJ81" s="114">
        <f t="shared" si="115"/>
        <v>0</v>
      </c>
      <c r="BK81" s="114">
        <f t="shared" si="115"/>
        <v>0</v>
      </c>
      <c r="BL81" s="114">
        <f t="shared" si="115"/>
        <v>0</v>
      </c>
      <c r="BM81" s="114"/>
      <c r="BN81" s="114"/>
      <c r="BO81" s="114">
        <f t="shared" si="116"/>
        <v>0</v>
      </c>
      <c r="BP81" s="114">
        <f t="shared" si="116"/>
        <v>0</v>
      </c>
      <c r="BQ81" s="114">
        <f t="shared" si="116"/>
        <v>0</v>
      </c>
      <c r="BR81" s="114">
        <f t="shared" si="116"/>
        <v>0</v>
      </c>
      <c r="BS81" s="114">
        <f t="shared" si="116"/>
        <v>0</v>
      </c>
      <c r="BT81" s="114"/>
      <c r="BU81" s="114"/>
      <c r="BV81" s="114">
        <f t="shared" si="117"/>
        <v>0</v>
      </c>
      <c r="BW81" s="114">
        <f t="shared" si="117"/>
        <v>0</v>
      </c>
      <c r="BX81" s="114">
        <f t="shared" si="117"/>
        <v>0</v>
      </c>
      <c r="BY81" s="114">
        <f t="shared" si="117"/>
        <v>0</v>
      </c>
      <c r="BZ81" s="114">
        <f t="shared" si="117"/>
        <v>0</v>
      </c>
      <c r="CA81" s="114"/>
      <c r="CB81" s="114"/>
      <c r="CC81" s="114">
        <f t="shared" si="118"/>
        <v>0</v>
      </c>
      <c r="CD81" s="114">
        <f t="shared" si="118"/>
        <v>0</v>
      </c>
      <c r="CE81" s="114">
        <f t="shared" si="118"/>
        <v>0</v>
      </c>
      <c r="CF81" s="114">
        <f t="shared" si="118"/>
        <v>0</v>
      </c>
      <c r="CG81" s="114">
        <f t="shared" si="118"/>
        <v>0</v>
      </c>
      <c r="CH81" s="114"/>
      <c r="CI81" s="114"/>
      <c r="CJ81" s="114">
        <f t="shared" si="119"/>
        <v>0</v>
      </c>
      <c r="CK81" s="114">
        <f t="shared" si="119"/>
        <v>0</v>
      </c>
      <c r="CL81" s="114">
        <f t="shared" si="119"/>
        <v>0</v>
      </c>
      <c r="CM81" s="114">
        <f t="shared" si="119"/>
        <v>0</v>
      </c>
      <c r="CN81" s="114">
        <f t="shared" si="119"/>
        <v>0</v>
      </c>
      <c r="CO81" s="114"/>
      <c r="CP81" s="114"/>
      <c r="CQ81" s="114">
        <f t="shared" si="119"/>
        <v>0</v>
      </c>
      <c r="CR81" s="114">
        <f t="shared" si="119"/>
        <v>0</v>
      </c>
      <c r="CS81" s="98">
        <f t="shared" si="119"/>
        <v>0</v>
      </c>
      <c r="CT81" s="98">
        <f t="shared" si="110"/>
        <v>0</v>
      </c>
      <c r="CU81" s="98">
        <f t="shared" si="110"/>
        <v>0</v>
      </c>
      <c r="CV81" s="99"/>
      <c r="CW81" s="99"/>
      <c r="CX81" s="98">
        <f t="shared" si="110"/>
        <v>0</v>
      </c>
      <c r="CY81" s="98">
        <f t="shared" si="110"/>
        <v>0</v>
      </c>
      <c r="CZ81" s="98">
        <f t="shared" si="110"/>
        <v>0</v>
      </c>
      <c r="DA81" s="98">
        <f t="shared" si="110"/>
        <v>0</v>
      </c>
      <c r="DB81" s="98">
        <f t="shared" si="110"/>
        <v>0</v>
      </c>
      <c r="DC81" s="99"/>
      <c r="DD81" s="99"/>
      <c r="DE81" s="98">
        <f t="shared" si="120"/>
        <v>0</v>
      </c>
      <c r="DF81" s="98">
        <f t="shared" si="120"/>
        <v>0</v>
      </c>
      <c r="DG81" s="98">
        <f t="shared" si="120"/>
        <v>0</v>
      </c>
      <c r="DH81" s="98">
        <f t="shared" si="120"/>
        <v>0</v>
      </c>
      <c r="DI81" s="98">
        <f t="shared" si="120"/>
        <v>0</v>
      </c>
      <c r="DJ81" s="99"/>
      <c r="DK81" s="99"/>
      <c r="DL81" s="98">
        <f t="shared" si="120"/>
        <v>0</v>
      </c>
      <c r="DM81" s="98">
        <f t="shared" si="120"/>
        <v>0</v>
      </c>
      <c r="DN81" s="98">
        <f t="shared" si="120"/>
        <v>0</v>
      </c>
      <c r="DO81" s="98">
        <f t="shared" si="120"/>
        <v>0</v>
      </c>
      <c r="DP81" s="98">
        <f t="shared" si="120"/>
        <v>0</v>
      </c>
      <c r="DQ81" s="99"/>
      <c r="DR81" s="99"/>
      <c r="DS81" s="98">
        <f t="shared" si="121"/>
        <v>0</v>
      </c>
      <c r="DT81" s="98">
        <f t="shared" si="121"/>
        <v>0</v>
      </c>
      <c r="DU81" s="98">
        <f t="shared" si="121"/>
        <v>0</v>
      </c>
      <c r="DV81" s="98">
        <f t="shared" si="121"/>
        <v>0</v>
      </c>
      <c r="DW81" s="98">
        <f t="shared" si="121"/>
        <v>0</v>
      </c>
      <c r="DX81" s="99"/>
      <c r="DY81" s="99"/>
      <c r="DZ81" s="98">
        <f t="shared" si="121"/>
        <v>0</v>
      </c>
      <c r="EA81" s="98">
        <f t="shared" si="121"/>
        <v>0</v>
      </c>
      <c r="EB81" s="98">
        <f t="shared" si="121"/>
        <v>0</v>
      </c>
      <c r="EC81" s="98">
        <f t="shared" si="121"/>
        <v>0</v>
      </c>
      <c r="ED81" s="98">
        <f t="shared" si="121"/>
        <v>0</v>
      </c>
      <c r="EE81" s="99"/>
      <c r="EF81" s="99"/>
      <c r="EG81" s="98">
        <f t="shared" si="121"/>
        <v>0</v>
      </c>
      <c r="EH81" s="98">
        <f t="shared" si="121"/>
        <v>0</v>
      </c>
      <c r="EI81" s="98">
        <f t="shared" si="121"/>
        <v>0</v>
      </c>
      <c r="EJ81" s="98">
        <f t="shared" si="121"/>
        <v>0</v>
      </c>
      <c r="EK81" s="98">
        <f t="shared" si="121"/>
        <v>0</v>
      </c>
      <c r="EL81" s="99"/>
      <c r="EM81" s="99"/>
      <c r="EN81" s="98">
        <f t="shared" si="121"/>
        <v>0</v>
      </c>
      <c r="EO81" s="98">
        <f t="shared" si="121"/>
        <v>0</v>
      </c>
      <c r="EP81" s="98">
        <f t="shared" si="121"/>
        <v>0</v>
      </c>
      <c r="EQ81" s="98">
        <f t="shared" si="121"/>
        <v>0</v>
      </c>
      <c r="ER81" s="98">
        <f t="shared" si="121"/>
        <v>0</v>
      </c>
      <c r="ES81" s="99"/>
      <c r="ET81" s="99"/>
      <c r="EU81" s="98">
        <f t="shared" si="109"/>
        <v>0</v>
      </c>
      <c r="EV81" s="98">
        <f t="shared" si="109"/>
        <v>0</v>
      </c>
      <c r="EW81" s="98">
        <f t="shared" si="109"/>
        <v>0</v>
      </c>
      <c r="EX81" s="98">
        <f t="shared" si="109"/>
        <v>0</v>
      </c>
      <c r="EY81" s="98">
        <f t="shared" si="109"/>
        <v>0</v>
      </c>
      <c r="EZ81" s="99"/>
      <c r="FA81" s="99"/>
      <c r="FB81" s="98">
        <f t="shared" si="106"/>
        <v>0</v>
      </c>
      <c r="FC81" s="98">
        <f t="shared" si="106"/>
        <v>0</v>
      </c>
      <c r="FD81" s="98">
        <f t="shared" si="106"/>
        <v>0</v>
      </c>
      <c r="FE81" s="98">
        <f t="shared" si="106"/>
        <v>0</v>
      </c>
      <c r="FF81" s="98">
        <f t="shared" si="106"/>
        <v>0</v>
      </c>
      <c r="FG81" s="99"/>
      <c r="FH81" s="99"/>
      <c r="FI81" s="98">
        <f t="shared" si="106"/>
        <v>0</v>
      </c>
      <c r="FJ81" s="98">
        <f t="shared" si="106"/>
        <v>0</v>
      </c>
      <c r="FK81" s="98">
        <f t="shared" si="106"/>
        <v>0</v>
      </c>
      <c r="FL81" s="98">
        <f t="shared" si="106"/>
        <v>0</v>
      </c>
      <c r="FM81" s="98">
        <f t="shared" si="106"/>
        <v>0</v>
      </c>
      <c r="FN81" s="99"/>
      <c r="FO81" s="99"/>
      <c r="FP81" s="98">
        <f t="shared" ref="FP81:FY81" si="123">IF((AND(FP$1&gt;=$J81,FP$1&lt;=$L81)),$Q81,0)</f>
        <v>0</v>
      </c>
      <c r="FQ81" s="98">
        <f t="shared" si="123"/>
        <v>0</v>
      </c>
      <c r="FR81" s="98">
        <f t="shared" si="123"/>
        <v>0</v>
      </c>
      <c r="FS81" s="98">
        <f t="shared" si="123"/>
        <v>0</v>
      </c>
      <c r="FT81" s="98">
        <f t="shared" si="123"/>
        <v>0</v>
      </c>
      <c r="FU81" s="99"/>
      <c r="FV81" s="99"/>
      <c r="FW81" s="98">
        <f t="shared" si="123"/>
        <v>0</v>
      </c>
      <c r="FX81" s="98">
        <f t="shared" si="123"/>
        <v>0</v>
      </c>
      <c r="FY81" s="98">
        <f t="shared" si="123"/>
        <v>0</v>
      </c>
    </row>
    <row r="82" spans="1:181" ht="31.5" customHeight="1">
      <c r="A82" s="101"/>
      <c r="B82" s="106"/>
      <c r="C82" s="106"/>
      <c r="D82" s="149"/>
      <c r="E82" s="106"/>
      <c r="F82" s="106"/>
      <c r="G82" s="106"/>
      <c r="H82" s="102"/>
      <c r="I82" s="102"/>
      <c r="J82" s="110"/>
      <c r="K82" s="104"/>
      <c r="L82" s="103"/>
      <c r="M82" s="143"/>
      <c r="N82" s="143"/>
      <c r="O82" s="95"/>
      <c r="P82" s="105"/>
      <c r="Q82" s="107"/>
      <c r="R82" s="98">
        <f t="shared" si="107"/>
        <v>0</v>
      </c>
      <c r="S82" s="98">
        <f t="shared" si="107"/>
        <v>0</v>
      </c>
      <c r="T82" s="98">
        <f t="shared" si="107"/>
        <v>0</v>
      </c>
      <c r="U82" s="98">
        <f t="shared" si="107"/>
        <v>0</v>
      </c>
      <c r="V82" s="98">
        <f t="shared" si="107"/>
        <v>0</v>
      </c>
      <c r="W82" s="99"/>
      <c r="X82" s="99"/>
      <c r="Y82" s="98">
        <f t="shared" si="122"/>
        <v>0</v>
      </c>
      <c r="Z82" s="98">
        <f t="shared" si="122"/>
        <v>0</v>
      </c>
      <c r="AA82" s="98">
        <f t="shared" si="122"/>
        <v>0</v>
      </c>
      <c r="AB82" s="98">
        <f t="shared" si="122"/>
        <v>0</v>
      </c>
      <c r="AC82" s="98">
        <f t="shared" si="122"/>
        <v>0</v>
      </c>
      <c r="AD82" s="99"/>
      <c r="AE82" s="99"/>
      <c r="AF82" s="98">
        <f t="shared" si="111"/>
        <v>0</v>
      </c>
      <c r="AG82" s="98">
        <f t="shared" si="111"/>
        <v>0</v>
      </c>
      <c r="AH82" s="98">
        <f t="shared" si="111"/>
        <v>0</v>
      </c>
      <c r="AI82" s="98">
        <f t="shared" si="111"/>
        <v>0</v>
      </c>
      <c r="AJ82" s="98">
        <f t="shared" si="111"/>
        <v>0</v>
      </c>
      <c r="AK82" s="99"/>
      <c r="AL82" s="99"/>
      <c r="AM82" s="98">
        <f t="shared" si="112"/>
        <v>0</v>
      </c>
      <c r="AN82" s="98">
        <f t="shared" si="112"/>
        <v>0</v>
      </c>
      <c r="AO82" s="98">
        <f t="shared" si="112"/>
        <v>0</v>
      </c>
      <c r="AP82" s="98">
        <f t="shared" si="112"/>
        <v>0</v>
      </c>
      <c r="AQ82" s="98">
        <f t="shared" si="112"/>
        <v>0</v>
      </c>
      <c r="AR82" s="99"/>
      <c r="AS82" s="99"/>
      <c r="AT82" s="98">
        <f t="shared" si="113"/>
        <v>0</v>
      </c>
      <c r="AU82" s="98">
        <f t="shared" si="113"/>
        <v>0</v>
      </c>
      <c r="AV82" s="98">
        <f t="shared" si="113"/>
        <v>0</v>
      </c>
      <c r="AW82" s="98">
        <f t="shared" si="113"/>
        <v>0</v>
      </c>
      <c r="AX82" s="98">
        <f t="shared" si="113"/>
        <v>0</v>
      </c>
      <c r="AY82" s="99"/>
      <c r="AZ82" s="99"/>
      <c r="BA82" s="98">
        <f t="shared" si="114"/>
        <v>0</v>
      </c>
      <c r="BB82" s="98">
        <f t="shared" si="114"/>
        <v>0</v>
      </c>
      <c r="BC82" s="98">
        <f t="shared" si="114"/>
        <v>0</v>
      </c>
      <c r="BD82" s="98">
        <f t="shared" si="114"/>
        <v>0</v>
      </c>
      <c r="BE82" s="98">
        <f t="shared" si="114"/>
        <v>0</v>
      </c>
      <c r="BF82" s="99"/>
      <c r="BG82" s="99"/>
      <c r="BH82" s="98">
        <f t="shared" si="115"/>
        <v>0</v>
      </c>
      <c r="BI82" s="98">
        <f t="shared" si="115"/>
        <v>0</v>
      </c>
      <c r="BJ82" s="98">
        <f t="shared" si="115"/>
        <v>0</v>
      </c>
      <c r="BK82" s="98">
        <f t="shared" si="115"/>
        <v>0</v>
      </c>
      <c r="BL82" s="98">
        <f t="shared" si="115"/>
        <v>0</v>
      </c>
      <c r="BM82" s="99"/>
      <c r="BN82" s="99"/>
      <c r="BO82" s="98">
        <f t="shared" si="116"/>
        <v>0</v>
      </c>
      <c r="BP82" s="98">
        <f t="shared" si="116"/>
        <v>0</v>
      </c>
      <c r="BQ82" s="98">
        <f t="shared" si="116"/>
        <v>0</v>
      </c>
      <c r="BR82" s="98">
        <f t="shared" si="116"/>
        <v>0</v>
      </c>
      <c r="BS82" s="98">
        <f t="shared" si="116"/>
        <v>0</v>
      </c>
      <c r="BT82" s="99"/>
      <c r="BU82" s="99"/>
      <c r="BV82" s="98">
        <f t="shared" si="117"/>
        <v>0</v>
      </c>
      <c r="BW82" s="98">
        <f t="shared" si="117"/>
        <v>0</v>
      </c>
      <c r="BX82" s="98">
        <f t="shared" si="117"/>
        <v>0</v>
      </c>
      <c r="BY82" s="98">
        <f t="shared" si="117"/>
        <v>0</v>
      </c>
      <c r="BZ82" s="98">
        <f t="shared" si="117"/>
        <v>0</v>
      </c>
      <c r="CA82" s="99"/>
      <c r="CB82" s="99"/>
      <c r="CC82" s="98">
        <f t="shared" si="118"/>
        <v>0</v>
      </c>
      <c r="CD82" s="98">
        <f t="shared" si="118"/>
        <v>0</v>
      </c>
      <c r="CE82" s="98">
        <f t="shared" si="118"/>
        <v>0</v>
      </c>
      <c r="CF82" s="98">
        <f t="shared" si="118"/>
        <v>0</v>
      </c>
      <c r="CG82" s="98">
        <f t="shared" si="118"/>
        <v>0</v>
      </c>
      <c r="CH82" s="99"/>
      <c r="CI82" s="99"/>
      <c r="CJ82" s="98">
        <f t="shared" si="119"/>
        <v>0</v>
      </c>
      <c r="CK82" s="98">
        <f t="shared" si="119"/>
        <v>0</v>
      </c>
      <c r="CL82" s="98">
        <f t="shared" si="119"/>
        <v>0</v>
      </c>
      <c r="CM82" s="98">
        <f t="shared" si="119"/>
        <v>0</v>
      </c>
      <c r="CN82" s="98">
        <f t="shared" si="119"/>
        <v>0</v>
      </c>
      <c r="CO82" s="99"/>
      <c r="CP82" s="99"/>
      <c r="CQ82" s="98">
        <f t="shared" si="119"/>
        <v>0</v>
      </c>
      <c r="CR82" s="98">
        <f t="shared" si="119"/>
        <v>0</v>
      </c>
      <c r="CS82" s="98">
        <f t="shared" si="119"/>
        <v>0</v>
      </c>
      <c r="CT82" s="98">
        <f t="shared" si="110"/>
        <v>0</v>
      </c>
      <c r="CU82" s="98">
        <f t="shared" si="110"/>
        <v>0</v>
      </c>
      <c r="CV82" s="99"/>
      <c r="CW82" s="99"/>
      <c r="CX82" s="98">
        <f t="shared" si="110"/>
        <v>0</v>
      </c>
      <c r="CY82" s="98">
        <f t="shared" si="110"/>
        <v>0</v>
      </c>
      <c r="CZ82" s="98">
        <f t="shared" si="110"/>
        <v>0</v>
      </c>
      <c r="DA82" s="98">
        <f t="shared" si="110"/>
        <v>0</v>
      </c>
      <c r="DB82" s="98">
        <f t="shared" si="110"/>
        <v>0</v>
      </c>
      <c r="DC82" s="99"/>
      <c r="DD82" s="99"/>
      <c r="DE82" s="98">
        <f t="shared" si="120"/>
        <v>0</v>
      </c>
      <c r="DF82" s="98">
        <f t="shared" si="120"/>
        <v>0</v>
      </c>
      <c r="DG82" s="98">
        <f t="shared" si="120"/>
        <v>0</v>
      </c>
      <c r="DH82" s="98">
        <f t="shared" si="120"/>
        <v>0</v>
      </c>
      <c r="DI82" s="98">
        <f t="shared" si="120"/>
        <v>0</v>
      </c>
      <c r="DJ82" s="99"/>
      <c r="DK82" s="99"/>
      <c r="DL82" s="98">
        <f t="shared" si="120"/>
        <v>0</v>
      </c>
      <c r="DM82" s="98">
        <f t="shared" si="120"/>
        <v>0</v>
      </c>
      <c r="DN82" s="98">
        <f t="shared" si="120"/>
        <v>0</v>
      </c>
      <c r="DO82" s="98">
        <f t="shared" si="120"/>
        <v>0</v>
      </c>
      <c r="DP82" s="98">
        <f t="shared" si="120"/>
        <v>0</v>
      </c>
      <c r="DQ82" s="99"/>
      <c r="DR82" s="99"/>
      <c r="DS82" s="98">
        <f t="shared" si="121"/>
        <v>0</v>
      </c>
      <c r="DT82" s="98">
        <f t="shared" si="121"/>
        <v>0</v>
      </c>
      <c r="DU82" s="98">
        <f t="shared" si="121"/>
        <v>0</v>
      </c>
      <c r="DV82" s="98">
        <f t="shared" si="121"/>
        <v>0</v>
      </c>
      <c r="DW82" s="98">
        <f t="shared" si="121"/>
        <v>0</v>
      </c>
      <c r="DX82" s="99"/>
      <c r="DY82" s="99"/>
      <c r="DZ82" s="98">
        <f t="shared" si="121"/>
        <v>0</v>
      </c>
      <c r="EA82" s="98">
        <f t="shared" si="121"/>
        <v>0</v>
      </c>
      <c r="EB82" s="98">
        <f t="shared" si="121"/>
        <v>0</v>
      </c>
      <c r="EC82" s="98">
        <f t="shared" si="121"/>
        <v>0</v>
      </c>
      <c r="ED82" s="98">
        <f t="shared" si="121"/>
        <v>0</v>
      </c>
      <c r="EE82" s="99"/>
      <c r="EF82" s="99"/>
      <c r="EG82" s="98">
        <f t="shared" si="121"/>
        <v>0</v>
      </c>
      <c r="EH82" s="98">
        <f t="shared" si="121"/>
        <v>0</v>
      </c>
      <c r="EI82" s="98">
        <f t="shared" si="121"/>
        <v>0</v>
      </c>
      <c r="EJ82" s="98">
        <f t="shared" si="121"/>
        <v>0</v>
      </c>
      <c r="EK82" s="98">
        <f t="shared" si="121"/>
        <v>0</v>
      </c>
      <c r="EL82" s="99"/>
      <c r="EM82" s="99"/>
      <c r="EN82" s="98">
        <f t="shared" si="121"/>
        <v>0</v>
      </c>
      <c r="EO82" s="98">
        <f t="shared" si="121"/>
        <v>0</v>
      </c>
      <c r="EP82" s="98">
        <f t="shared" si="121"/>
        <v>0</v>
      </c>
      <c r="EQ82" s="98">
        <f t="shared" si="121"/>
        <v>0</v>
      </c>
      <c r="ER82" s="98">
        <f t="shared" si="121"/>
        <v>0</v>
      </c>
      <c r="ES82" s="99"/>
      <c r="ET82" s="99"/>
      <c r="EU82" s="98">
        <f t="shared" si="109"/>
        <v>0</v>
      </c>
      <c r="EV82" s="98">
        <f t="shared" si="109"/>
        <v>0</v>
      </c>
      <c r="EW82" s="98">
        <f t="shared" si="109"/>
        <v>0</v>
      </c>
      <c r="EX82" s="98">
        <f t="shared" si="109"/>
        <v>0</v>
      </c>
      <c r="EY82" s="98">
        <f t="shared" si="109"/>
        <v>0</v>
      </c>
      <c r="EZ82" s="99"/>
      <c r="FA82" s="99"/>
      <c r="FB82" s="98">
        <f t="shared" ref="FB82:FY96" si="124">IF((AND(FB$1&gt;=$J82,FB$1&lt;=$L82)),$Q82,0)</f>
        <v>0</v>
      </c>
      <c r="FC82" s="98">
        <f t="shared" si="124"/>
        <v>0</v>
      </c>
      <c r="FD82" s="98">
        <f t="shared" si="124"/>
        <v>0</v>
      </c>
      <c r="FE82" s="98">
        <f t="shared" si="124"/>
        <v>0</v>
      </c>
      <c r="FF82" s="98">
        <f t="shared" si="124"/>
        <v>0</v>
      </c>
      <c r="FG82" s="99"/>
      <c r="FH82" s="99"/>
      <c r="FI82" s="98">
        <f t="shared" si="124"/>
        <v>0</v>
      </c>
      <c r="FJ82" s="98">
        <f t="shared" si="124"/>
        <v>0</v>
      </c>
      <c r="FK82" s="98">
        <f t="shared" si="124"/>
        <v>0</v>
      </c>
      <c r="FL82" s="98">
        <f t="shared" si="124"/>
        <v>0</v>
      </c>
      <c r="FM82" s="98">
        <f t="shared" si="124"/>
        <v>0</v>
      </c>
      <c r="FN82" s="99"/>
      <c r="FO82" s="99"/>
      <c r="FP82" s="98">
        <f t="shared" si="124"/>
        <v>0</v>
      </c>
      <c r="FQ82" s="98">
        <f t="shared" si="124"/>
        <v>0</v>
      </c>
      <c r="FR82" s="98">
        <f t="shared" si="124"/>
        <v>0</v>
      </c>
      <c r="FS82" s="98">
        <f t="shared" si="124"/>
        <v>0</v>
      </c>
      <c r="FT82" s="98">
        <f t="shared" si="124"/>
        <v>0</v>
      </c>
      <c r="FU82" s="99"/>
      <c r="FV82" s="99"/>
      <c r="FW82" s="98">
        <f t="shared" si="124"/>
        <v>0</v>
      </c>
      <c r="FX82" s="98">
        <f t="shared" si="124"/>
        <v>0</v>
      </c>
      <c r="FY82" s="98">
        <f t="shared" si="124"/>
        <v>0</v>
      </c>
    </row>
    <row r="83" spans="1:181" ht="31.5" customHeight="1">
      <c r="A83" s="101"/>
      <c r="B83" s="106"/>
      <c r="C83" s="106"/>
      <c r="D83" s="149"/>
      <c r="E83" s="106"/>
      <c r="F83" s="106"/>
      <c r="G83" s="106"/>
      <c r="H83" s="102"/>
      <c r="I83" s="102"/>
      <c r="J83" s="110"/>
      <c r="K83" s="104"/>
      <c r="L83" s="103"/>
      <c r="M83" s="143"/>
      <c r="N83" s="143"/>
      <c r="O83" s="95"/>
      <c r="P83" s="105"/>
      <c r="Q83" s="107"/>
      <c r="R83" s="98"/>
      <c r="S83" s="98"/>
      <c r="T83" s="98"/>
      <c r="U83" s="98"/>
      <c r="V83" s="98"/>
      <c r="W83" s="99"/>
      <c r="X83" s="99"/>
      <c r="Y83" s="98"/>
      <c r="Z83" s="98"/>
      <c r="AA83" s="98"/>
      <c r="AB83" s="98"/>
      <c r="AC83" s="98"/>
      <c r="AD83" s="99"/>
      <c r="AE83" s="99"/>
      <c r="AF83" s="98"/>
      <c r="AG83" s="98"/>
      <c r="AH83" s="98"/>
      <c r="AI83" s="98"/>
      <c r="AJ83" s="98"/>
      <c r="AK83" s="99"/>
      <c r="AL83" s="99"/>
      <c r="AM83" s="98"/>
      <c r="AN83" s="98"/>
      <c r="AO83" s="98"/>
      <c r="AP83" s="98"/>
      <c r="AQ83" s="98"/>
      <c r="AR83" s="99"/>
      <c r="AS83" s="99"/>
      <c r="AT83" s="98"/>
      <c r="AU83" s="98"/>
      <c r="AV83" s="98"/>
      <c r="AW83" s="98"/>
      <c r="AX83" s="98"/>
      <c r="AY83" s="99"/>
      <c r="AZ83" s="99"/>
      <c r="BA83" s="98"/>
      <c r="BB83" s="98"/>
      <c r="BC83" s="98"/>
      <c r="BD83" s="98"/>
      <c r="BE83" s="98"/>
      <c r="BF83" s="99"/>
      <c r="BG83" s="99"/>
      <c r="BH83" s="98"/>
      <c r="BI83" s="98"/>
      <c r="BJ83" s="98"/>
      <c r="BK83" s="98"/>
      <c r="BL83" s="98"/>
      <c r="BM83" s="99"/>
      <c r="BN83" s="99"/>
      <c r="BO83" s="98"/>
      <c r="BP83" s="98"/>
      <c r="BQ83" s="98"/>
      <c r="BR83" s="98"/>
      <c r="BS83" s="98"/>
      <c r="BT83" s="99"/>
      <c r="BU83" s="99"/>
      <c r="BV83" s="98"/>
      <c r="BW83" s="98"/>
      <c r="BX83" s="98"/>
      <c r="BY83" s="98"/>
      <c r="BZ83" s="98"/>
      <c r="CA83" s="99"/>
      <c r="CB83" s="99"/>
      <c r="CC83" s="98"/>
      <c r="CD83" s="98"/>
      <c r="CE83" s="98"/>
      <c r="CF83" s="98"/>
      <c r="CG83" s="98"/>
      <c r="CH83" s="99"/>
      <c r="CI83" s="99"/>
      <c r="CJ83" s="98"/>
      <c r="CK83" s="98"/>
      <c r="CL83" s="98"/>
      <c r="CM83" s="98"/>
      <c r="CN83" s="98"/>
      <c r="CO83" s="99"/>
      <c r="CP83" s="99"/>
      <c r="CQ83" s="98"/>
      <c r="CR83" s="98"/>
      <c r="CS83" s="98"/>
      <c r="CT83" s="98">
        <f t="shared" si="110"/>
        <v>0</v>
      </c>
      <c r="CU83" s="98">
        <f t="shared" si="110"/>
        <v>0</v>
      </c>
      <c r="CV83" s="99"/>
      <c r="CW83" s="99"/>
      <c r="CX83" s="98">
        <f t="shared" si="110"/>
        <v>0</v>
      </c>
      <c r="CY83" s="98">
        <f t="shared" si="110"/>
        <v>0</v>
      </c>
      <c r="CZ83" s="98">
        <f t="shared" si="110"/>
        <v>0</v>
      </c>
      <c r="DA83" s="98">
        <f t="shared" si="110"/>
        <v>0</v>
      </c>
      <c r="DB83" s="98">
        <f t="shared" si="110"/>
        <v>0</v>
      </c>
      <c r="DC83" s="99"/>
      <c r="DD83" s="99"/>
      <c r="DE83" s="98">
        <f t="shared" si="120"/>
        <v>0</v>
      </c>
      <c r="DF83" s="98">
        <f t="shared" si="120"/>
        <v>0</v>
      </c>
      <c r="DG83" s="98">
        <f t="shared" si="120"/>
        <v>0</v>
      </c>
      <c r="DH83" s="98">
        <f t="shared" si="120"/>
        <v>0</v>
      </c>
      <c r="DI83" s="98">
        <f t="shared" si="120"/>
        <v>0</v>
      </c>
      <c r="DJ83" s="99"/>
      <c r="DK83" s="99"/>
      <c r="DL83" s="98">
        <f t="shared" si="120"/>
        <v>0</v>
      </c>
      <c r="DM83" s="98">
        <f t="shared" si="120"/>
        <v>0</v>
      </c>
      <c r="DN83" s="98">
        <f t="shared" si="120"/>
        <v>0</v>
      </c>
      <c r="DO83" s="98">
        <f t="shared" si="120"/>
        <v>0</v>
      </c>
      <c r="DP83" s="98">
        <f t="shared" si="120"/>
        <v>0</v>
      </c>
      <c r="DQ83" s="99"/>
      <c r="DR83" s="99"/>
      <c r="DS83" s="98">
        <f t="shared" si="121"/>
        <v>0</v>
      </c>
      <c r="DT83" s="98">
        <f t="shared" si="121"/>
        <v>0</v>
      </c>
      <c r="DU83" s="98">
        <f t="shared" si="121"/>
        <v>0</v>
      </c>
      <c r="DV83" s="98">
        <f t="shared" si="121"/>
        <v>0</v>
      </c>
      <c r="DW83" s="98">
        <f t="shared" si="121"/>
        <v>0</v>
      </c>
      <c r="DX83" s="99"/>
      <c r="DY83" s="99"/>
      <c r="DZ83" s="98">
        <f t="shared" si="121"/>
        <v>0</v>
      </c>
      <c r="EA83" s="98">
        <f t="shared" si="121"/>
        <v>0</v>
      </c>
      <c r="EB83" s="98">
        <f t="shared" si="121"/>
        <v>0</v>
      </c>
      <c r="EC83" s="98">
        <f t="shared" si="121"/>
        <v>0</v>
      </c>
      <c r="ED83" s="98">
        <f t="shared" si="121"/>
        <v>0</v>
      </c>
      <c r="EE83" s="99"/>
      <c r="EF83" s="99"/>
      <c r="EG83" s="98">
        <f t="shared" si="121"/>
        <v>0</v>
      </c>
      <c r="EH83" s="98">
        <f t="shared" si="121"/>
        <v>0</v>
      </c>
      <c r="EI83" s="98">
        <f t="shared" si="121"/>
        <v>0</v>
      </c>
      <c r="EJ83" s="98">
        <f t="shared" si="121"/>
        <v>0</v>
      </c>
      <c r="EK83" s="98">
        <f t="shared" si="121"/>
        <v>0</v>
      </c>
      <c r="EL83" s="99"/>
      <c r="EM83" s="99"/>
      <c r="EN83" s="98">
        <f t="shared" si="121"/>
        <v>0</v>
      </c>
      <c r="EO83" s="98">
        <f t="shared" si="121"/>
        <v>0</v>
      </c>
      <c r="EP83" s="98">
        <f t="shared" si="121"/>
        <v>0</v>
      </c>
      <c r="EQ83" s="98">
        <f t="shared" si="121"/>
        <v>0</v>
      </c>
      <c r="ER83" s="98">
        <f t="shared" si="121"/>
        <v>0</v>
      </c>
      <c r="ES83" s="99"/>
      <c r="ET83" s="99"/>
      <c r="EU83" s="98">
        <f t="shared" si="109"/>
        <v>0</v>
      </c>
      <c r="EV83" s="98">
        <f t="shared" si="109"/>
        <v>0</v>
      </c>
      <c r="EW83" s="98">
        <f t="shared" si="109"/>
        <v>0</v>
      </c>
      <c r="EX83" s="98">
        <f t="shared" si="109"/>
        <v>0</v>
      </c>
      <c r="EY83" s="98">
        <f t="shared" si="109"/>
        <v>0</v>
      </c>
      <c r="EZ83" s="99"/>
      <c r="FA83" s="99"/>
      <c r="FB83" s="98">
        <f t="shared" si="124"/>
        <v>0</v>
      </c>
      <c r="FC83" s="98">
        <f t="shared" si="124"/>
        <v>0</v>
      </c>
      <c r="FD83" s="98">
        <f t="shared" si="124"/>
        <v>0</v>
      </c>
      <c r="FE83" s="98">
        <f t="shared" si="124"/>
        <v>0</v>
      </c>
      <c r="FF83" s="98">
        <f t="shared" si="124"/>
        <v>0</v>
      </c>
      <c r="FG83" s="99"/>
      <c r="FH83" s="99"/>
      <c r="FI83" s="98">
        <f t="shared" si="124"/>
        <v>0</v>
      </c>
      <c r="FJ83" s="98">
        <f t="shared" si="124"/>
        <v>0</v>
      </c>
      <c r="FK83" s="98">
        <f t="shared" si="124"/>
        <v>0</v>
      </c>
      <c r="FL83" s="98">
        <f t="shared" si="124"/>
        <v>0</v>
      </c>
      <c r="FM83" s="98">
        <f t="shared" si="124"/>
        <v>0</v>
      </c>
      <c r="FN83" s="99"/>
      <c r="FO83" s="99"/>
      <c r="FP83" s="98">
        <f t="shared" si="124"/>
        <v>0</v>
      </c>
      <c r="FQ83" s="98">
        <f t="shared" si="124"/>
        <v>0</v>
      </c>
      <c r="FR83" s="98">
        <f t="shared" si="124"/>
        <v>0</v>
      </c>
      <c r="FS83" s="98">
        <f t="shared" si="124"/>
        <v>0</v>
      </c>
      <c r="FT83" s="98">
        <f t="shared" si="124"/>
        <v>0</v>
      </c>
      <c r="FU83" s="99"/>
      <c r="FV83" s="99"/>
      <c r="FW83" s="98">
        <f t="shared" si="124"/>
        <v>0</v>
      </c>
      <c r="FX83" s="98">
        <f t="shared" si="124"/>
        <v>0</v>
      </c>
      <c r="FY83" s="98">
        <f t="shared" si="124"/>
        <v>0</v>
      </c>
    </row>
    <row r="84" spans="1:181" ht="31.5" customHeight="1">
      <c r="A84" s="101"/>
      <c r="B84" s="106"/>
      <c r="C84" s="106"/>
      <c r="D84" s="149"/>
      <c r="E84" s="106"/>
      <c r="F84" s="106"/>
      <c r="G84" s="106"/>
      <c r="H84" s="102"/>
      <c r="I84" s="102"/>
      <c r="J84" s="110"/>
      <c r="K84" s="104"/>
      <c r="L84" s="103"/>
      <c r="M84" s="143"/>
      <c r="N84" s="143"/>
      <c r="O84" s="95"/>
      <c r="P84" s="105"/>
      <c r="Q84" s="107"/>
      <c r="R84" s="98"/>
      <c r="S84" s="98"/>
      <c r="T84" s="98"/>
      <c r="U84" s="98"/>
      <c r="V84" s="98"/>
      <c r="W84" s="99"/>
      <c r="X84" s="99"/>
      <c r="Y84" s="98"/>
      <c r="Z84" s="98"/>
      <c r="AA84" s="98"/>
      <c r="AB84" s="98"/>
      <c r="AC84" s="98"/>
      <c r="AD84" s="99"/>
      <c r="AE84" s="99"/>
      <c r="AF84" s="98"/>
      <c r="AG84" s="98"/>
      <c r="AH84" s="98"/>
      <c r="AI84" s="98"/>
      <c r="AJ84" s="98"/>
      <c r="AK84" s="99"/>
      <c r="AL84" s="99"/>
      <c r="AM84" s="98"/>
      <c r="AN84" s="98"/>
      <c r="AO84" s="98"/>
      <c r="AP84" s="98"/>
      <c r="AQ84" s="98"/>
      <c r="AR84" s="99"/>
      <c r="AS84" s="99"/>
      <c r="AT84" s="98"/>
      <c r="AU84" s="98"/>
      <c r="AV84" s="98"/>
      <c r="AW84" s="98"/>
      <c r="AX84" s="98"/>
      <c r="AY84" s="99"/>
      <c r="AZ84" s="99"/>
      <c r="BA84" s="98"/>
      <c r="BB84" s="98"/>
      <c r="BC84" s="98"/>
      <c r="BD84" s="98"/>
      <c r="BE84" s="98"/>
      <c r="BF84" s="99"/>
      <c r="BG84" s="99"/>
      <c r="BH84" s="98"/>
      <c r="BI84" s="98"/>
      <c r="BJ84" s="98"/>
      <c r="BK84" s="98"/>
      <c r="BL84" s="98"/>
      <c r="BM84" s="99"/>
      <c r="BN84" s="99"/>
      <c r="BO84" s="98"/>
      <c r="BP84" s="98"/>
      <c r="BQ84" s="98"/>
      <c r="BR84" s="98"/>
      <c r="BS84" s="98"/>
      <c r="BT84" s="99"/>
      <c r="BU84" s="99"/>
      <c r="BV84" s="98"/>
      <c r="BW84" s="98"/>
      <c r="BX84" s="98"/>
      <c r="BY84" s="98"/>
      <c r="BZ84" s="98"/>
      <c r="CA84" s="99"/>
      <c r="CB84" s="99"/>
      <c r="CC84" s="98"/>
      <c r="CD84" s="98"/>
      <c r="CE84" s="98"/>
      <c r="CF84" s="98"/>
      <c r="CG84" s="98"/>
      <c r="CH84" s="99"/>
      <c r="CI84" s="99"/>
      <c r="CJ84" s="98"/>
      <c r="CK84" s="98"/>
      <c r="CL84" s="98"/>
      <c r="CM84" s="98"/>
      <c r="CN84" s="98"/>
      <c r="CO84" s="99"/>
      <c r="CP84" s="99"/>
      <c r="CQ84" s="98"/>
      <c r="CR84" s="98"/>
      <c r="CS84" s="98"/>
      <c r="CT84" s="98">
        <f t="shared" si="110"/>
        <v>0</v>
      </c>
      <c r="CU84" s="98">
        <f t="shared" si="110"/>
        <v>0</v>
      </c>
      <c r="CV84" s="99"/>
      <c r="CW84" s="99"/>
      <c r="CX84" s="98">
        <f t="shared" si="110"/>
        <v>0</v>
      </c>
      <c r="CY84" s="98">
        <f t="shared" si="110"/>
        <v>0</v>
      </c>
      <c r="CZ84" s="98">
        <f t="shared" si="110"/>
        <v>0</v>
      </c>
      <c r="DA84" s="98">
        <f t="shared" si="110"/>
        <v>0</v>
      </c>
      <c r="DB84" s="98">
        <f t="shared" si="110"/>
        <v>0</v>
      </c>
      <c r="DC84" s="99"/>
      <c r="DD84" s="99"/>
      <c r="DE84" s="98">
        <f t="shared" si="120"/>
        <v>0</v>
      </c>
      <c r="DF84" s="98">
        <f t="shared" si="120"/>
        <v>0</v>
      </c>
      <c r="DG84" s="98">
        <f t="shared" si="120"/>
        <v>0</v>
      </c>
      <c r="DH84" s="98">
        <f t="shared" si="120"/>
        <v>0</v>
      </c>
      <c r="DI84" s="98">
        <f t="shared" si="120"/>
        <v>0</v>
      </c>
      <c r="DJ84" s="99"/>
      <c r="DK84" s="99"/>
      <c r="DL84" s="98">
        <f t="shared" si="120"/>
        <v>0</v>
      </c>
      <c r="DM84" s="98">
        <f t="shared" si="120"/>
        <v>0</v>
      </c>
      <c r="DN84" s="98">
        <f t="shared" si="120"/>
        <v>0</v>
      </c>
      <c r="DO84" s="98">
        <f t="shared" si="120"/>
        <v>0</v>
      </c>
      <c r="DP84" s="98">
        <f t="shared" si="120"/>
        <v>0</v>
      </c>
      <c r="DQ84" s="99"/>
      <c r="DR84" s="99"/>
      <c r="DS84" s="98">
        <f t="shared" si="121"/>
        <v>0</v>
      </c>
      <c r="DT84" s="98">
        <f t="shared" si="121"/>
        <v>0</v>
      </c>
      <c r="DU84" s="98">
        <f t="shared" si="121"/>
        <v>0</v>
      </c>
      <c r="DV84" s="98">
        <f t="shared" si="121"/>
        <v>0</v>
      </c>
      <c r="DW84" s="98">
        <f t="shared" si="121"/>
        <v>0</v>
      </c>
      <c r="DX84" s="99"/>
      <c r="DY84" s="99"/>
      <c r="DZ84" s="98">
        <f t="shared" si="121"/>
        <v>0</v>
      </c>
      <c r="EA84" s="98">
        <f t="shared" si="121"/>
        <v>0</v>
      </c>
      <c r="EB84" s="98">
        <f t="shared" si="121"/>
        <v>0</v>
      </c>
      <c r="EC84" s="98">
        <f t="shared" si="121"/>
        <v>0</v>
      </c>
      <c r="ED84" s="98">
        <f t="shared" si="121"/>
        <v>0</v>
      </c>
      <c r="EE84" s="99"/>
      <c r="EF84" s="99"/>
      <c r="EG84" s="98">
        <f t="shared" si="121"/>
        <v>0</v>
      </c>
      <c r="EH84" s="98">
        <f t="shared" si="121"/>
        <v>0</v>
      </c>
      <c r="EI84" s="98">
        <f t="shared" si="121"/>
        <v>0</v>
      </c>
      <c r="EJ84" s="98">
        <f t="shared" si="121"/>
        <v>0</v>
      </c>
      <c r="EK84" s="98">
        <f t="shared" si="121"/>
        <v>0</v>
      </c>
      <c r="EL84" s="99"/>
      <c r="EM84" s="99"/>
      <c r="EN84" s="98">
        <f t="shared" si="121"/>
        <v>0</v>
      </c>
      <c r="EO84" s="98">
        <f t="shared" si="121"/>
        <v>0</v>
      </c>
      <c r="EP84" s="98">
        <f t="shared" si="121"/>
        <v>0</v>
      </c>
      <c r="EQ84" s="98">
        <f t="shared" si="121"/>
        <v>0</v>
      </c>
      <c r="ER84" s="98">
        <f t="shared" si="121"/>
        <v>0</v>
      </c>
      <c r="ES84" s="99"/>
      <c r="ET84" s="99"/>
      <c r="EU84" s="98">
        <f t="shared" si="109"/>
        <v>0</v>
      </c>
      <c r="EV84" s="98">
        <f t="shared" si="109"/>
        <v>0</v>
      </c>
      <c r="EW84" s="98">
        <f t="shared" si="109"/>
        <v>0</v>
      </c>
      <c r="EX84" s="98">
        <f t="shared" si="109"/>
        <v>0</v>
      </c>
      <c r="EY84" s="98">
        <f t="shared" si="109"/>
        <v>0</v>
      </c>
      <c r="EZ84" s="99"/>
      <c r="FA84" s="99"/>
      <c r="FB84" s="98">
        <f t="shared" si="124"/>
        <v>0</v>
      </c>
      <c r="FC84" s="98">
        <f t="shared" si="124"/>
        <v>0</v>
      </c>
      <c r="FD84" s="98">
        <f t="shared" si="124"/>
        <v>0</v>
      </c>
      <c r="FE84" s="98">
        <f t="shared" si="124"/>
        <v>0</v>
      </c>
      <c r="FF84" s="98">
        <f t="shared" si="124"/>
        <v>0</v>
      </c>
      <c r="FG84" s="99"/>
      <c r="FH84" s="99"/>
      <c r="FI84" s="98">
        <f t="shared" si="124"/>
        <v>0</v>
      </c>
      <c r="FJ84" s="98">
        <f t="shared" si="124"/>
        <v>0</v>
      </c>
      <c r="FK84" s="98">
        <f t="shared" si="124"/>
        <v>0</v>
      </c>
      <c r="FL84" s="98">
        <f t="shared" si="124"/>
        <v>0</v>
      </c>
      <c r="FM84" s="98">
        <f t="shared" si="124"/>
        <v>0</v>
      </c>
      <c r="FN84" s="99"/>
      <c r="FO84" s="99"/>
      <c r="FP84" s="98">
        <f t="shared" si="124"/>
        <v>0</v>
      </c>
      <c r="FQ84" s="98">
        <f t="shared" si="124"/>
        <v>0</v>
      </c>
      <c r="FR84" s="98">
        <f t="shared" si="124"/>
        <v>0</v>
      </c>
      <c r="FS84" s="98">
        <f t="shared" si="124"/>
        <v>0</v>
      </c>
      <c r="FT84" s="98">
        <f t="shared" si="124"/>
        <v>0</v>
      </c>
      <c r="FU84" s="99"/>
      <c r="FV84" s="99"/>
      <c r="FW84" s="98">
        <f t="shared" si="124"/>
        <v>0</v>
      </c>
      <c r="FX84" s="98">
        <f t="shared" si="124"/>
        <v>0</v>
      </c>
      <c r="FY84" s="98">
        <f t="shared" si="124"/>
        <v>0</v>
      </c>
    </row>
    <row r="85" spans="1:181" ht="31.5" customHeight="1">
      <c r="A85" s="101"/>
      <c r="B85" s="106"/>
      <c r="C85" s="106"/>
      <c r="D85" s="149"/>
      <c r="E85" s="106"/>
      <c r="F85" s="106"/>
      <c r="G85" s="106"/>
      <c r="H85" s="102"/>
      <c r="I85" s="102"/>
      <c r="J85" s="110"/>
      <c r="K85" s="104"/>
      <c r="L85" s="103"/>
      <c r="M85" s="143"/>
      <c r="N85" s="143"/>
      <c r="O85" s="95"/>
      <c r="P85" s="105"/>
      <c r="Q85" s="107"/>
      <c r="R85" s="98"/>
      <c r="S85" s="98"/>
      <c r="T85" s="98"/>
      <c r="U85" s="98"/>
      <c r="V85" s="98"/>
      <c r="W85" s="99"/>
      <c r="X85" s="99"/>
      <c r="Y85" s="98"/>
      <c r="Z85" s="98"/>
      <c r="AA85" s="98"/>
      <c r="AB85" s="98"/>
      <c r="AC85" s="98"/>
      <c r="AD85" s="99"/>
      <c r="AE85" s="99"/>
      <c r="AF85" s="98"/>
      <c r="AG85" s="98"/>
      <c r="AH85" s="98"/>
      <c r="AI85" s="98"/>
      <c r="AJ85" s="98"/>
      <c r="AK85" s="99"/>
      <c r="AL85" s="99"/>
      <c r="AM85" s="98"/>
      <c r="AN85" s="98"/>
      <c r="AO85" s="98"/>
      <c r="AP85" s="98"/>
      <c r="AQ85" s="98"/>
      <c r="AR85" s="99"/>
      <c r="AS85" s="99"/>
      <c r="AT85" s="98"/>
      <c r="AU85" s="98"/>
      <c r="AV85" s="98"/>
      <c r="AW85" s="98"/>
      <c r="AX85" s="98"/>
      <c r="AY85" s="99"/>
      <c r="AZ85" s="99"/>
      <c r="BA85" s="98"/>
      <c r="BB85" s="98"/>
      <c r="BC85" s="98"/>
      <c r="BD85" s="98"/>
      <c r="BE85" s="98"/>
      <c r="BF85" s="99"/>
      <c r="BG85" s="99"/>
      <c r="BH85" s="98"/>
      <c r="BI85" s="98"/>
      <c r="BJ85" s="98"/>
      <c r="BK85" s="98"/>
      <c r="BL85" s="98"/>
      <c r="BM85" s="99"/>
      <c r="BN85" s="99"/>
      <c r="BO85" s="98"/>
      <c r="BP85" s="98"/>
      <c r="BQ85" s="98"/>
      <c r="BR85" s="98"/>
      <c r="BS85" s="98"/>
      <c r="BT85" s="99"/>
      <c r="BU85" s="99"/>
      <c r="BV85" s="98"/>
      <c r="BW85" s="98"/>
      <c r="BX85" s="98"/>
      <c r="BY85" s="98"/>
      <c r="BZ85" s="98"/>
      <c r="CA85" s="99"/>
      <c r="CB85" s="99"/>
      <c r="CC85" s="98"/>
      <c r="CD85" s="98"/>
      <c r="CE85" s="98"/>
      <c r="CF85" s="98"/>
      <c r="CG85" s="98"/>
      <c r="CH85" s="99"/>
      <c r="CI85" s="99"/>
      <c r="CJ85" s="98"/>
      <c r="CK85" s="98"/>
      <c r="CL85" s="98"/>
      <c r="CM85" s="98"/>
      <c r="CN85" s="98"/>
      <c r="CO85" s="99"/>
      <c r="CP85" s="99"/>
      <c r="CQ85" s="98"/>
      <c r="CR85" s="98"/>
      <c r="CS85" s="98"/>
      <c r="CT85" s="98">
        <f t="shared" si="110"/>
        <v>0</v>
      </c>
      <c r="CU85" s="98">
        <f t="shared" si="110"/>
        <v>0</v>
      </c>
      <c r="CV85" s="99"/>
      <c r="CW85" s="99"/>
      <c r="CX85" s="98">
        <f t="shared" si="110"/>
        <v>0</v>
      </c>
      <c r="CY85" s="98">
        <f t="shared" si="110"/>
        <v>0</v>
      </c>
      <c r="CZ85" s="98">
        <f t="shared" si="110"/>
        <v>0</v>
      </c>
      <c r="DA85" s="98">
        <f t="shared" si="110"/>
        <v>0</v>
      </c>
      <c r="DB85" s="98">
        <f t="shared" si="110"/>
        <v>0</v>
      </c>
      <c r="DC85" s="99"/>
      <c r="DD85" s="99"/>
      <c r="DE85" s="98">
        <f t="shared" si="120"/>
        <v>0</v>
      </c>
      <c r="DF85" s="98">
        <f t="shared" si="120"/>
        <v>0</v>
      </c>
      <c r="DG85" s="98">
        <f t="shared" si="120"/>
        <v>0</v>
      </c>
      <c r="DH85" s="98">
        <f t="shared" si="120"/>
        <v>0</v>
      </c>
      <c r="DI85" s="98">
        <f t="shared" si="120"/>
        <v>0</v>
      </c>
      <c r="DJ85" s="99"/>
      <c r="DK85" s="99"/>
      <c r="DL85" s="98">
        <f t="shared" si="120"/>
        <v>0</v>
      </c>
      <c r="DM85" s="98">
        <f t="shared" si="120"/>
        <v>0</v>
      </c>
      <c r="DN85" s="98">
        <f t="shared" si="120"/>
        <v>0</v>
      </c>
      <c r="DO85" s="98">
        <f t="shared" si="120"/>
        <v>0</v>
      </c>
      <c r="DP85" s="98">
        <f t="shared" si="120"/>
        <v>0</v>
      </c>
      <c r="DQ85" s="99"/>
      <c r="DR85" s="99"/>
      <c r="DS85" s="98">
        <f t="shared" si="121"/>
        <v>0</v>
      </c>
      <c r="DT85" s="98">
        <f t="shared" si="121"/>
        <v>0</v>
      </c>
      <c r="DU85" s="98">
        <f t="shared" si="121"/>
        <v>0</v>
      </c>
      <c r="DV85" s="98">
        <f t="shared" si="121"/>
        <v>0</v>
      </c>
      <c r="DW85" s="98">
        <f t="shared" si="121"/>
        <v>0</v>
      </c>
      <c r="DX85" s="99"/>
      <c r="DY85" s="99"/>
      <c r="DZ85" s="98">
        <f t="shared" si="121"/>
        <v>0</v>
      </c>
      <c r="EA85" s="98">
        <f t="shared" si="121"/>
        <v>0</v>
      </c>
      <c r="EB85" s="98">
        <f t="shared" si="121"/>
        <v>0</v>
      </c>
      <c r="EC85" s="98">
        <f t="shared" si="121"/>
        <v>0</v>
      </c>
      <c r="ED85" s="98">
        <f t="shared" si="121"/>
        <v>0</v>
      </c>
      <c r="EE85" s="99"/>
      <c r="EF85" s="99"/>
      <c r="EG85" s="98">
        <f t="shared" si="121"/>
        <v>0</v>
      </c>
      <c r="EH85" s="98">
        <f t="shared" si="121"/>
        <v>0</v>
      </c>
      <c r="EI85" s="98">
        <f t="shared" si="121"/>
        <v>0</v>
      </c>
      <c r="EJ85" s="98">
        <f t="shared" si="121"/>
        <v>0</v>
      </c>
      <c r="EK85" s="98">
        <f t="shared" si="121"/>
        <v>0</v>
      </c>
      <c r="EL85" s="99"/>
      <c r="EM85" s="99"/>
      <c r="EN85" s="98">
        <f t="shared" si="121"/>
        <v>0</v>
      </c>
      <c r="EO85" s="98">
        <f t="shared" si="121"/>
        <v>0</v>
      </c>
      <c r="EP85" s="98">
        <f t="shared" si="121"/>
        <v>0</v>
      </c>
      <c r="EQ85" s="98">
        <f t="shared" si="121"/>
        <v>0</v>
      </c>
      <c r="ER85" s="98">
        <f t="shared" si="121"/>
        <v>0</v>
      </c>
      <c r="ES85" s="99"/>
      <c r="ET85" s="99"/>
      <c r="EU85" s="98">
        <f t="shared" si="109"/>
        <v>0</v>
      </c>
      <c r="EV85" s="98">
        <f t="shared" si="109"/>
        <v>0</v>
      </c>
      <c r="EW85" s="98">
        <f t="shared" si="109"/>
        <v>0</v>
      </c>
      <c r="EX85" s="98">
        <f t="shared" si="109"/>
        <v>0</v>
      </c>
      <c r="EY85" s="98">
        <f t="shared" si="109"/>
        <v>0</v>
      </c>
      <c r="EZ85" s="99"/>
      <c r="FA85" s="99"/>
      <c r="FB85" s="98">
        <f t="shared" si="124"/>
        <v>0</v>
      </c>
      <c r="FC85" s="98">
        <f t="shared" si="124"/>
        <v>0</v>
      </c>
      <c r="FD85" s="98">
        <f t="shared" si="124"/>
        <v>0</v>
      </c>
      <c r="FE85" s="98">
        <f t="shared" si="124"/>
        <v>0</v>
      </c>
      <c r="FF85" s="98">
        <f t="shared" si="124"/>
        <v>0</v>
      </c>
      <c r="FG85" s="99"/>
      <c r="FH85" s="99"/>
      <c r="FI85" s="98">
        <f t="shared" si="124"/>
        <v>0</v>
      </c>
      <c r="FJ85" s="98">
        <f t="shared" si="124"/>
        <v>0</v>
      </c>
      <c r="FK85" s="98">
        <f t="shared" si="124"/>
        <v>0</v>
      </c>
      <c r="FL85" s="98">
        <f t="shared" si="124"/>
        <v>0</v>
      </c>
      <c r="FM85" s="98">
        <f t="shared" si="124"/>
        <v>0</v>
      </c>
      <c r="FN85" s="99"/>
      <c r="FO85" s="99"/>
      <c r="FP85" s="98">
        <f t="shared" si="124"/>
        <v>0</v>
      </c>
      <c r="FQ85" s="98">
        <f t="shared" si="124"/>
        <v>0</v>
      </c>
      <c r="FR85" s="98">
        <f t="shared" si="124"/>
        <v>0</v>
      </c>
      <c r="FS85" s="98">
        <f t="shared" si="124"/>
        <v>0</v>
      </c>
      <c r="FT85" s="98">
        <f t="shared" si="124"/>
        <v>0</v>
      </c>
      <c r="FU85" s="99"/>
      <c r="FV85" s="99"/>
      <c r="FW85" s="98">
        <f t="shared" si="124"/>
        <v>0</v>
      </c>
      <c r="FX85" s="98">
        <f t="shared" si="124"/>
        <v>0</v>
      </c>
      <c r="FY85" s="98">
        <f t="shared" si="124"/>
        <v>0</v>
      </c>
    </row>
    <row r="86" spans="1:181" ht="31.5" customHeight="1">
      <c r="A86" s="101"/>
      <c r="B86" s="106"/>
      <c r="C86" s="106"/>
      <c r="D86" s="149"/>
      <c r="E86" s="106"/>
      <c r="F86" s="106"/>
      <c r="G86" s="106"/>
      <c r="H86" s="102"/>
      <c r="I86" s="102"/>
      <c r="J86" s="110"/>
      <c r="K86" s="104"/>
      <c r="L86" s="103"/>
      <c r="M86" s="143"/>
      <c r="N86" s="143"/>
      <c r="O86" s="95"/>
      <c r="P86" s="105"/>
      <c r="Q86" s="107"/>
      <c r="R86" s="98"/>
      <c r="S86" s="98"/>
      <c r="T86" s="98"/>
      <c r="U86" s="98"/>
      <c r="V86" s="98"/>
      <c r="W86" s="99"/>
      <c r="X86" s="99"/>
      <c r="Y86" s="98"/>
      <c r="Z86" s="98"/>
      <c r="AA86" s="98"/>
      <c r="AB86" s="98"/>
      <c r="AC86" s="98"/>
      <c r="AD86" s="99"/>
      <c r="AE86" s="99"/>
      <c r="AF86" s="98"/>
      <c r="AG86" s="98"/>
      <c r="AH86" s="98"/>
      <c r="AI86" s="98"/>
      <c r="AJ86" s="98"/>
      <c r="AK86" s="99"/>
      <c r="AL86" s="99"/>
      <c r="AM86" s="98"/>
      <c r="AN86" s="98"/>
      <c r="AO86" s="98"/>
      <c r="AP86" s="98"/>
      <c r="AQ86" s="98"/>
      <c r="AR86" s="99"/>
      <c r="AS86" s="99"/>
      <c r="AT86" s="98"/>
      <c r="AU86" s="98"/>
      <c r="AV86" s="98"/>
      <c r="AW86" s="98"/>
      <c r="AX86" s="98"/>
      <c r="AY86" s="99"/>
      <c r="AZ86" s="99"/>
      <c r="BA86" s="98"/>
      <c r="BB86" s="98"/>
      <c r="BC86" s="98"/>
      <c r="BD86" s="98"/>
      <c r="BE86" s="98"/>
      <c r="BF86" s="99"/>
      <c r="BG86" s="99"/>
      <c r="BH86" s="98"/>
      <c r="BI86" s="98"/>
      <c r="BJ86" s="98"/>
      <c r="BK86" s="98"/>
      <c r="BL86" s="98"/>
      <c r="BM86" s="99"/>
      <c r="BN86" s="99"/>
      <c r="BO86" s="98"/>
      <c r="BP86" s="98"/>
      <c r="BQ86" s="98"/>
      <c r="BR86" s="98"/>
      <c r="BS86" s="98"/>
      <c r="BT86" s="99"/>
      <c r="BU86" s="99"/>
      <c r="BV86" s="98"/>
      <c r="BW86" s="98"/>
      <c r="BX86" s="98"/>
      <c r="BY86" s="98"/>
      <c r="BZ86" s="98"/>
      <c r="CA86" s="99"/>
      <c r="CB86" s="99"/>
      <c r="CC86" s="98"/>
      <c r="CD86" s="98"/>
      <c r="CE86" s="98"/>
      <c r="CF86" s="98"/>
      <c r="CG86" s="98"/>
      <c r="CH86" s="99"/>
      <c r="CI86" s="99"/>
      <c r="CJ86" s="98"/>
      <c r="CK86" s="98"/>
      <c r="CL86" s="98"/>
      <c r="CM86" s="98"/>
      <c r="CN86" s="98"/>
      <c r="CO86" s="99"/>
      <c r="CP86" s="99"/>
      <c r="CQ86" s="98"/>
      <c r="CR86" s="98"/>
      <c r="CS86" s="98"/>
      <c r="CT86" s="98">
        <f t="shared" si="110"/>
        <v>0</v>
      </c>
      <c r="CU86" s="98">
        <f t="shared" si="110"/>
        <v>0</v>
      </c>
      <c r="CV86" s="99"/>
      <c r="CW86" s="99"/>
      <c r="CX86" s="98">
        <f t="shared" si="110"/>
        <v>0</v>
      </c>
      <c r="CY86" s="98">
        <f t="shared" si="110"/>
        <v>0</v>
      </c>
      <c r="CZ86" s="98">
        <f t="shared" si="110"/>
        <v>0</v>
      </c>
      <c r="DA86" s="98">
        <f t="shared" si="110"/>
        <v>0</v>
      </c>
      <c r="DB86" s="98">
        <f t="shared" si="110"/>
        <v>0</v>
      </c>
      <c r="DC86" s="99"/>
      <c r="DD86" s="99"/>
      <c r="DE86" s="98">
        <f t="shared" si="120"/>
        <v>0</v>
      </c>
      <c r="DF86" s="98">
        <f t="shared" si="120"/>
        <v>0</v>
      </c>
      <c r="DG86" s="98">
        <f t="shared" si="120"/>
        <v>0</v>
      </c>
      <c r="DH86" s="98">
        <f t="shared" si="120"/>
        <v>0</v>
      </c>
      <c r="DI86" s="98">
        <f t="shared" si="120"/>
        <v>0</v>
      </c>
      <c r="DJ86" s="99"/>
      <c r="DK86" s="99"/>
      <c r="DL86" s="98">
        <f t="shared" si="120"/>
        <v>0</v>
      </c>
      <c r="DM86" s="98">
        <f t="shared" si="120"/>
        <v>0</v>
      </c>
      <c r="DN86" s="98">
        <f t="shared" si="120"/>
        <v>0</v>
      </c>
      <c r="DO86" s="98">
        <f t="shared" si="120"/>
        <v>0</v>
      </c>
      <c r="DP86" s="98">
        <f t="shared" si="120"/>
        <v>0</v>
      </c>
      <c r="DQ86" s="99"/>
      <c r="DR86" s="99"/>
      <c r="DS86" s="98">
        <f t="shared" si="121"/>
        <v>0</v>
      </c>
      <c r="DT86" s="98">
        <f t="shared" si="121"/>
        <v>0</v>
      </c>
      <c r="DU86" s="98">
        <f t="shared" si="121"/>
        <v>0</v>
      </c>
      <c r="DV86" s="98">
        <f t="shared" si="121"/>
        <v>0</v>
      </c>
      <c r="DW86" s="98">
        <f t="shared" si="121"/>
        <v>0</v>
      </c>
      <c r="DX86" s="99"/>
      <c r="DY86" s="99"/>
      <c r="DZ86" s="98">
        <f t="shared" si="121"/>
        <v>0</v>
      </c>
      <c r="EA86" s="98">
        <f t="shared" si="121"/>
        <v>0</v>
      </c>
      <c r="EB86" s="98">
        <f t="shared" si="121"/>
        <v>0</v>
      </c>
      <c r="EC86" s="98">
        <f t="shared" si="121"/>
        <v>0</v>
      </c>
      <c r="ED86" s="98">
        <f t="shared" si="121"/>
        <v>0</v>
      </c>
      <c r="EE86" s="99"/>
      <c r="EF86" s="99"/>
      <c r="EG86" s="98">
        <f t="shared" si="121"/>
        <v>0</v>
      </c>
      <c r="EH86" s="98">
        <f t="shared" si="121"/>
        <v>0</v>
      </c>
      <c r="EI86" s="98">
        <f t="shared" si="121"/>
        <v>0</v>
      </c>
      <c r="EJ86" s="98">
        <f t="shared" si="121"/>
        <v>0</v>
      </c>
      <c r="EK86" s="98">
        <f t="shared" si="121"/>
        <v>0</v>
      </c>
      <c r="EL86" s="99"/>
      <c r="EM86" s="99"/>
      <c r="EN86" s="98">
        <f t="shared" si="121"/>
        <v>0</v>
      </c>
      <c r="EO86" s="98">
        <f t="shared" si="121"/>
        <v>0</v>
      </c>
      <c r="EP86" s="98">
        <f t="shared" si="121"/>
        <v>0</v>
      </c>
      <c r="EQ86" s="98">
        <f t="shared" si="121"/>
        <v>0</v>
      </c>
      <c r="ER86" s="98">
        <f t="shared" si="121"/>
        <v>0</v>
      </c>
      <c r="ES86" s="99"/>
      <c r="ET86" s="99"/>
      <c r="EU86" s="98">
        <f t="shared" si="109"/>
        <v>0</v>
      </c>
      <c r="EV86" s="98">
        <f t="shared" si="109"/>
        <v>0</v>
      </c>
      <c r="EW86" s="98">
        <f t="shared" si="109"/>
        <v>0</v>
      </c>
      <c r="EX86" s="98">
        <f t="shared" si="109"/>
        <v>0</v>
      </c>
      <c r="EY86" s="98">
        <f t="shared" si="109"/>
        <v>0</v>
      </c>
      <c r="EZ86" s="99"/>
      <c r="FA86" s="99"/>
      <c r="FB86" s="98">
        <f t="shared" si="124"/>
        <v>0</v>
      </c>
      <c r="FC86" s="98">
        <f t="shared" si="124"/>
        <v>0</v>
      </c>
      <c r="FD86" s="98">
        <f t="shared" si="124"/>
        <v>0</v>
      </c>
      <c r="FE86" s="98">
        <f t="shared" si="124"/>
        <v>0</v>
      </c>
      <c r="FF86" s="98">
        <f t="shared" si="124"/>
        <v>0</v>
      </c>
      <c r="FG86" s="99"/>
      <c r="FH86" s="99"/>
      <c r="FI86" s="98">
        <f t="shared" si="124"/>
        <v>0</v>
      </c>
      <c r="FJ86" s="98">
        <f t="shared" si="124"/>
        <v>0</v>
      </c>
      <c r="FK86" s="98">
        <f t="shared" si="124"/>
        <v>0</v>
      </c>
      <c r="FL86" s="98">
        <f t="shared" si="124"/>
        <v>0</v>
      </c>
      <c r="FM86" s="98">
        <f t="shared" si="124"/>
        <v>0</v>
      </c>
      <c r="FN86" s="99"/>
      <c r="FO86" s="99"/>
      <c r="FP86" s="98">
        <f t="shared" si="124"/>
        <v>0</v>
      </c>
      <c r="FQ86" s="98">
        <f t="shared" si="124"/>
        <v>0</v>
      </c>
      <c r="FR86" s="98">
        <f t="shared" si="124"/>
        <v>0</v>
      </c>
      <c r="FS86" s="98">
        <f t="shared" si="124"/>
        <v>0</v>
      </c>
      <c r="FT86" s="98">
        <f t="shared" si="124"/>
        <v>0</v>
      </c>
      <c r="FU86" s="99"/>
      <c r="FV86" s="99"/>
      <c r="FW86" s="98">
        <f t="shared" si="124"/>
        <v>0</v>
      </c>
      <c r="FX86" s="98">
        <f t="shared" si="124"/>
        <v>0</v>
      </c>
      <c r="FY86" s="98">
        <f t="shared" si="124"/>
        <v>0</v>
      </c>
    </row>
    <row r="87" spans="1:181" ht="31.5" customHeight="1">
      <c r="A87" s="101"/>
      <c r="B87" s="106"/>
      <c r="C87" s="106"/>
      <c r="D87" s="149"/>
      <c r="E87" s="106"/>
      <c r="F87" s="106"/>
      <c r="G87" s="106"/>
      <c r="H87" s="102"/>
      <c r="I87" s="102"/>
      <c r="J87" s="110"/>
      <c r="K87" s="104"/>
      <c r="L87" s="103"/>
      <c r="M87" s="143"/>
      <c r="N87" s="143"/>
      <c r="O87" s="95"/>
      <c r="P87" s="105"/>
      <c r="Q87" s="107"/>
      <c r="R87" s="98"/>
      <c r="S87" s="98"/>
      <c r="T87" s="98"/>
      <c r="U87" s="98"/>
      <c r="V87" s="98"/>
      <c r="W87" s="99"/>
      <c r="X87" s="99"/>
      <c r="Y87" s="98"/>
      <c r="Z87" s="98"/>
      <c r="AA87" s="98"/>
      <c r="AB87" s="98"/>
      <c r="AC87" s="98"/>
      <c r="AD87" s="99"/>
      <c r="AE87" s="99"/>
      <c r="AF87" s="98"/>
      <c r="AG87" s="98"/>
      <c r="AH87" s="98"/>
      <c r="AI87" s="98"/>
      <c r="AJ87" s="98"/>
      <c r="AK87" s="99"/>
      <c r="AL87" s="99"/>
      <c r="AM87" s="98"/>
      <c r="AN87" s="98"/>
      <c r="AO87" s="98"/>
      <c r="AP87" s="98"/>
      <c r="AQ87" s="98"/>
      <c r="AR87" s="99"/>
      <c r="AS87" s="99"/>
      <c r="AT87" s="98"/>
      <c r="AU87" s="98"/>
      <c r="AV87" s="98"/>
      <c r="AW87" s="98"/>
      <c r="AX87" s="98"/>
      <c r="AY87" s="99"/>
      <c r="AZ87" s="99"/>
      <c r="BA87" s="98"/>
      <c r="BB87" s="98"/>
      <c r="BC87" s="98"/>
      <c r="BD87" s="98"/>
      <c r="BE87" s="98"/>
      <c r="BF87" s="99"/>
      <c r="BG87" s="99"/>
      <c r="BH87" s="98"/>
      <c r="BI87" s="98"/>
      <c r="BJ87" s="98"/>
      <c r="BK87" s="98"/>
      <c r="BL87" s="98"/>
      <c r="BM87" s="99"/>
      <c r="BN87" s="99"/>
      <c r="BO87" s="98"/>
      <c r="BP87" s="98"/>
      <c r="BQ87" s="98"/>
      <c r="BR87" s="98"/>
      <c r="BS87" s="98"/>
      <c r="BT87" s="99"/>
      <c r="BU87" s="99"/>
      <c r="BV87" s="98"/>
      <c r="BW87" s="98"/>
      <c r="BX87" s="98"/>
      <c r="BY87" s="98"/>
      <c r="BZ87" s="98"/>
      <c r="CA87" s="99"/>
      <c r="CB87" s="99"/>
      <c r="CC87" s="98"/>
      <c r="CD87" s="98"/>
      <c r="CE87" s="98"/>
      <c r="CF87" s="98"/>
      <c r="CG87" s="98"/>
      <c r="CH87" s="99"/>
      <c r="CI87" s="99"/>
      <c r="CJ87" s="98"/>
      <c r="CK87" s="98"/>
      <c r="CL87" s="98"/>
      <c r="CM87" s="98"/>
      <c r="CN87" s="98"/>
      <c r="CO87" s="99"/>
      <c r="CP87" s="99"/>
      <c r="CQ87" s="98"/>
      <c r="CR87" s="98"/>
      <c r="CS87" s="98"/>
      <c r="CT87" s="98">
        <f t="shared" si="110"/>
        <v>0</v>
      </c>
      <c r="CU87" s="98">
        <f t="shared" si="110"/>
        <v>0</v>
      </c>
      <c r="CV87" s="99"/>
      <c r="CW87" s="99"/>
      <c r="CX87" s="98">
        <f t="shared" si="110"/>
        <v>0</v>
      </c>
      <c r="CY87" s="98">
        <f t="shared" si="110"/>
        <v>0</v>
      </c>
      <c r="CZ87" s="98">
        <f t="shared" si="110"/>
        <v>0</v>
      </c>
      <c r="DA87" s="98">
        <f t="shared" si="110"/>
        <v>0</v>
      </c>
      <c r="DB87" s="98">
        <f t="shared" si="110"/>
        <v>0</v>
      </c>
      <c r="DC87" s="99"/>
      <c r="DD87" s="99"/>
      <c r="DE87" s="98">
        <f t="shared" si="120"/>
        <v>0</v>
      </c>
      <c r="DF87" s="98">
        <f t="shared" si="120"/>
        <v>0</v>
      </c>
      <c r="DG87" s="98">
        <f t="shared" si="120"/>
        <v>0</v>
      </c>
      <c r="DH87" s="98">
        <f t="shared" si="120"/>
        <v>0</v>
      </c>
      <c r="DI87" s="98">
        <f t="shared" si="120"/>
        <v>0</v>
      </c>
      <c r="DJ87" s="99"/>
      <c r="DK87" s="99"/>
      <c r="DL87" s="98">
        <f t="shared" si="120"/>
        <v>0</v>
      </c>
      <c r="DM87" s="98">
        <f t="shared" si="120"/>
        <v>0</v>
      </c>
      <c r="DN87" s="98">
        <f t="shared" si="120"/>
        <v>0</v>
      </c>
      <c r="DO87" s="98">
        <f t="shared" si="120"/>
        <v>0</v>
      </c>
      <c r="DP87" s="98">
        <f t="shared" si="120"/>
        <v>0</v>
      </c>
      <c r="DQ87" s="99"/>
      <c r="DR87" s="99"/>
      <c r="DS87" s="98">
        <f t="shared" si="121"/>
        <v>0</v>
      </c>
      <c r="DT87" s="98">
        <f t="shared" si="121"/>
        <v>0</v>
      </c>
      <c r="DU87" s="98">
        <f t="shared" si="121"/>
        <v>0</v>
      </c>
      <c r="DV87" s="98">
        <f t="shared" si="121"/>
        <v>0</v>
      </c>
      <c r="DW87" s="98">
        <f t="shared" si="121"/>
        <v>0</v>
      </c>
      <c r="DX87" s="99"/>
      <c r="DY87" s="99"/>
      <c r="DZ87" s="98">
        <f t="shared" si="121"/>
        <v>0</v>
      </c>
      <c r="EA87" s="98">
        <f t="shared" si="121"/>
        <v>0</v>
      </c>
      <c r="EB87" s="98">
        <f t="shared" si="121"/>
        <v>0</v>
      </c>
      <c r="EC87" s="98">
        <f t="shared" si="121"/>
        <v>0</v>
      </c>
      <c r="ED87" s="98">
        <f t="shared" si="121"/>
        <v>0</v>
      </c>
      <c r="EE87" s="99"/>
      <c r="EF87" s="99"/>
      <c r="EG87" s="98">
        <f t="shared" si="121"/>
        <v>0</v>
      </c>
      <c r="EH87" s="98">
        <f t="shared" si="121"/>
        <v>0</v>
      </c>
      <c r="EI87" s="98">
        <f t="shared" si="121"/>
        <v>0</v>
      </c>
      <c r="EJ87" s="98">
        <f t="shared" si="121"/>
        <v>0</v>
      </c>
      <c r="EK87" s="98">
        <f t="shared" si="121"/>
        <v>0</v>
      </c>
      <c r="EL87" s="99"/>
      <c r="EM87" s="99"/>
      <c r="EN87" s="98">
        <f t="shared" si="121"/>
        <v>0</v>
      </c>
      <c r="EO87" s="98">
        <f t="shared" si="121"/>
        <v>0</v>
      </c>
      <c r="EP87" s="98">
        <f t="shared" si="121"/>
        <v>0</v>
      </c>
      <c r="EQ87" s="98">
        <f t="shared" si="121"/>
        <v>0</v>
      </c>
      <c r="ER87" s="98">
        <f t="shared" si="121"/>
        <v>0</v>
      </c>
      <c r="ES87" s="99"/>
      <c r="ET87" s="99"/>
      <c r="EU87" s="98">
        <f t="shared" si="109"/>
        <v>0</v>
      </c>
      <c r="EV87" s="98">
        <f t="shared" si="109"/>
        <v>0</v>
      </c>
      <c r="EW87" s="98">
        <f t="shared" si="109"/>
        <v>0</v>
      </c>
      <c r="EX87" s="98">
        <f t="shared" si="109"/>
        <v>0</v>
      </c>
      <c r="EY87" s="98">
        <f t="shared" si="109"/>
        <v>0</v>
      </c>
      <c r="EZ87" s="99"/>
      <c r="FA87" s="99"/>
      <c r="FB87" s="98">
        <f t="shared" si="109"/>
        <v>0</v>
      </c>
      <c r="FC87" s="98">
        <f t="shared" si="109"/>
        <v>0</v>
      </c>
      <c r="FD87" s="98">
        <f t="shared" si="109"/>
        <v>0</v>
      </c>
      <c r="FE87" s="98">
        <f t="shared" si="109"/>
        <v>0</v>
      </c>
      <c r="FF87" s="98">
        <f t="shared" si="109"/>
        <v>0</v>
      </c>
      <c r="FG87" s="99"/>
      <c r="FH87" s="99"/>
      <c r="FI87" s="98">
        <f t="shared" si="109"/>
        <v>0</v>
      </c>
      <c r="FJ87" s="98">
        <f t="shared" si="109"/>
        <v>0</v>
      </c>
      <c r="FK87" s="98">
        <f t="shared" si="124"/>
        <v>0</v>
      </c>
      <c r="FL87" s="98">
        <f t="shared" si="124"/>
        <v>0</v>
      </c>
      <c r="FM87" s="98">
        <f t="shared" si="124"/>
        <v>0</v>
      </c>
      <c r="FN87" s="99"/>
      <c r="FO87" s="99"/>
      <c r="FP87" s="98">
        <f t="shared" si="124"/>
        <v>0</v>
      </c>
      <c r="FQ87" s="98">
        <f t="shared" si="124"/>
        <v>0</v>
      </c>
      <c r="FR87" s="98">
        <f t="shared" si="124"/>
        <v>0</v>
      </c>
      <c r="FS87" s="98">
        <f t="shared" si="124"/>
        <v>0</v>
      </c>
      <c r="FT87" s="98">
        <f t="shared" si="124"/>
        <v>0</v>
      </c>
      <c r="FU87" s="99"/>
      <c r="FV87" s="99"/>
      <c r="FW87" s="98">
        <f t="shared" si="124"/>
        <v>0</v>
      </c>
      <c r="FX87" s="98">
        <f t="shared" si="124"/>
        <v>0</v>
      </c>
      <c r="FY87" s="98">
        <f t="shared" si="124"/>
        <v>0</v>
      </c>
    </row>
    <row r="88" spans="1:181" ht="31.5" customHeight="1">
      <c r="A88" s="101"/>
      <c r="B88" s="106"/>
      <c r="C88" s="106"/>
      <c r="D88" s="149"/>
      <c r="E88" s="106"/>
      <c r="F88" s="106"/>
      <c r="G88" s="106"/>
      <c r="H88" s="102"/>
      <c r="I88" s="102"/>
      <c r="J88" s="110"/>
      <c r="K88" s="104"/>
      <c r="L88" s="103"/>
      <c r="M88" s="143"/>
      <c r="N88" s="143"/>
      <c r="O88" s="95"/>
      <c r="P88" s="105"/>
      <c r="Q88" s="107"/>
      <c r="R88" s="98"/>
      <c r="S88" s="98"/>
      <c r="T88" s="98"/>
      <c r="U88" s="98"/>
      <c r="V88" s="98"/>
      <c r="W88" s="99"/>
      <c r="X88" s="99"/>
      <c r="Y88" s="98"/>
      <c r="Z88" s="98"/>
      <c r="AA88" s="98"/>
      <c r="AB88" s="98"/>
      <c r="AC88" s="98"/>
      <c r="AD88" s="99"/>
      <c r="AE88" s="99"/>
      <c r="AF88" s="98"/>
      <c r="AG88" s="98"/>
      <c r="AH88" s="98"/>
      <c r="AI88" s="98"/>
      <c r="AJ88" s="98"/>
      <c r="AK88" s="99"/>
      <c r="AL88" s="99"/>
      <c r="AM88" s="98"/>
      <c r="AN88" s="98"/>
      <c r="AO88" s="98"/>
      <c r="AP88" s="98"/>
      <c r="AQ88" s="98"/>
      <c r="AR88" s="99"/>
      <c r="AS88" s="99"/>
      <c r="AT88" s="98"/>
      <c r="AU88" s="98"/>
      <c r="AV88" s="98"/>
      <c r="AW88" s="98"/>
      <c r="AX88" s="98"/>
      <c r="AY88" s="99"/>
      <c r="AZ88" s="99"/>
      <c r="BA88" s="98"/>
      <c r="BB88" s="98"/>
      <c r="BC88" s="98"/>
      <c r="BD88" s="98"/>
      <c r="BE88" s="98"/>
      <c r="BF88" s="99"/>
      <c r="BG88" s="99"/>
      <c r="BH88" s="98"/>
      <c r="BI88" s="98"/>
      <c r="BJ88" s="98"/>
      <c r="BK88" s="98"/>
      <c r="BL88" s="98"/>
      <c r="BM88" s="99"/>
      <c r="BN88" s="99"/>
      <c r="BO88" s="98"/>
      <c r="BP88" s="98"/>
      <c r="BQ88" s="98"/>
      <c r="BR88" s="98"/>
      <c r="BS88" s="98"/>
      <c r="BT88" s="99"/>
      <c r="BU88" s="99"/>
      <c r="BV88" s="98"/>
      <c r="BW88" s="98"/>
      <c r="BX88" s="98"/>
      <c r="BY88" s="98"/>
      <c r="BZ88" s="98"/>
      <c r="CA88" s="99"/>
      <c r="CB88" s="99"/>
      <c r="CC88" s="98"/>
      <c r="CD88" s="98"/>
      <c r="CE88" s="98"/>
      <c r="CF88" s="98"/>
      <c r="CG88" s="98"/>
      <c r="CH88" s="99"/>
      <c r="CI88" s="99"/>
      <c r="CJ88" s="98"/>
      <c r="CK88" s="98"/>
      <c r="CL88" s="98"/>
      <c r="CM88" s="98"/>
      <c r="CN88" s="98"/>
      <c r="CO88" s="99"/>
      <c r="CP88" s="99"/>
      <c r="CQ88" s="98"/>
      <c r="CR88" s="98"/>
      <c r="CS88" s="98"/>
      <c r="CT88" s="98">
        <f t="shared" si="110"/>
        <v>0</v>
      </c>
      <c r="CU88" s="98">
        <f t="shared" si="110"/>
        <v>0</v>
      </c>
      <c r="CV88" s="99"/>
      <c r="CW88" s="99"/>
      <c r="CX88" s="98">
        <f t="shared" si="110"/>
        <v>0</v>
      </c>
      <c r="CY88" s="98">
        <f t="shared" si="110"/>
        <v>0</v>
      </c>
      <c r="CZ88" s="98">
        <f t="shared" si="110"/>
        <v>0</v>
      </c>
      <c r="DA88" s="98">
        <f t="shared" si="110"/>
        <v>0</v>
      </c>
      <c r="DB88" s="98">
        <f t="shared" si="110"/>
        <v>0</v>
      </c>
      <c r="DC88" s="99"/>
      <c r="DD88" s="99"/>
      <c r="DE88" s="98">
        <f t="shared" si="120"/>
        <v>0</v>
      </c>
      <c r="DF88" s="98">
        <f t="shared" si="120"/>
        <v>0</v>
      </c>
      <c r="DG88" s="98">
        <f t="shared" si="120"/>
        <v>0</v>
      </c>
      <c r="DH88" s="98">
        <f t="shared" si="120"/>
        <v>0</v>
      </c>
      <c r="DI88" s="98">
        <f t="shared" si="120"/>
        <v>0</v>
      </c>
      <c r="DJ88" s="99"/>
      <c r="DK88" s="99"/>
      <c r="DL88" s="98">
        <f t="shared" si="120"/>
        <v>0</v>
      </c>
      <c r="DM88" s="98">
        <f t="shared" si="120"/>
        <v>0</v>
      </c>
      <c r="DN88" s="98">
        <f t="shared" si="120"/>
        <v>0</v>
      </c>
      <c r="DO88" s="98">
        <f t="shared" si="120"/>
        <v>0</v>
      </c>
      <c r="DP88" s="98">
        <f t="shared" si="120"/>
        <v>0</v>
      </c>
      <c r="DQ88" s="99"/>
      <c r="DR88" s="99"/>
      <c r="DS88" s="98">
        <f t="shared" si="121"/>
        <v>0</v>
      </c>
      <c r="DT88" s="98">
        <f t="shared" si="121"/>
        <v>0</v>
      </c>
      <c r="DU88" s="98">
        <f t="shared" si="121"/>
        <v>0</v>
      </c>
      <c r="DV88" s="98">
        <f t="shared" si="121"/>
        <v>0</v>
      </c>
      <c r="DW88" s="98">
        <f t="shared" si="121"/>
        <v>0</v>
      </c>
      <c r="DX88" s="99"/>
      <c r="DY88" s="99"/>
      <c r="DZ88" s="98">
        <f t="shared" si="121"/>
        <v>0</v>
      </c>
      <c r="EA88" s="98">
        <f t="shared" si="121"/>
        <v>0</v>
      </c>
      <c r="EB88" s="98">
        <f t="shared" si="121"/>
        <v>0</v>
      </c>
      <c r="EC88" s="98">
        <f t="shared" si="121"/>
        <v>0</v>
      </c>
      <c r="ED88" s="98">
        <f t="shared" si="121"/>
        <v>0</v>
      </c>
      <c r="EE88" s="99"/>
      <c r="EF88" s="99"/>
      <c r="EG88" s="98">
        <f t="shared" si="121"/>
        <v>0</v>
      </c>
      <c r="EH88" s="98">
        <f t="shared" si="121"/>
        <v>0</v>
      </c>
      <c r="EI88" s="98">
        <f t="shared" si="121"/>
        <v>0</v>
      </c>
      <c r="EJ88" s="98">
        <f t="shared" si="121"/>
        <v>0</v>
      </c>
      <c r="EK88" s="98">
        <f t="shared" si="121"/>
        <v>0</v>
      </c>
      <c r="EL88" s="99"/>
      <c r="EM88" s="99"/>
      <c r="EN88" s="98">
        <f t="shared" si="121"/>
        <v>0</v>
      </c>
      <c r="EO88" s="98">
        <f t="shared" si="121"/>
        <v>0</v>
      </c>
      <c r="EP88" s="98">
        <f t="shared" si="121"/>
        <v>0</v>
      </c>
      <c r="EQ88" s="98">
        <f t="shared" si="121"/>
        <v>0</v>
      </c>
      <c r="ER88" s="98">
        <f t="shared" si="121"/>
        <v>0</v>
      </c>
      <c r="ES88" s="99"/>
      <c r="ET88" s="99"/>
      <c r="EU88" s="98">
        <f t="shared" si="109"/>
        <v>0</v>
      </c>
      <c r="EV88" s="98">
        <f t="shared" si="109"/>
        <v>0</v>
      </c>
      <c r="EW88" s="98">
        <f t="shared" si="109"/>
        <v>0</v>
      </c>
      <c r="EX88" s="98">
        <f t="shared" si="109"/>
        <v>0</v>
      </c>
      <c r="EY88" s="98">
        <f t="shared" si="109"/>
        <v>0</v>
      </c>
      <c r="EZ88" s="99"/>
      <c r="FA88" s="99"/>
      <c r="FB88" s="98">
        <f t="shared" si="124"/>
        <v>0</v>
      </c>
      <c r="FC88" s="98">
        <f t="shared" si="124"/>
        <v>0</v>
      </c>
      <c r="FD88" s="98">
        <f t="shared" si="124"/>
        <v>0</v>
      </c>
      <c r="FE88" s="98">
        <f t="shared" si="124"/>
        <v>0</v>
      </c>
      <c r="FF88" s="98">
        <f t="shared" si="124"/>
        <v>0</v>
      </c>
      <c r="FG88" s="99"/>
      <c r="FH88" s="99"/>
      <c r="FI88" s="98">
        <f t="shared" si="124"/>
        <v>0</v>
      </c>
      <c r="FJ88" s="98">
        <f t="shared" si="124"/>
        <v>0</v>
      </c>
      <c r="FK88" s="98">
        <f t="shared" si="124"/>
        <v>0</v>
      </c>
      <c r="FL88" s="98">
        <f t="shared" si="124"/>
        <v>0</v>
      </c>
      <c r="FM88" s="98">
        <f t="shared" si="124"/>
        <v>0</v>
      </c>
      <c r="FN88" s="99"/>
      <c r="FO88" s="99"/>
      <c r="FP88" s="98">
        <f t="shared" si="124"/>
        <v>0</v>
      </c>
      <c r="FQ88" s="98">
        <f t="shared" si="124"/>
        <v>0</v>
      </c>
      <c r="FR88" s="98">
        <f t="shared" si="124"/>
        <v>0</v>
      </c>
      <c r="FS88" s="98">
        <f t="shared" si="124"/>
        <v>0</v>
      </c>
      <c r="FT88" s="98">
        <f t="shared" si="124"/>
        <v>0</v>
      </c>
      <c r="FU88" s="99"/>
      <c r="FV88" s="99"/>
      <c r="FW88" s="98">
        <f t="shared" si="124"/>
        <v>0</v>
      </c>
      <c r="FX88" s="98">
        <f t="shared" si="124"/>
        <v>0</v>
      </c>
      <c r="FY88" s="98">
        <f t="shared" si="124"/>
        <v>0</v>
      </c>
    </row>
    <row r="89" spans="1:181" ht="31.5" customHeight="1">
      <c r="A89" s="101"/>
      <c r="B89" s="106"/>
      <c r="C89" s="106"/>
      <c r="D89" s="149"/>
      <c r="E89" s="106"/>
      <c r="F89" s="106"/>
      <c r="G89" s="106"/>
      <c r="H89" s="102"/>
      <c r="I89" s="102"/>
      <c r="J89" s="110"/>
      <c r="K89" s="104"/>
      <c r="L89" s="103"/>
      <c r="M89" s="143"/>
      <c r="N89" s="143"/>
      <c r="O89" s="95"/>
      <c r="P89" s="105"/>
      <c r="Q89" s="107"/>
      <c r="R89" s="98"/>
      <c r="S89" s="98"/>
      <c r="T89" s="98"/>
      <c r="U89" s="98"/>
      <c r="V89" s="98"/>
      <c r="W89" s="99"/>
      <c r="X89" s="99"/>
      <c r="Y89" s="98"/>
      <c r="Z89" s="98"/>
      <c r="AA89" s="98"/>
      <c r="AB89" s="98"/>
      <c r="AC89" s="98"/>
      <c r="AD89" s="99"/>
      <c r="AE89" s="99"/>
      <c r="AF89" s="98"/>
      <c r="AG89" s="98"/>
      <c r="AH89" s="98"/>
      <c r="AI89" s="98"/>
      <c r="AJ89" s="98"/>
      <c r="AK89" s="99"/>
      <c r="AL89" s="99"/>
      <c r="AM89" s="98"/>
      <c r="AN89" s="98"/>
      <c r="AO89" s="98"/>
      <c r="AP89" s="98"/>
      <c r="AQ89" s="98"/>
      <c r="AR89" s="99"/>
      <c r="AS89" s="99"/>
      <c r="AT89" s="98"/>
      <c r="AU89" s="98"/>
      <c r="AV89" s="98"/>
      <c r="AW89" s="98"/>
      <c r="AX89" s="98"/>
      <c r="AY89" s="99"/>
      <c r="AZ89" s="99"/>
      <c r="BA89" s="98"/>
      <c r="BB89" s="98"/>
      <c r="BC89" s="98"/>
      <c r="BD89" s="98"/>
      <c r="BE89" s="98"/>
      <c r="BF89" s="99"/>
      <c r="BG89" s="99"/>
      <c r="BH89" s="98"/>
      <c r="BI89" s="98"/>
      <c r="BJ89" s="98"/>
      <c r="BK89" s="98"/>
      <c r="BL89" s="98"/>
      <c r="BM89" s="99"/>
      <c r="BN89" s="99"/>
      <c r="BO89" s="98"/>
      <c r="BP89" s="98"/>
      <c r="BQ89" s="98"/>
      <c r="BR89" s="98"/>
      <c r="BS89" s="98"/>
      <c r="BT89" s="99"/>
      <c r="BU89" s="99"/>
      <c r="BV89" s="98"/>
      <c r="BW89" s="98"/>
      <c r="BX89" s="98"/>
      <c r="BY89" s="98"/>
      <c r="BZ89" s="98"/>
      <c r="CA89" s="99"/>
      <c r="CB89" s="99"/>
      <c r="CC89" s="98"/>
      <c r="CD89" s="98"/>
      <c r="CE89" s="98"/>
      <c r="CF89" s="98"/>
      <c r="CG89" s="98"/>
      <c r="CH89" s="99"/>
      <c r="CI89" s="99"/>
      <c r="CJ89" s="98"/>
      <c r="CK89" s="98"/>
      <c r="CL89" s="98"/>
      <c r="CM89" s="98"/>
      <c r="CN89" s="98"/>
      <c r="CO89" s="99"/>
      <c r="CP89" s="99"/>
      <c r="CQ89" s="98"/>
      <c r="CR89" s="98"/>
      <c r="CS89" s="98"/>
      <c r="CT89" s="98">
        <f t="shared" si="110"/>
        <v>0</v>
      </c>
      <c r="CU89" s="98">
        <f t="shared" si="110"/>
        <v>0</v>
      </c>
      <c r="CV89" s="99"/>
      <c r="CW89" s="99"/>
      <c r="CX89" s="98">
        <f t="shared" si="110"/>
        <v>0</v>
      </c>
      <c r="CY89" s="98">
        <f t="shared" si="110"/>
        <v>0</v>
      </c>
      <c r="CZ89" s="98">
        <f t="shared" si="110"/>
        <v>0</v>
      </c>
      <c r="DA89" s="98">
        <f t="shared" si="110"/>
        <v>0</v>
      </c>
      <c r="DB89" s="98">
        <f t="shared" si="110"/>
        <v>0</v>
      </c>
      <c r="DC89" s="99"/>
      <c r="DD89" s="99"/>
      <c r="DE89" s="98">
        <f t="shared" si="120"/>
        <v>0</v>
      </c>
      <c r="DF89" s="98">
        <f t="shared" si="120"/>
        <v>0</v>
      </c>
      <c r="DG89" s="98">
        <f t="shared" si="120"/>
        <v>0</v>
      </c>
      <c r="DH89" s="98">
        <f t="shared" si="120"/>
        <v>0</v>
      </c>
      <c r="DI89" s="98">
        <f t="shared" si="120"/>
        <v>0</v>
      </c>
      <c r="DJ89" s="99"/>
      <c r="DK89" s="99"/>
      <c r="DL89" s="98">
        <f t="shared" si="120"/>
        <v>0</v>
      </c>
      <c r="DM89" s="98">
        <f t="shared" si="120"/>
        <v>0</v>
      </c>
      <c r="DN89" s="98">
        <f t="shared" si="120"/>
        <v>0</v>
      </c>
      <c r="DO89" s="98">
        <f t="shared" si="120"/>
        <v>0</v>
      </c>
      <c r="DP89" s="98">
        <f t="shared" si="120"/>
        <v>0</v>
      </c>
      <c r="DQ89" s="99"/>
      <c r="DR89" s="99"/>
      <c r="DS89" s="98">
        <f t="shared" si="121"/>
        <v>0</v>
      </c>
      <c r="DT89" s="98">
        <f t="shared" si="121"/>
        <v>0</v>
      </c>
      <c r="DU89" s="98">
        <f t="shared" si="121"/>
        <v>0</v>
      </c>
      <c r="DV89" s="98">
        <f t="shared" si="121"/>
        <v>0</v>
      </c>
      <c r="DW89" s="98">
        <f t="shared" si="121"/>
        <v>0</v>
      </c>
      <c r="DX89" s="99"/>
      <c r="DY89" s="99"/>
      <c r="DZ89" s="98">
        <f t="shared" si="121"/>
        <v>0</v>
      </c>
      <c r="EA89" s="98">
        <f t="shared" si="121"/>
        <v>0</v>
      </c>
      <c r="EB89" s="98">
        <f t="shared" si="121"/>
        <v>0</v>
      </c>
      <c r="EC89" s="98">
        <f t="shared" si="121"/>
        <v>0</v>
      </c>
      <c r="ED89" s="98">
        <f t="shared" si="121"/>
        <v>0</v>
      </c>
      <c r="EE89" s="99"/>
      <c r="EF89" s="99"/>
      <c r="EG89" s="98">
        <f t="shared" si="121"/>
        <v>0</v>
      </c>
      <c r="EH89" s="98">
        <f t="shared" si="121"/>
        <v>0</v>
      </c>
      <c r="EI89" s="98">
        <f t="shared" si="121"/>
        <v>0</v>
      </c>
      <c r="EJ89" s="98">
        <f t="shared" si="121"/>
        <v>0</v>
      </c>
      <c r="EK89" s="98">
        <f t="shared" si="121"/>
        <v>0</v>
      </c>
      <c r="EL89" s="99"/>
      <c r="EM89" s="99"/>
      <c r="EN89" s="98">
        <f t="shared" ref="EN89:ER89" si="125">IF((AND(EN$1&gt;=$J89,EN$1&lt;=$L89)),$Q89,0)</f>
        <v>0</v>
      </c>
      <c r="EO89" s="98">
        <f t="shared" si="125"/>
        <v>0</v>
      </c>
      <c r="EP89" s="98">
        <f t="shared" si="125"/>
        <v>0</v>
      </c>
      <c r="EQ89" s="98">
        <f t="shared" si="125"/>
        <v>0</v>
      </c>
      <c r="ER89" s="98">
        <f t="shared" si="125"/>
        <v>0</v>
      </c>
      <c r="ES89" s="99"/>
      <c r="ET89" s="99"/>
      <c r="EU89" s="98">
        <f t="shared" ref="EU89:FJ105" si="126">IF((AND(EU$1&gt;=$J89,EU$1&lt;=$L89)),$Q89,0)</f>
        <v>0</v>
      </c>
      <c r="EV89" s="98">
        <f t="shared" si="126"/>
        <v>0</v>
      </c>
      <c r="EW89" s="98">
        <f t="shared" si="126"/>
        <v>0</v>
      </c>
      <c r="EX89" s="98">
        <f t="shared" si="126"/>
        <v>0</v>
      </c>
      <c r="EY89" s="98">
        <f t="shared" si="126"/>
        <v>0</v>
      </c>
      <c r="EZ89" s="99"/>
      <c r="FA89" s="99"/>
      <c r="FB89" s="98">
        <f t="shared" si="124"/>
        <v>0</v>
      </c>
      <c r="FC89" s="98">
        <f t="shared" si="124"/>
        <v>0</v>
      </c>
      <c r="FD89" s="98">
        <f t="shared" si="124"/>
        <v>0</v>
      </c>
      <c r="FE89" s="98">
        <f t="shared" si="124"/>
        <v>0</v>
      </c>
      <c r="FF89" s="98">
        <f t="shared" si="124"/>
        <v>0</v>
      </c>
      <c r="FG89" s="99"/>
      <c r="FH89" s="99"/>
      <c r="FI89" s="98">
        <f t="shared" si="124"/>
        <v>0</v>
      </c>
      <c r="FJ89" s="98">
        <f t="shared" si="124"/>
        <v>0</v>
      </c>
      <c r="FK89" s="98">
        <f t="shared" si="124"/>
        <v>0</v>
      </c>
      <c r="FL89" s="98">
        <f t="shared" si="124"/>
        <v>0</v>
      </c>
      <c r="FM89" s="98">
        <f t="shared" si="124"/>
        <v>0</v>
      </c>
      <c r="FN89" s="99"/>
      <c r="FO89" s="99"/>
      <c r="FP89" s="98">
        <f t="shared" si="124"/>
        <v>0</v>
      </c>
      <c r="FQ89" s="98">
        <f t="shared" si="124"/>
        <v>0</v>
      </c>
      <c r="FR89" s="98">
        <f t="shared" si="124"/>
        <v>0</v>
      </c>
      <c r="FS89" s="98">
        <f t="shared" si="124"/>
        <v>0</v>
      </c>
      <c r="FT89" s="98">
        <f t="shared" si="124"/>
        <v>0</v>
      </c>
      <c r="FU89" s="99"/>
      <c r="FV89" s="99"/>
      <c r="FW89" s="98">
        <f t="shared" si="124"/>
        <v>0</v>
      </c>
      <c r="FX89" s="98">
        <f t="shared" si="124"/>
        <v>0</v>
      </c>
      <c r="FY89" s="98">
        <f t="shared" si="124"/>
        <v>0</v>
      </c>
    </row>
    <row r="90" spans="1:181" ht="31.5" customHeight="1">
      <c r="A90" s="101"/>
      <c r="B90" s="106"/>
      <c r="C90" s="106"/>
      <c r="D90" s="149"/>
      <c r="E90" s="106"/>
      <c r="F90" s="106"/>
      <c r="G90" s="106"/>
      <c r="H90" s="102"/>
      <c r="I90" s="102"/>
      <c r="J90" s="110"/>
      <c r="K90" s="104"/>
      <c r="L90" s="103"/>
      <c r="M90" s="143"/>
      <c r="N90" s="143"/>
      <c r="O90" s="95"/>
      <c r="P90" s="105"/>
      <c r="Q90" s="107"/>
      <c r="R90" s="98">
        <f t="shared" si="107"/>
        <v>0</v>
      </c>
      <c r="S90" s="98">
        <f t="shared" si="107"/>
        <v>0</v>
      </c>
      <c r="T90" s="98">
        <f t="shared" si="107"/>
        <v>0</v>
      </c>
      <c r="U90" s="98">
        <f t="shared" si="107"/>
        <v>0</v>
      </c>
      <c r="V90" s="98">
        <f t="shared" si="107"/>
        <v>0</v>
      </c>
      <c r="W90" s="99"/>
      <c r="X90" s="99"/>
      <c r="Y90" s="98">
        <f t="shared" si="122"/>
        <v>0</v>
      </c>
      <c r="Z90" s="98">
        <f t="shared" si="122"/>
        <v>0</v>
      </c>
      <c r="AA90" s="98">
        <f t="shared" si="122"/>
        <v>0</v>
      </c>
      <c r="AB90" s="98">
        <f t="shared" si="122"/>
        <v>0</v>
      </c>
      <c r="AC90" s="98">
        <f t="shared" si="122"/>
        <v>0</v>
      </c>
      <c r="AD90" s="99"/>
      <c r="AE90" s="99"/>
      <c r="AF90" s="98">
        <f t="shared" si="111"/>
        <v>0</v>
      </c>
      <c r="AG90" s="98">
        <f t="shared" si="111"/>
        <v>0</v>
      </c>
      <c r="AH90" s="98">
        <f t="shared" si="111"/>
        <v>0</v>
      </c>
      <c r="AI90" s="98">
        <f t="shared" si="111"/>
        <v>0</v>
      </c>
      <c r="AJ90" s="98">
        <f t="shared" si="111"/>
        <v>0</v>
      </c>
      <c r="AK90" s="99"/>
      <c r="AL90" s="99"/>
      <c r="AM90" s="98">
        <f t="shared" si="112"/>
        <v>0</v>
      </c>
      <c r="AN90" s="98">
        <f t="shared" si="112"/>
        <v>0</v>
      </c>
      <c r="AO90" s="98">
        <f t="shared" si="112"/>
        <v>0</v>
      </c>
      <c r="AP90" s="98">
        <f t="shared" si="112"/>
        <v>0</v>
      </c>
      <c r="AQ90" s="98">
        <f t="shared" si="112"/>
        <v>0</v>
      </c>
      <c r="AR90" s="99"/>
      <c r="AS90" s="99"/>
      <c r="AT90" s="98">
        <f t="shared" si="113"/>
        <v>0</v>
      </c>
      <c r="AU90" s="98">
        <f t="shared" si="113"/>
        <v>0</v>
      </c>
      <c r="AV90" s="98">
        <f t="shared" si="113"/>
        <v>0</v>
      </c>
      <c r="AW90" s="98">
        <f t="shared" si="113"/>
        <v>0</v>
      </c>
      <c r="AX90" s="98">
        <f t="shared" si="113"/>
        <v>0</v>
      </c>
      <c r="AY90" s="99"/>
      <c r="AZ90" s="99"/>
      <c r="BA90" s="98">
        <f t="shared" si="114"/>
        <v>0</v>
      </c>
      <c r="BB90" s="98">
        <f t="shared" si="114"/>
        <v>0</v>
      </c>
      <c r="BC90" s="98">
        <f t="shared" si="114"/>
        <v>0</v>
      </c>
      <c r="BD90" s="98">
        <f t="shared" si="114"/>
        <v>0</v>
      </c>
      <c r="BE90" s="98">
        <f t="shared" si="114"/>
        <v>0</v>
      </c>
      <c r="BF90" s="99"/>
      <c r="BG90" s="99"/>
      <c r="BH90" s="98">
        <f t="shared" si="115"/>
        <v>0</v>
      </c>
      <c r="BI90" s="98">
        <f t="shared" si="115"/>
        <v>0</v>
      </c>
      <c r="BJ90" s="98">
        <f t="shared" si="115"/>
        <v>0</v>
      </c>
      <c r="BK90" s="98">
        <f t="shared" si="115"/>
        <v>0</v>
      </c>
      <c r="BL90" s="98">
        <f t="shared" si="115"/>
        <v>0</v>
      </c>
      <c r="BM90" s="99"/>
      <c r="BN90" s="99"/>
      <c r="BO90" s="98">
        <f t="shared" si="116"/>
        <v>0</v>
      </c>
      <c r="BP90" s="98">
        <f t="shared" si="116"/>
        <v>0</v>
      </c>
      <c r="BQ90" s="98">
        <f t="shared" si="116"/>
        <v>0</v>
      </c>
      <c r="BR90" s="98">
        <f t="shared" si="116"/>
        <v>0</v>
      </c>
      <c r="BS90" s="98">
        <f t="shared" si="116"/>
        <v>0</v>
      </c>
      <c r="BT90" s="99"/>
      <c r="BU90" s="99"/>
      <c r="BV90" s="98">
        <f t="shared" si="117"/>
        <v>0</v>
      </c>
      <c r="BW90" s="98">
        <f t="shared" si="117"/>
        <v>0</v>
      </c>
      <c r="BX90" s="98">
        <f t="shared" si="117"/>
        <v>0</v>
      </c>
      <c r="BY90" s="98">
        <f t="shared" si="117"/>
        <v>0</v>
      </c>
      <c r="BZ90" s="98">
        <f t="shared" si="117"/>
        <v>0</v>
      </c>
      <c r="CA90" s="99"/>
      <c r="CB90" s="99"/>
      <c r="CC90" s="98">
        <f t="shared" si="118"/>
        <v>0</v>
      </c>
      <c r="CD90" s="98">
        <f t="shared" si="118"/>
        <v>0</v>
      </c>
      <c r="CE90" s="98">
        <f t="shared" si="118"/>
        <v>0</v>
      </c>
      <c r="CF90" s="98">
        <f t="shared" si="118"/>
        <v>0</v>
      </c>
      <c r="CG90" s="98">
        <f t="shared" si="118"/>
        <v>0</v>
      </c>
      <c r="CH90" s="99"/>
      <c r="CI90" s="99"/>
      <c r="CJ90" s="98">
        <f t="shared" si="119"/>
        <v>0</v>
      </c>
      <c r="CK90" s="98">
        <f t="shared" si="119"/>
        <v>0</v>
      </c>
      <c r="CL90" s="98">
        <f t="shared" si="119"/>
        <v>0</v>
      </c>
      <c r="CM90" s="98">
        <f t="shared" si="119"/>
        <v>0</v>
      </c>
      <c r="CN90" s="98">
        <f t="shared" si="119"/>
        <v>0</v>
      </c>
      <c r="CO90" s="99"/>
      <c r="CP90" s="99"/>
      <c r="CQ90" s="98">
        <f t="shared" si="119"/>
        <v>0</v>
      </c>
      <c r="CR90" s="98">
        <f t="shared" si="119"/>
        <v>0</v>
      </c>
      <c r="CS90" s="98">
        <f t="shared" si="119"/>
        <v>0</v>
      </c>
      <c r="CT90" s="98">
        <f t="shared" si="110"/>
        <v>0</v>
      </c>
      <c r="CU90" s="98">
        <f t="shared" si="110"/>
        <v>0</v>
      </c>
      <c r="CV90" s="99"/>
      <c r="CW90" s="99"/>
      <c r="CX90" s="98">
        <f t="shared" si="110"/>
        <v>0</v>
      </c>
      <c r="CY90" s="98">
        <f t="shared" si="110"/>
        <v>0</v>
      </c>
      <c r="CZ90" s="98">
        <f t="shared" si="110"/>
        <v>0</v>
      </c>
      <c r="DA90" s="98">
        <f t="shared" si="110"/>
        <v>0</v>
      </c>
      <c r="DB90" s="98">
        <f t="shared" si="110"/>
        <v>0</v>
      </c>
      <c r="DC90" s="99"/>
      <c r="DD90" s="99"/>
      <c r="DE90" s="98">
        <f t="shared" si="120"/>
        <v>0</v>
      </c>
      <c r="DF90" s="98">
        <f t="shared" si="120"/>
        <v>0</v>
      </c>
      <c r="DG90" s="98">
        <f t="shared" si="120"/>
        <v>0</v>
      </c>
      <c r="DH90" s="98">
        <f t="shared" si="120"/>
        <v>0</v>
      </c>
      <c r="DI90" s="98">
        <f t="shared" si="120"/>
        <v>0</v>
      </c>
      <c r="DJ90" s="99"/>
      <c r="DK90" s="99"/>
      <c r="DL90" s="98">
        <f t="shared" si="120"/>
        <v>0</v>
      </c>
      <c r="DM90" s="98">
        <f t="shared" si="120"/>
        <v>0</v>
      </c>
      <c r="DN90" s="98">
        <f t="shared" si="120"/>
        <v>0</v>
      </c>
      <c r="DO90" s="98">
        <f t="shared" si="120"/>
        <v>0</v>
      </c>
      <c r="DP90" s="98">
        <f t="shared" si="120"/>
        <v>0</v>
      </c>
      <c r="DQ90" s="99"/>
      <c r="DR90" s="99"/>
      <c r="DS90" s="98">
        <f t="shared" ref="DS90:ER102" si="127">IF((AND(DS$1&gt;=$J90,DS$1&lt;=$L90)),$Q90,0)</f>
        <v>0</v>
      </c>
      <c r="DT90" s="98">
        <f t="shared" si="127"/>
        <v>0</v>
      </c>
      <c r="DU90" s="98">
        <f t="shared" si="127"/>
        <v>0</v>
      </c>
      <c r="DV90" s="98">
        <f t="shared" si="127"/>
        <v>0</v>
      </c>
      <c r="DW90" s="98">
        <f t="shared" si="127"/>
        <v>0</v>
      </c>
      <c r="DX90" s="99"/>
      <c r="DY90" s="99"/>
      <c r="DZ90" s="98">
        <f t="shared" si="127"/>
        <v>0</v>
      </c>
      <c r="EA90" s="98">
        <f t="shared" si="127"/>
        <v>0</v>
      </c>
      <c r="EB90" s="98">
        <f t="shared" si="127"/>
        <v>0</v>
      </c>
      <c r="EC90" s="98">
        <f t="shared" si="127"/>
        <v>0</v>
      </c>
      <c r="ED90" s="98">
        <f t="shared" si="127"/>
        <v>0</v>
      </c>
      <c r="EE90" s="99"/>
      <c r="EF90" s="99"/>
      <c r="EG90" s="98">
        <f t="shared" si="127"/>
        <v>0</v>
      </c>
      <c r="EH90" s="98">
        <f t="shared" si="127"/>
        <v>0</v>
      </c>
      <c r="EI90" s="98">
        <f t="shared" si="127"/>
        <v>0</v>
      </c>
      <c r="EJ90" s="98">
        <f t="shared" si="127"/>
        <v>0</v>
      </c>
      <c r="EK90" s="98">
        <f t="shared" si="127"/>
        <v>0</v>
      </c>
      <c r="EL90" s="99"/>
      <c r="EM90" s="99"/>
      <c r="EN90" s="98">
        <f t="shared" si="127"/>
        <v>0</v>
      </c>
      <c r="EO90" s="98">
        <f t="shared" si="127"/>
        <v>0</v>
      </c>
      <c r="EP90" s="98">
        <f t="shared" si="127"/>
        <v>0</v>
      </c>
      <c r="EQ90" s="98">
        <f t="shared" si="127"/>
        <v>0</v>
      </c>
      <c r="ER90" s="98">
        <f t="shared" si="127"/>
        <v>0</v>
      </c>
      <c r="ES90" s="99"/>
      <c r="ET90" s="99"/>
      <c r="EU90" s="98">
        <f t="shared" si="126"/>
        <v>0</v>
      </c>
      <c r="EV90" s="98">
        <f t="shared" si="126"/>
        <v>0</v>
      </c>
      <c r="EW90" s="98">
        <f t="shared" si="126"/>
        <v>0</v>
      </c>
      <c r="EX90" s="98">
        <f t="shared" si="126"/>
        <v>0</v>
      </c>
      <c r="EY90" s="98">
        <f t="shared" si="126"/>
        <v>0</v>
      </c>
      <c r="EZ90" s="99"/>
      <c r="FA90" s="99"/>
      <c r="FB90" s="98">
        <f t="shared" si="124"/>
        <v>0</v>
      </c>
      <c r="FC90" s="98">
        <f t="shared" si="124"/>
        <v>0</v>
      </c>
      <c r="FD90" s="98">
        <f t="shared" si="124"/>
        <v>0</v>
      </c>
      <c r="FE90" s="98">
        <f t="shared" si="124"/>
        <v>0</v>
      </c>
      <c r="FF90" s="98">
        <f t="shared" si="124"/>
        <v>0</v>
      </c>
      <c r="FG90" s="99"/>
      <c r="FH90" s="99"/>
      <c r="FI90" s="98">
        <f t="shared" si="124"/>
        <v>0</v>
      </c>
      <c r="FJ90" s="98">
        <f t="shared" si="124"/>
        <v>0</v>
      </c>
      <c r="FK90" s="98">
        <f t="shared" si="124"/>
        <v>0</v>
      </c>
      <c r="FL90" s="98">
        <f t="shared" si="124"/>
        <v>0</v>
      </c>
      <c r="FM90" s="98">
        <f t="shared" si="124"/>
        <v>0</v>
      </c>
      <c r="FN90" s="99"/>
      <c r="FO90" s="99"/>
      <c r="FP90" s="98">
        <f t="shared" si="124"/>
        <v>0</v>
      </c>
      <c r="FQ90" s="98">
        <f t="shared" si="124"/>
        <v>0</v>
      </c>
      <c r="FR90" s="98">
        <f t="shared" si="124"/>
        <v>0</v>
      </c>
      <c r="FS90" s="98">
        <f t="shared" si="124"/>
        <v>0</v>
      </c>
      <c r="FT90" s="98">
        <f t="shared" si="124"/>
        <v>0</v>
      </c>
      <c r="FU90" s="99"/>
      <c r="FV90" s="99"/>
      <c r="FW90" s="98">
        <f t="shared" si="124"/>
        <v>0</v>
      </c>
      <c r="FX90" s="98">
        <f t="shared" si="124"/>
        <v>0</v>
      </c>
      <c r="FY90" s="98">
        <f t="shared" si="124"/>
        <v>0</v>
      </c>
    </row>
    <row r="91" spans="1:181" ht="31.5" customHeight="1">
      <c r="A91" s="116"/>
      <c r="B91" s="106"/>
      <c r="C91" s="106"/>
      <c r="D91" s="149"/>
      <c r="E91" s="106"/>
      <c r="F91" s="106"/>
      <c r="G91" s="106"/>
      <c r="H91" s="117"/>
      <c r="I91" s="117"/>
      <c r="J91" s="118"/>
      <c r="K91" s="119"/>
      <c r="L91" s="120"/>
      <c r="M91" s="144"/>
      <c r="N91" s="144"/>
      <c r="O91" s="95"/>
      <c r="P91" s="105"/>
      <c r="Q91" s="107"/>
      <c r="R91" s="98">
        <f t="shared" si="107"/>
        <v>0</v>
      </c>
      <c r="S91" s="98">
        <f t="shared" si="107"/>
        <v>0</v>
      </c>
      <c r="T91" s="98">
        <f t="shared" si="107"/>
        <v>0</v>
      </c>
      <c r="U91" s="98">
        <f t="shared" si="107"/>
        <v>0</v>
      </c>
      <c r="V91" s="98">
        <f t="shared" si="107"/>
        <v>0</v>
      </c>
      <c r="W91" s="99"/>
      <c r="X91" s="99"/>
      <c r="Y91" s="98">
        <f t="shared" si="122"/>
        <v>0</v>
      </c>
      <c r="Z91" s="98">
        <f t="shared" si="122"/>
        <v>0</v>
      </c>
      <c r="AA91" s="98">
        <f t="shared" si="122"/>
        <v>0</v>
      </c>
      <c r="AB91" s="98">
        <f t="shared" si="122"/>
        <v>0</v>
      </c>
      <c r="AC91" s="98">
        <f t="shared" si="122"/>
        <v>0</v>
      </c>
      <c r="AD91" s="99"/>
      <c r="AE91" s="99"/>
      <c r="AF91" s="98">
        <f t="shared" si="111"/>
        <v>0</v>
      </c>
      <c r="AG91" s="98">
        <f t="shared" si="111"/>
        <v>0</v>
      </c>
      <c r="AH91" s="98">
        <f t="shared" si="111"/>
        <v>0</v>
      </c>
      <c r="AI91" s="98">
        <f t="shared" si="111"/>
        <v>0</v>
      </c>
      <c r="AJ91" s="98">
        <f t="shared" si="111"/>
        <v>0</v>
      </c>
      <c r="AK91" s="99"/>
      <c r="AL91" s="99"/>
      <c r="AM91" s="98">
        <f t="shared" si="112"/>
        <v>0</v>
      </c>
      <c r="AN91" s="98">
        <f t="shared" si="112"/>
        <v>0</v>
      </c>
      <c r="AO91" s="98">
        <f t="shared" si="112"/>
        <v>0</v>
      </c>
      <c r="AP91" s="98">
        <f t="shared" si="112"/>
        <v>0</v>
      </c>
      <c r="AQ91" s="98">
        <f t="shared" si="112"/>
        <v>0</v>
      </c>
      <c r="AR91" s="99"/>
      <c r="AS91" s="99"/>
      <c r="AT91" s="98">
        <f t="shared" si="113"/>
        <v>0</v>
      </c>
      <c r="AU91" s="98">
        <f t="shared" si="113"/>
        <v>0</v>
      </c>
      <c r="AV91" s="98">
        <f t="shared" si="113"/>
        <v>0</v>
      </c>
      <c r="AW91" s="98">
        <f t="shared" si="113"/>
        <v>0</v>
      </c>
      <c r="AX91" s="98">
        <f t="shared" si="113"/>
        <v>0</v>
      </c>
      <c r="AY91" s="99"/>
      <c r="AZ91" s="99"/>
      <c r="BA91" s="98">
        <f t="shared" si="114"/>
        <v>0</v>
      </c>
      <c r="BB91" s="98">
        <f t="shared" si="114"/>
        <v>0</v>
      </c>
      <c r="BC91" s="98">
        <f t="shared" si="114"/>
        <v>0</v>
      </c>
      <c r="BD91" s="98">
        <f t="shared" si="114"/>
        <v>0</v>
      </c>
      <c r="BE91" s="98">
        <f t="shared" si="114"/>
        <v>0</v>
      </c>
      <c r="BF91" s="99"/>
      <c r="BG91" s="99"/>
      <c r="BH91" s="98">
        <f t="shared" si="115"/>
        <v>0</v>
      </c>
      <c r="BI91" s="98">
        <f t="shared" si="115"/>
        <v>0</v>
      </c>
      <c r="BJ91" s="98">
        <f t="shared" si="115"/>
        <v>0</v>
      </c>
      <c r="BK91" s="98">
        <f t="shared" si="115"/>
        <v>0</v>
      </c>
      <c r="BL91" s="98">
        <f t="shared" si="115"/>
        <v>0</v>
      </c>
      <c r="BM91" s="99"/>
      <c r="BN91" s="99"/>
      <c r="BO91" s="98">
        <f t="shared" si="116"/>
        <v>0</v>
      </c>
      <c r="BP91" s="98">
        <f t="shared" si="116"/>
        <v>0</v>
      </c>
      <c r="BQ91" s="98">
        <f t="shared" si="116"/>
        <v>0</v>
      </c>
      <c r="BR91" s="98">
        <f t="shared" si="116"/>
        <v>0</v>
      </c>
      <c r="BS91" s="98">
        <f t="shared" si="116"/>
        <v>0</v>
      </c>
      <c r="BT91" s="99"/>
      <c r="BU91" s="99"/>
      <c r="BV91" s="98">
        <f t="shared" si="117"/>
        <v>0</v>
      </c>
      <c r="BW91" s="98">
        <f t="shared" si="117"/>
        <v>0</v>
      </c>
      <c r="BX91" s="98">
        <f t="shared" si="117"/>
        <v>0</v>
      </c>
      <c r="BY91" s="98">
        <f t="shared" si="117"/>
        <v>0</v>
      </c>
      <c r="BZ91" s="98">
        <f t="shared" si="117"/>
        <v>0</v>
      </c>
      <c r="CA91" s="99"/>
      <c r="CB91" s="99"/>
      <c r="CC91" s="98">
        <f t="shared" si="118"/>
        <v>0</v>
      </c>
      <c r="CD91" s="98">
        <f t="shared" si="118"/>
        <v>0</v>
      </c>
      <c r="CE91" s="98">
        <f t="shared" si="118"/>
        <v>0</v>
      </c>
      <c r="CF91" s="98">
        <f t="shared" si="118"/>
        <v>0</v>
      </c>
      <c r="CG91" s="98">
        <f t="shared" si="118"/>
        <v>0</v>
      </c>
      <c r="CH91" s="99"/>
      <c r="CI91" s="99"/>
      <c r="CJ91" s="98">
        <f t="shared" si="119"/>
        <v>0</v>
      </c>
      <c r="CK91" s="98">
        <f t="shared" si="119"/>
        <v>0</v>
      </c>
      <c r="CL91" s="98">
        <f t="shared" si="119"/>
        <v>0</v>
      </c>
      <c r="CM91" s="98">
        <f t="shared" si="119"/>
        <v>0</v>
      </c>
      <c r="CN91" s="98">
        <f t="shared" si="119"/>
        <v>0</v>
      </c>
      <c r="CO91" s="99"/>
      <c r="CP91" s="99"/>
      <c r="CQ91" s="98">
        <f t="shared" si="119"/>
        <v>0</v>
      </c>
      <c r="CR91" s="98">
        <f t="shared" si="119"/>
        <v>0</v>
      </c>
      <c r="CS91" s="98">
        <f t="shared" si="119"/>
        <v>0</v>
      </c>
      <c r="CT91" s="98">
        <f t="shared" si="110"/>
        <v>0</v>
      </c>
      <c r="CU91" s="98">
        <f t="shared" si="110"/>
        <v>0</v>
      </c>
      <c r="CV91" s="99"/>
      <c r="CW91" s="99"/>
      <c r="CX91" s="98">
        <f t="shared" si="110"/>
        <v>0</v>
      </c>
      <c r="CY91" s="98">
        <f t="shared" si="110"/>
        <v>0</v>
      </c>
      <c r="CZ91" s="98">
        <f t="shared" si="110"/>
        <v>0</v>
      </c>
      <c r="DA91" s="98">
        <f t="shared" si="110"/>
        <v>0</v>
      </c>
      <c r="DB91" s="98">
        <f t="shared" si="110"/>
        <v>0</v>
      </c>
      <c r="DC91" s="99"/>
      <c r="DD91" s="99"/>
      <c r="DE91" s="98">
        <f t="shared" si="120"/>
        <v>0</v>
      </c>
      <c r="DF91" s="98">
        <f t="shared" si="120"/>
        <v>0</v>
      </c>
      <c r="DG91" s="98">
        <f t="shared" si="120"/>
        <v>0</v>
      </c>
      <c r="DH91" s="98">
        <f t="shared" si="120"/>
        <v>0</v>
      </c>
      <c r="DI91" s="98">
        <f t="shared" si="120"/>
        <v>0</v>
      </c>
      <c r="DJ91" s="99"/>
      <c r="DK91" s="99"/>
      <c r="DL91" s="98">
        <f t="shared" si="120"/>
        <v>0</v>
      </c>
      <c r="DM91" s="98">
        <f t="shared" si="120"/>
        <v>0</v>
      </c>
      <c r="DN91" s="98">
        <f t="shared" si="120"/>
        <v>0</v>
      </c>
      <c r="DO91" s="98">
        <f t="shared" si="120"/>
        <v>0</v>
      </c>
      <c r="DP91" s="98">
        <f t="shared" si="120"/>
        <v>0</v>
      </c>
      <c r="DQ91" s="99"/>
      <c r="DR91" s="99"/>
      <c r="DS91" s="98">
        <f t="shared" si="127"/>
        <v>0</v>
      </c>
      <c r="DT91" s="98">
        <f t="shared" si="127"/>
        <v>0</v>
      </c>
      <c r="DU91" s="98">
        <f t="shared" si="127"/>
        <v>0</v>
      </c>
      <c r="DV91" s="98">
        <f t="shared" si="127"/>
        <v>0</v>
      </c>
      <c r="DW91" s="98">
        <f t="shared" si="127"/>
        <v>0</v>
      </c>
      <c r="DX91" s="99"/>
      <c r="DY91" s="99"/>
      <c r="DZ91" s="98">
        <f t="shared" si="127"/>
        <v>0</v>
      </c>
      <c r="EA91" s="98">
        <f t="shared" si="127"/>
        <v>0</v>
      </c>
      <c r="EB91" s="98">
        <f t="shared" si="127"/>
        <v>0</v>
      </c>
      <c r="EC91" s="98">
        <f t="shared" si="127"/>
        <v>0</v>
      </c>
      <c r="ED91" s="98">
        <f t="shared" si="127"/>
        <v>0</v>
      </c>
      <c r="EE91" s="99"/>
      <c r="EF91" s="99"/>
      <c r="EG91" s="98">
        <f t="shared" si="127"/>
        <v>0</v>
      </c>
      <c r="EH91" s="98">
        <f t="shared" si="127"/>
        <v>0</v>
      </c>
      <c r="EI91" s="98">
        <f t="shared" si="127"/>
        <v>0</v>
      </c>
      <c r="EJ91" s="98">
        <f t="shared" si="127"/>
        <v>0</v>
      </c>
      <c r="EK91" s="98">
        <f t="shared" si="127"/>
        <v>0</v>
      </c>
      <c r="EL91" s="99"/>
      <c r="EM91" s="99"/>
      <c r="EN91" s="98">
        <f t="shared" si="127"/>
        <v>0</v>
      </c>
      <c r="EO91" s="98">
        <f t="shared" si="127"/>
        <v>0</v>
      </c>
      <c r="EP91" s="98">
        <f t="shared" si="127"/>
        <v>0</v>
      </c>
      <c r="EQ91" s="98">
        <f t="shared" si="127"/>
        <v>0</v>
      </c>
      <c r="ER91" s="98">
        <f t="shared" si="127"/>
        <v>0</v>
      </c>
      <c r="ES91" s="99"/>
      <c r="ET91" s="99"/>
      <c r="EU91" s="98">
        <f t="shared" si="126"/>
        <v>0</v>
      </c>
      <c r="EV91" s="98">
        <f t="shared" si="126"/>
        <v>0</v>
      </c>
      <c r="EW91" s="98">
        <f t="shared" si="126"/>
        <v>0</v>
      </c>
      <c r="EX91" s="98">
        <f t="shared" si="126"/>
        <v>0</v>
      </c>
      <c r="EY91" s="98">
        <f t="shared" si="126"/>
        <v>0</v>
      </c>
      <c r="EZ91" s="99"/>
      <c r="FA91" s="99"/>
      <c r="FB91" s="98">
        <f t="shared" si="124"/>
        <v>0</v>
      </c>
      <c r="FC91" s="98">
        <f t="shared" si="124"/>
        <v>0</v>
      </c>
      <c r="FD91" s="98">
        <f t="shared" si="124"/>
        <v>0</v>
      </c>
      <c r="FE91" s="98">
        <f t="shared" si="124"/>
        <v>0</v>
      </c>
      <c r="FF91" s="98">
        <f t="shared" si="124"/>
        <v>0</v>
      </c>
      <c r="FG91" s="99"/>
      <c r="FH91" s="99"/>
      <c r="FI91" s="98">
        <f t="shared" si="124"/>
        <v>0</v>
      </c>
      <c r="FJ91" s="98">
        <f t="shared" si="124"/>
        <v>0</v>
      </c>
      <c r="FK91" s="98">
        <f t="shared" si="124"/>
        <v>0</v>
      </c>
      <c r="FL91" s="98">
        <f t="shared" si="124"/>
        <v>0</v>
      </c>
      <c r="FM91" s="98">
        <f t="shared" si="124"/>
        <v>0</v>
      </c>
      <c r="FN91" s="99"/>
      <c r="FO91" s="99"/>
      <c r="FP91" s="98">
        <f t="shared" si="124"/>
        <v>0</v>
      </c>
      <c r="FQ91" s="98">
        <f t="shared" si="124"/>
        <v>0</v>
      </c>
      <c r="FR91" s="98">
        <f t="shared" si="124"/>
        <v>0</v>
      </c>
      <c r="FS91" s="98">
        <f t="shared" si="124"/>
        <v>0</v>
      </c>
      <c r="FT91" s="98">
        <f t="shared" si="124"/>
        <v>0</v>
      </c>
      <c r="FU91" s="99"/>
      <c r="FV91" s="99"/>
      <c r="FW91" s="98">
        <f t="shared" si="124"/>
        <v>0</v>
      </c>
      <c r="FX91" s="98">
        <f t="shared" si="124"/>
        <v>0</v>
      </c>
      <c r="FY91" s="98">
        <f t="shared" si="124"/>
        <v>0</v>
      </c>
    </row>
    <row r="92" spans="1:181" ht="31.5" customHeight="1">
      <c r="A92" s="121"/>
      <c r="B92" s="106"/>
      <c r="C92" s="106"/>
      <c r="D92" s="149"/>
      <c r="E92" s="106"/>
      <c r="F92" s="106"/>
      <c r="G92" s="106"/>
      <c r="H92" s="122"/>
      <c r="I92" s="122"/>
      <c r="J92" s="123"/>
      <c r="K92" s="124"/>
      <c r="L92" s="125"/>
      <c r="M92" s="145"/>
      <c r="N92" s="145"/>
      <c r="O92" s="95"/>
      <c r="P92" s="105"/>
      <c r="Q92" s="107"/>
      <c r="R92" s="98">
        <f t="shared" si="107"/>
        <v>0</v>
      </c>
      <c r="S92" s="98">
        <f t="shared" si="107"/>
        <v>0</v>
      </c>
      <c r="T92" s="98">
        <f t="shared" si="107"/>
        <v>0</v>
      </c>
      <c r="U92" s="98">
        <f t="shared" si="107"/>
        <v>0</v>
      </c>
      <c r="V92" s="98">
        <f t="shared" si="107"/>
        <v>0</v>
      </c>
      <c r="W92" s="99"/>
      <c r="X92" s="99"/>
      <c r="Y92" s="98">
        <f t="shared" si="122"/>
        <v>0</v>
      </c>
      <c r="Z92" s="98">
        <f t="shared" si="122"/>
        <v>0</v>
      </c>
      <c r="AA92" s="98">
        <f t="shared" si="122"/>
        <v>0</v>
      </c>
      <c r="AB92" s="98">
        <f t="shared" si="122"/>
        <v>0</v>
      </c>
      <c r="AC92" s="98">
        <f t="shared" si="122"/>
        <v>0</v>
      </c>
      <c r="AD92" s="99"/>
      <c r="AE92" s="99"/>
      <c r="AF92" s="98">
        <f t="shared" si="111"/>
        <v>0</v>
      </c>
      <c r="AG92" s="98">
        <f t="shared" si="111"/>
        <v>0</v>
      </c>
      <c r="AH92" s="98">
        <f t="shared" si="111"/>
        <v>0</v>
      </c>
      <c r="AI92" s="98">
        <f t="shared" si="111"/>
        <v>0</v>
      </c>
      <c r="AJ92" s="98">
        <f t="shared" si="111"/>
        <v>0</v>
      </c>
      <c r="AK92" s="99"/>
      <c r="AL92" s="99"/>
      <c r="AM92" s="98">
        <f t="shared" si="112"/>
        <v>0</v>
      </c>
      <c r="AN92" s="98">
        <f t="shared" si="112"/>
        <v>0</v>
      </c>
      <c r="AO92" s="98">
        <f t="shared" si="112"/>
        <v>0</v>
      </c>
      <c r="AP92" s="98">
        <f t="shared" si="112"/>
        <v>0</v>
      </c>
      <c r="AQ92" s="98">
        <f t="shared" si="112"/>
        <v>0</v>
      </c>
      <c r="AR92" s="99"/>
      <c r="AS92" s="99"/>
      <c r="AT92" s="98">
        <f t="shared" si="113"/>
        <v>0</v>
      </c>
      <c r="AU92" s="98">
        <f t="shared" si="113"/>
        <v>0</v>
      </c>
      <c r="AV92" s="98">
        <f t="shared" si="113"/>
        <v>0</v>
      </c>
      <c r="AW92" s="98">
        <f t="shared" si="113"/>
        <v>0</v>
      </c>
      <c r="AX92" s="98">
        <f t="shared" si="113"/>
        <v>0</v>
      </c>
      <c r="AY92" s="99"/>
      <c r="AZ92" s="99"/>
      <c r="BA92" s="98">
        <f t="shared" si="114"/>
        <v>0</v>
      </c>
      <c r="BB92" s="98">
        <f t="shared" si="114"/>
        <v>0</v>
      </c>
      <c r="BC92" s="98">
        <f t="shared" si="114"/>
        <v>0</v>
      </c>
      <c r="BD92" s="98">
        <f t="shared" si="114"/>
        <v>0</v>
      </c>
      <c r="BE92" s="98">
        <f t="shared" si="114"/>
        <v>0</v>
      </c>
      <c r="BF92" s="99"/>
      <c r="BG92" s="99"/>
      <c r="BH92" s="98">
        <f t="shared" si="115"/>
        <v>0</v>
      </c>
      <c r="BI92" s="98">
        <f t="shared" si="115"/>
        <v>0</v>
      </c>
      <c r="BJ92" s="98">
        <f t="shared" si="115"/>
        <v>0</v>
      </c>
      <c r="BK92" s="98">
        <f t="shared" si="115"/>
        <v>0</v>
      </c>
      <c r="BL92" s="98">
        <f t="shared" si="115"/>
        <v>0</v>
      </c>
      <c r="BM92" s="99"/>
      <c r="BN92" s="99"/>
      <c r="BO92" s="98">
        <f t="shared" si="116"/>
        <v>0</v>
      </c>
      <c r="BP92" s="98">
        <f t="shared" si="116"/>
        <v>0</v>
      </c>
      <c r="BQ92" s="98">
        <f t="shared" si="116"/>
        <v>0</v>
      </c>
      <c r="BR92" s="98">
        <f t="shared" si="116"/>
        <v>0</v>
      </c>
      <c r="BS92" s="98">
        <f t="shared" si="116"/>
        <v>0</v>
      </c>
      <c r="BT92" s="99"/>
      <c r="BU92" s="99"/>
      <c r="BV92" s="98">
        <f t="shared" si="117"/>
        <v>0</v>
      </c>
      <c r="BW92" s="98">
        <f t="shared" si="117"/>
        <v>0</v>
      </c>
      <c r="BX92" s="98">
        <f t="shared" si="117"/>
        <v>0</v>
      </c>
      <c r="BY92" s="98">
        <f t="shared" si="117"/>
        <v>0</v>
      </c>
      <c r="BZ92" s="98">
        <f t="shared" si="117"/>
        <v>0</v>
      </c>
      <c r="CA92" s="99"/>
      <c r="CB92" s="99"/>
      <c r="CC92" s="98">
        <f t="shared" si="118"/>
        <v>0</v>
      </c>
      <c r="CD92" s="98">
        <f t="shared" si="118"/>
        <v>0</v>
      </c>
      <c r="CE92" s="98">
        <f t="shared" si="118"/>
        <v>0</v>
      </c>
      <c r="CF92" s="98">
        <f t="shared" si="118"/>
        <v>0</v>
      </c>
      <c r="CG92" s="98">
        <f t="shared" si="118"/>
        <v>0</v>
      </c>
      <c r="CH92" s="99"/>
      <c r="CI92" s="99"/>
      <c r="CJ92" s="98">
        <f t="shared" si="119"/>
        <v>0</v>
      </c>
      <c r="CK92" s="98">
        <f t="shared" si="119"/>
        <v>0</v>
      </c>
      <c r="CL92" s="98">
        <f t="shared" si="119"/>
        <v>0</v>
      </c>
      <c r="CM92" s="98">
        <f t="shared" si="119"/>
        <v>0</v>
      </c>
      <c r="CN92" s="98">
        <f t="shared" si="119"/>
        <v>0</v>
      </c>
      <c r="CO92" s="99"/>
      <c r="CP92" s="99"/>
      <c r="CQ92" s="98">
        <f t="shared" si="119"/>
        <v>0</v>
      </c>
      <c r="CR92" s="98">
        <f t="shared" si="119"/>
        <v>0</v>
      </c>
      <c r="CS92" s="98">
        <f t="shared" si="119"/>
        <v>0</v>
      </c>
      <c r="CT92" s="98">
        <f t="shared" si="110"/>
        <v>0</v>
      </c>
      <c r="CU92" s="98">
        <f t="shared" si="110"/>
        <v>0</v>
      </c>
      <c r="CV92" s="99"/>
      <c r="CW92" s="99"/>
      <c r="CX92" s="98">
        <f t="shared" si="110"/>
        <v>0</v>
      </c>
      <c r="CY92" s="98">
        <f t="shared" si="110"/>
        <v>0</v>
      </c>
      <c r="CZ92" s="98">
        <f t="shared" si="110"/>
        <v>0</v>
      </c>
      <c r="DA92" s="98">
        <f t="shared" si="110"/>
        <v>0</v>
      </c>
      <c r="DB92" s="98">
        <f t="shared" si="110"/>
        <v>0</v>
      </c>
      <c r="DC92" s="99"/>
      <c r="DD92" s="99"/>
      <c r="DE92" s="98">
        <f t="shared" si="120"/>
        <v>0</v>
      </c>
      <c r="DF92" s="98">
        <f t="shared" si="120"/>
        <v>0</v>
      </c>
      <c r="DG92" s="98">
        <f t="shared" si="120"/>
        <v>0</v>
      </c>
      <c r="DH92" s="98">
        <f t="shared" si="120"/>
        <v>0</v>
      </c>
      <c r="DI92" s="98">
        <f t="shared" si="120"/>
        <v>0</v>
      </c>
      <c r="DJ92" s="99"/>
      <c r="DK92" s="99"/>
      <c r="DL92" s="98">
        <f t="shared" si="120"/>
        <v>0</v>
      </c>
      <c r="DM92" s="98">
        <f t="shared" si="120"/>
        <v>0</v>
      </c>
      <c r="DN92" s="98">
        <f t="shared" si="120"/>
        <v>0</v>
      </c>
      <c r="DO92" s="98">
        <f t="shared" si="120"/>
        <v>0</v>
      </c>
      <c r="DP92" s="98">
        <f t="shared" si="120"/>
        <v>0</v>
      </c>
      <c r="DQ92" s="99"/>
      <c r="DR92" s="99"/>
      <c r="DS92" s="98">
        <f t="shared" si="120"/>
        <v>0</v>
      </c>
      <c r="DT92" s="98">
        <f t="shared" si="127"/>
        <v>0</v>
      </c>
      <c r="DU92" s="98">
        <f t="shared" si="127"/>
        <v>0</v>
      </c>
      <c r="DV92" s="98">
        <f t="shared" si="127"/>
        <v>0</v>
      </c>
      <c r="DW92" s="98">
        <f t="shared" si="127"/>
        <v>0</v>
      </c>
      <c r="DX92" s="99"/>
      <c r="DY92" s="99"/>
      <c r="DZ92" s="98">
        <f t="shared" si="127"/>
        <v>0</v>
      </c>
      <c r="EA92" s="98">
        <f t="shared" si="127"/>
        <v>0</v>
      </c>
      <c r="EB92" s="98">
        <f t="shared" si="127"/>
        <v>0</v>
      </c>
      <c r="EC92" s="98">
        <f t="shared" si="127"/>
        <v>0</v>
      </c>
      <c r="ED92" s="98">
        <f t="shared" si="127"/>
        <v>0</v>
      </c>
      <c r="EE92" s="99"/>
      <c r="EF92" s="99"/>
      <c r="EG92" s="98">
        <f t="shared" si="127"/>
        <v>0</v>
      </c>
      <c r="EH92" s="98">
        <f t="shared" si="127"/>
        <v>0</v>
      </c>
      <c r="EI92" s="98">
        <f t="shared" si="127"/>
        <v>0</v>
      </c>
      <c r="EJ92" s="98">
        <f t="shared" si="127"/>
        <v>0</v>
      </c>
      <c r="EK92" s="98">
        <f t="shared" si="127"/>
        <v>0</v>
      </c>
      <c r="EL92" s="99"/>
      <c r="EM92" s="99"/>
      <c r="EN92" s="98">
        <f t="shared" si="127"/>
        <v>0</v>
      </c>
      <c r="EO92" s="98">
        <f t="shared" si="127"/>
        <v>0</v>
      </c>
      <c r="EP92" s="98">
        <f t="shared" si="127"/>
        <v>0</v>
      </c>
      <c r="EQ92" s="98">
        <f t="shared" si="127"/>
        <v>0</v>
      </c>
      <c r="ER92" s="98">
        <f t="shared" si="127"/>
        <v>0</v>
      </c>
      <c r="ES92" s="99"/>
      <c r="ET92" s="99"/>
      <c r="EU92" s="98">
        <f t="shared" si="126"/>
        <v>0</v>
      </c>
      <c r="EV92" s="98">
        <f t="shared" si="126"/>
        <v>0</v>
      </c>
      <c r="EW92" s="98">
        <f t="shared" si="126"/>
        <v>0</v>
      </c>
      <c r="EX92" s="98">
        <f t="shared" si="126"/>
        <v>0</v>
      </c>
      <c r="EY92" s="98">
        <f t="shared" si="126"/>
        <v>0</v>
      </c>
      <c r="EZ92" s="99"/>
      <c r="FA92" s="99"/>
      <c r="FB92" s="98">
        <f t="shared" si="124"/>
        <v>0</v>
      </c>
      <c r="FC92" s="98">
        <f t="shared" si="124"/>
        <v>0</v>
      </c>
      <c r="FD92" s="98">
        <f t="shared" si="124"/>
        <v>0</v>
      </c>
      <c r="FE92" s="98">
        <f t="shared" si="124"/>
        <v>0</v>
      </c>
      <c r="FF92" s="98">
        <f t="shared" si="124"/>
        <v>0</v>
      </c>
      <c r="FG92" s="99"/>
      <c r="FH92" s="99"/>
      <c r="FI92" s="98">
        <f t="shared" si="124"/>
        <v>0</v>
      </c>
      <c r="FJ92" s="98">
        <f t="shared" si="124"/>
        <v>0</v>
      </c>
      <c r="FK92" s="98">
        <f t="shared" si="124"/>
        <v>0</v>
      </c>
      <c r="FL92" s="98">
        <f t="shared" si="124"/>
        <v>0</v>
      </c>
      <c r="FM92" s="98">
        <f t="shared" si="124"/>
        <v>0</v>
      </c>
      <c r="FN92" s="99"/>
      <c r="FO92" s="99"/>
      <c r="FP92" s="98">
        <f t="shared" si="124"/>
        <v>0</v>
      </c>
      <c r="FQ92" s="98">
        <f t="shared" si="124"/>
        <v>0</v>
      </c>
      <c r="FR92" s="98">
        <f t="shared" si="124"/>
        <v>0</v>
      </c>
      <c r="FS92" s="98">
        <f t="shared" si="124"/>
        <v>0</v>
      </c>
      <c r="FT92" s="98">
        <f t="shared" si="124"/>
        <v>0</v>
      </c>
      <c r="FU92" s="99"/>
      <c r="FV92" s="99"/>
      <c r="FW92" s="98">
        <f t="shared" si="124"/>
        <v>0</v>
      </c>
      <c r="FX92" s="98">
        <f t="shared" si="124"/>
        <v>0</v>
      </c>
      <c r="FY92" s="98">
        <f t="shared" si="124"/>
        <v>0</v>
      </c>
    </row>
    <row r="93" spans="1:181" ht="31.5" customHeight="1">
      <c r="A93" s="101"/>
      <c r="B93" s="106"/>
      <c r="C93" s="106"/>
      <c r="D93" s="149"/>
      <c r="E93" s="106"/>
      <c r="F93" s="106"/>
      <c r="G93" s="106"/>
      <c r="H93" s="102"/>
      <c r="I93" s="102"/>
      <c r="J93" s="110"/>
      <c r="K93" s="104"/>
      <c r="L93" s="103"/>
      <c r="M93" s="143"/>
      <c r="N93" s="143"/>
      <c r="O93" s="95"/>
      <c r="P93" s="105"/>
      <c r="Q93" s="107"/>
      <c r="R93" s="98">
        <f t="shared" si="107"/>
        <v>0</v>
      </c>
      <c r="S93" s="98">
        <f t="shared" si="107"/>
        <v>0</v>
      </c>
      <c r="T93" s="98">
        <f t="shared" si="107"/>
        <v>0</v>
      </c>
      <c r="U93" s="98">
        <f t="shared" si="107"/>
        <v>0</v>
      </c>
      <c r="V93" s="98">
        <f t="shared" si="107"/>
        <v>0</v>
      </c>
      <c r="W93" s="99"/>
      <c r="X93" s="99"/>
      <c r="Y93" s="98">
        <f t="shared" si="122"/>
        <v>0</v>
      </c>
      <c r="Z93" s="98">
        <f t="shared" si="122"/>
        <v>0</v>
      </c>
      <c r="AA93" s="98">
        <f t="shared" si="122"/>
        <v>0</v>
      </c>
      <c r="AB93" s="98">
        <f t="shared" si="122"/>
        <v>0</v>
      </c>
      <c r="AC93" s="98">
        <f t="shared" si="122"/>
        <v>0</v>
      </c>
      <c r="AD93" s="99"/>
      <c r="AE93" s="99"/>
      <c r="AF93" s="98">
        <f t="shared" si="111"/>
        <v>0</v>
      </c>
      <c r="AG93" s="98">
        <f t="shared" si="111"/>
        <v>0</v>
      </c>
      <c r="AH93" s="98">
        <f t="shared" si="111"/>
        <v>0</v>
      </c>
      <c r="AI93" s="98">
        <f t="shared" si="111"/>
        <v>0</v>
      </c>
      <c r="AJ93" s="98">
        <f t="shared" si="111"/>
        <v>0</v>
      </c>
      <c r="AK93" s="99"/>
      <c r="AL93" s="99"/>
      <c r="AM93" s="98">
        <f t="shared" si="112"/>
        <v>0</v>
      </c>
      <c r="AN93" s="98">
        <f t="shared" si="112"/>
        <v>0</v>
      </c>
      <c r="AO93" s="98">
        <f t="shared" si="112"/>
        <v>0</v>
      </c>
      <c r="AP93" s="98">
        <f t="shared" si="112"/>
        <v>0</v>
      </c>
      <c r="AQ93" s="98">
        <f t="shared" si="112"/>
        <v>0</v>
      </c>
      <c r="AR93" s="99"/>
      <c r="AS93" s="99"/>
      <c r="AT93" s="98">
        <f t="shared" si="113"/>
        <v>0</v>
      </c>
      <c r="AU93" s="98">
        <f t="shared" si="113"/>
        <v>0</v>
      </c>
      <c r="AV93" s="98">
        <f t="shared" si="113"/>
        <v>0</v>
      </c>
      <c r="AW93" s="98">
        <f t="shared" si="113"/>
        <v>0</v>
      </c>
      <c r="AX93" s="98">
        <f t="shared" si="113"/>
        <v>0</v>
      </c>
      <c r="AY93" s="99"/>
      <c r="AZ93" s="99"/>
      <c r="BA93" s="98">
        <f t="shared" si="114"/>
        <v>0</v>
      </c>
      <c r="BB93" s="98">
        <f t="shared" si="114"/>
        <v>0</v>
      </c>
      <c r="BC93" s="98">
        <f t="shared" si="114"/>
        <v>0</v>
      </c>
      <c r="BD93" s="98">
        <f t="shared" si="114"/>
        <v>0</v>
      </c>
      <c r="BE93" s="98">
        <f t="shared" si="114"/>
        <v>0</v>
      </c>
      <c r="BF93" s="99"/>
      <c r="BG93" s="99"/>
      <c r="BH93" s="98">
        <f t="shared" si="115"/>
        <v>0</v>
      </c>
      <c r="BI93" s="98">
        <f t="shared" si="115"/>
        <v>0</v>
      </c>
      <c r="BJ93" s="98">
        <f t="shared" si="115"/>
        <v>0</v>
      </c>
      <c r="BK93" s="98">
        <f t="shared" si="115"/>
        <v>0</v>
      </c>
      <c r="BL93" s="98">
        <f t="shared" si="115"/>
        <v>0</v>
      </c>
      <c r="BM93" s="99"/>
      <c r="BN93" s="99"/>
      <c r="BO93" s="98">
        <f t="shared" si="116"/>
        <v>0</v>
      </c>
      <c r="BP93" s="98">
        <f t="shared" si="116"/>
        <v>0</v>
      </c>
      <c r="BQ93" s="98">
        <f t="shared" si="116"/>
        <v>0</v>
      </c>
      <c r="BR93" s="98">
        <f t="shared" si="116"/>
        <v>0</v>
      </c>
      <c r="BS93" s="98">
        <f t="shared" si="116"/>
        <v>0</v>
      </c>
      <c r="BT93" s="99"/>
      <c r="BU93" s="99"/>
      <c r="BV93" s="98">
        <f t="shared" si="117"/>
        <v>0</v>
      </c>
      <c r="BW93" s="98">
        <f t="shared" si="117"/>
        <v>0</v>
      </c>
      <c r="BX93" s="98">
        <f t="shared" si="117"/>
        <v>0</v>
      </c>
      <c r="BY93" s="98">
        <f t="shared" si="117"/>
        <v>0</v>
      </c>
      <c r="BZ93" s="98">
        <f t="shared" si="117"/>
        <v>0</v>
      </c>
      <c r="CA93" s="99"/>
      <c r="CB93" s="99"/>
      <c r="CC93" s="98">
        <f t="shared" si="118"/>
        <v>0</v>
      </c>
      <c r="CD93" s="98">
        <f t="shared" si="118"/>
        <v>0</v>
      </c>
      <c r="CE93" s="98">
        <f t="shared" si="118"/>
        <v>0</v>
      </c>
      <c r="CF93" s="98">
        <f t="shared" si="118"/>
        <v>0</v>
      </c>
      <c r="CG93" s="98">
        <f t="shared" si="118"/>
        <v>0</v>
      </c>
      <c r="CH93" s="99"/>
      <c r="CI93" s="99"/>
      <c r="CJ93" s="98">
        <f t="shared" si="119"/>
        <v>0</v>
      </c>
      <c r="CK93" s="98">
        <f t="shared" si="119"/>
        <v>0</v>
      </c>
      <c r="CL93" s="98">
        <f t="shared" si="119"/>
        <v>0</v>
      </c>
      <c r="CM93" s="98">
        <f t="shared" si="119"/>
        <v>0</v>
      </c>
      <c r="CN93" s="98">
        <f t="shared" si="119"/>
        <v>0</v>
      </c>
      <c r="CO93" s="99"/>
      <c r="CP93" s="99"/>
      <c r="CQ93" s="98">
        <f t="shared" si="119"/>
        <v>0</v>
      </c>
      <c r="CR93" s="98">
        <f t="shared" si="119"/>
        <v>0</v>
      </c>
      <c r="CS93" s="98">
        <f t="shared" si="119"/>
        <v>0</v>
      </c>
      <c r="CT93" s="98">
        <f t="shared" si="110"/>
        <v>0</v>
      </c>
      <c r="CU93" s="98">
        <f t="shared" si="110"/>
        <v>0</v>
      </c>
      <c r="CV93" s="99"/>
      <c r="CW93" s="99"/>
      <c r="CX93" s="98">
        <f t="shared" si="110"/>
        <v>0</v>
      </c>
      <c r="CY93" s="98">
        <f t="shared" si="110"/>
        <v>0</v>
      </c>
      <c r="CZ93" s="98">
        <f t="shared" si="110"/>
        <v>0</v>
      </c>
      <c r="DA93" s="98">
        <f t="shared" si="110"/>
        <v>0</v>
      </c>
      <c r="DB93" s="98">
        <f t="shared" si="110"/>
        <v>0</v>
      </c>
      <c r="DC93" s="99"/>
      <c r="DD93" s="99"/>
      <c r="DE93" s="98">
        <f t="shared" si="120"/>
        <v>0</v>
      </c>
      <c r="DF93" s="98">
        <f t="shared" si="120"/>
        <v>0</v>
      </c>
      <c r="DG93" s="98">
        <f t="shared" si="120"/>
        <v>0</v>
      </c>
      <c r="DH93" s="98">
        <f t="shared" si="120"/>
        <v>0</v>
      </c>
      <c r="DI93" s="98">
        <f t="shared" si="120"/>
        <v>0</v>
      </c>
      <c r="DJ93" s="99"/>
      <c r="DK93" s="99"/>
      <c r="DL93" s="98">
        <f t="shared" si="120"/>
        <v>0</v>
      </c>
      <c r="DM93" s="98">
        <f t="shared" si="120"/>
        <v>0</v>
      </c>
      <c r="DN93" s="98">
        <f t="shared" si="120"/>
        <v>0</v>
      </c>
      <c r="DO93" s="98">
        <f t="shared" si="120"/>
        <v>0</v>
      </c>
      <c r="DP93" s="98">
        <f t="shared" si="120"/>
        <v>0</v>
      </c>
      <c r="DQ93" s="99"/>
      <c r="DR93" s="99"/>
      <c r="DS93" s="98">
        <f t="shared" si="120"/>
        <v>0</v>
      </c>
      <c r="DT93" s="98">
        <f t="shared" si="120"/>
        <v>0</v>
      </c>
      <c r="DU93" s="98">
        <f t="shared" si="127"/>
        <v>0</v>
      </c>
      <c r="DV93" s="98">
        <f t="shared" si="127"/>
        <v>0</v>
      </c>
      <c r="DW93" s="98">
        <f t="shared" si="127"/>
        <v>0</v>
      </c>
      <c r="DX93" s="99"/>
      <c r="DY93" s="99"/>
      <c r="DZ93" s="98">
        <f t="shared" si="127"/>
        <v>0</v>
      </c>
      <c r="EA93" s="98">
        <f t="shared" si="127"/>
        <v>0</v>
      </c>
      <c r="EB93" s="98">
        <f t="shared" si="127"/>
        <v>0</v>
      </c>
      <c r="EC93" s="98">
        <f t="shared" si="127"/>
        <v>0</v>
      </c>
      <c r="ED93" s="98">
        <f t="shared" si="127"/>
        <v>0</v>
      </c>
      <c r="EE93" s="99"/>
      <c r="EF93" s="99"/>
      <c r="EG93" s="98">
        <f t="shared" si="127"/>
        <v>0</v>
      </c>
      <c r="EH93" s="98">
        <f t="shared" si="127"/>
        <v>0</v>
      </c>
      <c r="EI93" s="98">
        <f t="shared" si="127"/>
        <v>0</v>
      </c>
      <c r="EJ93" s="98">
        <f t="shared" si="127"/>
        <v>0</v>
      </c>
      <c r="EK93" s="98">
        <f t="shared" si="127"/>
        <v>0</v>
      </c>
      <c r="EL93" s="99"/>
      <c r="EM93" s="99"/>
      <c r="EN93" s="98">
        <f t="shared" si="127"/>
        <v>0</v>
      </c>
      <c r="EO93" s="98">
        <f t="shared" si="127"/>
        <v>0</v>
      </c>
      <c r="EP93" s="98">
        <f t="shared" si="127"/>
        <v>0</v>
      </c>
      <c r="EQ93" s="98">
        <f t="shared" si="127"/>
        <v>0</v>
      </c>
      <c r="ER93" s="98">
        <f t="shared" si="127"/>
        <v>0</v>
      </c>
      <c r="ES93" s="99"/>
      <c r="ET93" s="99"/>
      <c r="EU93" s="98">
        <f t="shared" si="126"/>
        <v>0</v>
      </c>
      <c r="EV93" s="98">
        <f t="shared" si="126"/>
        <v>0</v>
      </c>
      <c r="EW93" s="98">
        <f t="shared" si="126"/>
        <v>0</v>
      </c>
      <c r="EX93" s="98">
        <f t="shared" si="126"/>
        <v>0</v>
      </c>
      <c r="EY93" s="98">
        <f t="shared" si="126"/>
        <v>0</v>
      </c>
      <c r="EZ93" s="99"/>
      <c r="FA93" s="99"/>
      <c r="FB93" s="98">
        <f t="shared" si="124"/>
        <v>0</v>
      </c>
      <c r="FC93" s="98">
        <f t="shared" si="124"/>
        <v>0</v>
      </c>
      <c r="FD93" s="98">
        <f t="shared" si="124"/>
        <v>0</v>
      </c>
      <c r="FE93" s="98">
        <f t="shared" si="124"/>
        <v>0</v>
      </c>
      <c r="FF93" s="98">
        <f t="shared" si="124"/>
        <v>0</v>
      </c>
      <c r="FG93" s="99"/>
      <c r="FH93" s="99"/>
      <c r="FI93" s="98">
        <f t="shared" si="124"/>
        <v>0</v>
      </c>
      <c r="FJ93" s="98">
        <f t="shared" si="124"/>
        <v>0</v>
      </c>
      <c r="FK93" s="98">
        <f t="shared" si="124"/>
        <v>0</v>
      </c>
      <c r="FL93" s="98">
        <f t="shared" si="124"/>
        <v>0</v>
      </c>
      <c r="FM93" s="98">
        <f t="shared" si="124"/>
        <v>0</v>
      </c>
      <c r="FN93" s="99"/>
      <c r="FO93" s="99"/>
      <c r="FP93" s="98">
        <f t="shared" si="124"/>
        <v>0</v>
      </c>
      <c r="FQ93" s="98">
        <f t="shared" si="124"/>
        <v>0</v>
      </c>
      <c r="FR93" s="98">
        <f t="shared" si="124"/>
        <v>0</v>
      </c>
      <c r="FS93" s="98">
        <f t="shared" si="124"/>
        <v>0</v>
      </c>
      <c r="FT93" s="98">
        <f t="shared" si="124"/>
        <v>0</v>
      </c>
      <c r="FU93" s="99"/>
      <c r="FV93" s="99"/>
      <c r="FW93" s="98">
        <f t="shared" si="124"/>
        <v>0</v>
      </c>
      <c r="FX93" s="98">
        <f t="shared" si="124"/>
        <v>0</v>
      </c>
      <c r="FY93" s="98">
        <f t="shared" si="124"/>
        <v>0</v>
      </c>
    </row>
    <row r="94" spans="1:181" s="129" customFormat="1" ht="31.5" customHeight="1">
      <c r="A94" s="121"/>
      <c r="B94" s="106"/>
      <c r="C94" s="106"/>
      <c r="D94" s="150"/>
      <c r="E94" s="108"/>
      <c r="F94" s="108"/>
      <c r="G94" s="108"/>
      <c r="H94" s="122"/>
      <c r="I94" s="122"/>
      <c r="J94" s="123"/>
      <c r="K94" s="124"/>
      <c r="L94" s="125"/>
      <c r="M94" s="145"/>
      <c r="N94" s="145"/>
      <c r="O94" s="95"/>
      <c r="P94" s="105"/>
      <c r="Q94" s="126"/>
      <c r="R94" s="127"/>
      <c r="S94" s="127"/>
      <c r="T94" s="127"/>
      <c r="U94" s="127"/>
      <c r="V94" s="127"/>
      <c r="W94" s="128"/>
      <c r="X94" s="128"/>
      <c r="Y94" s="127"/>
      <c r="Z94" s="127"/>
      <c r="AA94" s="127"/>
      <c r="AB94" s="127"/>
      <c r="AC94" s="127"/>
      <c r="AD94" s="128"/>
      <c r="AE94" s="128"/>
      <c r="AF94" s="127"/>
      <c r="AG94" s="127"/>
      <c r="AH94" s="127"/>
      <c r="AI94" s="127"/>
      <c r="AJ94" s="127"/>
      <c r="AK94" s="128"/>
      <c r="AL94" s="128"/>
      <c r="AM94" s="127">
        <f t="shared" si="112"/>
        <v>0</v>
      </c>
      <c r="AN94" s="127">
        <f t="shared" si="112"/>
        <v>0</v>
      </c>
      <c r="AO94" s="127">
        <f t="shared" si="112"/>
        <v>0</v>
      </c>
      <c r="AP94" s="127">
        <f t="shared" si="112"/>
        <v>0</v>
      </c>
      <c r="AQ94" s="127">
        <f t="shared" si="112"/>
        <v>0</v>
      </c>
      <c r="AR94" s="128"/>
      <c r="AS94" s="128"/>
      <c r="AT94" s="127">
        <f t="shared" si="113"/>
        <v>0</v>
      </c>
      <c r="AU94" s="127">
        <f t="shared" si="113"/>
        <v>0</v>
      </c>
      <c r="AV94" s="127">
        <f t="shared" si="113"/>
        <v>0</v>
      </c>
      <c r="AW94" s="127">
        <f t="shared" si="113"/>
        <v>0</v>
      </c>
      <c r="AX94" s="127">
        <f t="shared" si="113"/>
        <v>0</v>
      </c>
      <c r="AY94" s="128"/>
      <c r="AZ94" s="128"/>
      <c r="BA94" s="127">
        <f t="shared" si="114"/>
        <v>0</v>
      </c>
      <c r="BB94" s="127">
        <f t="shared" si="114"/>
        <v>0</v>
      </c>
      <c r="BC94" s="127">
        <f t="shared" si="114"/>
        <v>0</v>
      </c>
      <c r="BD94" s="127">
        <f t="shared" si="114"/>
        <v>0</v>
      </c>
      <c r="BE94" s="127">
        <f t="shared" si="114"/>
        <v>0</v>
      </c>
      <c r="BF94" s="128"/>
      <c r="BG94" s="128"/>
      <c r="BH94" s="127">
        <f t="shared" si="115"/>
        <v>0</v>
      </c>
      <c r="BI94" s="127">
        <f t="shared" si="115"/>
        <v>0</v>
      </c>
      <c r="BJ94" s="127">
        <f t="shared" si="115"/>
        <v>0</v>
      </c>
      <c r="BK94" s="127">
        <f t="shared" si="115"/>
        <v>0</v>
      </c>
      <c r="BL94" s="127">
        <f t="shared" si="115"/>
        <v>0</v>
      </c>
      <c r="BM94" s="128"/>
      <c r="BN94" s="128"/>
      <c r="BO94" s="127">
        <f t="shared" si="116"/>
        <v>0</v>
      </c>
      <c r="BP94" s="127">
        <f t="shared" si="116"/>
        <v>0</v>
      </c>
      <c r="BQ94" s="127">
        <f t="shared" si="116"/>
        <v>0</v>
      </c>
      <c r="BR94" s="127">
        <f t="shared" si="116"/>
        <v>0</v>
      </c>
      <c r="BS94" s="127">
        <f t="shared" si="116"/>
        <v>0</v>
      </c>
      <c r="BT94" s="128"/>
      <c r="BU94" s="128"/>
      <c r="BV94" s="127">
        <f t="shared" si="117"/>
        <v>0</v>
      </c>
      <c r="BW94" s="127">
        <f t="shared" si="117"/>
        <v>0</v>
      </c>
      <c r="BX94" s="127">
        <f t="shared" si="117"/>
        <v>0</v>
      </c>
      <c r="BY94" s="127">
        <f t="shared" si="117"/>
        <v>0</v>
      </c>
      <c r="BZ94" s="127">
        <f t="shared" si="117"/>
        <v>0</v>
      </c>
      <c r="CA94" s="128"/>
      <c r="CB94" s="128"/>
      <c r="CC94" s="127">
        <f t="shared" si="118"/>
        <v>0</v>
      </c>
      <c r="CD94" s="127">
        <f t="shared" si="118"/>
        <v>0</v>
      </c>
      <c r="CE94" s="127">
        <f t="shared" si="118"/>
        <v>0</v>
      </c>
      <c r="CF94" s="127">
        <f t="shared" si="118"/>
        <v>0</v>
      </c>
      <c r="CG94" s="127">
        <f t="shared" si="118"/>
        <v>0</v>
      </c>
      <c r="CH94" s="128"/>
      <c r="CI94" s="128"/>
      <c r="CJ94" s="127">
        <f t="shared" si="119"/>
        <v>0</v>
      </c>
      <c r="CK94" s="127">
        <f t="shared" si="119"/>
        <v>0</v>
      </c>
      <c r="CL94" s="127">
        <f t="shared" si="119"/>
        <v>0</v>
      </c>
      <c r="CM94" s="127">
        <f t="shared" si="119"/>
        <v>0</v>
      </c>
      <c r="CN94" s="127">
        <f t="shared" si="119"/>
        <v>0</v>
      </c>
      <c r="CO94" s="128"/>
      <c r="CP94" s="128"/>
      <c r="CQ94" s="127">
        <f t="shared" si="119"/>
        <v>0</v>
      </c>
      <c r="CR94" s="127">
        <f t="shared" si="119"/>
        <v>0</v>
      </c>
      <c r="CS94" s="98">
        <f t="shared" si="119"/>
        <v>0</v>
      </c>
      <c r="CT94" s="98">
        <f t="shared" si="110"/>
        <v>0</v>
      </c>
      <c r="CU94" s="98">
        <f t="shared" si="110"/>
        <v>0</v>
      </c>
      <c r="CV94" s="99"/>
      <c r="CW94" s="99"/>
      <c r="CX94" s="98">
        <f t="shared" si="110"/>
        <v>0</v>
      </c>
      <c r="CY94" s="98">
        <f t="shared" si="110"/>
        <v>0</v>
      </c>
      <c r="CZ94" s="98">
        <f t="shared" si="110"/>
        <v>0</v>
      </c>
      <c r="DA94" s="98">
        <f t="shared" si="110"/>
        <v>0</v>
      </c>
      <c r="DB94" s="98">
        <f t="shared" si="110"/>
        <v>0</v>
      </c>
      <c r="DC94" s="128"/>
      <c r="DD94" s="128"/>
      <c r="DE94" s="98">
        <f t="shared" si="120"/>
        <v>0</v>
      </c>
      <c r="DF94" s="98">
        <f t="shared" si="120"/>
        <v>0</v>
      </c>
      <c r="DG94" s="98">
        <f t="shared" si="120"/>
        <v>0</v>
      </c>
      <c r="DH94" s="98">
        <f t="shared" si="120"/>
        <v>0</v>
      </c>
      <c r="DI94" s="98">
        <f t="shared" si="120"/>
        <v>0</v>
      </c>
      <c r="DJ94" s="99"/>
      <c r="DK94" s="99"/>
      <c r="DL94" s="98">
        <f t="shared" si="120"/>
        <v>0</v>
      </c>
      <c r="DM94" s="98">
        <f t="shared" si="120"/>
        <v>0</v>
      </c>
      <c r="DN94" s="98">
        <f t="shared" si="120"/>
        <v>0</v>
      </c>
      <c r="DO94" s="98">
        <f t="shared" si="120"/>
        <v>0</v>
      </c>
      <c r="DP94" s="98">
        <f t="shared" si="120"/>
        <v>0</v>
      </c>
      <c r="DQ94" s="99"/>
      <c r="DR94" s="99"/>
      <c r="DS94" s="98">
        <f t="shared" si="127"/>
        <v>0</v>
      </c>
      <c r="DT94" s="98">
        <f t="shared" si="127"/>
        <v>0</v>
      </c>
      <c r="DU94" s="98">
        <f t="shared" si="127"/>
        <v>0</v>
      </c>
      <c r="DV94" s="98">
        <f t="shared" si="127"/>
        <v>0</v>
      </c>
      <c r="DW94" s="98">
        <f t="shared" si="127"/>
        <v>0</v>
      </c>
      <c r="DX94" s="99"/>
      <c r="DY94" s="99"/>
      <c r="DZ94" s="98">
        <f t="shared" si="127"/>
        <v>0</v>
      </c>
      <c r="EA94" s="98">
        <f t="shared" si="127"/>
        <v>0</v>
      </c>
      <c r="EB94" s="98">
        <f t="shared" si="127"/>
        <v>0</v>
      </c>
      <c r="EC94" s="98">
        <f t="shared" si="127"/>
        <v>0</v>
      </c>
      <c r="ED94" s="98">
        <f t="shared" si="127"/>
        <v>0</v>
      </c>
      <c r="EE94" s="99"/>
      <c r="EF94" s="99"/>
      <c r="EG94" s="98">
        <f t="shared" si="127"/>
        <v>0</v>
      </c>
      <c r="EH94" s="98">
        <f t="shared" si="127"/>
        <v>0</v>
      </c>
      <c r="EI94" s="98">
        <f t="shared" si="127"/>
        <v>0</v>
      </c>
      <c r="EJ94" s="98">
        <f t="shared" si="127"/>
        <v>0</v>
      </c>
      <c r="EK94" s="98">
        <f t="shared" si="127"/>
        <v>0</v>
      </c>
      <c r="EL94" s="99"/>
      <c r="EM94" s="99"/>
      <c r="EN94" s="98">
        <f t="shared" si="127"/>
        <v>0</v>
      </c>
      <c r="EO94" s="98">
        <f t="shared" si="127"/>
        <v>0</v>
      </c>
      <c r="EP94" s="98">
        <f t="shared" si="127"/>
        <v>0</v>
      </c>
      <c r="EQ94" s="98">
        <f t="shared" si="127"/>
        <v>0</v>
      </c>
      <c r="ER94" s="98">
        <f t="shared" si="127"/>
        <v>0</v>
      </c>
      <c r="ES94" s="99"/>
      <c r="ET94" s="99"/>
      <c r="EU94" s="98">
        <f t="shared" si="126"/>
        <v>0</v>
      </c>
      <c r="EV94" s="98">
        <f t="shared" si="126"/>
        <v>0</v>
      </c>
      <c r="EW94" s="98">
        <f t="shared" si="126"/>
        <v>0</v>
      </c>
      <c r="EX94" s="98">
        <f t="shared" si="126"/>
        <v>0</v>
      </c>
      <c r="EY94" s="98">
        <f t="shared" si="126"/>
        <v>0</v>
      </c>
      <c r="EZ94" s="99"/>
      <c r="FA94" s="99"/>
      <c r="FB94" s="98">
        <f t="shared" si="124"/>
        <v>0</v>
      </c>
      <c r="FC94" s="98">
        <f t="shared" si="124"/>
        <v>0</v>
      </c>
      <c r="FD94" s="98">
        <f t="shared" si="124"/>
        <v>0</v>
      </c>
      <c r="FE94" s="98">
        <f t="shared" si="124"/>
        <v>0</v>
      </c>
      <c r="FF94" s="98">
        <f t="shared" si="124"/>
        <v>0</v>
      </c>
      <c r="FG94" s="99"/>
      <c r="FH94" s="99"/>
      <c r="FI94" s="98">
        <f t="shared" si="124"/>
        <v>0</v>
      </c>
      <c r="FJ94" s="98">
        <f t="shared" si="124"/>
        <v>0</v>
      </c>
      <c r="FK94" s="98">
        <f t="shared" si="124"/>
        <v>0</v>
      </c>
      <c r="FL94" s="98">
        <f t="shared" si="124"/>
        <v>0</v>
      </c>
      <c r="FM94" s="98">
        <f t="shared" si="124"/>
        <v>0</v>
      </c>
      <c r="FN94" s="99"/>
      <c r="FO94" s="99"/>
      <c r="FP94" s="98">
        <f t="shared" si="124"/>
        <v>0</v>
      </c>
      <c r="FQ94" s="98">
        <f t="shared" si="124"/>
        <v>0</v>
      </c>
      <c r="FR94" s="98">
        <f t="shared" si="124"/>
        <v>0</v>
      </c>
      <c r="FS94" s="98">
        <f t="shared" si="124"/>
        <v>0</v>
      </c>
      <c r="FT94" s="98">
        <f t="shared" si="124"/>
        <v>0</v>
      </c>
      <c r="FU94" s="99"/>
      <c r="FV94" s="99"/>
      <c r="FW94" s="98">
        <f t="shared" si="124"/>
        <v>0</v>
      </c>
      <c r="FX94" s="98">
        <f t="shared" si="124"/>
        <v>0</v>
      </c>
      <c r="FY94" s="98">
        <f t="shared" si="124"/>
        <v>0</v>
      </c>
    </row>
    <row r="95" spans="1:181" s="129" customFormat="1" ht="31.5" customHeight="1">
      <c r="A95" s="121"/>
      <c r="B95" s="106"/>
      <c r="C95" s="106"/>
      <c r="D95" s="150"/>
      <c r="E95" s="108"/>
      <c r="F95" s="108"/>
      <c r="G95" s="108"/>
      <c r="H95" s="122"/>
      <c r="I95" s="122"/>
      <c r="J95" s="123"/>
      <c r="K95" s="124"/>
      <c r="L95" s="125"/>
      <c r="M95" s="145"/>
      <c r="N95" s="145"/>
      <c r="O95" s="95"/>
      <c r="P95" s="105"/>
      <c r="Q95" s="126"/>
      <c r="R95" s="127"/>
      <c r="S95" s="127"/>
      <c r="T95" s="127"/>
      <c r="U95" s="127"/>
      <c r="V95" s="127"/>
      <c r="W95" s="128"/>
      <c r="X95" s="128"/>
      <c r="Y95" s="127"/>
      <c r="Z95" s="127"/>
      <c r="AA95" s="127"/>
      <c r="AB95" s="127"/>
      <c r="AC95" s="127"/>
      <c r="AD95" s="128"/>
      <c r="AE95" s="128"/>
      <c r="AF95" s="127"/>
      <c r="AG95" s="127"/>
      <c r="AH95" s="127"/>
      <c r="AI95" s="127"/>
      <c r="AJ95" s="127"/>
      <c r="AK95" s="128"/>
      <c r="AL95" s="128"/>
      <c r="AM95" s="127">
        <f t="shared" si="112"/>
        <v>0</v>
      </c>
      <c r="AN95" s="127">
        <f t="shared" si="112"/>
        <v>0</v>
      </c>
      <c r="AO95" s="127">
        <f t="shared" si="112"/>
        <v>0</v>
      </c>
      <c r="AP95" s="127">
        <f t="shared" si="112"/>
        <v>0</v>
      </c>
      <c r="AQ95" s="127">
        <f t="shared" si="112"/>
        <v>0</v>
      </c>
      <c r="AR95" s="128"/>
      <c r="AS95" s="128"/>
      <c r="AT95" s="127">
        <f t="shared" si="113"/>
        <v>0</v>
      </c>
      <c r="AU95" s="127">
        <f t="shared" si="113"/>
        <v>0</v>
      </c>
      <c r="AV95" s="127">
        <f t="shared" si="113"/>
        <v>0</v>
      </c>
      <c r="AW95" s="127">
        <f t="shared" si="113"/>
        <v>0</v>
      </c>
      <c r="AX95" s="127">
        <f t="shared" si="113"/>
        <v>0</v>
      </c>
      <c r="AY95" s="128"/>
      <c r="AZ95" s="128"/>
      <c r="BA95" s="127">
        <f t="shared" si="114"/>
        <v>0</v>
      </c>
      <c r="BB95" s="127">
        <f t="shared" si="114"/>
        <v>0</v>
      </c>
      <c r="BC95" s="127">
        <f t="shared" si="114"/>
        <v>0</v>
      </c>
      <c r="BD95" s="127">
        <f t="shared" si="114"/>
        <v>0</v>
      </c>
      <c r="BE95" s="127">
        <f t="shared" si="114"/>
        <v>0</v>
      </c>
      <c r="BF95" s="128"/>
      <c r="BG95" s="128"/>
      <c r="BH95" s="127">
        <f t="shared" si="115"/>
        <v>0</v>
      </c>
      <c r="BI95" s="127">
        <f t="shared" si="115"/>
        <v>0</v>
      </c>
      <c r="BJ95" s="127">
        <f t="shared" si="115"/>
        <v>0</v>
      </c>
      <c r="BK95" s="127">
        <f t="shared" si="115"/>
        <v>0</v>
      </c>
      <c r="BL95" s="127">
        <f t="shared" si="115"/>
        <v>0</v>
      </c>
      <c r="BM95" s="128"/>
      <c r="BN95" s="128"/>
      <c r="BO95" s="127">
        <f t="shared" si="116"/>
        <v>0</v>
      </c>
      <c r="BP95" s="127">
        <f t="shared" si="116"/>
        <v>0</v>
      </c>
      <c r="BQ95" s="127">
        <f t="shared" si="116"/>
        <v>0</v>
      </c>
      <c r="BR95" s="127">
        <f t="shared" si="116"/>
        <v>0</v>
      </c>
      <c r="BS95" s="127">
        <f t="shared" si="116"/>
        <v>0</v>
      </c>
      <c r="BT95" s="128"/>
      <c r="BU95" s="128"/>
      <c r="BV95" s="127">
        <f t="shared" si="117"/>
        <v>0</v>
      </c>
      <c r="BW95" s="127">
        <f t="shared" si="117"/>
        <v>0</v>
      </c>
      <c r="BX95" s="127">
        <f t="shared" si="117"/>
        <v>0</v>
      </c>
      <c r="BY95" s="127">
        <f t="shared" si="117"/>
        <v>0</v>
      </c>
      <c r="BZ95" s="127">
        <f t="shared" si="117"/>
        <v>0</v>
      </c>
      <c r="CA95" s="128"/>
      <c r="CB95" s="128"/>
      <c r="CC95" s="127">
        <f t="shared" si="118"/>
        <v>0</v>
      </c>
      <c r="CD95" s="127">
        <f t="shared" si="118"/>
        <v>0</v>
      </c>
      <c r="CE95" s="127">
        <f t="shared" si="118"/>
        <v>0</v>
      </c>
      <c r="CF95" s="127">
        <f t="shared" si="118"/>
        <v>0</v>
      </c>
      <c r="CG95" s="127">
        <f t="shared" si="118"/>
        <v>0</v>
      </c>
      <c r="CH95" s="128"/>
      <c r="CI95" s="128"/>
      <c r="CJ95" s="127">
        <f t="shared" si="119"/>
        <v>0</v>
      </c>
      <c r="CK95" s="127">
        <f t="shared" si="119"/>
        <v>0</v>
      </c>
      <c r="CL95" s="127">
        <f t="shared" si="119"/>
        <v>0</v>
      </c>
      <c r="CM95" s="127">
        <f t="shared" si="119"/>
        <v>0</v>
      </c>
      <c r="CN95" s="127">
        <f t="shared" si="119"/>
        <v>0</v>
      </c>
      <c r="CO95" s="128"/>
      <c r="CP95" s="128"/>
      <c r="CQ95" s="127">
        <f t="shared" si="119"/>
        <v>0</v>
      </c>
      <c r="CR95" s="127">
        <f t="shared" si="119"/>
        <v>0</v>
      </c>
      <c r="CS95" s="98">
        <f t="shared" si="119"/>
        <v>0</v>
      </c>
      <c r="CT95" s="98">
        <f t="shared" si="119"/>
        <v>0</v>
      </c>
      <c r="CU95" s="98">
        <f t="shared" si="119"/>
        <v>0</v>
      </c>
      <c r="CV95" s="99"/>
      <c r="CW95" s="99"/>
      <c r="CX95" s="98">
        <f t="shared" si="119"/>
        <v>0</v>
      </c>
      <c r="CY95" s="98">
        <f t="shared" si="119"/>
        <v>0</v>
      </c>
      <c r="CZ95" s="98">
        <f t="shared" ref="CT95:DB110" si="128">IF((AND(CZ$1&gt;=$J95,CZ$1&lt;=$L95)),$Q95,0)</f>
        <v>0</v>
      </c>
      <c r="DA95" s="98">
        <f t="shared" si="128"/>
        <v>0</v>
      </c>
      <c r="DB95" s="98">
        <f t="shared" si="128"/>
        <v>0</v>
      </c>
      <c r="DC95" s="128"/>
      <c r="DD95" s="128"/>
      <c r="DE95" s="98">
        <f t="shared" si="120"/>
        <v>0</v>
      </c>
      <c r="DF95" s="98">
        <f t="shared" si="120"/>
        <v>0</v>
      </c>
      <c r="DG95" s="98">
        <f t="shared" si="120"/>
        <v>0</v>
      </c>
      <c r="DH95" s="98">
        <f t="shared" si="120"/>
        <v>0</v>
      </c>
      <c r="DI95" s="98">
        <f t="shared" si="120"/>
        <v>0</v>
      </c>
      <c r="DJ95" s="99"/>
      <c r="DK95" s="99"/>
      <c r="DL95" s="98">
        <f t="shared" si="120"/>
        <v>0</v>
      </c>
      <c r="DM95" s="98">
        <f t="shared" si="120"/>
        <v>0</v>
      </c>
      <c r="DN95" s="98">
        <f t="shared" si="120"/>
        <v>0</v>
      </c>
      <c r="DO95" s="98">
        <f t="shared" si="120"/>
        <v>0</v>
      </c>
      <c r="DP95" s="98">
        <f t="shared" si="120"/>
        <v>0</v>
      </c>
      <c r="DQ95" s="99"/>
      <c r="DR95" s="99"/>
      <c r="DS95" s="98">
        <f t="shared" si="127"/>
        <v>0</v>
      </c>
      <c r="DT95" s="98">
        <f t="shared" si="127"/>
        <v>0</v>
      </c>
      <c r="DU95" s="98">
        <f t="shared" si="127"/>
        <v>0</v>
      </c>
      <c r="DV95" s="98">
        <f t="shared" si="127"/>
        <v>0</v>
      </c>
      <c r="DW95" s="98">
        <f t="shared" si="127"/>
        <v>0</v>
      </c>
      <c r="DX95" s="99"/>
      <c r="DY95" s="99"/>
      <c r="DZ95" s="98">
        <f t="shared" si="127"/>
        <v>0</v>
      </c>
      <c r="EA95" s="98">
        <f t="shared" si="127"/>
        <v>0</v>
      </c>
      <c r="EB95" s="98">
        <f t="shared" si="127"/>
        <v>0</v>
      </c>
      <c r="EC95" s="98">
        <f t="shared" si="127"/>
        <v>0</v>
      </c>
      <c r="ED95" s="98">
        <f t="shared" si="127"/>
        <v>0</v>
      </c>
      <c r="EE95" s="99"/>
      <c r="EF95" s="99"/>
      <c r="EG95" s="98">
        <f t="shared" si="127"/>
        <v>0</v>
      </c>
      <c r="EH95" s="98">
        <f t="shared" si="127"/>
        <v>0</v>
      </c>
      <c r="EI95" s="98">
        <f t="shared" si="127"/>
        <v>0</v>
      </c>
      <c r="EJ95" s="98">
        <f t="shared" si="127"/>
        <v>0</v>
      </c>
      <c r="EK95" s="98">
        <f t="shared" si="127"/>
        <v>0</v>
      </c>
      <c r="EL95" s="99"/>
      <c r="EM95" s="99"/>
      <c r="EN95" s="98">
        <f t="shared" si="127"/>
        <v>0</v>
      </c>
      <c r="EO95" s="98">
        <f t="shared" si="127"/>
        <v>0</v>
      </c>
      <c r="EP95" s="98">
        <f t="shared" si="127"/>
        <v>0</v>
      </c>
      <c r="EQ95" s="98">
        <f t="shared" si="127"/>
        <v>0</v>
      </c>
      <c r="ER95" s="98">
        <f t="shared" si="127"/>
        <v>0</v>
      </c>
      <c r="ES95" s="99"/>
      <c r="ET95" s="99"/>
      <c r="EU95" s="98">
        <f t="shared" si="126"/>
        <v>0</v>
      </c>
      <c r="EV95" s="98">
        <f t="shared" si="126"/>
        <v>0</v>
      </c>
      <c r="EW95" s="98">
        <f t="shared" si="126"/>
        <v>0</v>
      </c>
      <c r="EX95" s="98">
        <f t="shared" si="126"/>
        <v>0</v>
      </c>
      <c r="EY95" s="98">
        <f t="shared" si="126"/>
        <v>0</v>
      </c>
      <c r="EZ95" s="99"/>
      <c r="FA95" s="99"/>
      <c r="FB95" s="98">
        <f t="shared" si="124"/>
        <v>0</v>
      </c>
      <c r="FC95" s="98">
        <f t="shared" si="124"/>
        <v>0</v>
      </c>
      <c r="FD95" s="98">
        <f t="shared" si="124"/>
        <v>0</v>
      </c>
      <c r="FE95" s="98">
        <f t="shared" si="124"/>
        <v>0</v>
      </c>
      <c r="FF95" s="98">
        <f t="shared" si="124"/>
        <v>0</v>
      </c>
      <c r="FG95" s="99"/>
      <c r="FH95" s="99"/>
      <c r="FI95" s="98">
        <f t="shared" si="124"/>
        <v>0</v>
      </c>
      <c r="FJ95" s="98">
        <f t="shared" si="124"/>
        <v>0</v>
      </c>
      <c r="FK95" s="98">
        <f t="shared" si="124"/>
        <v>0</v>
      </c>
      <c r="FL95" s="98">
        <f t="shared" si="124"/>
        <v>0</v>
      </c>
      <c r="FM95" s="98">
        <f t="shared" si="124"/>
        <v>0</v>
      </c>
      <c r="FN95" s="99"/>
      <c r="FO95" s="99"/>
      <c r="FP95" s="98">
        <f t="shared" si="124"/>
        <v>0</v>
      </c>
      <c r="FQ95" s="98">
        <f t="shared" si="124"/>
        <v>0</v>
      </c>
      <c r="FR95" s="98">
        <f t="shared" si="124"/>
        <v>0</v>
      </c>
      <c r="FS95" s="98">
        <f t="shared" si="124"/>
        <v>0</v>
      </c>
      <c r="FT95" s="98">
        <f t="shared" si="124"/>
        <v>0</v>
      </c>
      <c r="FU95" s="99"/>
      <c r="FV95" s="99"/>
      <c r="FW95" s="98">
        <f t="shared" si="124"/>
        <v>0</v>
      </c>
      <c r="FX95" s="98">
        <f t="shared" si="124"/>
        <v>0</v>
      </c>
      <c r="FY95" s="98">
        <f t="shared" si="124"/>
        <v>0</v>
      </c>
    </row>
    <row r="96" spans="1:181" ht="31.5" customHeight="1">
      <c r="A96" s="101"/>
      <c r="B96" s="106"/>
      <c r="C96" s="106"/>
      <c r="D96" s="150"/>
      <c r="E96" s="108"/>
      <c r="F96" s="108"/>
      <c r="G96" s="106"/>
      <c r="H96" s="102"/>
      <c r="I96" s="102"/>
      <c r="J96" s="110"/>
      <c r="K96" s="104"/>
      <c r="L96" s="103"/>
      <c r="M96" s="143"/>
      <c r="N96" s="143"/>
      <c r="O96" s="95"/>
      <c r="P96" s="105"/>
      <c r="Q96" s="107"/>
      <c r="R96" s="98">
        <f>IF((AND(R$1&gt;=$J96,R$1&lt;=$L96)),$Q96,0)</f>
        <v>0</v>
      </c>
      <c r="S96" s="98">
        <f>IF((AND(S$1&gt;=$J96,S$1&lt;=$L96)),$Q96,0)</f>
        <v>0</v>
      </c>
      <c r="T96" s="98">
        <f>IF((AND(T$1&gt;=$J96,T$1&lt;=$L96)),$Q96,0)</f>
        <v>0</v>
      </c>
      <c r="U96" s="98">
        <f>IF((AND(U$1&gt;=$J96,U$1&lt;=$L96)),$Q96,0)</f>
        <v>0</v>
      </c>
      <c r="V96" s="98">
        <f>IF((AND(V$1&gt;=$J96,V$1&lt;=$L96)),$Q96,0)</f>
        <v>0</v>
      </c>
      <c r="W96" s="99"/>
      <c r="X96" s="99"/>
      <c r="Y96" s="98">
        <f>IF((AND(Y$1&gt;=$J96,Y$1&lt;=$L96)),$Q96,0)</f>
        <v>0</v>
      </c>
      <c r="Z96" s="98">
        <f>IF((AND(Z$1&gt;=$J96,Z$1&lt;=$L96)),$Q96,0)</f>
        <v>0</v>
      </c>
      <c r="AA96" s="98">
        <f>IF((AND(AA$1&gt;=$J96,AA$1&lt;=$L96)),$Q96,0)</f>
        <v>0</v>
      </c>
      <c r="AB96" s="98">
        <f>IF((AND(AB$1&gt;=$J96,AB$1&lt;=$L96)),$Q96,0)</f>
        <v>0</v>
      </c>
      <c r="AC96" s="98">
        <f>IF((AND(AC$1&gt;=$J96,AC$1&lt;=$L96)),$Q96,0)</f>
        <v>0</v>
      </c>
      <c r="AD96" s="99"/>
      <c r="AE96" s="99"/>
      <c r="AF96" s="98">
        <f>IF((AND(AF$1&gt;=$J96,AF$1&lt;=$L96)),$Q96,0)</f>
        <v>0</v>
      </c>
      <c r="AG96" s="98">
        <f>IF((AND(AG$1&gt;=$J96,AG$1&lt;=$L96)),$Q96,0)</f>
        <v>0</v>
      </c>
      <c r="AH96" s="98">
        <f>IF((AND(AH$1&gt;=$J96,AH$1&lt;=$L96)),$Q96,0)</f>
        <v>0</v>
      </c>
      <c r="AI96" s="98">
        <f>IF((AND(AI$1&gt;=$J96,AI$1&lt;=$L96)),$Q96,0)</f>
        <v>0</v>
      </c>
      <c r="AJ96" s="98">
        <f>IF((AND(AJ$1&gt;=$J96,AJ$1&lt;=$L96)),$Q96,0)</f>
        <v>0</v>
      </c>
      <c r="AK96" s="99"/>
      <c r="AL96" s="99"/>
      <c r="AM96" s="98">
        <f t="shared" si="112"/>
        <v>0</v>
      </c>
      <c r="AN96" s="98">
        <f t="shared" si="112"/>
        <v>0</v>
      </c>
      <c r="AO96" s="98">
        <f t="shared" si="112"/>
        <v>0</v>
      </c>
      <c r="AP96" s="98">
        <f t="shared" si="112"/>
        <v>0</v>
      </c>
      <c r="AQ96" s="98">
        <f t="shared" si="112"/>
        <v>0</v>
      </c>
      <c r="AR96" s="99"/>
      <c r="AS96" s="99"/>
      <c r="AT96" s="98">
        <f t="shared" ref="AT96:AX101" si="129">IF((AND(AT$1&gt;=$J96,AT$1&lt;=$L96)),$Q96,0)</f>
        <v>0</v>
      </c>
      <c r="AU96" s="98">
        <f t="shared" si="129"/>
        <v>0</v>
      </c>
      <c r="AV96" s="98">
        <f t="shared" si="129"/>
        <v>0</v>
      </c>
      <c r="AW96" s="98">
        <f t="shared" si="129"/>
        <v>0</v>
      </c>
      <c r="AX96" s="98">
        <f t="shared" si="129"/>
        <v>0</v>
      </c>
      <c r="AY96" s="99"/>
      <c r="AZ96" s="99"/>
      <c r="BA96" s="98">
        <f t="shared" ref="BA96:BE101" si="130">IF((AND(BA$1&gt;=$J96,BA$1&lt;=$L96)),$Q96,0)</f>
        <v>0</v>
      </c>
      <c r="BB96" s="98">
        <f t="shared" si="130"/>
        <v>0</v>
      </c>
      <c r="BC96" s="98">
        <f t="shared" si="130"/>
        <v>0</v>
      </c>
      <c r="BD96" s="98">
        <f t="shared" si="130"/>
        <v>0</v>
      </c>
      <c r="BE96" s="98">
        <f t="shared" si="130"/>
        <v>0</v>
      </c>
      <c r="BF96" s="99"/>
      <c r="BG96" s="99"/>
      <c r="BH96" s="98">
        <f t="shared" ref="BH96:BL101" si="131">IF((AND(BH$1&gt;=$J96,BH$1&lt;=$L96)),$Q96,0)</f>
        <v>0</v>
      </c>
      <c r="BI96" s="98">
        <f t="shared" si="131"/>
        <v>0</v>
      </c>
      <c r="BJ96" s="98">
        <f t="shared" si="131"/>
        <v>0</v>
      </c>
      <c r="BK96" s="98">
        <f t="shared" si="131"/>
        <v>0</v>
      </c>
      <c r="BL96" s="98">
        <f t="shared" si="131"/>
        <v>0</v>
      </c>
      <c r="BM96" s="99"/>
      <c r="BN96" s="99"/>
      <c r="BO96" s="98">
        <f t="shared" ref="BO96:BS101" si="132">IF((AND(BO$1&gt;=$J96,BO$1&lt;=$L96)),$Q96,0)</f>
        <v>0</v>
      </c>
      <c r="BP96" s="98">
        <f t="shared" si="132"/>
        <v>0</v>
      </c>
      <c r="BQ96" s="98">
        <f t="shared" si="132"/>
        <v>0</v>
      </c>
      <c r="BR96" s="98">
        <f t="shared" si="132"/>
        <v>0</v>
      </c>
      <c r="BS96" s="98">
        <f t="shared" si="132"/>
        <v>0</v>
      </c>
      <c r="BT96" s="99"/>
      <c r="BU96" s="99"/>
      <c r="BV96" s="98">
        <f t="shared" ref="BV96:BZ101" si="133">IF((AND(BV$1&gt;=$J96,BV$1&lt;=$L96)),$Q96,0)</f>
        <v>0</v>
      </c>
      <c r="BW96" s="98">
        <f t="shared" si="133"/>
        <v>0</v>
      </c>
      <c r="BX96" s="98">
        <f t="shared" si="133"/>
        <v>0</v>
      </c>
      <c r="BY96" s="98">
        <f t="shared" si="133"/>
        <v>0</v>
      </c>
      <c r="BZ96" s="98">
        <f t="shared" si="133"/>
        <v>0</v>
      </c>
      <c r="CA96" s="99"/>
      <c r="CB96" s="99"/>
      <c r="CC96" s="98">
        <f t="shared" ref="CC96:CG101" si="134">IF((AND(CC$1&gt;=$J96,CC$1&lt;=$L96)),$Q96,0)</f>
        <v>0</v>
      </c>
      <c r="CD96" s="98">
        <f t="shared" si="134"/>
        <v>0</v>
      </c>
      <c r="CE96" s="98">
        <f t="shared" si="134"/>
        <v>0</v>
      </c>
      <c r="CF96" s="98">
        <f t="shared" si="134"/>
        <v>0</v>
      </c>
      <c r="CG96" s="98">
        <f t="shared" si="134"/>
        <v>0</v>
      </c>
      <c r="CH96" s="99"/>
      <c r="CI96" s="99"/>
      <c r="CJ96" s="98">
        <f t="shared" ref="CJ96:CS101" si="135">IF((AND(CJ$1&gt;=$J96,CJ$1&lt;=$L96)),$Q96,0)</f>
        <v>0</v>
      </c>
      <c r="CK96" s="98">
        <f t="shared" si="135"/>
        <v>0</v>
      </c>
      <c r="CL96" s="98">
        <f t="shared" si="135"/>
        <v>0</v>
      </c>
      <c r="CM96" s="98">
        <f t="shared" si="135"/>
        <v>0</v>
      </c>
      <c r="CN96" s="98">
        <f t="shared" si="135"/>
        <v>0</v>
      </c>
      <c r="CO96" s="99"/>
      <c r="CP96" s="99"/>
      <c r="CQ96" s="98">
        <f t="shared" si="135"/>
        <v>0</v>
      </c>
      <c r="CR96" s="98">
        <f t="shared" si="135"/>
        <v>0</v>
      </c>
      <c r="CS96" s="98">
        <f t="shared" si="135"/>
        <v>0</v>
      </c>
      <c r="CT96" s="98">
        <f t="shared" si="128"/>
        <v>0</v>
      </c>
      <c r="CU96" s="98">
        <f t="shared" si="128"/>
        <v>0</v>
      </c>
      <c r="CV96" s="99"/>
      <c r="CW96" s="99"/>
      <c r="CX96" s="98">
        <f t="shared" si="128"/>
        <v>0</v>
      </c>
      <c r="CY96" s="98">
        <f t="shared" si="128"/>
        <v>0</v>
      </c>
      <c r="CZ96" s="98">
        <f t="shared" si="128"/>
        <v>0</v>
      </c>
      <c r="DA96" s="98">
        <f t="shared" si="128"/>
        <v>0</v>
      </c>
      <c r="DB96" s="98">
        <f t="shared" si="128"/>
        <v>0</v>
      </c>
      <c r="DC96" s="99"/>
      <c r="DD96" s="99"/>
      <c r="DE96" s="98">
        <f t="shared" si="120"/>
        <v>0</v>
      </c>
      <c r="DF96" s="98">
        <f t="shared" si="120"/>
        <v>0</v>
      </c>
      <c r="DG96" s="98">
        <f t="shared" si="120"/>
        <v>0</v>
      </c>
      <c r="DH96" s="98">
        <f t="shared" si="120"/>
        <v>0</v>
      </c>
      <c r="DI96" s="98">
        <f t="shared" si="120"/>
        <v>0</v>
      </c>
      <c r="DJ96" s="99"/>
      <c r="DK96" s="99"/>
      <c r="DL96" s="98">
        <f t="shared" si="120"/>
        <v>0</v>
      </c>
      <c r="DM96" s="98">
        <f t="shared" si="120"/>
        <v>0</v>
      </c>
      <c r="DN96" s="98">
        <f t="shared" si="120"/>
        <v>0</v>
      </c>
      <c r="DO96" s="98">
        <f t="shared" si="120"/>
        <v>0</v>
      </c>
      <c r="DP96" s="98">
        <f t="shared" si="120"/>
        <v>0</v>
      </c>
      <c r="DQ96" s="99"/>
      <c r="DR96" s="99"/>
      <c r="DS96" s="98">
        <f t="shared" si="127"/>
        <v>0</v>
      </c>
      <c r="DT96" s="98">
        <f t="shared" si="127"/>
        <v>0</v>
      </c>
      <c r="DU96" s="98">
        <f t="shared" si="127"/>
        <v>0</v>
      </c>
      <c r="DV96" s="98">
        <f t="shared" si="127"/>
        <v>0</v>
      </c>
      <c r="DW96" s="98">
        <f t="shared" si="127"/>
        <v>0</v>
      </c>
      <c r="DX96" s="99"/>
      <c r="DY96" s="99"/>
      <c r="DZ96" s="98">
        <f t="shared" si="127"/>
        <v>0</v>
      </c>
      <c r="EA96" s="98">
        <f t="shared" si="127"/>
        <v>0</v>
      </c>
      <c r="EB96" s="98">
        <f t="shared" si="127"/>
        <v>0</v>
      </c>
      <c r="EC96" s="98">
        <f t="shared" si="127"/>
        <v>0</v>
      </c>
      <c r="ED96" s="98">
        <f t="shared" si="127"/>
        <v>0</v>
      </c>
      <c r="EE96" s="99"/>
      <c r="EF96" s="99"/>
      <c r="EG96" s="98">
        <f t="shared" si="127"/>
        <v>0</v>
      </c>
      <c r="EH96" s="98">
        <f t="shared" si="127"/>
        <v>0</v>
      </c>
      <c r="EI96" s="98">
        <f t="shared" si="127"/>
        <v>0</v>
      </c>
      <c r="EJ96" s="98">
        <f t="shared" si="127"/>
        <v>0</v>
      </c>
      <c r="EK96" s="98">
        <f t="shared" si="127"/>
        <v>0</v>
      </c>
      <c r="EL96" s="99"/>
      <c r="EM96" s="99"/>
      <c r="EN96" s="98">
        <f t="shared" si="127"/>
        <v>0</v>
      </c>
      <c r="EO96" s="98">
        <f t="shared" si="127"/>
        <v>0</v>
      </c>
      <c r="EP96" s="98">
        <f t="shared" si="127"/>
        <v>0</v>
      </c>
      <c r="EQ96" s="98">
        <f t="shared" si="127"/>
        <v>0</v>
      </c>
      <c r="ER96" s="98">
        <f t="shared" si="127"/>
        <v>0</v>
      </c>
      <c r="ES96" s="99"/>
      <c r="ET96" s="99"/>
      <c r="EU96" s="98">
        <f t="shared" si="126"/>
        <v>0</v>
      </c>
      <c r="EV96" s="98">
        <f t="shared" si="126"/>
        <v>0</v>
      </c>
      <c r="EW96" s="98">
        <f t="shared" si="126"/>
        <v>0</v>
      </c>
      <c r="EX96" s="98">
        <f t="shared" si="126"/>
        <v>0</v>
      </c>
      <c r="EY96" s="98">
        <f t="shared" si="126"/>
        <v>0</v>
      </c>
      <c r="EZ96" s="99"/>
      <c r="FA96" s="99"/>
      <c r="FB96" s="98">
        <f t="shared" si="124"/>
        <v>0</v>
      </c>
      <c r="FC96" s="98">
        <f t="shared" si="124"/>
        <v>0</v>
      </c>
      <c r="FD96" s="98">
        <f t="shared" si="124"/>
        <v>0</v>
      </c>
      <c r="FE96" s="98">
        <f t="shared" si="124"/>
        <v>0</v>
      </c>
      <c r="FF96" s="98">
        <f t="shared" si="124"/>
        <v>0</v>
      </c>
      <c r="FG96" s="99"/>
      <c r="FH96" s="99"/>
      <c r="FI96" s="98">
        <f t="shared" si="124"/>
        <v>0</v>
      </c>
      <c r="FJ96" s="98">
        <f t="shared" si="124"/>
        <v>0</v>
      </c>
      <c r="FK96" s="98">
        <f t="shared" si="124"/>
        <v>0</v>
      </c>
      <c r="FL96" s="98">
        <f t="shared" si="124"/>
        <v>0</v>
      </c>
      <c r="FM96" s="98">
        <f t="shared" si="124"/>
        <v>0</v>
      </c>
      <c r="FN96" s="99"/>
      <c r="FO96" s="99"/>
      <c r="FP96" s="98">
        <f t="shared" ref="FP96:FY96" si="136">IF((AND(FP$1&gt;=$J96,FP$1&lt;=$L96)),$Q96,0)</f>
        <v>0</v>
      </c>
      <c r="FQ96" s="98">
        <f t="shared" si="136"/>
        <v>0</v>
      </c>
      <c r="FR96" s="98">
        <f t="shared" si="136"/>
        <v>0</v>
      </c>
      <c r="FS96" s="98">
        <f t="shared" si="136"/>
        <v>0</v>
      </c>
      <c r="FT96" s="98">
        <f t="shared" si="136"/>
        <v>0</v>
      </c>
      <c r="FU96" s="99"/>
      <c r="FV96" s="99"/>
      <c r="FW96" s="98">
        <f t="shared" si="136"/>
        <v>0</v>
      </c>
      <c r="FX96" s="98">
        <f t="shared" si="136"/>
        <v>0</v>
      </c>
      <c r="FY96" s="98">
        <f t="shared" si="136"/>
        <v>0</v>
      </c>
    </row>
    <row r="97" spans="1:181" ht="31.5" customHeight="1">
      <c r="A97" s="101"/>
      <c r="B97" s="106"/>
      <c r="C97" s="106"/>
      <c r="D97" s="149"/>
      <c r="E97" s="106"/>
      <c r="F97" s="106"/>
      <c r="G97" s="106"/>
      <c r="H97" s="102"/>
      <c r="I97" s="102"/>
      <c r="J97" s="110"/>
      <c r="K97" s="104"/>
      <c r="L97" s="103"/>
      <c r="M97" s="143"/>
      <c r="N97" s="143"/>
      <c r="O97" s="95"/>
      <c r="P97" s="105"/>
      <c r="Q97" s="107"/>
      <c r="R97" s="98"/>
      <c r="S97" s="98"/>
      <c r="T97" s="98"/>
      <c r="U97" s="98"/>
      <c r="V97" s="98"/>
      <c r="W97" s="99"/>
      <c r="X97" s="99"/>
      <c r="Y97" s="98"/>
      <c r="Z97" s="98"/>
      <c r="AA97" s="98"/>
      <c r="AB97" s="98"/>
      <c r="AC97" s="98"/>
      <c r="AD97" s="99"/>
      <c r="AE97" s="99"/>
      <c r="AF97" s="98"/>
      <c r="AG97" s="98"/>
      <c r="AH97" s="98"/>
      <c r="AI97" s="98"/>
      <c r="AJ97" s="98"/>
      <c r="AK97" s="99"/>
      <c r="AL97" s="99"/>
      <c r="AM97" s="98">
        <f t="shared" si="112"/>
        <v>0</v>
      </c>
      <c r="AN97" s="98">
        <f t="shared" si="112"/>
        <v>0</v>
      </c>
      <c r="AO97" s="98">
        <f t="shared" si="112"/>
        <v>0</v>
      </c>
      <c r="AP97" s="98">
        <f t="shared" si="112"/>
        <v>0</v>
      </c>
      <c r="AQ97" s="98">
        <f t="shared" si="112"/>
        <v>0</v>
      </c>
      <c r="AR97" s="99"/>
      <c r="AS97" s="99"/>
      <c r="AT97" s="98">
        <f t="shared" si="129"/>
        <v>0</v>
      </c>
      <c r="AU97" s="98">
        <f t="shared" si="129"/>
        <v>0</v>
      </c>
      <c r="AV97" s="98">
        <f t="shared" si="129"/>
        <v>0</v>
      </c>
      <c r="AW97" s="98">
        <f t="shared" si="129"/>
        <v>0</v>
      </c>
      <c r="AX97" s="98">
        <f t="shared" si="129"/>
        <v>0</v>
      </c>
      <c r="AY97" s="99"/>
      <c r="AZ97" s="99"/>
      <c r="BA97" s="98">
        <f t="shared" si="130"/>
        <v>0</v>
      </c>
      <c r="BB97" s="98">
        <f t="shared" si="130"/>
        <v>0</v>
      </c>
      <c r="BC97" s="98">
        <f t="shared" si="130"/>
        <v>0</v>
      </c>
      <c r="BD97" s="98">
        <f t="shared" si="130"/>
        <v>0</v>
      </c>
      <c r="BE97" s="98">
        <f t="shared" si="130"/>
        <v>0</v>
      </c>
      <c r="BF97" s="99"/>
      <c r="BG97" s="99"/>
      <c r="BH97" s="98">
        <f t="shared" si="131"/>
        <v>0</v>
      </c>
      <c r="BI97" s="98">
        <f t="shared" si="131"/>
        <v>0</v>
      </c>
      <c r="BJ97" s="98">
        <f t="shared" si="131"/>
        <v>0</v>
      </c>
      <c r="BK97" s="98">
        <f t="shared" si="131"/>
        <v>0</v>
      </c>
      <c r="BL97" s="98">
        <f t="shared" si="131"/>
        <v>0</v>
      </c>
      <c r="BM97" s="99"/>
      <c r="BN97" s="99"/>
      <c r="BO97" s="98">
        <f t="shared" si="132"/>
        <v>0</v>
      </c>
      <c r="BP97" s="98">
        <f t="shared" si="132"/>
        <v>0</v>
      </c>
      <c r="BQ97" s="98">
        <f t="shared" si="132"/>
        <v>0</v>
      </c>
      <c r="BR97" s="98">
        <f t="shared" si="132"/>
        <v>0</v>
      </c>
      <c r="BS97" s="98">
        <f t="shared" si="132"/>
        <v>0</v>
      </c>
      <c r="BT97" s="99"/>
      <c r="BU97" s="99"/>
      <c r="BV97" s="98">
        <f t="shared" si="133"/>
        <v>0</v>
      </c>
      <c r="BW97" s="98">
        <f t="shared" si="133"/>
        <v>0</v>
      </c>
      <c r="BX97" s="98">
        <f t="shared" si="133"/>
        <v>0</v>
      </c>
      <c r="BY97" s="98">
        <f t="shared" si="133"/>
        <v>0</v>
      </c>
      <c r="BZ97" s="98">
        <f t="shared" si="133"/>
        <v>0</v>
      </c>
      <c r="CA97" s="99"/>
      <c r="CB97" s="99"/>
      <c r="CC97" s="98">
        <f t="shared" si="134"/>
        <v>0</v>
      </c>
      <c r="CD97" s="98">
        <f t="shared" si="134"/>
        <v>0</v>
      </c>
      <c r="CE97" s="98">
        <f t="shared" si="134"/>
        <v>0</v>
      </c>
      <c r="CF97" s="98">
        <f t="shared" si="134"/>
        <v>0</v>
      </c>
      <c r="CG97" s="98">
        <f t="shared" si="134"/>
        <v>0</v>
      </c>
      <c r="CH97" s="99"/>
      <c r="CI97" s="99"/>
      <c r="CJ97" s="98">
        <f t="shared" si="135"/>
        <v>0</v>
      </c>
      <c r="CK97" s="98">
        <f t="shared" si="135"/>
        <v>0</v>
      </c>
      <c r="CL97" s="98">
        <f t="shared" si="135"/>
        <v>0</v>
      </c>
      <c r="CM97" s="98">
        <f t="shared" si="135"/>
        <v>0</v>
      </c>
      <c r="CN97" s="98">
        <f t="shared" si="135"/>
        <v>0</v>
      </c>
      <c r="CO97" s="99"/>
      <c r="CP97" s="99"/>
      <c r="CQ97" s="98">
        <f t="shared" si="135"/>
        <v>0</v>
      </c>
      <c r="CR97" s="98">
        <f t="shared" si="135"/>
        <v>0</v>
      </c>
      <c r="CS97" s="98">
        <f t="shared" si="135"/>
        <v>0</v>
      </c>
      <c r="CT97" s="98">
        <f t="shared" si="128"/>
        <v>0</v>
      </c>
      <c r="CU97" s="98">
        <f t="shared" si="128"/>
        <v>0</v>
      </c>
      <c r="CV97" s="99"/>
      <c r="CW97" s="99"/>
      <c r="CX97" s="98">
        <f t="shared" si="128"/>
        <v>0</v>
      </c>
      <c r="CY97" s="98">
        <f t="shared" si="128"/>
        <v>0</v>
      </c>
      <c r="CZ97" s="98">
        <f t="shared" si="128"/>
        <v>0</v>
      </c>
      <c r="DA97" s="98">
        <f t="shared" si="128"/>
        <v>0</v>
      </c>
      <c r="DB97" s="98">
        <f t="shared" si="128"/>
        <v>0</v>
      </c>
      <c r="DC97" s="99"/>
      <c r="DD97" s="99"/>
      <c r="DE97" s="98">
        <f t="shared" si="120"/>
        <v>0</v>
      </c>
      <c r="DF97" s="98">
        <f t="shared" si="120"/>
        <v>0</v>
      </c>
      <c r="DG97" s="98">
        <f t="shared" si="120"/>
        <v>0</v>
      </c>
      <c r="DH97" s="98">
        <f t="shared" si="120"/>
        <v>0</v>
      </c>
      <c r="DI97" s="98">
        <f t="shared" si="120"/>
        <v>0</v>
      </c>
      <c r="DJ97" s="99"/>
      <c r="DK97" s="99"/>
      <c r="DL97" s="98">
        <f t="shared" si="120"/>
        <v>0</v>
      </c>
      <c r="DM97" s="98">
        <f t="shared" si="120"/>
        <v>0</v>
      </c>
      <c r="DN97" s="98">
        <f t="shared" si="120"/>
        <v>0</v>
      </c>
      <c r="DO97" s="98">
        <f t="shared" si="120"/>
        <v>0</v>
      </c>
      <c r="DP97" s="98">
        <f t="shared" si="120"/>
        <v>0</v>
      </c>
      <c r="DQ97" s="99"/>
      <c r="DR97" s="99"/>
      <c r="DS97" s="98">
        <f t="shared" si="127"/>
        <v>0</v>
      </c>
      <c r="DT97" s="98">
        <f t="shared" si="127"/>
        <v>0</v>
      </c>
      <c r="DU97" s="98">
        <f t="shared" si="127"/>
        <v>0</v>
      </c>
      <c r="DV97" s="98">
        <f t="shared" si="127"/>
        <v>0</v>
      </c>
      <c r="DW97" s="98">
        <f t="shared" si="127"/>
        <v>0</v>
      </c>
      <c r="DX97" s="99"/>
      <c r="DY97" s="99"/>
      <c r="DZ97" s="98">
        <f t="shared" si="127"/>
        <v>0</v>
      </c>
      <c r="EA97" s="98">
        <f t="shared" si="127"/>
        <v>0</v>
      </c>
      <c r="EB97" s="98">
        <f t="shared" si="127"/>
        <v>0</v>
      </c>
      <c r="EC97" s="98">
        <f t="shared" si="127"/>
        <v>0</v>
      </c>
      <c r="ED97" s="98">
        <f t="shared" si="127"/>
        <v>0</v>
      </c>
      <c r="EE97" s="99"/>
      <c r="EF97" s="99"/>
      <c r="EG97" s="98">
        <f t="shared" si="127"/>
        <v>0</v>
      </c>
      <c r="EH97" s="98">
        <f t="shared" si="127"/>
        <v>0</v>
      </c>
      <c r="EI97" s="98">
        <f t="shared" si="127"/>
        <v>0</v>
      </c>
      <c r="EJ97" s="98">
        <f t="shared" si="127"/>
        <v>0</v>
      </c>
      <c r="EK97" s="98">
        <f t="shared" si="127"/>
        <v>0</v>
      </c>
      <c r="EL97" s="99"/>
      <c r="EM97" s="99"/>
      <c r="EN97" s="98">
        <f t="shared" si="127"/>
        <v>0</v>
      </c>
      <c r="EO97" s="98">
        <f t="shared" si="127"/>
        <v>0</v>
      </c>
      <c r="EP97" s="98">
        <f t="shared" si="127"/>
        <v>0</v>
      </c>
      <c r="EQ97" s="98">
        <f t="shared" si="127"/>
        <v>0</v>
      </c>
      <c r="ER97" s="98">
        <f t="shared" si="127"/>
        <v>0</v>
      </c>
      <c r="ES97" s="99"/>
      <c r="ET97" s="99"/>
      <c r="EU97" s="98">
        <f t="shared" si="126"/>
        <v>0</v>
      </c>
      <c r="EV97" s="98">
        <f t="shared" si="126"/>
        <v>0</v>
      </c>
      <c r="EW97" s="98">
        <f t="shared" si="126"/>
        <v>0</v>
      </c>
      <c r="EX97" s="98">
        <f t="shared" si="126"/>
        <v>0</v>
      </c>
      <c r="EY97" s="98">
        <f t="shared" si="126"/>
        <v>0</v>
      </c>
      <c r="EZ97" s="99"/>
      <c r="FA97" s="99"/>
      <c r="FB97" s="98">
        <f t="shared" ref="FB97:FY110" si="137">IF((AND(FB$1&gt;=$J97,FB$1&lt;=$L97)),$Q97,0)</f>
        <v>0</v>
      </c>
      <c r="FC97" s="98">
        <f t="shared" si="137"/>
        <v>0</v>
      </c>
      <c r="FD97" s="98">
        <f t="shared" si="137"/>
        <v>0</v>
      </c>
      <c r="FE97" s="98">
        <f t="shared" si="137"/>
        <v>0</v>
      </c>
      <c r="FF97" s="98">
        <f t="shared" si="137"/>
        <v>0</v>
      </c>
      <c r="FG97" s="99"/>
      <c r="FH97" s="99"/>
      <c r="FI97" s="98">
        <f t="shared" si="137"/>
        <v>0</v>
      </c>
      <c r="FJ97" s="98">
        <f t="shared" si="137"/>
        <v>0</v>
      </c>
      <c r="FK97" s="98">
        <f t="shared" si="137"/>
        <v>0</v>
      </c>
      <c r="FL97" s="98">
        <f t="shared" si="137"/>
        <v>0</v>
      </c>
      <c r="FM97" s="98">
        <f t="shared" si="137"/>
        <v>0</v>
      </c>
      <c r="FN97" s="99"/>
      <c r="FO97" s="99"/>
      <c r="FP97" s="98">
        <f t="shared" si="137"/>
        <v>0</v>
      </c>
      <c r="FQ97" s="98">
        <f t="shared" si="137"/>
        <v>0</v>
      </c>
      <c r="FR97" s="98">
        <f t="shared" si="137"/>
        <v>0</v>
      </c>
      <c r="FS97" s="98">
        <f t="shared" si="137"/>
        <v>0</v>
      </c>
      <c r="FT97" s="98">
        <f t="shared" si="137"/>
        <v>0</v>
      </c>
      <c r="FU97" s="99"/>
      <c r="FV97" s="99"/>
      <c r="FW97" s="98">
        <f t="shared" si="137"/>
        <v>0</v>
      </c>
      <c r="FX97" s="98">
        <f t="shared" si="137"/>
        <v>0</v>
      </c>
      <c r="FY97" s="98">
        <f t="shared" si="137"/>
        <v>0</v>
      </c>
    </row>
    <row r="98" spans="1:181" ht="31.5" customHeight="1">
      <c r="A98" s="101"/>
      <c r="B98" s="106"/>
      <c r="C98" s="106"/>
      <c r="D98" s="149"/>
      <c r="E98" s="106"/>
      <c r="F98" s="106"/>
      <c r="G98" s="106"/>
      <c r="H98" s="102"/>
      <c r="I98" s="102"/>
      <c r="J98" s="110"/>
      <c r="K98" s="104"/>
      <c r="L98" s="103"/>
      <c r="M98" s="143"/>
      <c r="N98" s="143"/>
      <c r="O98" s="95"/>
      <c r="P98" s="105"/>
      <c r="Q98" s="107"/>
      <c r="R98" s="98"/>
      <c r="S98" s="98"/>
      <c r="T98" s="98"/>
      <c r="U98" s="98"/>
      <c r="V98" s="98"/>
      <c r="W98" s="99"/>
      <c r="X98" s="99"/>
      <c r="Y98" s="98"/>
      <c r="Z98" s="98"/>
      <c r="AA98" s="98"/>
      <c r="AB98" s="98"/>
      <c r="AC98" s="98"/>
      <c r="AD98" s="99"/>
      <c r="AE98" s="99"/>
      <c r="AF98" s="98"/>
      <c r="AG98" s="98"/>
      <c r="AH98" s="98"/>
      <c r="AI98" s="98"/>
      <c r="AJ98" s="98"/>
      <c r="AK98" s="99"/>
      <c r="AL98" s="99"/>
      <c r="AM98" s="98">
        <f t="shared" si="112"/>
        <v>0</v>
      </c>
      <c r="AN98" s="98">
        <f t="shared" si="112"/>
        <v>0</v>
      </c>
      <c r="AO98" s="98">
        <f t="shared" si="112"/>
        <v>0</v>
      </c>
      <c r="AP98" s="98">
        <f t="shared" si="112"/>
        <v>0</v>
      </c>
      <c r="AQ98" s="98">
        <f t="shared" si="112"/>
        <v>0</v>
      </c>
      <c r="AR98" s="99"/>
      <c r="AS98" s="99"/>
      <c r="AT98" s="98">
        <f t="shared" si="129"/>
        <v>0</v>
      </c>
      <c r="AU98" s="98">
        <f t="shared" si="129"/>
        <v>0</v>
      </c>
      <c r="AV98" s="98">
        <f t="shared" si="129"/>
        <v>0</v>
      </c>
      <c r="AW98" s="98">
        <f t="shared" si="129"/>
        <v>0</v>
      </c>
      <c r="AX98" s="98">
        <f t="shared" si="129"/>
        <v>0</v>
      </c>
      <c r="AY98" s="99"/>
      <c r="AZ98" s="99"/>
      <c r="BA98" s="98">
        <f t="shared" si="130"/>
        <v>0</v>
      </c>
      <c r="BB98" s="98">
        <f t="shared" si="130"/>
        <v>0</v>
      </c>
      <c r="BC98" s="98">
        <f t="shared" si="130"/>
        <v>0</v>
      </c>
      <c r="BD98" s="98">
        <f t="shared" si="130"/>
        <v>0</v>
      </c>
      <c r="BE98" s="98">
        <f t="shared" si="130"/>
        <v>0</v>
      </c>
      <c r="BF98" s="99"/>
      <c r="BG98" s="99"/>
      <c r="BH98" s="98">
        <f t="shared" si="131"/>
        <v>0</v>
      </c>
      <c r="BI98" s="98">
        <f t="shared" si="131"/>
        <v>0</v>
      </c>
      <c r="BJ98" s="98">
        <f t="shared" si="131"/>
        <v>0</v>
      </c>
      <c r="BK98" s="98">
        <f t="shared" si="131"/>
        <v>0</v>
      </c>
      <c r="BL98" s="98">
        <f t="shared" si="131"/>
        <v>0</v>
      </c>
      <c r="BM98" s="99"/>
      <c r="BN98" s="99"/>
      <c r="BO98" s="98">
        <f t="shared" si="132"/>
        <v>0</v>
      </c>
      <c r="BP98" s="98">
        <f t="shared" si="132"/>
        <v>0</v>
      </c>
      <c r="BQ98" s="98">
        <f t="shared" si="132"/>
        <v>0</v>
      </c>
      <c r="BR98" s="98">
        <f t="shared" si="132"/>
        <v>0</v>
      </c>
      <c r="BS98" s="98">
        <f t="shared" si="132"/>
        <v>0</v>
      </c>
      <c r="BT98" s="99"/>
      <c r="BU98" s="99"/>
      <c r="BV98" s="98">
        <f t="shared" si="133"/>
        <v>0</v>
      </c>
      <c r="BW98" s="98">
        <f t="shared" si="133"/>
        <v>0</v>
      </c>
      <c r="BX98" s="98">
        <f t="shared" si="133"/>
        <v>0</v>
      </c>
      <c r="BY98" s="98">
        <f t="shared" si="133"/>
        <v>0</v>
      </c>
      <c r="BZ98" s="98">
        <f t="shared" si="133"/>
        <v>0</v>
      </c>
      <c r="CA98" s="99"/>
      <c r="CB98" s="99"/>
      <c r="CC98" s="98">
        <f t="shared" si="134"/>
        <v>0</v>
      </c>
      <c r="CD98" s="98">
        <f t="shared" si="134"/>
        <v>0</v>
      </c>
      <c r="CE98" s="98">
        <f t="shared" si="134"/>
        <v>0</v>
      </c>
      <c r="CF98" s="98">
        <f t="shared" si="134"/>
        <v>0</v>
      </c>
      <c r="CG98" s="98">
        <f t="shared" si="134"/>
        <v>0</v>
      </c>
      <c r="CH98" s="99"/>
      <c r="CI98" s="99"/>
      <c r="CJ98" s="98">
        <f t="shared" si="135"/>
        <v>0</v>
      </c>
      <c r="CK98" s="98">
        <f t="shared" si="135"/>
        <v>0</v>
      </c>
      <c r="CL98" s="98">
        <f t="shared" si="135"/>
        <v>0</v>
      </c>
      <c r="CM98" s="98">
        <f t="shared" si="135"/>
        <v>0</v>
      </c>
      <c r="CN98" s="98">
        <f t="shared" si="135"/>
        <v>0</v>
      </c>
      <c r="CO98" s="99"/>
      <c r="CP98" s="99"/>
      <c r="CQ98" s="98">
        <f t="shared" si="135"/>
        <v>0</v>
      </c>
      <c r="CR98" s="98">
        <f t="shared" si="135"/>
        <v>0</v>
      </c>
      <c r="CS98" s="98">
        <f t="shared" si="135"/>
        <v>0</v>
      </c>
      <c r="CT98" s="98">
        <f t="shared" si="128"/>
        <v>0</v>
      </c>
      <c r="CU98" s="98">
        <f t="shared" si="128"/>
        <v>0</v>
      </c>
      <c r="CV98" s="99"/>
      <c r="CW98" s="99"/>
      <c r="CX98" s="98">
        <f t="shared" si="128"/>
        <v>0</v>
      </c>
      <c r="CY98" s="98">
        <f t="shared" si="128"/>
        <v>0</v>
      </c>
      <c r="CZ98" s="98">
        <f t="shared" si="128"/>
        <v>0</v>
      </c>
      <c r="DA98" s="98">
        <f t="shared" si="128"/>
        <v>0</v>
      </c>
      <c r="DB98" s="98">
        <f t="shared" si="128"/>
        <v>0</v>
      </c>
      <c r="DC98" s="99"/>
      <c r="DD98" s="99"/>
      <c r="DE98" s="98">
        <f t="shared" ref="DE98:DT110" si="138">IF((AND(DE$1&gt;=$J98,DE$1&lt;=$L98)),$Q98,0)</f>
        <v>0</v>
      </c>
      <c r="DF98" s="98">
        <f t="shared" si="138"/>
        <v>0</v>
      </c>
      <c r="DG98" s="98">
        <f t="shared" si="138"/>
        <v>0</v>
      </c>
      <c r="DH98" s="98">
        <f t="shared" si="138"/>
        <v>0</v>
      </c>
      <c r="DI98" s="98">
        <f t="shared" si="138"/>
        <v>0</v>
      </c>
      <c r="DJ98" s="99"/>
      <c r="DK98" s="99"/>
      <c r="DL98" s="98">
        <f t="shared" si="138"/>
        <v>0</v>
      </c>
      <c r="DM98" s="98">
        <f t="shared" si="138"/>
        <v>0</v>
      </c>
      <c r="DN98" s="98">
        <f t="shared" si="138"/>
        <v>0</v>
      </c>
      <c r="DO98" s="98">
        <f t="shared" si="138"/>
        <v>0</v>
      </c>
      <c r="DP98" s="98">
        <f t="shared" si="138"/>
        <v>0</v>
      </c>
      <c r="DQ98" s="99"/>
      <c r="DR98" s="99"/>
      <c r="DS98" s="98">
        <f t="shared" si="127"/>
        <v>0</v>
      </c>
      <c r="DT98" s="98">
        <f t="shared" si="127"/>
        <v>0</v>
      </c>
      <c r="DU98" s="98">
        <f t="shared" si="127"/>
        <v>0</v>
      </c>
      <c r="DV98" s="98">
        <f t="shared" si="127"/>
        <v>0</v>
      </c>
      <c r="DW98" s="98">
        <f t="shared" si="127"/>
        <v>0</v>
      </c>
      <c r="DX98" s="99"/>
      <c r="DY98" s="99"/>
      <c r="DZ98" s="98">
        <f t="shared" si="127"/>
        <v>0</v>
      </c>
      <c r="EA98" s="98">
        <f t="shared" si="127"/>
        <v>0</v>
      </c>
      <c r="EB98" s="98">
        <f t="shared" si="127"/>
        <v>0</v>
      </c>
      <c r="EC98" s="98">
        <f t="shared" si="127"/>
        <v>0</v>
      </c>
      <c r="ED98" s="98">
        <f t="shared" si="127"/>
        <v>0</v>
      </c>
      <c r="EE98" s="99"/>
      <c r="EF98" s="99"/>
      <c r="EG98" s="98">
        <f t="shared" si="127"/>
        <v>0</v>
      </c>
      <c r="EH98" s="98">
        <f t="shared" si="127"/>
        <v>0</v>
      </c>
      <c r="EI98" s="98">
        <f t="shared" si="127"/>
        <v>0</v>
      </c>
      <c r="EJ98" s="98">
        <f t="shared" si="127"/>
        <v>0</v>
      </c>
      <c r="EK98" s="98">
        <f t="shared" si="127"/>
        <v>0</v>
      </c>
      <c r="EL98" s="99"/>
      <c r="EM98" s="99"/>
      <c r="EN98" s="98">
        <f t="shared" si="127"/>
        <v>0</v>
      </c>
      <c r="EO98" s="98">
        <f t="shared" si="127"/>
        <v>0</v>
      </c>
      <c r="EP98" s="98">
        <f t="shared" si="127"/>
        <v>0</v>
      </c>
      <c r="EQ98" s="98">
        <f t="shared" si="127"/>
        <v>0</v>
      </c>
      <c r="ER98" s="98">
        <f t="shared" si="127"/>
        <v>0</v>
      </c>
      <c r="ES98" s="99"/>
      <c r="ET98" s="99"/>
      <c r="EU98" s="98">
        <f t="shared" si="126"/>
        <v>0</v>
      </c>
      <c r="EV98" s="98">
        <f t="shared" si="126"/>
        <v>0</v>
      </c>
      <c r="EW98" s="98">
        <f t="shared" si="126"/>
        <v>0</v>
      </c>
      <c r="EX98" s="98">
        <f t="shared" si="126"/>
        <v>0</v>
      </c>
      <c r="EY98" s="98">
        <f t="shared" si="126"/>
        <v>0</v>
      </c>
      <c r="EZ98" s="99"/>
      <c r="FA98" s="99"/>
      <c r="FB98" s="98">
        <f t="shared" si="137"/>
        <v>0</v>
      </c>
      <c r="FC98" s="98">
        <f t="shared" si="137"/>
        <v>0</v>
      </c>
      <c r="FD98" s="98">
        <f t="shared" si="137"/>
        <v>0</v>
      </c>
      <c r="FE98" s="98">
        <f t="shared" si="137"/>
        <v>0</v>
      </c>
      <c r="FF98" s="98">
        <f t="shared" si="137"/>
        <v>0</v>
      </c>
      <c r="FG98" s="99"/>
      <c r="FH98" s="99"/>
      <c r="FI98" s="98">
        <f t="shared" si="137"/>
        <v>0</v>
      </c>
      <c r="FJ98" s="98">
        <f t="shared" si="137"/>
        <v>0</v>
      </c>
      <c r="FK98" s="98">
        <f t="shared" si="137"/>
        <v>0</v>
      </c>
      <c r="FL98" s="98">
        <f t="shared" si="137"/>
        <v>0</v>
      </c>
      <c r="FM98" s="98">
        <f t="shared" si="137"/>
        <v>0</v>
      </c>
      <c r="FN98" s="99"/>
      <c r="FO98" s="99"/>
      <c r="FP98" s="98">
        <f t="shared" si="137"/>
        <v>0</v>
      </c>
      <c r="FQ98" s="98">
        <f t="shared" si="137"/>
        <v>0</v>
      </c>
      <c r="FR98" s="98">
        <f t="shared" si="137"/>
        <v>0</v>
      </c>
      <c r="FS98" s="98">
        <f t="shared" si="137"/>
        <v>0</v>
      </c>
      <c r="FT98" s="98">
        <f t="shared" si="137"/>
        <v>0</v>
      </c>
      <c r="FU98" s="99"/>
      <c r="FV98" s="99"/>
      <c r="FW98" s="98">
        <f t="shared" si="137"/>
        <v>0</v>
      </c>
      <c r="FX98" s="98">
        <f t="shared" si="137"/>
        <v>0</v>
      </c>
      <c r="FY98" s="98">
        <f t="shared" si="137"/>
        <v>0</v>
      </c>
    </row>
    <row r="99" spans="1:181" ht="31.5" customHeight="1">
      <c r="A99" s="101"/>
      <c r="B99" s="106"/>
      <c r="C99" s="106"/>
      <c r="D99" s="149"/>
      <c r="E99" s="106"/>
      <c r="F99" s="106"/>
      <c r="G99" s="106"/>
      <c r="H99" s="102"/>
      <c r="I99" s="102"/>
      <c r="J99" s="110"/>
      <c r="K99" s="104"/>
      <c r="L99" s="103"/>
      <c r="M99" s="143"/>
      <c r="N99" s="143"/>
      <c r="O99" s="95"/>
      <c r="P99" s="105"/>
      <c r="Q99" s="107"/>
      <c r="R99" s="98"/>
      <c r="S99" s="98"/>
      <c r="T99" s="98"/>
      <c r="U99" s="98"/>
      <c r="V99" s="98"/>
      <c r="W99" s="99"/>
      <c r="X99" s="99"/>
      <c r="Y99" s="98"/>
      <c r="Z99" s="98"/>
      <c r="AA99" s="98"/>
      <c r="AB99" s="98"/>
      <c r="AC99" s="98"/>
      <c r="AD99" s="99"/>
      <c r="AE99" s="99"/>
      <c r="AF99" s="98"/>
      <c r="AG99" s="98"/>
      <c r="AH99" s="98"/>
      <c r="AI99" s="98"/>
      <c r="AJ99" s="98"/>
      <c r="AK99" s="99"/>
      <c r="AL99" s="99"/>
      <c r="AM99" s="98"/>
      <c r="AN99" s="98"/>
      <c r="AO99" s="98">
        <f t="shared" si="112"/>
        <v>0</v>
      </c>
      <c r="AP99" s="98">
        <f t="shared" si="112"/>
        <v>0</v>
      </c>
      <c r="AQ99" s="98">
        <f t="shared" si="112"/>
        <v>0</v>
      </c>
      <c r="AR99" s="99"/>
      <c r="AS99" s="99"/>
      <c r="AT99" s="98">
        <f t="shared" si="129"/>
        <v>0</v>
      </c>
      <c r="AU99" s="98">
        <f t="shared" si="129"/>
        <v>0</v>
      </c>
      <c r="AV99" s="98">
        <f t="shared" si="129"/>
        <v>0</v>
      </c>
      <c r="AW99" s="98">
        <f t="shared" si="129"/>
        <v>0</v>
      </c>
      <c r="AX99" s="98">
        <f t="shared" si="129"/>
        <v>0</v>
      </c>
      <c r="AY99" s="99"/>
      <c r="AZ99" s="99"/>
      <c r="BA99" s="98">
        <f t="shared" si="130"/>
        <v>0</v>
      </c>
      <c r="BB99" s="98">
        <f t="shared" si="130"/>
        <v>0</v>
      </c>
      <c r="BC99" s="98">
        <f t="shared" si="130"/>
        <v>0</v>
      </c>
      <c r="BD99" s="98">
        <f t="shared" si="130"/>
        <v>0</v>
      </c>
      <c r="BE99" s="98">
        <f t="shared" si="130"/>
        <v>0</v>
      </c>
      <c r="BF99" s="99"/>
      <c r="BG99" s="99"/>
      <c r="BH99" s="98">
        <f t="shared" si="131"/>
        <v>0</v>
      </c>
      <c r="BI99" s="98">
        <f t="shared" si="131"/>
        <v>0</v>
      </c>
      <c r="BJ99" s="98">
        <f t="shared" si="131"/>
        <v>0</v>
      </c>
      <c r="BK99" s="98">
        <f t="shared" si="131"/>
        <v>0</v>
      </c>
      <c r="BL99" s="98">
        <f t="shared" si="131"/>
        <v>0</v>
      </c>
      <c r="BM99" s="99"/>
      <c r="BN99" s="99"/>
      <c r="BO99" s="98">
        <f t="shared" si="132"/>
        <v>0</v>
      </c>
      <c r="BP99" s="98">
        <f t="shared" si="132"/>
        <v>0</v>
      </c>
      <c r="BQ99" s="98">
        <f t="shared" si="132"/>
        <v>0</v>
      </c>
      <c r="BR99" s="98">
        <f t="shared" si="132"/>
        <v>0</v>
      </c>
      <c r="BS99" s="98">
        <f t="shared" si="132"/>
        <v>0</v>
      </c>
      <c r="BT99" s="99"/>
      <c r="BU99" s="99"/>
      <c r="BV99" s="98">
        <f t="shared" si="133"/>
        <v>0</v>
      </c>
      <c r="BW99" s="98">
        <f t="shared" si="133"/>
        <v>0</v>
      </c>
      <c r="BX99" s="98">
        <f t="shared" si="133"/>
        <v>0</v>
      </c>
      <c r="BY99" s="98">
        <f t="shared" si="133"/>
        <v>0</v>
      </c>
      <c r="BZ99" s="98">
        <f t="shared" si="133"/>
        <v>0</v>
      </c>
      <c r="CA99" s="99"/>
      <c r="CB99" s="99"/>
      <c r="CC99" s="98">
        <f t="shared" si="134"/>
        <v>0</v>
      </c>
      <c r="CD99" s="98">
        <f t="shared" si="134"/>
        <v>0</v>
      </c>
      <c r="CE99" s="98">
        <f t="shared" si="134"/>
        <v>0</v>
      </c>
      <c r="CF99" s="98">
        <f t="shared" si="134"/>
        <v>0</v>
      </c>
      <c r="CG99" s="98">
        <f t="shared" si="134"/>
        <v>0</v>
      </c>
      <c r="CH99" s="99"/>
      <c r="CI99" s="99"/>
      <c r="CJ99" s="98">
        <f t="shared" si="135"/>
        <v>0</v>
      </c>
      <c r="CK99" s="98">
        <f t="shared" si="135"/>
        <v>0</v>
      </c>
      <c r="CL99" s="98">
        <f t="shared" si="135"/>
        <v>0</v>
      </c>
      <c r="CM99" s="98">
        <f t="shared" si="135"/>
        <v>0</v>
      </c>
      <c r="CN99" s="98">
        <f t="shared" si="135"/>
        <v>0</v>
      </c>
      <c r="CO99" s="99"/>
      <c r="CP99" s="99"/>
      <c r="CQ99" s="98">
        <f t="shared" si="135"/>
        <v>0</v>
      </c>
      <c r="CR99" s="98">
        <f t="shared" si="135"/>
        <v>0</v>
      </c>
      <c r="CS99" s="98">
        <f t="shared" si="135"/>
        <v>0</v>
      </c>
      <c r="CT99" s="98">
        <f t="shared" si="128"/>
        <v>0</v>
      </c>
      <c r="CU99" s="98">
        <f t="shared" si="128"/>
        <v>0</v>
      </c>
      <c r="CV99" s="99"/>
      <c r="CW99" s="99"/>
      <c r="CX99" s="98">
        <f t="shared" si="128"/>
        <v>0</v>
      </c>
      <c r="CY99" s="98">
        <f t="shared" si="128"/>
        <v>0</v>
      </c>
      <c r="CZ99" s="98">
        <f t="shared" si="128"/>
        <v>0</v>
      </c>
      <c r="DA99" s="98">
        <f t="shared" si="128"/>
        <v>0</v>
      </c>
      <c r="DB99" s="98">
        <f t="shared" si="128"/>
        <v>0</v>
      </c>
      <c r="DC99" s="99"/>
      <c r="DD99" s="99"/>
      <c r="DE99" s="98">
        <f t="shared" si="138"/>
        <v>0</v>
      </c>
      <c r="DF99" s="98">
        <f t="shared" si="138"/>
        <v>0</v>
      </c>
      <c r="DG99" s="98">
        <f t="shared" si="138"/>
        <v>0</v>
      </c>
      <c r="DH99" s="98">
        <f t="shared" si="138"/>
        <v>0</v>
      </c>
      <c r="DI99" s="98">
        <f t="shared" si="138"/>
        <v>0</v>
      </c>
      <c r="DJ99" s="99"/>
      <c r="DK99" s="99"/>
      <c r="DL99" s="98">
        <f t="shared" si="138"/>
        <v>0</v>
      </c>
      <c r="DM99" s="98">
        <f t="shared" si="138"/>
        <v>0</v>
      </c>
      <c r="DN99" s="98">
        <f t="shared" si="138"/>
        <v>0</v>
      </c>
      <c r="DO99" s="98">
        <f t="shared" si="138"/>
        <v>0</v>
      </c>
      <c r="DP99" s="98">
        <f t="shared" si="138"/>
        <v>0</v>
      </c>
      <c r="DQ99" s="99"/>
      <c r="DR99" s="99"/>
      <c r="DS99" s="98">
        <f t="shared" si="127"/>
        <v>0</v>
      </c>
      <c r="DT99" s="98">
        <f t="shared" si="127"/>
        <v>0</v>
      </c>
      <c r="DU99" s="98">
        <f t="shared" si="127"/>
        <v>0</v>
      </c>
      <c r="DV99" s="98">
        <f t="shared" si="127"/>
        <v>0</v>
      </c>
      <c r="DW99" s="98">
        <f t="shared" si="127"/>
        <v>0</v>
      </c>
      <c r="DX99" s="99"/>
      <c r="DY99" s="99"/>
      <c r="DZ99" s="98">
        <f t="shared" si="127"/>
        <v>0</v>
      </c>
      <c r="EA99" s="98">
        <f t="shared" si="127"/>
        <v>0</v>
      </c>
      <c r="EB99" s="98">
        <f t="shared" si="127"/>
        <v>0</v>
      </c>
      <c r="EC99" s="98">
        <f t="shared" si="127"/>
        <v>0</v>
      </c>
      <c r="ED99" s="98">
        <f t="shared" si="127"/>
        <v>0</v>
      </c>
      <c r="EE99" s="99"/>
      <c r="EF99" s="99"/>
      <c r="EG99" s="98">
        <f t="shared" si="127"/>
        <v>0</v>
      </c>
      <c r="EH99" s="98">
        <f t="shared" si="127"/>
        <v>0</v>
      </c>
      <c r="EI99" s="98">
        <f t="shared" si="127"/>
        <v>0</v>
      </c>
      <c r="EJ99" s="98">
        <f t="shared" si="127"/>
        <v>0</v>
      </c>
      <c r="EK99" s="98">
        <f t="shared" si="127"/>
        <v>0</v>
      </c>
      <c r="EL99" s="99"/>
      <c r="EM99" s="99"/>
      <c r="EN99" s="98">
        <f t="shared" si="127"/>
        <v>0</v>
      </c>
      <c r="EO99" s="98">
        <f t="shared" si="127"/>
        <v>0</v>
      </c>
      <c r="EP99" s="98">
        <f t="shared" si="127"/>
        <v>0</v>
      </c>
      <c r="EQ99" s="98">
        <f t="shared" si="127"/>
        <v>0</v>
      </c>
      <c r="ER99" s="98">
        <f t="shared" si="127"/>
        <v>0</v>
      </c>
      <c r="ES99" s="99"/>
      <c r="ET99" s="99"/>
      <c r="EU99" s="98">
        <f t="shared" si="126"/>
        <v>0</v>
      </c>
      <c r="EV99" s="98">
        <f t="shared" si="126"/>
        <v>0</v>
      </c>
      <c r="EW99" s="98">
        <f t="shared" si="126"/>
        <v>0</v>
      </c>
      <c r="EX99" s="98">
        <f t="shared" si="126"/>
        <v>0</v>
      </c>
      <c r="EY99" s="98">
        <f t="shared" si="126"/>
        <v>0</v>
      </c>
      <c r="EZ99" s="99"/>
      <c r="FA99" s="99"/>
      <c r="FB99" s="98">
        <f t="shared" si="137"/>
        <v>0</v>
      </c>
      <c r="FC99" s="98">
        <f t="shared" si="137"/>
        <v>0</v>
      </c>
      <c r="FD99" s="98">
        <f t="shared" si="137"/>
        <v>0</v>
      </c>
      <c r="FE99" s="98">
        <f t="shared" si="137"/>
        <v>0</v>
      </c>
      <c r="FF99" s="98">
        <f t="shared" si="137"/>
        <v>0</v>
      </c>
      <c r="FG99" s="99"/>
      <c r="FH99" s="99"/>
      <c r="FI99" s="98">
        <f t="shared" si="137"/>
        <v>0</v>
      </c>
      <c r="FJ99" s="98">
        <f t="shared" si="137"/>
        <v>0</v>
      </c>
      <c r="FK99" s="98">
        <f t="shared" si="137"/>
        <v>0</v>
      </c>
      <c r="FL99" s="98">
        <f t="shared" si="137"/>
        <v>0</v>
      </c>
      <c r="FM99" s="98">
        <f t="shared" si="137"/>
        <v>0</v>
      </c>
      <c r="FN99" s="99"/>
      <c r="FO99" s="99"/>
      <c r="FP99" s="98">
        <f t="shared" si="137"/>
        <v>0</v>
      </c>
      <c r="FQ99" s="98">
        <f t="shared" si="137"/>
        <v>0</v>
      </c>
      <c r="FR99" s="98">
        <f t="shared" si="137"/>
        <v>0</v>
      </c>
      <c r="FS99" s="98">
        <f t="shared" si="137"/>
        <v>0</v>
      </c>
      <c r="FT99" s="98">
        <f t="shared" si="137"/>
        <v>0</v>
      </c>
      <c r="FU99" s="99"/>
      <c r="FV99" s="99"/>
      <c r="FW99" s="98">
        <f t="shared" si="137"/>
        <v>0</v>
      </c>
      <c r="FX99" s="98">
        <f t="shared" si="137"/>
        <v>0</v>
      </c>
      <c r="FY99" s="98">
        <f t="shared" si="137"/>
        <v>0</v>
      </c>
    </row>
    <row r="100" spans="1:181" ht="31.5" customHeight="1">
      <c r="A100" s="101"/>
      <c r="B100" s="106"/>
      <c r="C100" s="106"/>
      <c r="D100" s="149"/>
      <c r="E100" s="106"/>
      <c r="F100" s="106"/>
      <c r="G100" s="106"/>
      <c r="H100" s="102"/>
      <c r="I100" s="102"/>
      <c r="J100" s="110"/>
      <c r="K100" s="104"/>
      <c r="L100" s="103"/>
      <c r="M100" s="143"/>
      <c r="N100" s="143"/>
      <c r="O100" s="95"/>
      <c r="P100" s="105"/>
      <c r="Q100" s="107"/>
      <c r="R100" s="98"/>
      <c r="S100" s="98"/>
      <c r="T100" s="98"/>
      <c r="U100" s="98"/>
      <c r="V100" s="98"/>
      <c r="W100" s="99"/>
      <c r="X100" s="99"/>
      <c r="Y100" s="98"/>
      <c r="Z100" s="98"/>
      <c r="AA100" s="98"/>
      <c r="AB100" s="98"/>
      <c r="AC100" s="98"/>
      <c r="AD100" s="99"/>
      <c r="AE100" s="99"/>
      <c r="AF100" s="98"/>
      <c r="AG100" s="98"/>
      <c r="AH100" s="98"/>
      <c r="AI100" s="98"/>
      <c r="AJ100" s="98"/>
      <c r="AK100" s="99"/>
      <c r="AL100" s="99"/>
      <c r="AM100" s="98"/>
      <c r="AN100" s="98"/>
      <c r="AO100" s="98">
        <f t="shared" ref="AO100:AQ110" si="139">IF((AND(AO$1&gt;=$J100,AO$1&lt;=$L100)),$Q100,0)</f>
        <v>0</v>
      </c>
      <c r="AP100" s="98">
        <f t="shared" si="139"/>
        <v>0</v>
      </c>
      <c r="AQ100" s="98">
        <f t="shared" si="139"/>
        <v>0</v>
      </c>
      <c r="AR100" s="99"/>
      <c r="AS100" s="99"/>
      <c r="AT100" s="98">
        <f t="shared" si="129"/>
        <v>0</v>
      </c>
      <c r="AU100" s="98">
        <f t="shared" si="129"/>
        <v>0</v>
      </c>
      <c r="AV100" s="98">
        <f t="shared" si="129"/>
        <v>0</v>
      </c>
      <c r="AW100" s="98">
        <f t="shared" si="129"/>
        <v>0</v>
      </c>
      <c r="AX100" s="98">
        <f t="shared" si="129"/>
        <v>0</v>
      </c>
      <c r="AY100" s="99"/>
      <c r="AZ100" s="99"/>
      <c r="BA100" s="98">
        <f t="shared" si="130"/>
        <v>0</v>
      </c>
      <c r="BB100" s="98">
        <f t="shared" si="130"/>
        <v>0</v>
      </c>
      <c r="BC100" s="98">
        <f t="shared" si="130"/>
        <v>0</v>
      </c>
      <c r="BD100" s="98">
        <f t="shared" si="130"/>
        <v>0</v>
      </c>
      <c r="BE100" s="98">
        <f t="shared" si="130"/>
        <v>0</v>
      </c>
      <c r="BF100" s="99"/>
      <c r="BG100" s="99"/>
      <c r="BH100" s="98">
        <f t="shared" si="131"/>
        <v>0</v>
      </c>
      <c r="BI100" s="98">
        <f t="shared" si="131"/>
        <v>0</v>
      </c>
      <c r="BJ100" s="98">
        <f t="shared" si="131"/>
        <v>0</v>
      </c>
      <c r="BK100" s="98">
        <f t="shared" si="131"/>
        <v>0</v>
      </c>
      <c r="BL100" s="98">
        <f t="shared" si="131"/>
        <v>0</v>
      </c>
      <c r="BM100" s="99"/>
      <c r="BN100" s="99"/>
      <c r="BO100" s="98">
        <f t="shared" si="132"/>
        <v>0</v>
      </c>
      <c r="BP100" s="98">
        <f t="shared" si="132"/>
        <v>0</v>
      </c>
      <c r="BQ100" s="98">
        <f t="shared" si="132"/>
        <v>0</v>
      </c>
      <c r="BR100" s="98">
        <f t="shared" si="132"/>
        <v>0</v>
      </c>
      <c r="BS100" s="98">
        <f t="shared" si="132"/>
        <v>0</v>
      </c>
      <c r="BT100" s="99"/>
      <c r="BU100" s="99"/>
      <c r="BV100" s="98">
        <f t="shared" si="133"/>
        <v>0</v>
      </c>
      <c r="BW100" s="98">
        <f t="shared" si="133"/>
        <v>0</v>
      </c>
      <c r="BX100" s="98">
        <f t="shared" si="133"/>
        <v>0</v>
      </c>
      <c r="BY100" s="98">
        <f t="shared" si="133"/>
        <v>0</v>
      </c>
      <c r="BZ100" s="98">
        <f t="shared" si="133"/>
        <v>0</v>
      </c>
      <c r="CA100" s="99"/>
      <c r="CB100" s="99"/>
      <c r="CC100" s="98">
        <f t="shared" si="134"/>
        <v>0</v>
      </c>
      <c r="CD100" s="98">
        <f t="shared" si="134"/>
        <v>0</v>
      </c>
      <c r="CE100" s="98">
        <f t="shared" si="134"/>
        <v>0</v>
      </c>
      <c r="CF100" s="98">
        <f t="shared" si="134"/>
        <v>0</v>
      </c>
      <c r="CG100" s="98">
        <f t="shared" si="134"/>
        <v>0</v>
      </c>
      <c r="CH100" s="99"/>
      <c r="CI100" s="99"/>
      <c r="CJ100" s="98">
        <f t="shared" si="135"/>
        <v>0</v>
      </c>
      <c r="CK100" s="98">
        <f t="shared" si="135"/>
        <v>0</v>
      </c>
      <c r="CL100" s="98">
        <f t="shared" si="135"/>
        <v>0</v>
      </c>
      <c r="CM100" s="98">
        <f t="shared" si="135"/>
        <v>0</v>
      </c>
      <c r="CN100" s="98">
        <f t="shared" si="135"/>
        <v>0</v>
      </c>
      <c r="CO100" s="99"/>
      <c r="CP100" s="99"/>
      <c r="CQ100" s="98">
        <f t="shared" si="135"/>
        <v>0</v>
      </c>
      <c r="CR100" s="98">
        <f t="shared" si="135"/>
        <v>0</v>
      </c>
      <c r="CS100" s="98">
        <f t="shared" si="135"/>
        <v>0</v>
      </c>
      <c r="CT100" s="98">
        <f t="shared" si="128"/>
        <v>0</v>
      </c>
      <c r="CU100" s="98">
        <f t="shared" si="128"/>
        <v>0</v>
      </c>
      <c r="CV100" s="99"/>
      <c r="CW100" s="99"/>
      <c r="CX100" s="98">
        <f t="shared" si="128"/>
        <v>0</v>
      </c>
      <c r="CY100" s="98">
        <f t="shared" si="128"/>
        <v>0</v>
      </c>
      <c r="CZ100" s="98">
        <f t="shared" si="128"/>
        <v>0</v>
      </c>
      <c r="DA100" s="98">
        <f t="shared" si="128"/>
        <v>0</v>
      </c>
      <c r="DB100" s="98">
        <f t="shared" si="128"/>
        <v>0</v>
      </c>
      <c r="DC100" s="99"/>
      <c r="DD100" s="99"/>
      <c r="DE100" s="98">
        <f t="shared" si="138"/>
        <v>0</v>
      </c>
      <c r="DF100" s="98">
        <f t="shared" si="138"/>
        <v>0</v>
      </c>
      <c r="DG100" s="98">
        <f t="shared" si="138"/>
        <v>0</v>
      </c>
      <c r="DH100" s="98">
        <f t="shared" si="138"/>
        <v>0</v>
      </c>
      <c r="DI100" s="98">
        <f t="shared" si="138"/>
        <v>0</v>
      </c>
      <c r="DJ100" s="99"/>
      <c r="DK100" s="99"/>
      <c r="DL100" s="98">
        <f t="shared" si="138"/>
        <v>0</v>
      </c>
      <c r="DM100" s="98">
        <f t="shared" si="138"/>
        <v>0</v>
      </c>
      <c r="DN100" s="98">
        <f t="shared" si="138"/>
        <v>0</v>
      </c>
      <c r="DO100" s="98">
        <f t="shared" si="138"/>
        <v>0</v>
      </c>
      <c r="DP100" s="98">
        <f t="shared" si="138"/>
        <v>0</v>
      </c>
      <c r="DQ100" s="99"/>
      <c r="DR100" s="99"/>
      <c r="DS100" s="98">
        <f t="shared" si="127"/>
        <v>0</v>
      </c>
      <c r="DT100" s="98">
        <f t="shared" si="127"/>
        <v>0</v>
      </c>
      <c r="DU100" s="98">
        <f t="shared" si="127"/>
        <v>0</v>
      </c>
      <c r="DV100" s="98">
        <f t="shared" si="127"/>
        <v>0</v>
      </c>
      <c r="DW100" s="98">
        <f t="shared" si="127"/>
        <v>0</v>
      </c>
      <c r="DX100" s="99"/>
      <c r="DY100" s="99"/>
      <c r="DZ100" s="98">
        <f t="shared" si="127"/>
        <v>0</v>
      </c>
      <c r="EA100" s="98">
        <f t="shared" si="127"/>
        <v>0</v>
      </c>
      <c r="EB100" s="98">
        <f t="shared" si="127"/>
        <v>0</v>
      </c>
      <c r="EC100" s="98">
        <f t="shared" si="127"/>
        <v>0</v>
      </c>
      <c r="ED100" s="98">
        <f t="shared" si="127"/>
        <v>0</v>
      </c>
      <c r="EE100" s="99"/>
      <c r="EF100" s="99"/>
      <c r="EG100" s="98">
        <f t="shared" si="127"/>
        <v>0</v>
      </c>
      <c r="EH100" s="98">
        <f t="shared" si="127"/>
        <v>0</v>
      </c>
      <c r="EI100" s="98">
        <f t="shared" si="127"/>
        <v>0</v>
      </c>
      <c r="EJ100" s="98">
        <f t="shared" si="127"/>
        <v>0</v>
      </c>
      <c r="EK100" s="98">
        <f t="shared" si="127"/>
        <v>0</v>
      </c>
      <c r="EL100" s="99"/>
      <c r="EM100" s="99"/>
      <c r="EN100" s="98">
        <f t="shared" si="127"/>
        <v>0</v>
      </c>
      <c r="EO100" s="98">
        <f t="shared" si="127"/>
        <v>0</v>
      </c>
      <c r="EP100" s="98">
        <f t="shared" si="127"/>
        <v>0</v>
      </c>
      <c r="EQ100" s="98">
        <f t="shared" si="127"/>
        <v>0</v>
      </c>
      <c r="ER100" s="98">
        <f t="shared" si="127"/>
        <v>0</v>
      </c>
      <c r="ES100" s="99"/>
      <c r="ET100" s="99"/>
      <c r="EU100" s="98">
        <f t="shared" si="126"/>
        <v>0</v>
      </c>
      <c r="EV100" s="98">
        <f t="shared" si="126"/>
        <v>0</v>
      </c>
      <c r="EW100" s="98">
        <f t="shared" si="126"/>
        <v>0</v>
      </c>
      <c r="EX100" s="98">
        <f t="shared" si="126"/>
        <v>0</v>
      </c>
      <c r="EY100" s="98">
        <f t="shared" si="126"/>
        <v>0</v>
      </c>
      <c r="EZ100" s="99"/>
      <c r="FA100" s="99"/>
      <c r="FB100" s="98">
        <f t="shared" si="137"/>
        <v>0</v>
      </c>
      <c r="FC100" s="98">
        <f t="shared" si="137"/>
        <v>0</v>
      </c>
      <c r="FD100" s="98">
        <f t="shared" si="137"/>
        <v>0</v>
      </c>
      <c r="FE100" s="98">
        <f t="shared" si="137"/>
        <v>0</v>
      </c>
      <c r="FF100" s="98">
        <f t="shared" si="137"/>
        <v>0</v>
      </c>
      <c r="FG100" s="99"/>
      <c r="FH100" s="99"/>
      <c r="FI100" s="98">
        <f t="shared" si="137"/>
        <v>0</v>
      </c>
      <c r="FJ100" s="98">
        <f t="shared" si="137"/>
        <v>0</v>
      </c>
      <c r="FK100" s="98">
        <f t="shared" si="137"/>
        <v>0</v>
      </c>
      <c r="FL100" s="98">
        <f t="shared" si="137"/>
        <v>0</v>
      </c>
      <c r="FM100" s="98">
        <f t="shared" si="137"/>
        <v>0</v>
      </c>
      <c r="FN100" s="99"/>
      <c r="FO100" s="99"/>
      <c r="FP100" s="98">
        <f t="shared" si="137"/>
        <v>0</v>
      </c>
      <c r="FQ100" s="98">
        <f t="shared" si="137"/>
        <v>0</v>
      </c>
      <c r="FR100" s="98">
        <f t="shared" si="137"/>
        <v>0</v>
      </c>
      <c r="FS100" s="98">
        <f t="shared" si="137"/>
        <v>0</v>
      </c>
      <c r="FT100" s="98">
        <f t="shared" si="137"/>
        <v>0</v>
      </c>
      <c r="FU100" s="99"/>
      <c r="FV100" s="99"/>
      <c r="FW100" s="98">
        <f t="shared" si="137"/>
        <v>0</v>
      </c>
      <c r="FX100" s="98">
        <f t="shared" si="137"/>
        <v>0</v>
      </c>
      <c r="FY100" s="98">
        <f t="shared" si="137"/>
        <v>0</v>
      </c>
    </row>
    <row r="101" spans="1:181" ht="31.5" customHeight="1">
      <c r="A101" s="101"/>
      <c r="B101" s="106"/>
      <c r="C101" s="106"/>
      <c r="D101" s="149"/>
      <c r="E101" s="106"/>
      <c r="F101" s="106"/>
      <c r="G101" s="106"/>
      <c r="H101" s="102"/>
      <c r="I101" s="102"/>
      <c r="J101" s="110"/>
      <c r="K101" s="104"/>
      <c r="L101" s="103"/>
      <c r="M101" s="143"/>
      <c r="N101" s="143"/>
      <c r="O101" s="95"/>
      <c r="P101" s="105"/>
      <c r="Q101" s="107"/>
      <c r="R101" s="98"/>
      <c r="S101" s="98"/>
      <c r="T101" s="98"/>
      <c r="U101" s="98"/>
      <c r="V101" s="98"/>
      <c r="W101" s="99"/>
      <c r="X101" s="99"/>
      <c r="Y101" s="98"/>
      <c r="Z101" s="98"/>
      <c r="AA101" s="98"/>
      <c r="AB101" s="98"/>
      <c r="AC101" s="98"/>
      <c r="AD101" s="99"/>
      <c r="AE101" s="99"/>
      <c r="AF101" s="98"/>
      <c r="AG101" s="98"/>
      <c r="AH101" s="98"/>
      <c r="AI101" s="98"/>
      <c r="AJ101" s="98"/>
      <c r="AK101" s="99"/>
      <c r="AL101" s="99"/>
      <c r="AM101" s="98"/>
      <c r="AN101" s="98"/>
      <c r="AO101" s="98">
        <f t="shared" si="139"/>
        <v>0</v>
      </c>
      <c r="AP101" s="98">
        <f t="shared" si="139"/>
        <v>0</v>
      </c>
      <c r="AQ101" s="98">
        <f t="shared" si="139"/>
        <v>0</v>
      </c>
      <c r="AR101" s="99"/>
      <c r="AS101" s="99"/>
      <c r="AT101" s="98">
        <f t="shared" si="129"/>
        <v>0</v>
      </c>
      <c r="AU101" s="98">
        <f t="shared" si="129"/>
        <v>0</v>
      </c>
      <c r="AV101" s="98">
        <f t="shared" si="129"/>
        <v>0</v>
      </c>
      <c r="AW101" s="98">
        <f t="shared" si="129"/>
        <v>0</v>
      </c>
      <c r="AX101" s="98">
        <f t="shared" si="129"/>
        <v>0</v>
      </c>
      <c r="AY101" s="99"/>
      <c r="AZ101" s="99"/>
      <c r="BA101" s="98">
        <f t="shared" si="130"/>
        <v>0</v>
      </c>
      <c r="BB101" s="98">
        <f t="shared" si="130"/>
        <v>0</v>
      </c>
      <c r="BC101" s="98">
        <f t="shared" si="130"/>
        <v>0</v>
      </c>
      <c r="BD101" s="98">
        <f t="shared" si="130"/>
        <v>0</v>
      </c>
      <c r="BE101" s="98">
        <f t="shared" si="130"/>
        <v>0</v>
      </c>
      <c r="BF101" s="99"/>
      <c r="BG101" s="99"/>
      <c r="BH101" s="98">
        <f t="shared" si="131"/>
        <v>0</v>
      </c>
      <c r="BI101" s="98">
        <f t="shared" si="131"/>
        <v>0</v>
      </c>
      <c r="BJ101" s="98">
        <f t="shared" si="131"/>
        <v>0</v>
      </c>
      <c r="BK101" s="98">
        <f t="shared" si="131"/>
        <v>0</v>
      </c>
      <c r="BL101" s="98">
        <f t="shared" si="131"/>
        <v>0</v>
      </c>
      <c r="BM101" s="99"/>
      <c r="BN101" s="99"/>
      <c r="BO101" s="98">
        <f t="shared" si="132"/>
        <v>0</v>
      </c>
      <c r="BP101" s="98">
        <f t="shared" si="132"/>
        <v>0</v>
      </c>
      <c r="BQ101" s="98">
        <f t="shared" si="132"/>
        <v>0</v>
      </c>
      <c r="BR101" s="98">
        <f t="shared" si="132"/>
        <v>0</v>
      </c>
      <c r="BS101" s="98">
        <f t="shared" si="132"/>
        <v>0</v>
      </c>
      <c r="BT101" s="99"/>
      <c r="BU101" s="99"/>
      <c r="BV101" s="98">
        <f t="shared" si="133"/>
        <v>0</v>
      </c>
      <c r="BW101" s="98">
        <f t="shared" si="133"/>
        <v>0</v>
      </c>
      <c r="BX101" s="98">
        <f t="shared" si="133"/>
        <v>0</v>
      </c>
      <c r="BY101" s="98">
        <f t="shared" si="133"/>
        <v>0</v>
      </c>
      <c r="BZ101" s="98">
        <f t="shared" si="133"/>
        <v>0</v>
      </c>
      <c r="CA101" s="99"/>
      <c r="CB101" s="99"/>
      <c r="CC101" s="98">
        <f t="shared" si="134"/>
        <v>0</v>
      </c>
      <c r="CD101" s="98">
        <f t="shared" si="134"/>
        <v>0</v>
      </c>
      <c r="CE101" s="98">
        <f t="shared" si="134"/>
        <v>0</v>
      </c>
      <c r="CF101" s="98">
        <f t="shared" si="134"/>
        <v>0</v>
      </c>
      <c r="CG101" s="98">
        <f t="shared" si="134"/>
        <v>0</v>
      </c>
      <c r="CH101" s="99"/>
      <c r="CI101" s="99"/>
      <c r="CJ101" s="98">
        <f t="shared" si="135"/>
        <v>0</v>
      </c>
      <c r="CK101" s="98">
        <f t="shared" si="135"/>
        <v>0</v>
      </c>
      <c r="CL101" s="98">
        <f t="shared" si="135"/>
        <v>0</v>
      </c>
      <c r="CM101" s="98">
        <f t="shared" si="135"/>
        <v>0</v>
      </c>
      <c r="CN101" s="98">
        <f t="shared" si="135"/>
        <v>0</v>
      </c>
      <c r="CO101" s="99"/>
      <c r="CP101" s="99"/>
      <c r="CQ101" s="98">
        <f t="shared" si="135"/>
        <v>0</v>
      </c>
      <c r="CR101" s="98">
        <f t="shared" si="135"/>
        <v>0</v>
      </c>
      <c r="CS101" s="98">
        <f t="shared" si="135"/>
        <v>0</v>
      </c>
      <c r="CT101" s="98">
        <f t="shared" si="128"/>
        <v>0</v>
      </c>
      <c r="CU101" s="98">
        <f t="shared" si="128"/>
        <v>0</v>
      </c>
      <c r="CV101" s="99"/>
      <c r="CW101" s="99"/>
      <c r="CX101" s="98">
        <f t="shared" si="128"/>
        <v>0</v>
      </c>
      <c r="CY101" s="98">
        <f t="shared" si="128"/>
        <v>0</v>
      </c>
      <c r="CZ101" s="98">
        <f t="shared" si="128"/>
        <v>0</v>
      </c>
      <c r="DA101" s="98">
        <f t="shared" si="128"/>
        <v>0</v>
      </c>
      <c r="DB101" s="98">
        <f t="shared" si="128"/>
        <v>0</v>
      </c>
      <c r="DC101" s="99"/>
      <c r="DD101" s="99"/>
      <c r="DE101" s="98">
        <f t="shared" si="138"/>
        <v>0</v>
      </c>
      <c r="DF101" s="98">
        <f t="shared" si="138"/>
        <v>0</v>
      </c>
      <c r="DG101" s="98">
        <f t="shared" si="138"/>
        <v>0</v>
      </c>
      <c r="DH101" s="98">
        <f t="shared" si="138"/>
        <v>0</v>
      </c>
      <c r="DI101" s="98">
        <f t="shared" si="138"/>
        <v>0</v>
      </c>
      <c r="DJ101" s="99"/>
      <c r="DK101" s="99"/>
      <c r="DL101" s="98">
        <f t="shared" si="138"/>
        <v>0</v>
      </c>
      <c r="DM101" s="98">
        <f t="shared" si="138"/>
        <v>0</v>
      </c>
      <c r="DN101" s="98">
        <f t="shared" si="138"/>
        <v>0</v>
      </c>
      <c r="DO101" s="98">
        <f t="shared" si="138"/>
        <v>0</v>
      </c>
      <c r="DP101" s="98">
        <f t="shared" si="138"/>
        <v>0</v>
      </c>
      <c r="DQ101" s="99"/>
      <c r="DR101" s="99"/>
      <c r="DS101" s="98">
        <f t="shared" si="127"/>
        <v>0</v>
      </c>
      <c r="DT101" s="98">
        <f t="shared" si="127"/>
        <v>0</v>
      </c>
      <c r="DU101" s="98">
        <f t="shared" si="127"/>
        <v>0</v>
      </c>
      <c r="DV101" s="98">
        <f t="shared" si="127"/>
        <v>0</v>
      </c>
      <c r="DW101" s="98">
        <f t="shared" si="127"/>
        <v>0</v>
      </c>
      <c r="DX101" s="99"/>
      <c r="DY101" s="99"/>
      <c r="DZ101" s="98">
        <f t="shared" si="127"/>
        <v>0</v>
      </c>
      <c r="EA101" s="98">
        <f t="shared" si="127"/>
        <v>0</v>
      </c>
      <c r="EB101" s="98">
        <f t="shared" si="127"/>
        <v>0</v>
      </c>
      <c r="EC101" s="98">
        <f t="shared" si="127"/>
        <v>0</v>
      </c>
      <c r="ED101" s="98">
        <f t="shared" si="127"/>
        <v>0</v>
      </c>
      <c r="EE101" s="99"/>
      <c r="EF101" s="99"/>
      <c r="EG101" s="98">
        <f t="shared" si="127"/>
        <v>0</v>
      </c>
      <c r="EH101" s="98">
        <f t="shared" si="127"/>
        <v>0</v>
      </c>
      <c r="EI101" s="98">
        <f t="shared" si="127"/>
        <v>0</v>
      </c>
      <c r="EJ101" s="98">
        <f t="shared" si="127"/>
        <v>0</v>
      </c>
      <c r="EK101" s="98">
        <f t="shared" si="127"/>
        <v>0</v>
      </c>
      <c r="EL101" s="99"/>
      <c r="EM101" s="99"/>
      <c r="EN101" s="98">
        <f t="shared" si="127"/>
        <v>0</v>
      </c>
      <c r="EO101" s="98">
        <f t="shared" si="127"/>
        <v>0</v>
      </c>
      <c r="EP101" s="98">
        <f t="shared" si="127"/>
        <v>0</v>
      </c>
      <c r="EQ101" s="98">
        <f t="shared" si="127"/>
        <v>0</v>
      </c>
      <c r="ER101" s="98">
        <f t="shared" si="127"/>
        <v>0</v>
      </c>
      <c r="ES101" s="99"/>
      <c r="ET101" s="99"/>
      <c r="EU101" s="98">
        <f t="shared" si="126"/>
        <v>0</v>
      </c>
      <c r="EV101" s="98">
        <f t="shared" si="126"/>
        <v>0</v>
      </c>
      <c r="EW101" s="98">
        <f t="shared" si="126"/>
        <v>0</v>
      </c>
      <c r="EX101" s="98">
        <f t="shared" si="126"/>
        <v>0</v>
      </c>
      <c r="EY101" s="98">
        <f t="shared" si="126"/>
        <v>0</v>
      </c>
      <c r="EZ101" s="99"/>
      <c r="FA101" s="99"/>
      <c r="FB101" s="98">
        <f t="shared" si="137"/>
        <v>0</v>
      </c>
      <c r="FC101" s="98">
        <f t="shared" si="137"/>
        <v>0</v>
      </c>
      <c r="FD101" s="98">
        <f t="shared" si="137"/>
        <v>0</v>
      </c>
      <c r="FE101" s="98">
        <f t="shared" si="137"/>
        <v>0</v>
      </c>
      <c r="FF101" s="98">
        <f t="shared" si="137"/>
        <v>0</v>
      </c>
      <c r="FG101" s="99"/>
      <c r="FH101" s="99"/>
      <c r="FI101" s="98">
        <f t="shared" si="137"/>
        <v>0</v>
      </c>
      <c r="FJ101" s="98">
        <f t="shared" si="137"/>
        <v>0</v>
      </c>
      <c r="FK101" s="98">
        <f t="shared" si="137"/>
        <v>0</v>
      </c>
      <c r="FL101" s="98">
        <f t="shared" si="137"/>
        <v>0</v>
      </c>
      <c r="FM101" s="98">
        <f t="shared" si="137"/>
        <v>0</v>
      </c>
      <c r="FN101" s="99"/>
      <c r="FO101" s="99"/>
      <c r="FP101" s="98">
        <f t="shared" si="137"/>
        <v>0</v>
      </c>
      <c r="FQ101" s="98">
        <f t="shared" si="137"/>
        <v>0</v>
      </c>
      <c r="FR101" s="98">
        <f t="shared" si="137"/>
        <v>0</v>
      </c>
      <c r="FS101" s="98">
        <f t="shared" si="137"/>
        <v>0</v>
      </c>
      <c r="FT101" s="98">
        <f t="shared" si="137"/>
        <v>0</v>
      </c>
      <c r="FU101" s="99"/>
      <c r="FV101" s="99"/>
      <c r="FW101" s="98">
        <f t="shared" si="137"/>
        <v>0</v>
      </c>
      <c r="FX101" s="98">
        <f t="shared" si="137"/>
        <v>0</v>
      </c>
      <c r="FY101" s="98">
        <f t="shared" si="137"/>
        <v>0</v>
      </c>
    </row>
    <row r="102" spans="1:181" ht="31.5" customHeight="1">
      <c r="A102" s="101"/>
      <c r="B102" s="106"/>
      <c r="C102" s="106"/>
      <c r="D102" s="149"/>
      <c r="E102" s="106"/>
      <c r="F102" s="106"/>
      <c r="G102" s="106"/>
      <c r="H102" s="102"/>
      <c r="I102" s="102"/>
      <c r="J102" s="110"/>
      <c r="K102" s="104"/>
      <c r="L102" s="103"/>
      <c r="M102" s="143"/>
      <c r="N102" s="143"/>
      <c r="O102" s="95"/>
      <c r="P102" s="105"/>
      <c r="Q102" s="107"/>
      <c r="R102" s="98"/>
      <c r="S102" s="98"/>
      <c r="T102" s="98"/>
      <c r="U102" s="98"/>
      <c r="V102" s="98"/>
      <c r="W102" s="99"/>
      <c r="X102" s="99"/>
      <c r="Y102" s="98"/>
      <c r="Z102" s="98"/>
      <c r="AA102" s="98"/>
      <c r="AB102" s="98"/>
      <c r="AC102" s="98"/>
      <c r="AD102" s="99"/>
      <c r="AE102" s="99"/>
      <c r="AF102" s="98"/>
      <c r="AG102" s="98"/>
      <c r="AH102" s="98"/>
      <c r="AI102" s="98"/>
      <c r="AJ102" s="98"/>
      <c r="AK102" s="99"/>
      <c r="AL102" s="99"/>
      <c r="AM102" s="98"/>
      <c r="AN102" s="98"/>
      <c r="AO102" s="98"/>
      <c r="AP102" s="98"/>
      <c r="AQ102" s="98"/>
      <c r="AR102" s="99"/>
      <c r="AS102" s="99"/>
      <c r="AT102" s="98"/>
      <c r="AU102" s="98"/>
      <c r="AV102" s="98"/>
      <c r="AW102" s="98"/>
      <c r="AX102" s="98"/>
      <c r="AY102" s="99"/>
      <c r="AZ102" s="99"/>
      <c r="BA102" s="98"/>
      <c r="BB102" s="98"/>
      <c r="BC102" s="98"/>
      <c r="BD102" s="98"/>
      <c r="BE102" s="98"/>
      <c r="BF102" s="99"/>
      <c r="BG102" s="99"/>
      <c r="BH102" s="98"/>
      <c r="BI102" s="98"/>
      <c r="BJ102" s="98"/>
      <c r="BK102" s="98"/>
      <c r="BL102" s="98"/>
      <c r="BM102" s="99"/>
      <c r="BN102" s="99"/>
      <c r="BO102" s="98"/>
      <c r="BP102" s="98"/>
      <c r="BQ102" s="98"/>
      <c r="BR102" s="98"/>
      <c r="BS102" s="98"/>
      <c r="BT102" s="99"/>
      <c r="BU102" s="99"/>
      <c r="BV102" s="98"/>
      <c r="BW102" s="98"/>
      <c r="BX102" s="98"/>
      <c r="BY102" s="98"/>
      <c r="BZ102" s="98"/>
      <c r="CA102" s="99"/>
      <c r="CB102" s="99"/>
      <c r="CC102" s="98"/>
      <c r="CD102" s="98"/>
      <c r="CE102" s="98"/>
      <c r="CF102" s="98"/>
      <c r="CG102" s="98"/>
      <c r="CH102" s="99"/>
      <c r="CI102" s="99"/>
      <c r="CJ102" s="98"/>
      <c r="CK102" s="98"/>
      <c r="CL102" s="98"/>
      <c r="CM102" s="98"/>
      <c r="CN102" s="98"/>
      <c r="CO102" s="99"/>
      <c r="CP102" s="99"/>
      <c r="CQ102" s="98"/>
      <c r="CR102" s="98"/>
      <c r="CS102" s="98"/>
      <c r="CT102" s="98"/>
      <c r="CU102" s="98"/>
      <c r="CV102" s="99"/>
      <c r="CW102" s="99"/>
      <c r="CX102" s="98"/>
      <c r="CY102" s="98"/>
      <c r="CZ102" s="98">
        <f t="shared" si="128"/>
        <v>0</v>
      </c>
      <c r="DA102" s="98">
        <f t="shared" si="128"/>
        <v>0</v>
      </c>
      <c r="DB102" s="98">
        <f t="shared" si="128"/>
        <v>0</v>
      </c>
      <c r="DC102" s="99"/>
      <c r="DD102" s="99"/>
      <c r="DE102" s="98">
        <f t="shared" si="138"/>
        <v>0</v>
      </c>
      <c r="DF102" s="98">
        <f t="shared" si="138"/>
        <v>0</v>
      </c>
      <c r="DG102" s="98">
        <f t="shared" si="138"/>
        <v>0</v>
      </c>
      <c r="DH102" s="98">
        <f t="shared" si="138"/>
        <v>0</v>
      </c>
      <c r="DI102" s="98">
        <f t="shared" si="138"/>
        <v>0</v>
      </c>
      <c r="DJ102" s="99"/>
      <c r="DK102" s="99"/>
      <c r="DL102" s="98">
        <f t="shared" si="138"/>
        <v>0</v>
      </c>
      <c r="DM102" s="98">
        <f t="shared" si="138"/>
        <v>0</v>
      </c>
      <c r="DN102" s="98">
        <f t="shared" si="138"/>
        <v>0</v>
      </c>
      <c r="DO102" s="98">
        <f t="shared" si="138"/>
        <v>0</v>
      </c>
      <c r="DP102" s="98">
        <f t="shared" si="138"/>
        <v>0</v>
      </c>
      <c r="DQ102" s="99"/>
      <c r="DR102" s="99"/>
      <c r="DS102" s="98">
        <f t="shared" si="127"/>
        <v>0</v>
      </c>
      <c r="DT102" s="98">
        <f t="shared" si="127"/>
        <v>0</v>
      </c>
      <c r="DU102" s="98">
        <f t="shared" si="127"/>
        <v>0</v>
      </c>
      <c r="DV102" s="98">
        <f t="shared" si="127"/>
        <v>0</v>
      </c>
      <c r="DW102" s="98">
        <f t="shared" si="127"/>
        <v>0</v>
      </c>
      <c r="DX102" s="99"/>
      <c r="DY102" s="99"/>
      <c r="DZ102" s="98">
        <f t="shared" si="127"/>
        <v>0</v>
      </c>
      <c r="EA102" s="98">
        <f t="shared" si="127"/>
        <v>0</v>
      </c>
      <c r="EB102" s="98">
        <f t="shared" si="127"/>
        <v>0</v>
      </c>
      <c r="EC102" s="98">
        <f t="shared" si="127"/>
        <v>0</v>
      </c>
      <c r="ED102" s="98">
        <f t="shared" si="127"/>
        <v>0</v>
      </c>
      <c r="EE102" s="99"/>
      <c r="EF102" s="99"/>
      <c r="EG102" s="98">
        <f t="shared" si="127"/>
        <v>0</v>
      </c>
      <c r="EH102" s="98">
        <f t="shared" si="127"/>
        <v>0</v>
      </c>
      <c r="EI102" s="98">
        <f t="shared" si="127"/>
        <v>0</v>
      </c>
      <c r="EJ102" s="98">
        <f t="shared" si="127"/>
        <v>0</v>
      </c>
      <c r="EK102" s="98">
        <f t="shared" si="127"/>
        <v>0</v>
      </c>
      <c r="EL102" s="99"/>
      <c r="EM102" s="99"/>
      <c r="EN102" s="98">
        <f t="shared" si="127"/>
        <v>0</v>
      </c>
      <c r="EO102" s="98">
        <f t="shared" si="127"/>
        <v>0</v>
      </c>
      <c r="EP102" s="98">
        <f t="shared" si="127"/>
        <v>0</v>
      </c>
      <c r="EQ102" s="98">
        <f t="shared" ref="EQ102:ER102" si="140">IF((AND(EQ$1&gt;=$J102,EQ$1&lt;=$L102)),$Q102,0)</f>
        <v>0</v>
      </c>
      <c r="ER102" s="98">
        <f t="shared" si="140"/>
        <v>0</v>
      </c>
      <c r="ES102" s="99"/>
      <c r="ET102" s="99"/>
      <c r="EU102" s="98">
        <f t="shared" si="126"/>
        <v>0</v>
      </c>
      <c r="EV102" s="98">
        <f t="shared" si="126"/>
        <v>0</v>
      </c>
      <c r="EW102" s="98">
        <f t="shared" si="126"/>
        <v>0</v>
      </c>
      <c r="EX102" s="98">
        <f t="shared" si="126"/>
        <v>0</v>
      </c>
      <c r="EY102" s="98">
        <f t="shared" si="126"/>
        <v>0</v>
      </c>
      <c r="EZ102" s="99"/>
      <c r="FA102" s="99"/>
      <c r="FB102" s="98">
        <f t="shared" si="137"/>
        <v>0</v>
      </c>
      <c r="FC102" s="98">
        <f t="shared" si="137"/>
        <v>0</v>
      </c>
      <c r="FD102" s="98">
        <f t="shared" si="137"/>
        <v>0</v>
      </c>
      <c r="FE102" s="98">
        <f t="shared" si="137"/>
        <v>0</v>
      </c>
      <c r="FF102" s="98">
        <f t="shared" si="137"/>
        <v>0</v>
      </c>
      <c r="FG102" s="99"/>
      <c r="FH102" s="99"/>
      <c r="FI102" s="98">
        <f t="shared" si="137"/>
        <v>0</v>
      </c>
      <c r="FJ102" s="98">
        <f t="shared" si="137"/>
        <v>0</v>
      </c>
      <c r="FK102" s="98">
        <f t="shared" si="137"/>
        <v>0</v>
      </c>
      <c r="FL102" s="98">
        <f t="shared" si="137"/>
        <v>0</v>
      </c>
      <c r="FM102" s="98">
        <f t="shared" si="137"/>
        <v>0</v>
      </c>
      <c r="FN102" s="99"/>
      <c r="FO102" s="99"/>
      <c r="FP102" s="98">
        <f t="shared" si="137"/>
        <v>0</v>
      </c>
      <c r="FQ102" s="98">
        <f t="shared" si="137"/>
        <v>0</v>
      </c>
      <c r="FR102" s="98">
        <f t="shared" si="137"/>
        <v>0</v>
      </c>
      <c r="FS102" s="98">
        <f t="shared" si="137"/>
        <v>0</v>
      </c>
      <c r="FT102" s="98">
        <f t="shared" si="137"/>
        <v>0</v>
      </c>
      <c r="FU102" s="99"/>
      <c r="FV102" s="99"/>
      <c r="FW102" s="98">
        <f t="shared" si="137"/>
        <v>0</v>
      </c>
      <c r="FX102" s="98">
        <f t="shared" si="137"/>
        <v>0</v>
      </c>
      <c r="FY102" s="98">
        <f t="shared" si="137"/>
        <v>0</v>
      </c>
    </row>
    <row r="103" spans="1:181" ht="31.5" customHeight="1">
      <c r="A103" s="101"/>
      <c r="B103" s="106"/>
      <c r="C103" s="106"/>
      <c r="D103" s="149"/>
      <c r="E103" s="106"/>
      <c r="F103" s="106"/>
      <c r="G103" s="106"/>
      <c r="H103" s="102"/>
      <c r="I103" s="102"/>
      <c r="J103" s="110"/>
      <c r="K103" s="104"/>
      <c r="L103" s="103"/>
      <c r="M103" s="143"/>
      <c r="N103" s="143"/>
      <c r="O103" s="95"/>
      <c r="P103" s="105"/>
      <c r="Q103" s="107"/>
      <c r="R103" s="98"/>
      <c r="S103" s="98"/>
      <c r="T103" s="98"/>
      <c r="U103" s="98"/>
      <c r="V103" s="98"/>
      <c r="W103" s="99"/>
      <c r="X103" s="99"/>
      <c r="Y103" s="98"/>
      <c r="Z103" s="98"/>
      <c r="AA103" s="98"/>
      <c r="AB103" s="98"/>
      <c r="AC103" s="98"/>
      <c r="AD103" s="99"/>
      <c r="AE103" s="99"/>
      <c r="AF103" s="98"/>
      <c r="AG103" s="98"/>
      <c r="AH103" s="98"/>
      <c r="AI103" s="98"/>
      <c r="AJ103" s="98"/>
      <c r="AK103" s="99"/>
      <c r="AL103" s="99"/>
      <c r="AM103" s="98"/>
      <c r="AN103" s="98"/>
      <c r="AO103" s="98">
        <f t="shared" si="139"/>
        <v>0</v>
      </c>
      <c r="AP103" s="98">
        <f t="shared" si="139"/>
        <v>0</v>
      </c>
      <c r="AQ103" s="98">
        <f t="shared" si="139"/>
        <v>0</v>
      </c>
      <c r="AR103" s="99"/>
      <c r="AS103" s="99"/>
      <c r="AT103" s="98">
        <f t="shared" ref="AT103:AX110" si="141">IF((AND(AT$1&gt;=$J103,AT$1&lt;=$L103)),$Q103,0)</f>
        <v>0</v>
      </c>
      <c r="AU103" s="98">
        <f t="shared" si="141"/>
        <v>0</v>
      </c>
      <c r="AV103" s="98">
        <f t="shared" si="141"/>
        <v>0</v>
      </c>
      <c r="AW103" s="98">
        <f t="shared" si="141"/>
        <v>0</v>
      </c>
      <c r="AX103" s="98">
        <f t="shared" si="141"/>
        <v>0</v>
      </c>
      <c r="AY103" s="99"/>
      <c r="AZ103" s="99"/>
      <c r="BA103" s="98">
        <f t="shared" ref="BA103:BE110" si="142">IF((AND(BA$1&gt;=$J103,BA$1&lt;=$L103)),$Q103,0)</f>
        <v>0</v>
      </c>
      <c r="BB103" s="98">
        <f t="shared" si="142"/>
        <v>0</v>
      </c>
      <c r="BC103" s="98">
        <f t="shared" si="142"/>
        <v>0</v>
      </c>
      <c r="BD103" s="98">
        <f t="shared" si="142"/>
        <v>0</v>
      </c>
      <c r="BE103" s="98">
        <f t="shared" si="142"/>
        <v>0</v>
      </c>
      <c r="BF103" s="99"/>
      <c r="BG103" s="99"/>
      <c r="BH103" s="98">
        <f t="shared" ref="BH103:BL110" si="143">IF((AND(BH$1&gt;=$J103,BH$1&lt;=$L103)),$Q103,0)</f>
        <v>0</v>
      </c>
      <c r="BI103" s="98">
        <f t="shared" si="143"/>
        <v>0</v>
      </c>
      <c r="BJ103" s="98">
        <f t="shared" si="143"/>
        <v>0</v>
      </c>
      <c r="BK103" s="98">
        <f t="shared" si="143"/>
        <v>0</v>
      </c>
      <c r="BL103" s="98">
        <f t="shared" si="143"/>
        <v>0</v>
      </c>
      <c r="BM103" s="99"/>
      <c r="BN103" s="99"/>
      <c r="BO103" s="98">
        <f t="shared" ref="BO103:BS110" si="144">IF((AND(BO$1&gt;=$J103,BO$1&lt;=$L103)),$Q103,0)</f>
        <v>0</v>
      </c>
      <c r="BP103" s="98">
        <f t="shared" si="144"/>
        <v>0</v>
      </c>
      <c r="BQ103" s="98">
        <f t="shared" si="144"/>
        <v>0</v>
      </c>
      <c r="BR103" s="98">
        <f t="shared" si="144"/>
        <v>0</v>
      </c>
      <c r="BS103" s="98">
        <f t="shared" si="144"/>
        <v>0</v>
      </c>
      <c r="BT103" s="99"/>
      <c r="BU103" s="99"/>
      <c r="BV103" s="98">
        <f t="shared" ref="BV103:BZ110" si="145">IF((AND(BV$1&gt;=$J103,BV$1&lt;=$L103)),$Q103,0)</f>
        <v>0</v>
      </c>
      <c r="BW103" s="98">
        <f t="shared" si="145"/>
        <v>0</v>
      </c>
      <c r="BX103" s="98">
        <f t="shared" si="145"/>
        <v>0</v>
      </c>
      <c r="BY103" s="98">
        <f t="shared" si="145"/>
        <v>0</v>
      </c>
      <c r="BZ103" s="98">
        <f t="shared" si="145"/>
        <v>0</v>
      </c>
      <c r="CA103" s="99"/>
      <c r="CB103" s="99"/>
      <c r="CC103" s="98">
        <f t="shared" ref="CC103:CG110" si="146">IF((AND(CC$1&gt;=$J103,CC$1&lt;=$L103)),$Q103,0)</f>
        <v>0</v>
      </c>
      <c r="CD103" s="98">
        <f t="shared" si="146"/>
        <v>0</v>
      </c>
      <c r="CE103" s="98">
        <f t="shared" si="146"/>
        <v>0</v>
      </c>
      <c r="CF103" s="98">
        <f t="shared" si="146"/>
        <v>0</v>
      </c>
      <c r="CG103" s="98">
        <f t="shared" si="146"/>
        <v>0</v>
      </c>
      <c r="CH103" s="99"/>
      <c r="CI103" s="99"/>
      <c r="CJ103" s="98">
        <f t="shared" ref="CJ103:CY110" si="147">IF((AND(CJ$1&gt;=$J103,CJ$1&lt;=$L103)),$Q103,0)</f>
        <v>0</v>
      </c>
      <c r="CK103" s="98">
        <f t="shared" si="147"/>
        <v>0</v>
      </c>
      <c r="CL103" s="98">
        <f t="shared" si="147"/>
        <v>0</v>
      </c>
      <c r="CM103" s="98">
        <f t="shared" si="147"/>
        <v>0</v>
      </c>
      <c r="CN103" s="98">
        <f t="shared" si="147"/>
        <v>0</v>
      </c>
      <c r="CO103" s="99"/>
      <c r="CP103" s="99"/>
      <c r="CQ103" s="98">
        <f t="shared" si="147"/>
        <v>0</v>
      </c>
      <c r="CR103" s="98">
        <f t="shared" si="147"/>
        <v>0</v>
      </c>
      <c r="CS103" s="98">
        <f t="shared" si="147"/>
        <v>0</v>
      </c>
      <c r="CT103" s="98">
        <f t="shared" si="147"/>
        <v>0</v>
      </c>
      <c r="CU103" s="98">
        <f t="shared" si="147"/>
        <v>0</v>
      </c>
      <c r="CV103" s="99"/>
      <c r="CW103" s="99"/>
      <c r="CX103" s="98">
        <f t="shared" si="147"/>
        <v>0</v>
      </c>
      <c r="CY103" s="98">
        <f t="shared" si="147"/>
        <v>0</v>
      </c>
      <c r="CZ103" s="98">
        <f t="shared" si="128"/>
        <v>0</v>
      </c>
      <c r="DA103" s="98">
        <f t="shared" si="128"/>
        <v>0</v>
      </c>
      <c r="DB103" s="98">
        <f t="shared" si="128"/>
        <v>0</v>
      </c>
      <c r="DC103" s="99"/>
      <c r="DD103" s="99"/>
      <c r="DE103" s="98">
        <f t="shared" si="138"/>
        <v>0</v>
      </c>
      <c r="DF103" s="98">
        <f t="shared" si="138"/>
        <v>0</v>
      </c>
      <c r="DG103" s="98">
        <f t="shared" si="138"/>
        <v>0</v>
      </c>
      <c r="DH103" s="98">
        <f t="shared" si="138"/>
        <v>0</v>
      </c>
      <c r="DI103" s="98">
        <f t="shared" si="138"/>
        <v>0</v>
      </c>
      <c r="DJ103" s="99"/>
      <c r="DK103" s="99"/>
      <c r="DL103" s="98">
        <f t="shared" si="138"/>
        <v>0</v>
      </c>
      <c r="DM103" s="98">
        <f t="shared" si="138"/>
        <v>0</v>
      </c>
      <c r="DN103" s="98">
        <f t="shared" si="138"/>
        <v>0</v>
      </c>
      <c r="DO103" s="98">
        <f t="shared" si="138"/>
        <v>0</v>
      </c>
      <c r="DP103" s="98">
        <f t="shared" si="138"/>
        <v>0</v>
      </c>
      <c r="DQ103" s="99"/>
      <c r="DR103" s="99"/>
      <c r="DS103" s="98">
        <f t="shared" si="138"/>
        <v>0</v>
      </c>
      <c r="DT103" s="98">
        <f t="shared" si="138"/>
        <v>0</v>
      </c>
      <c r="DU103" s="98">
        <f t="shared" ref="DU103:ER110" si="148">IF((AND(DU$1&gt;=$J103,DU$1&lt;=$L103)),$Q103,0)</f>
        <v>0</v>
      </c>
      <c r="DV103" s="98">
        <f t="shared" si="148"/>
        <v>0</v>
      </c>
      <c r="DW103" s="98">
        <f t="shared" si="148"/>
        <v>0</v>
      </c>
      <c r="DX103" s="99"/>
      <c r="DY103" s="99"/>
      <c r="DZ103" s="98">
        <f t="shared" si="148"/>
        <v>0</v>
      </c>
      <c r="EA103" s="98">
        <f t="shared" si="148"/>
        <v>0</v>
      </c>
      <c r="EB103" s="98">
        <f t="shared" si="148"/>
        <v>0</v>
      </c>
      <c r="EC103" s="98">
        <f t="shared" si="148"/>
        <v>0</v>
      </c>
      <c r="ED103" s="98">
        <f t="shared" si="148"/>
        <v>0</v>
      </c>
      <c r="EE103" s="99"/>
      <c r="EF103" s="99"/>
      <c r="EG103" s="98">
        <f t="shared" si="148"/>
        <v>0</v>
      </c>
      <c r="EH103" s="98">
        <f t="shared" si="148"/>
        <v>0</v>
      </c>
      <c r="EI103" s="98">
        <f t="shared" si="148"/>
        <v>0</v>
      </c>
      <c r="EJ103" s="98">
        <f t="shared" si="148"/>
        <v>0</v>
      </c>
      <c r="EK103" s="98">
        <f t="shared" si="148"/>
        <v>0</v>
      </c>
      <c r="EL103" s="99"/>
      <c r="EM103" s="99"/>
      <c r="EN103" s="98">
        <f t="shared" si="148"/>
        <v>0</v>
      </c>
      <c r="EO103" s="98">
        <f t="shared" si="148"/>
        <v>0</v>
      </c>
      <c r="EP103" s="98">
        <f t="shared" si="148"/>
        <v>0</v>
      </c>
      <c r="EQ103" s="98">
        <f t="shared" si="148"/>
        <v>0</v>
      </c>
      <c r="ER103" s="98">
        <f t="shared" si="148"/>
        <v>0</v>
      </c>
      <c r="ES103" s="99"/>
      <c r="ET103" s="99"/>
      <c r="EU103" s="98">
        <f t="shared" si="126"/>
        <v>0</v>
      </c>
      <c r="EV103" s="98">
        <f t="shared" si="126"/>
        <v>0</v>
      </c>
      <c r="EW103" s="98">
        <f t="shared" si="126"/>
        <v>0</v>
      </c>
      <c r="EX103" s="98">
        <f t="shared" si="126"/>
        <v>0</v>
      </c>
      <c r="EY103" s="98">
        <f t="shared" si="126"/>
        <v>0</v>
      </c>
      <c r="EZ103" s="99"/>
      <c r="FA103" s="99"/>
      <c r="FB103" s="98">
        <f t="shared" si="137"/>
        <v>0</v>
      </c>
      <c r="FC103" s="98">
        <f t="shared" si="137"/>
        <v>0</v>
      </c>
      <c r="FD103" s="98">
        <f t="shared" si="137"/>
        <v>0</v>
      </c>
      <c r="FE103" s="98">
        <f t="shared" si="137"/>
        <v>0</v>
      </c>
      <c r="FF103" s="98">
        <f t="shared" si="137"/>
        <v>0</v>
      </c>
      <c r="FG103" s="99"/>
      <c r="FH103" s="99"/>
      <c r="FI103" s="98">
        <f t="shared" si="137"/>
        <v>0</v>
      </c>
      <c r="FJ103" s="98">
        <f t="shared" si="137"/>
        <v>0</v>
      </c>
      <c r="FK103" s="98">
        <f t="shared" si="137"/>
        <v>0</v>
      </c>
      <c r="FL103" s="98">
        <f t="shared" si="137"/>
        <v>0</v>
      </c>
      <c r="FM103" s="98">
        <f t="shared" si="137"/>
        <v>0</v>
      </c>
      <c r="FN103" s="99"/>
      <c r="FO103" s="99"/>
      <c r="FP103" s="98">
        <f t="shared" si="137"/>
        <v>0</v>
      </c>
      <c r="FQ103" s="98">
        <f t="shared" si="137"/>
        <v>0</v>
      </c>
      <c r="FR103" s="98">
        <f t="shared" si="137"/>
        <v>0</v>
      </c>
      <c r="FS103" s="98">
        <f t="shared" si="137"/>
        <v>0</v>
      </c>
      <c r="FT103" s="98">
        <f t="shared" si="137"/>
        <v>0</v>
      </c>
      <c r="FU103" s="99"/>
      <c r="FV103" s="99"/>
      <c r="FW103" s="98">
        <f t="shared" si="137"/>
        <v>0</v>
      </c>
      <c r="FX103" s="98">
        <f t="shared" si="137"/>
        <v>0</v>
      </c>
      <c r="FY103" s="98">
        <f t="shared" si="137"/>
        <v>0</v>
      </c>
    </row>
    <row r="104" spans="1:181" ht="31.5" customHeight="1">
      <c r="A104" s="101"/>
      <c r="B104" s="106"/>
      <c r="C104" s="106"/>
      <c r="D104" s="149"/>
      <c r="E104" s="106"/>
      <c r="F104" s="106"/>
      <c r="G104" s="106"/>
      <c r="H104" s="102"/>
      <c r="I104" s="102"/>
      <c r="J104" s="110"/>
      <c r="K104" s="104"/>
      <c r="L104" s="103"/>
      <c r="M104" s="143"/>
      <c r="N104" s="143"/>
      <c r="O104" s="95"/>
      <c r="P104" s="105"/>
      <c r="Q104" s="107"/>
      <c r="R104" s="98"/>
      <c r="S104" s="98"/>
      <c r="T104" s="98"/>
      <c r="U104" s="98"/>
      <c r="V104" s="98"/>
      <c r="W104" s="99"/>
      <c r="X104" s="99"/>
      <c r="Y104" s="98"/>
      <c r="Z104" s="98"/>
      <c r="AA104" s="98"/>
      <c r="AB104" s="98"/>
      <c r="AC104" s="98"/>
      <c r="AD104" s="99"/>
      <c r="AE104" s="99"/>
      <c r="AF104" s="98"/>
      <c r="AG104" s="98"/>
      <c r="AH104" s="98"/>
      <c r="AI104" s="98"/>
      <c r="AJ104" s="98"/>
      <c r="AK104" s="99"/>
      <c r="AL104" s="99"/>
      <c r="AM104" s="98">
        <f t="shared" ref="AM104:AN107" si="149">IF((AND(AM$1&gt;=$J104,AM$1&lt;=$L104)),$Q104,0)</f>
        <v>0</v>
      </c>
      <c r="AN104" s="98">
        <f t="shared" si="149"/>
        <v>0</v>
      </c>
      <c r="AO104" s="98">
        <f t="shared" si="139"/>
        <v>0</v>
      </c>
      <c r="AP104" s="98">
        <f t="shared" si="139"/>
        <v>0</v>
      </c>
      <c r="AQ104" s="98">
        <f t="shared" si="139"/>
        <v>0</v>
      </c>
      <c r="AR104" s="99"/>
      <c r="AS104" s="99"/>
      <c r="AT104" s="98">
        <f t="shared" si="141"/>
        <v>0</v>
      </c>
      <c r="AU104" s="98">
        <f t="shared" si="141"/>
        <v>0</v>
      </c>
      <c r="AV104" s="98">
        <f t="shared" si="141"/>
        <v>0</v>
      </c>
      <c r="AW104" s="98">
        <f t="shared" si="141"/>
        <v>0</v>
      </c>
      <c r="AX104" s="98">
        <f t="shared" si="141"/>
        <v>0</v>
      </c>
      <c r="AY104" s="99"/>
      <c r="AZ104" s="99"/>
      <c r="BA104" s="98">
        <f t="shared" si="142"/>
        <v>0</v>
      </c>
      <c r="BB104" s="98">
        <f t="shared" si="142"/>
        <v>0</v>
      </c>
      <c r="BC104" s="98">
        <f t="shared" si="142"/>
        <v>0</v>
      </c>
      <c r="BD104" s="98">
        <f t="shared" si="142"/>
        <v>0</v>
      </c>
      <c r="BE104" s="98">
        <f t="shared" si="142"/>
        <v>0</v>
      </c>
      <c r="BF104" s="99"/>
      <c r="BG104" s="99"/>
      <c r="BH104" s="98">
        <f t="shared" si="143"/>
        <v>0</v>
      </c>
      <c r="BI104" s="98">
        <f t="shared" si="143"/>
        <v>0</v>
      </c>
      <c r="BJ104" s="98">
        <f t="shared" si="143"/>
        <v>0</v>
      </c>
      <c r="BK104" s="98">
        <f t="shared" si="143"/>
        <v>0</v>
      </c>
      <c r="BL104" s="98">
        <f t="shared" si="143"/>
        <v>0</v>
      </c>
      <c r="BM104" s="99"/>
      <c r="BN104" s="99"/>
      <c r="BO104" s="98">
        <f t="shared" si="144"/>
        <v>0</v>
      </c>
      <c r="BP104" s="98">
        <f t="shared" si="144"/>
        <v>0</v>
      </c>
      <c r="BQ104" s="98">
        <f t="shared" si="144"/>
        <v>0</v>
      </c>
      <c r="BR104" s="98">
        <f t="shared" si="144"/>
        <v>0</v>
      </c>
      <c r="BS104" s="98">
        <f t="shared" si="144"/>
        <v>0</v>
      </c>
      <c r="BT104" s="99"/>
      <c r="BU104" s="99"/>
      <c r="BV104" s="98">
        <f t="shared" si="145"/>
        <v>0</v>
      </c>
      <c r="BW104" s="98">
        <f t="shared" si="145"/>
        <v>0</v>
      </c>
      <c r="BX104" s="98">
        <f t="shared" si="145"/>
        <v>0</v>
      </c>
      <c r="BY104" s="98">
        <f t="shared" si="145"/>
        <v>0</v>
      </c>
      <c r="BZ104" s="98">
        <f t="shared" si="145"/>
        <v>0</v>
      </c>
      <c r="CA104" s="99"/>
      <c r="CB104" s="99"/>
      <c r="CC104" s="98">
        <f t="shared" si="146"/>
        <v>0</v>
      </c>
      <c r="CD104" s="98">
        <f t="shared" si="146"/>
        <v>0</v>
      </c>
      <c r="CE104" s="98">
        <f t="shared" si="146"/>
        <v>0</v>
      </c>
      <c r="CF104" s="98">
        <f t="shared" si="146"/>
        <v>0</v>
      </c>
      <c r="CG104" s="98">
        <f t="shared" si="146"/>
        <v>0</v>
      </c>
      <c r="CH104" s="99"/>
      <c r="CI104" s="99"/>
      <c r="CJ104" s="98">
        <f t="shared" si="147"/>
        <v>0</v>
      </c>
      <c r="CK104" s="98">
        <f t="shared" si="147"/>
        <v>0</v>
      </c>
      <c r="CL104" s="98">
        <f t="shared" si="147"/>
        <v>0</v>
      </c>
      <c r="CM104" s="98">
        <f t="shared" si="147"/>
        <v>0</v>
      </c>
      <c r="CN104" s="98">
        <f t="shared" si="147"/>
        <v>0</v>
      </c>
      <c r="CO104" s="99"/>
      <c r="CP104" s="99"/>
      <c r="CQ104" s="98">
        <f t="shared" si="147"/>
        <v>0</v>
      </c>
      <c r="CR104" s="98">
        <f t="shared" si="147"/>
        <v>0</v>
      </c>
      <c r="CS104" s="98">
        <f t="shared" si="147"/>
        <v>0</v>
      </c>
      <c r="CT104" s="98">
        <f t="shared" si="128"/>
        <v>0</v>
      </c>
      <c r="CU104" s="98">
        <f t="shared" si="128"/>
        <v>0</v>
      </c>
      <c r="CV104" s="99"/>
      <c r="CW104" s="99"/>
      <c r="CX104" s="98">
        <f t="shared" si="128"/>
        <v>0</v>
      </c>
      <c r="CY104" s="98">
        <f t="shared" si="128"/>
        <v>0</v>
      </c>
      <c r="CZ104" s="98">
        <f t="shared" si="128"/>
        <v>0</v>
      </c>
      <c r="DA104" s="98">
        <f t="shared" si="128"/>
        <v>0</v>
      </c>
      <c r="DB104" s="98">
        <f t="shared" si="128"/>
        <v>0</v>
      </c>
      <c r="DC104" s="99"/>
      <c r="DD104" s="99"/>
      <c r="DE104" s="98">
        <f t="shared" si="138"/>
        <v>0</v>
      </c>
      <c r="DF104" s="98">
        <f t="shared" si="138"/>
        <v>0</v>
      </c>
      <c r="DG104" s="98">
        <f t="shared" si="138"/>
        <v>0</v>
      </c>
      <c r="DH104" s="98">
        <f t="shared" si="138"/>
        <v>0</v>
      </c>
      <c r="DI104" s="98">
        <f t="shared" si="138"/>
        <v>0</v>
      </c>
      <c r="DJ104" s="99"/>
      <c r="DK104" s="99"/>
      <c r="DL104" s="98">
        <f t="shared" si="138"/>
        <v>0</v>
      </c>
      <c r="DM104" s="98">
        <f t="shared" si="138"/>
        <v>0</v>
      </c>
      <c r="DN104" s="98">
        <f t="shared" si="138"/>
        <v>0</v>
      </c>
      <c r="DO104" s="98">
        <f t="shared" si="138"/>
        <v>0</v>
      </c>
      <c r="DP104" s="98">
        <f t="shared" si="138"/>
        <v>0</v>
      </c>
      <c r="DQ104" s="99"/>
      <c r="DR104" s="99"/>
      <c r="DS104" s="98">
        <f t="shared" si="138"/>
        <v>0</v>
      </c>
      <c r="DT104" s="98">
        <f t="shared" si="138"/>
        <v>0</v>
      </c>
      <c r="DU104" s="98">
        <f t="shared" si="148"/>
        <v>0</v>
      </c>
      <c r="DV104" s="98">
        <f t="shared" si="148"/>
        <v>0</v>
      </c>
      <c r="DW104" s="98">
        <f t="shared" si="148"/>
        <v>0</v>
      </c>
      <c r="DX104" s="99"/>
      <c r="DY104" s="99"/>
      <c r="DZ104" s="98">
        <f t="shared" si="148"/>
        <v>0</v>
      </c>
      <c r="EA104" s="98">
        <f t="shared" si="148"/>
        <v>0</v>
      </c>
      <c r="EB104" s="98">
        <f t="shared" si="148"/>
        <v>0</v>
      </c>
      <c r="EC104" s="98">
        <f t="shared" si="148"/>
        <v>0</v>
      </c>
      <c r="ED104" s="98">
        <f t="shared" si="148"/>
        <v>0</v>
      </c>
      <c r="EE104" s="99"/>
      <c r="EF104" s="99"/>
      <c r="EG104" s="98">
        <f t="shared" si="148"/>
        <v>0</v>
      </c>
      <c r="EH104" s="98">
        <f t="shared" si="148"/>
        <v>0</v>
      </c>
      <c r="EI104" s="98">
        <f t="shared" si="148"/>
        <v>0</v>
      </c>
      <c r="EJ104" s="98">
        <f t="shared" si="148"/>
        <v>0</v>
      </c>
      <c r="EK104" s="98">
        <f t="shared" si="148"/>
        <v>0</v>
      </c>
      <c r="EL104" s="99"/>
      <c r="EM104" s="99"/>
      <c r="EN104" s="98">
        <f t="shared" si="148"/>
        <v>0</v>
      </c>
      <c r="EO104" s="98">
        <f t="shared" si="148"/>
        <v>0</v>
      </c>
      <c r="EP104" s="98">
        <f t="shared" si="148"/>
        <v>0</v>
      </c>
      <c r="EQ104" s="98">
        <f t="shared" si="148"/>
        <v>0</v>
      </c>
      <c r="ER104" s="98">
        <f t="shared" si="148"/>
        <v>0</v>
      </c>
      <c r="ES104" s="99"/>
      <c r="ET104" s="99"/>
      <c r="EU104" s="98">
        <f t="shared" si="126"/>
        <v>0</v>
      </c>
      <c r="EV104" s="98">
        <f t="shared" si="126"/>
        <v>0</v>
      </c>
      <c r="EW104" s="98">
        <f t="shared" si="126"/>
        <v>0</v>
      </c>
      <c r="EX104" s="98">
        <f t="shared" si="126"/>
        <v>0</v>
      </c>
      <c r="EY104" s="98">
        <f t="shared" si="126"/>
        <v>0</v>
      </c>
      <c r="EZ104" s="99"/>
      <c r="FA104" s="99"/>
      <c r="FB104" s="98">
        <f t="shared" si="126"/>
        <v>0</v>
      </c>
      <c r="FC104" s="98">
        <f t="shared" si="126"/>
        <v>0</v>
      </c>
      <c r="FD104" s="98">
        <f t="shared" si="126"/>
        <v>0</v>
      </c>
      <c r="FE104" s="98">
        <f t="shared" si="126"/>
        <v>0</v>
      </c>
      <c r="FF104" s="98">
        <f t="shared" si="126"/>
        <v>0</v>
      </c>
      <c r="FG104" s="99"/>
      <c r="FH104" s="99"/>
      <c r="FI104" s="98">
        <f t="shared" si="126"/>
        <v>0</v>
      </c>
      <c r="FJ104" s="98">
        <f t="shared" si="126"/>
        <v>0</v>
      </c>
      <c r="FK104" s="98">
        <f t="shared" si="137"/>
        <v>0</v>
      </c>
      <c r="FL104" s="98">
        <f t="shared" si="137"/>
        <v>0</v>
      </c>
      <c r="FM104" s="98">
        <f t="shared" si="137"/>
        <v>0</v>
      </c>
      <c r="FN104" s="99"/>
      <c r="FO104" s="99"/>
      <c r="FP104" s="98">
        <f t="shared" si="137"/>
        <v>0</v>
      </c>
      <c r="FQ104" s="98">
        <f t="shared" si="137"/>
        <v>0</v>
      </c>
      <c r="FR104" s="98">
        <f t="shared" si="137"/>
        <v>0</v>
      </c>
      <c r="FS104" s="98">
        <f t="shared" si="137"/>
        <v>0</v>
      </c>
      <c r="FT104" s="98">
        <f t="shared" si="137"/>
        <v>0</v>
      </c>
      <c r="FU104" s="99"/>
      <c r="FV104" s="99"/>
      <c r="FW104" s="98">
        <f t="shared" si="137"/>
        <v>0</v>
      </c>
      <c r="FX104" s="98">
        <f t="shared" si="137"/>
        <v>0</v>
      </c>
      <c r="FY104" s="98">
        <f t="shared" si="137"/>
        <v>0</v>
      </c>
    </row>
    <row r="105" spans="1:181" ht="31.5" customHeight="1">
      <c r="A105" s="101"/>
      <c r="B105" s="106"/>
      <c r="C105" s="106"/>
      <c r="D105" s="149"/>
      <c r="E105" s="106"/>
      <c r="F105" s="106"/>
      <c r="G105" s="106"/>
      <c r="H105" s="102"/>
      <c r="I105" s="102"/>
      <c r="J105" s="110"/>
      <c r="K105" s="104"/>
      <c r="L105" s="103"/>
      <c r="M105" s="143"/>
      <c r="N105" s="143"/>
      <c r="O105" s="95"/>
      <c r="P105" s="105"/>
      <c r="Q105" s="107"/>
      <c r="R105" s="98"/>
      <c r="S105" s="98"/>
      <c r="T105" s="98"/>
      <c r="U105" s="98"/>
      <c r="V105" s="98"/>
      <c r="W105" s="99"/>
      <c r="X105" s="99"/>
      <c r="Y105" s="98"/>
      <c r="Z105" s="98"/>
      <c r="AA105" s="98"/>
      <c r="AB105" s="98"/>
      <c r="AC105" s="98"/>
      <c r="AD105" s="99"/>
      <c r="AE105" s="99"/>
      <c r="AF105" s="98"/>
      <c r="AG105" s="98"/>
      <c r="AH105" s="98"/>
      <c r="AI105" s="98"/>
      <c r="AJ105" s="98"/>
      <c r="AK105" s="99"/>
      <c r="AL105" s="99"/>
      <c r="AM105" s="98">
        <f t="shared" si="149"/>
        <v>0</v>
      </c>
      <c r="AN105" s="98">
        <f t="shared" si="149"/>
        <v>0</v>
      </c>
      <c r="AO105" s="98">
        <f t="shared" si="139"/>
        <v>0</v>
      </c>
      <c r="AP105" s="98">
        <f t="shared" si="139"/>
        <v>0</v>
      </c>
      <c r="AQ105" s="98">
        <f t="shared" si="139"/>
        <v>0</v>
      </c>
      <c r="AR105" s="99"/>
      <c r="AS105" s="99"/>
      <c r="AT105" s="98">
        <f t="shared" si="141"/>
        <v>0</v>
      </c>
      <c r="AU105" s="98">
        <f t="shared" si="141"/>
        <v>0</v>
      </c>
      <c r="AV105" s="98">
        <f t="shared" si="141"/>
        <v>0</v>
      </c>
      <c r="AW105" s="98">
        <f t="shared" si="141"/>
        <v>0</v>
      </c>
      <c r="AX105" s="98">
        <f t="shared" si="141"/>
        <v>0</v>
      </c>
      <c r="AY105" s="99"/>
      <c r="AZ105" s="99"/>
      <c r="BA105" s="98">
        <f t="shared" si="142"/>
        <v>0</v>
      </c>
      <c r="BB105" s="98">
        <f t="shared" si="142"/>
        <v>0</v>
      </c>
      <c r="BC105" s="98">
        <f t="shared" si="142"/>
        <v>0</v>
      </c>
      <c r="BD105" s="98">
        <f t="shared" si="142"/>
        <v>0</v>
      </c>
      <c r="BE105" s="98">
        <f t="shared" si="142"/>
        <v>0</v>
      </c>
      <c r="BF105" s="99"/>
      <c r="BG105" s="99"/>
      <c r="BH105" s="98">
        <f t="shared" si="143"/>
        <v>0</v>
      </c>
      <c r="BI105" s="98">
        <f t="shared" si="143"/>
        <v>0</v>
      </c>
      <c r="BJ105" s="98">
        <f t="shared" si="143"/>
        <v>0</v>
      </c>
      <c r="BK105" s="98">
        <f t="shared" si="143"/>
        <v>0</v>
      </c>
      <c r="BL105" s="98">
        <f t="shared" si="143"/>
        <v>0</v>
      </c>
      <c r="BM105" s="99"/>
      <c r="BN105" s="99"/>
      <c r="BO105" s="98">
        <f t="shared" si="144"/>
        <v>0</v>
      </c>
      <c r="BP105" s="98">
        <f t="shared" si="144"/>
        <v>0</v>
      </c>
      <c r="BQ105" s="98">
        <f t="shared" si="144"/>
        <v>0</v>
      </c>
      <c r="BR105" s="98">
        <f t="shared" si="144"/>
        <v>0</v>
      </c>
      <c r="BS105" s="98">
        <f t="shared" si="144"/>
        <v>0</v>
      </c>
      <c r="BT105" s="99"/>
      <c r="BU105" s="99"/>
      <c r="BV105" s="98">
        <f t="shared" si="145"/>
        <v>0</v>
      </c>
      <c r="BW105" s="98">
        <f t="shared" si="145"/>
        <v>0</v>
      </c>
      <c r="BX105" s="98">
        <f t="shared" si="145"/>
        <v>0</v>
      </c>
      <c r="BY105" s="98">
        <f t="shared" si="145"/>
        <v>0</v>
      </c>
      <c r="BZ105" s="98">
        <f t="shared" si="145"/>
        <v>0</v>
      </c>
      <c r="CA105" s="99"/>
      <c r="CB105" s="99"/>
      <c r="CC105" s="98">
        <f t="shared" si="146"/>
        <v>0</v>
      </c>
      <c r="CD105" s="98">
        <f t="shared" si="146"/>
        <v>0</v>
      </c>
      <c r="CE105" s="98">
        <f t="shared" si="146"/>
        <v>0</v>
      </c>
      <c r="CF105" s="98">
        <f t="shared" si="146"/>
        <v>0</v>
      </c>
      <c r="CG105" s="98">
        <f t="shared" si="146"/>
        <v>0</v>
      </c>
      <c r="CH105" s="99"/>
      <c r="CI105" s="99"/>
      <c r="CJ105" s="98">
        <f t="shared" si="147"/>
        <v>0</v>
      </c>
      <c r="CK105" s="98">
        <f t="shared" si="147"/>
        <v>0</v>
      </c>
      <c r="CL105" s="98">
        <f t="shared" si="147"/>
        <v>0</v>
      </c>
      <c r="CM105" s="98">
        <f t="shared" si="147"/>
        <v>0</v>
      </c>
      <c r="CN105" s="98">
        <f t="shared" si="147"/>
        <v>0</v>
      </c>
      <c r="CO105" s="99"/>
      <c r="CP105" s="99"/>
      <c r="CQ105" s="98">
        <f t="shared" si="147"/>
        <v>0</v>
      </c>
      <c r="CR105" s="98">
        <f t="shared" si="147"/>
        <v>0</v>
      </c>
      <c r="CS105" s="98">
        <f t="shared" si="147"/>
        <v>0</v>
      </c>
      <c r="CT105" s="98">
        <f t="shared" si="128"/>
        <v>0</v>
      </c>
      <c r="CU105" s="98">
        <f t="shared" si="128"/>
        <v>0</v>
      </c>
      <c r="CV105" s="99"/>
      <c r="CW105" s="99"/>
      <c r="CX105" s="98">
        <f t="shared" si="128"/>
        <v>0</v>
      </c>
      <c r="CY105" s="98">
        <f t="shared" si="128"/>
        <v>0</v>
      </c>
      <c r="CZ105" s="98">
        <f t="shared" si="128"/>
        <v>0</v>
      </c>
      <c r="DA105" s="98">
        <f t="shared" si="128"/>
        <v>0</v>
      </c>
      <c r="DB105" s="98">
        <f t="shared" si="128"/>
        <v>0</v>
      </c>
      <c r="DC105" s="99"/>
      <c r="DD105" s="99"/>
      <c r="DE105" s="98">
        <f t="shared" si="138"/>
        <v>0</v>
      </c>
      <c r="DF105" s="98">
        <f t="shared" si="138"/>
        <v>0</v>
      </c>
      <c r="DG105" s="98">
        <f t="shared" si="138"/>
        <v>0</v>
      </c>
      <c r="DH105" s="98">
        <f t="shared" si="138"/>
        <v>0</v>
      </c>
      <c r="DI105" s="98">
        <f t="shared" si="138"/>
        <v>0</v>
      </c>
      <c r="DJ105" s="99"/>
      <c r="DK105" s="99"/>
      <c r="DL105" s="98">
        <f t="shared" si="138"/>
        <v>0</v>
      </c>
      <c r="DM105" s="98">
        <f t="shared" si="138"/>
        <v>0</v>
      </c>
      <c r="DN105" s="98">
        <f t="shared" si="138"/>
        <v>0</v>
      </c>
      <c r="DO105" s="98">
        <f t="shared" si="138"/>
        <v>0</v>
      </c>
      <c r="DP105" s="98">
        <f t="shared" si="138"/>
        <v>0</v>
      </c>
      <c r="DQ105" s="99"/>
      <c r="DR105" s="99"/>
      <c r="DS105" s="98">
        <f t="shared" si="138"/>
        <v>0</v>
      </c>
      <c r="DT105" s="98">
        <f t="shared" si="138"/>
        <v>0</v>
      </c>
      <c r="DU105" s="98">
        <f t="shared" si="148"/>
        <v>0</v>
      </c>
      <c r="DV105" s="98">
        <f t="shared" si="148"/>
        <v>0</v>
      </c>
      <c r="DW105" s="98">
        <f t="shared" si="148"/>
        <v>0</v>
      </c>
      <c r="DX105" s="99"/>
      <c r="DY105" s="99"/>
      <c r="DZ105" s="98">
        <f t="shared" si="148"/>
        <v>0</v>
      </c>
      <c r="EA105" s="98">
        <f t="shared" si="148"/>
        <v>0</v>
      </c>
      <c r="EB105" s="98">
        <f t="shared" si="148"/>
        <v>0</v>
      </c>
      <c r="EC105" s="98">
        <f t="shared" si="148"/>
        <v>0</v>
      </c>
      <c r="ED105" s="98">
        <f t="shared" si="148"/>
        <v>0</v>
      </c>
      <c r="EE105" s="99"/>
      <c r="EF105" s="99"/>
      <c r="EG105" s="98">
        <f t="shared" si="148"/>
        <v>0</v>
      </c>
      <c r="EH105" s="98">
        <f t="shared" si="148"/>
        <v>0</v>
      </c>
      <c r="EI105" s="98">
        <f t="shared" si="148"/>
        <v>0</v>
      </c>
      <c r="EJ105" s="98">
        <f t="shared" si="148"/>
        <v>0</v>
      </c>
      <c r="EK105" s="98">
        <f t="shared" si="148"/>
        <v>0</v>
      </c>
      <c r="EL105" s="99"/>
      <c r="EM105" s="99"/>
      <c r="EN105" s="98">
        <f t="shared" si="148"/>
        <v>0</v>
      </c>
      <c r="EO105" s="98">
        <f t="shared" si="148"/>
        <v>0</v>
      </c>
      <c r="EP105" s="98">
        <f t="shared" si="148"/>
        <v>0</v>
      </c>
      <c r="EQ105" s="98">
        <f t="shared" si="148"/>
        <v>0</v>
      </c>
      <c r="ER105" s="98">
        <f t="shared" si="148"/>
        <v>0</v>
      </c>
      <c r="ES105" s="99"/>
      <c r="ET105" s="99"/>
      <c r="EU105" s="98">
        <f t="shared" si="126"/>
        <v>0</v>
      </c>
      <c r="EV105" s="98">
        <f t="shared" si="126"/>
        <v>0</v>
      </c>
      <c r="EW105" s="98">
        <f t="shared" si="126"/>
        <v>0</v>
      </c>
      <c r="EX105" s="98">
        <f t="shared" si="126"/>
        <v>0</v>
      </c>
      <c r="EY105" s="98">
        <f t="shared" si="126"/>
        <v>0</v>
      </c>
      <c r="EZ105" s="99"/>
      <c r="FA105" s="99"/>
      <c r="FB105" s="98">
        <f t="shared" si="126"/>
        <v>0</v>
      </c>
      <c r="FC105" s="98">
        <f t="shared" si="126"/>
        <v>0</v>
      </c>
      <c r="FD105" s="98">
        <f t="shared" si="126"/>
        <v>0</v>
      </c>
      <c r="FE105" s="98">
        <f t="shared" si="126"/>
        <v>0</v>
      </c>
      <c r="FF105" s="98">
        <f t="shared" si="126"/>
        <v>0</v>
      </c>
      <c r="FG105" s="99"/>
      <c r="FH105" s="99"/>
      <c r="FI105" s="98">
        <f t="shared" si="126"/>
        <v>0</v>
      </c>
      <c r="FJ105" s="98">
        <f t="shared" si="126"/>
        <v>0</v>
      </c>
      <c r="FK105" s="98">
        <f t="shared" si="137"/>
        <v>0</v>
      </c>
      <c r="FL105" s="98">
        <f t="shared" si="137"/>
        <v>0</v>
      </c>
      <c r="FM105" s="98">
        <f t="shared" si="137"/>
        <v>0</v>
      </c>
      <c r="FN105" s="99"/>
      <c r="FO105" s="99"/>
      <c r="FP105" s="98">
        <f t="shared" si="137"/>
        <v>0</v>
      </c>
      <c r="FQ105" s="98">
        <f t="shared" si="137"/>
        <v>0</v>
      </c>
      <c r="FR105" s="98">
        <f t="shared" si="137"/>
        <v>0</v>
      </c>
      <c r="FS105" s="98">
        <f t="shared" si="137"/>
        <v>0</v>
      </c>
      <c r="FT105" s="98">
        <f t="shared" si="137"/>
        <v>0</v>
      </c>
      <c r="FU105" s="99"/>
      <c r="FV105" s="99"/>
      <c r="FW105" s="98">
        <f t="shared" si="137"/>
        <v>0</v>
      </c>
      <c r="FX105" s="98">
        <f t="shared" si="137"/>
        <v>0</v>
      </c>
      <c r="FY105" s="98">
        <f t="shared" si="137"/>
        <v>0</v>
      </c>
    </row>
    <row r="106" spans="1:181" ht="31.5" customHeight="1">
      <c r="A106" s="101"/>
      <c r="B106" s="106"/>
      <c r="C106" s="106"/>
      <c r="D106" s="149"/>
      <c r="E106" s="106"/>
      <c r="F106" s="106"/>
      <c r="G106" s="106"/>
      <c r="H106" s="102"/>
      <c r="I106" s="102"/>
      <c r="J106" s="110"/>
      <c r="K106" s="104"/>
      <c r="L106" s="103"/>
      <c r="M106" s="143"/>
      <c r="N106" s="143"/>
      <c r="O106" s="95"/>
      <c r="P106" s="105"/>
      <c r="Q106" s="107"/>
      <c r="R106" s="98"/>
      <c r="S106" s="98"/>
      <c r="T106" s="98"/>
      <c r="U106" s="98"/>
      <c r="V106" s="98"/>
      <c r="W106" s="99"/>
      <c r="X106" s="99"/>
      <c r="Y106" s="98"/>
      <c r="Z106" s="98"/>
      <c r="AA106" s="98"/>
      <c r="AB106" s="98"/>
      <c r="AC106" s="98"/>
      <c r="AD106" s="99"/>
      <c r="AE106" s="99"/>
      <c r="AF106" s="98"/>
      <c r="AG106" s="98"/>
      <c r="AH106" s="98"/>
      <c r="AI106" s="98"/>
      <c r="AJ106" s="98"/>
      <c r="AK106" s="99"/>
      <c r="AL106" s="99"/>
      <c r="AM106" s="98">
        <f t="shared" si="149"/>
        <v>0</v>
      </c>
      <c r="AN106" s="98">
        <f t="shared" si="149"/>
        <v>0</v>
      </c>
      <c r="AO106" s="98">
        <f t="shared" si="139"/>
        <v>0</v>
      </c>
      <c r="AP106" s="98">
        <f t="shared" si="139"/>
        <v>0</v>
      </c>
      <c r="AQ106" s="98">
        <f t="shared" si="139"/>
        <v>0</v>
      </c>
      <c r="AR106" s="99"/>
      <c r="AS106" s="99"/>
      <c r="AT106" s="98">
        <f t="shared" si="141"/>
        <v>0</v>
      </c>
      <c r="AU106" s="98">
        <f t="shared" si="141"/>
        <v>0</v>
      </c>
      <c r="AV106" s="98">
        <f t="shared" si="141"/>
        <v>0</v>
      </c>
      <c r="AW106" s="98">
        <f t="shared" si="141"/>
        <v>0</v>
      </c>
      <c r="AX106" s="98">
        <f t="shared" si="141"/>
        <v>0</v>
      </c>
      <c r="AY106" s="99"/>
      <c r="AZ106" s="99"/>
      <c r="BA106" s="98">
        <f t="shared" si="142"/>
        <v>0</v>
      </c>
      <c r="BB106" s="98">
        <f t="shared" si="142"/>
        <v>0</v>
      </c>
      <c r="BC106" s="98">
        <f t="shared" si="142"/>
        <v>0</v>
      </c>
      <c r="BD106" s="98">
        <f t="shared" si="142"/>
        <v>0</v>
      </c>
      <c r="BE106" s="98">
        <f t="shared" si="142"/>
        <v>0</v>
      </c>
      <c r="BF106" s="99"/>
      <c r="BG106" s="99"/>
      <c r="BH106" s="98">
        <f t="shared" si="143"/>
        <v>0</v>
      </c>
      <c r="BI106" s="98">
        <f t="shared" si="143"/>
        <v>0</v>
      </c>
      <c r="BJ106" s="98">
        <f t="shared" si="143"/>
        <v>0</v>
      </c>
      <c r="BK106" s="98">
        <f t="shared" si="143"/>
        <v>0</v>
      </c>
      <c r="BL106" s="98">
        <f t="shared" si="143"/>
        <v>0</v>
      </c>
      <c r="BM106" s="99"/>
      <c r="BN106" s="99"/>
      <c r="BO106" s="98">
        <f t="shared" si="144"/>
        <v>0</v>
      </c>
      <c r="BP106" s="98">
        <f t="shared" si="144"/>
        <v>0</v>
      </c>
      <c r="BQ106" s="98">
        <f t="shared" si="144"/>
        <v>0</v>
      </c>
      <c r="BR106" s="98">
        <f t="shared" si="144"/>
        <v>0</v>
      </c>
      <c r="BS106" s="98">
        <f t="shared" si="144"/>
        <v>0</v>
      </c>
      <c r="BT106" s="99"/>
      <c r="BU106" s="99"/>
      <c r="BV106" s="98">
        <f t="shared" si="145"/>
        <v>0</v>
      </c>
      <c r="BW106" s="98">
        <f t="shared" si="145"/>
        <v>0</v>
      </c>
      <c r="BX106" s="98">
        <f t="shared" si="145"/>
        <v>0</v>
      </c>
      <c r="BY106" s="98">
        <f t="shared" si="145"/>
        <v>0</v>
      </c>
      <c r="BZ106" s="98">
        <f t="shared" si="145"/>
        <v>0</v>
      </c>
      <c r="CA106" s="99"/>
      <c r="CB106" s="99"/>
      <c r="CC106" s="98">
        <f t="shared" si="146"/>
        <v>0</v>
      </c>
      <c r="CD106" s="98">
        <f t="shared" si="146"/>
        <v>0</v>
      </c>
      <c r="CE106" s="98">
        <f t="shared" si="146"/>
        <v>0</v>
      </c>
      <c r="CF106" s="98">
        <f t="shared" si="146"/>
        <v>0</v>
      </c>
      <c r="CG106" s="98">
        <f t="shared" si="146"/>
        <v>0</v>
      </c>
      <c r="CH106" s="99"/>
      <c r="CI106" s="99"/>
      <c r="CJ106" s="98">
        <f t="shared" si="147"/>
        <v>0</v>
      </c>
      <c r="CK106" s="98">
        <f t="shared" si="147"/>
        <v>0</v>
      </c>
      <c r="CL106" s="98">
        <f t="shared" si="147"/>
        <v>0</v>
      </c>
      <c r="CM106" s="98">
        <f t="shared" si="147"/>
        <v>0</v>
      </c>
      <c r="CN106" s="98">
        <f t="shared" si="147"/>
        <v>0</v>
      </c>
      <c r="CO106" s="99"/>
      <c r="CP106" s="99"/>
      <c r="CQ106" s="98">
        <f t="shared" si="147"/>
        <v>0</v>
      </c>
      <c r="CR106" s="98">
        <f t="shared" si="147"/>
        <v>0</v>
      </c>
      <c r="CS106" s="98">
        <f t="shared" si="147"/>
        <v>0</v>
      </c>
      <c r="CT106" s="98">
        <f t="shared" si="128"/>
        <v>0</v>
      </c>
      <c r="CU106" s="98">
        <f t="shared" si="128"/>
        <v>0</v>
      </c>
      <c r="CV106" s="99"/>
      <c r="CW106" s="99"/>
      <c r="CX106" s="98">
        <f t="shared" si="128"/>
        <v>0</v>
      </c>
      <c r="CY106" s="98">
        <f t="shared" si="128"/>
        <v>0</v>
      </c>
      <c r="CZ106" s="98">
        <f t="shared" si="128"/>
        <v>0</v>
      </c>
      <c r="DA106" s="98">
        <f t="shared" si="128"/>
        <v>0</v>
      </c>
      <c r="DB106" s="98">
        <f t="shared" si="128"/>
        <v>0</v>
      </c>
      <c r="DC106" s="99"/>
      <c r="DD106" s="99"/>
      <c r="DE106" s="98">
        <f t="shared" si="138"/>
        <v>0</v>
      </c>
      <c r="DF106" s="98">
        <f t="shared" si="138"/>
        <v>0</v>
      </c>
      <c r="DG106" s="98">
        <f t="shared" si="138"/>
        <v>0</v>
      </c>
      <c r="DH106" s="98">
        <f t="shared" si="138"/>
        <v>0</v>
      </c>
      <c r="DI106" s="98">
        <f t="shared" si="138"/>
        <v>0</v>
      </c>
      <c r="DJ106" s="99"/>
      <c r="DK106" s="99"/>
      <c r="DL106" s="98">
        <f t="shared" si="138"/>
        <v>0</v>
      </c>
      <c r="DM106" s="98">
        <f t="shared" si="138"/>
        <v>0</v>
      </c>
      <c r="DN106" s="98">
        <f t="shared" si="138"/>
        <v>0</v>
      </c>
      <c r="DO106" s="98">
        <f t="shared" si="138"/>
        <v>0</v>
      </c>
      <c r="DP106" s="98">
        <f t="shared" si="138"/>
        <v>0</v>
      </c>
      <c r="DQ106" s="99"/>
      <c r="DR106" s="99"/>
      <c r="DS106" s="98">
        <f t="shared" si="138"/>
        <v>0</v>
      </c>
      <c r="DT106" s="98">
        <f t="shared" si="138"/>
        <v>0</v>
      </c>
      <c r="DU106" s="98">
        <f t="shared" si="148"/>
        <v>0</v>
      </c>
      <c r="DV106" s="98">
        <f t="shared" si="148"/>
        <v>0</v>
      </c>
      <c r="DW106" s="98">
        <f t="shared" si="148"/>
        <v>0</v>
      </c>
      <c r="DX106" s="99"/>
      <c r="DY106" s="99"/>
      <c r="DZ106" s="98">
        <f t="shared" si="148"/>
        <v>0</v>
      </c>
      <c r="EA106" s="98">
        <f t="shared" si="148"/>
        <v>0</v>
      </c>
      <c r="EB106" s="98">
        <f t="shared" si="148"/>
        <v>0</v>
      </c>
      <c r="EC106" s="98">
        <f t="shared" si="148"/>
        <v>0</v>
      </c>
      <c r="ED106" s="98">
        <f t="shared" si="148"/>
        <v>0</v>
      </c>
      <c r="EE106" s="99"/>
      <c r="EF106" s="99"/>
      <c r="EG106" s="98">
        <f t="shared" si="148"/>
        <v>0</v>
      </c>
      <c r="EH106" s="98">
        <f t="shared" si="148"/>
        <v>0</v>
      </c>
      <c r="EI106" s="98">
        <f t="shared" si="148"/>
        <v>0</v>
      </c>
      <c r="EJ106" s="98">
        <f t="shared" si="148"/>
        <v>0</v>
      </c>
      <c r="EK106" s="98">
        <f t="shared" si="148"/>
        <v>0</v>
      </c>
      <c r="EL106" s="99"/>
      <c r="EM106" s="99"/>
      <c r="EN106" s="98">
        <f t="shared" si="148"/>
        <v>0</v>
      </c>
      <c r="EO106" s="98">
        <f t="shared" si="148"/>
        <v>0</v>
      </c>
      <c r="EP106" s="98">
        <f t="shared" si="148"/>
        <v>0</v>
      </c>
      <c r="EQ106" s="98">
        <f t="shared" si="148"/>
        <v>0</v>
      </c>
      <c r="ER106" s="98">
        <f t="shared" si="148"/>
        <v>0</v>
      </c>
      <c r="ES106" s="99"/>
      <c r="ET106" s="99"/>
      <c r="EU106" s="98">
        <f t="shared" ref="EU106:FJ110" si="150">IF((AND(EU$1&gt;=$J106,EU$1&lt;=$L106)),$Q106,0)</f>
        <v>0</v>
      </c>
      <c r="EV106" s="98">
        <f t="shared" si="150"/>
        <v>0</v>
      </c>
      <c r="EW106" s="98">
        <f t="shared" si="150"/>
        <v>0</v>
      </c>
      <c r="EX106" s="98">
        <f t="shared" si="150"/>
        <v>0</v>
      </c>
      <c r="EY106" s="98">
        <f t="shared" si="150"/>
        <v>0</v>
      </c>
      <c r="EZ106" s="99"/>
      <c r="FA106" s="99"/>
      <c r="FB106" s="98">
        <f t="shared" si="150"/>
        <v>0</v>
      </c>
      <c r="FC106" s="98">
        <f t="shared" si="150"/>
        <v>0</v>
      </c>
      <c r="FD106" s="98">
        <f t="shared" si="150"/>
        <v>0</v>
      </c>
      <c r="FE106" s="98">
        <f t="shared" si="150"/>
        <v>0</v>
      </c>
      <c r="FF106" s="98">
        <f t="shared" si="150"/>
        <v>0</v>
      </c>
      <c r="FG106" s="99"/>
      <c r="FH106" s="99"/>
      <c r="FI106" s="98">
        <f t="shared" si="150"/>
        <v>0</v>
      </c>
      <c r="FJ106" s="98">
        <f t="shared" si="150"/>
        <v>0</v>
      </c>
      <c r="FK106" s="98">
        <f t="shared" si="137"/>
        <v>0</v>
      </c>
      <c r="FL106" s="98">
        <f t="shared" si="137"/>
        <v>0</v>
      </c>
      <c r="FM106" s="98">
        <f t="shared" si="137"/>
        <v>0</v>
      </c>
      <c r="FN106" s="99"/>
      <c r="FO106" s="99"/>
      <c r="FP106" s="98">
        <f t="shared" si="137"/>
        <v>0</v>
      </c>
      <c r="FQ106" s="98">
        <f t="shared" si="137"/>
        <v>0</v>
      </c>
      <c r="FR106" s="98">
        <f t="shared" si="137"/>
        <v>0</v>
      </c>
      <c r="FS106" s="98">
        <f t="shared" si="137"/>
        <v>0</v>
      </c>
      <c r="FT106" s="98">
        <f t="shared" si="137"/>
        <v>0</v>
      </c>
      <c r="FU106" s="99"/>
      <c r="FV106" s="99"/>
      <c r="FW106" s="98">
        <f t="shared" si="137"/>
        <v>0</v>
      </c>
      <c r="FX106" s="98">
        <f t="shared" si="137"/>
        <v>0</v>
      </c>
      <c r="FY106" s="98">
        <f t="shared" si="137"/>
        <v>0</v>
      </c>
    </row>
    <row r="107" spans="1:181" s="131" customFormat="1" ht="31.5" customHeight="1">
      <c r="A107" s="101"/>
      <c r="B107" s="106"/>
      <c r="C107" s="106"/>
      <c r="D107" s="149"/>
      <c r="E107" s="106"/>
      <c r="F107" s="106"/>
      <c r="G107" s="106"/>
      <c r="H107" s="102"/>
      <c r="I107" s="102"/>
      <c r="J107" s="120"/>
      <c r="K107" s="104"/>
      <c r="L107" s="120"/>
      <c r="M107" s="144"/>
      <c r="N107" s="144"/>
      <c r="O107" s="95"/>
      <c r="P107" s="105"/>
      <c r="Q107" s="107"/>
      <c r="R107" s="98"/>
      <c r="S107" s="98"/>
      <c r="T107" s="98"/>
      <c r="U107" s="98"/>
      <c r="V107" s="98"/>
      <c r="W107" s="99"/>
      <c r="X107" s="99"/>
      <c r="Y107" s="98"/>
      <c r="Z107" s="98"/>
      <c r="AA107" s="98"/>
      <c r="AB107" s="98"/>
      <c r="AC107" s="98"/>
      <c r="AD107" s="99"/>
      <c r="AE107" s="99"/>
      <c r="AF107" s="98"/>
      <c r="AG107" s="98"/>
      <c r="AH107" s="98"/>
      <c r="AI107" s="98"/>
      <c r="AJ107" s="98"/>
      <c r="AK107" s="99"/>
      <c r="AL107" s="99"/>
      <c r="AM107" s="98">
        <f t="shared" si="149"/>
        <v>0</v>
      </c>
      <c r="AN107" s="98">
        <f t="shared" si="149"/>
        <v>0</v>
      </c>
      <c r="AO107" s="98">
        <f t="shared" si="139"/>
        <v>0</v>
      </c>
      <c r="AP107" s="98">
        <f t="shared" si="139"/>
        <v>0</v>
      </c>
      <c r="AQ107" s="98">
        <f t="shared" si="139"/>
        <v>0</v>
      </c>
      <c r="AR107" s="99"/>
      <c r="AS107" s="99"/>
      <c r="AT107" s="98">
        <f t="shared" si="141"/>
        <v>0</v>
      </c>
      <c r="AU107" s="98">
        <f t="shared" si="141"/>
        <v>0</v>
      </c>
      <c r="AV107" s="98">
        <f t="shared" si="141"/>
        <v>0</v>
      </c>
      <c r="AW107" s="98">
        <f t="shared" si="141"/>
        <v>0</v>
      </c>
      <c r="AX107" s="98">
        <f t="shared" si="141"/>
        <v>0</v>
      </c>
      <c r="AY107" s="99"/>
      <c r="AZ107" s="99"/>
      <c r="BA107" s="98">
        <f t="shared" si="142"/>
        <v>0</v>
      </c>
      <c r="BB107" s="98">
        <f t="shared" si="142"/>
        <v>0</v>
      </c>
      <c r="BC107" s="98">
        <f t="shared" si="142"/>
        <v>0</v>
      </c>
      <c r="BD107" s="98">
        <f t="shared" si="142"/>
        <v>0</v>
      </c>
      <c r="BE107" s="98">
        <f t="shared" si="142"/>
        <v>0</v>
      </c>
      <c r="BF107" s="99"/>
      <c r="BG107" s="99"/>
      <c r="BH107" s="98">
        <f t="shared" si="143"/>
        <v>0</v>
      </c>
      <c r="BI107" s="98">
        <f t="shared" si="143"/>
        <v>0</v>
      </c>
      <c r="BJ107" s="98">
        <f t="shared" si="143"/>
        <v>0</v>
      </c>
      <c r="BK107" s="98">
        <f t="shared" si="143"/>
        <v>0</v>
      </c>
      <c r="BL107" s="98">
        <f t="shared" si="143"/>
        <v>0</v>
      </c>
      <c r="BM107" s="99"/>
      <c r="BN107" s="99"/>
      <c r="BO107" s="98">
        <f t="shared" si="144"/>
        <v>0</v>
      </c>
      <c r="BP107" s="98">
        <f t="shared" si="144"/>
        <v>0</v>
      </c>
      <c r="BQ107" s="98">
        <f t="shared" si="144"/>
        <v>0</v>
      </c>
      <c r="BR107" s="98">
        <f t="shared" si="144"/>
        <v>0</v>
      </c>
      <c r="BS107" s="98">
        <f t="shared" si="144"/>
        <v>0</v>
      </c>
      <c r="BT107" s="99"/>
      <c r="BU107" s="99"/>
      <c r="BV107" s="98">
        <f t="shared" si="145"/>
        <v>0</v>
      </c>
      <c r="BW107" s="98">
        <f t="shared" si="145"/>
        <v>0</v>
      </c>
      <c r="BX107" s="98">
        <f t="shared" si="145"/>
        <v>0</v>
      </c>
      <c r="BY107" s="98">
        <f t="shared" si="145"/>
        <v>0</v>
      </c>
      <c r="BZ107" s="98">
        <f t="shared" si="145"/>
        <v>0</v>
      </c>
      <c r="CA107" s="99"/>
      <c r="CB107" s="99"/>
      <c r="CC107" s="98">
        <f t="shared" si="146"/>
        <v>0</v>
      </c>
      <c r="CD107" s="130">
        <f t="shared" si="146"/>
        <v>0</v>
      </c>
      <c r="CE107" s="130">
        <f t="shared" si="146"/>
        <v>0</v>
      </c>
      <c r="CF107" s="130">
        <f t="shared" si="146"/>
        <v>0</v>
      </c>
      <c r="CG107" s="130">
        <f t="shared" si="146"/>
        <v>0</v>
      </c>
      <c r="CH107" s="130"/>
      <c r="CI107" s="130"/>
      <c r="CJ107" s="130">
        <f t="shared" si="147"/>
        <v>0</v>
      </c>
      <c r="CK107" s="130">
        <f t="shared" si="147"/>
        <v>0</v>
      </c>
      <c r="CL107" s="130">
        <f t="shared" si="147"/>
        <v>0</v>
      </c>
      <c r="CM107" s="130">
        <f t="shared" si="147"/>
        <v>0</v>
      </c>
      <c r="CN107" s="130">
        <f t="shared" si="147"/>
        <v>0</v>
      </c>
      <c r="CO107" s="130"/>
      <c r="CP107" s="130"/>
      <c r="CQ107" s="130">
        <f t="shared" si="147"/>
        <v>0</v>
      </c>
      <c r="CR107" s="130">
        <f t="shared" si="147"/>
        <v>0</v>
      </c>
      <c r="CS107" s="98">
        <f t="shared" si="147"/>
        <v>0</v>
      </c>
      <c r="CT107" s="98">
        <f t="shared" si="128"/>
        <v>0</v>
      </c>
      <c r="CU107" s="98">
        <f t="shared" si="128"/>
        <v>0</v>
      </c>
      <c r="CV107" s="99"/>
      <c r="CW107" s="99"/>
      <c r="CX107" s="98">
        <f t="shared" si="128"/>
        <v>0</v>
      </c>
      <c r="CY107" s="98">
        <f t="shared" si="128"/>
        <v>0</v>
      </c>
      <c r="CZ107" s="98">
        <f t="shared" si="128"/>
        <v>0</v>
      </c>
      <c r="DA107" s="98">
        <f t="shared" si="128"/>
        <v>0</v>
      </c>
      <c r="DB107" s="98">
        <f t="shared" si="128"/>
        <v>0</v>
      </c>
      <c r="DC107" s="99"/>
      <c r="DD107" s="99"/>
      <c r="DE107" s="98">
        <f t="shared" si="138"/>
        <v>0</v>
      </c>
      <c r="DF107" s="98">
        <f t="shared" si="138"/>
        <v>0</v>
      </c>
      <c r="DG107" s="98">
        <f t="shared" si="138"/>
        <v>0</v>
      </c>
      <c r="DH107" s="98">
        <f t="shared" si="138"/>
        <v>0</v>
      </c>
      <c r="DI107" s="98">
        <f t="shared" si="138"/>
        <v>0</v>
      </c>
      <c r="DJ107" s="99"/>
      <c r="DK107" s="99"/>
      <c r="DL107" s="98">
        <f t="shared" si="138"/>
        <v>0</v>
      </c>
      <c r="DM107" s="98">
        <f t="shared" si="138"/>
        <v>0</v>
      </c>
      <c r="DN107" s="98">
        <f t="shared" si="138"/>
        <v>0</v>
      </c>
      <c r="DO107" s="98">
        <f t="shared" si="138"/>
        <v>0</v>
      </c>
      <c r="DP107" s="98">
        <f t="shared" si="138"/>
        <v>0</v>
      </c>
      <c r="DQ107" s="99"/>
      <c r="DR107" s="99"/>
      <c r="DS107" s="98">
        <f t="shared" si="138"/>
        <v>0</v>
      </c>
      <c r="DT107" s="98">
        <f t="shared" si="138"/>
        <v>0</v>
      </c>
      <c r="DU107" s="98">
        <f t="shared" si="148"/>
        <v>0</v>
      </c>
      <c r="DV107" s="98">
        <f t="shared" si="148"/>
        <v>0</v>
      </c>
      <c r="DW107" s="98">
        <f t="shared" si="148"/>
        <v>0</v>
      </c>
      <c r="DX107" s="99"/>
      <c r="DY107" s="99"/>
      <c r="DZ107" s="98">
        <f t="shared" si="148"/>
        <v>0</v>
      </c>
      <c r="EA107" s="98">
        <f t="shared" si="148"/>
        <v>0</v>
      </c>
      <c r="EB107" s="98">
        <f t="shared" si="148"/>
        <v>0</v>
      </c>
      <c r="EC107" s="98">
        <f t="shared" si="148"/>
        <v>0</v>
      </c>
      <c r="ED107" s="98">
        <f t="shared" si="148"/>
        <v>0</v>
      </c>
      <c r="EE107" s="99"/>
      <c r="EF107" s="99"/>
      <c r="EG107" s="98">
        <f t="shared" si="148"/>
        <v>0</v>
      </c>
      <c r="EH107" s="98">
        <f t="shared" si="148"/>
        <v>0</v>
      </c>
      <c r="EI107" s="98">
        <f t="shared" si="148"/>
        <v>0</v>
      </c>
      <c r="EJ107" s="98">
        <f t="shared" si="148"/>
        <v>0</v>
      </c>
      <c r="EK107" s="98">
        <f t="shared" si="148"/>
        <v>0</v>
      </c>
      <c r="EL107" s="99"/>
      <c r="EM107" s="99"/>
      <c r="EN107" s="98">
        <f t="shared" si="148"/>
        <v>0</v>
      </c>
      <c r="EO107" s="98">
        <f t="shared" si="148"/>
        <v>0</v>
      </c>
      <c r="EP107" s="98">
        <f t="shared" si="148"/>
        <v>0</v>
      </c>
      <c r="EQ107" s="98">
        <f t="shared" si="148"/>
        <v>0</v>
      </c>
      <c r="ER107" s="98">
        <f t="shared" si="148"/>
        <v>0</v>
      </c>
      <c r="ES107" s="99"/>
      <c r="ET107" s="99"/>
      <c r="EU107" s="98">
        <f t="shared" si="150"/>
        <v>0</v>
      </c>
      <c r="EV107" s="98">
        <f t="shared" si="150"/>
        <v>0</v>
      </c>
      <c r="EW107" s="98">
        <f t="shared" si="150"/>
        <v>0</v>
      </c>
      <c r="EX107" s="98">
        <f t="shared" si="150"/>
        <v>0</v>
      </c>
      <c r="EY107" s="98">
        <f t="shared" si="150"/>
        <v>0</v>
      </c>
      <c r="EZ107" s="99"/>
      <c r="FA107" s="99"/>
      <c r="FB107" s="98">
        <f t="shared" si="150"/>
        <v>0</v>
      </c>
      <c r="FC107" s="98">
        <f t="shared" si="150"/>
        <v>0</v>
      </c>
      <c r="FD107" s="98">
        <f t="shared" si="150"/>
        <v>0</v>
      </c>
      <c r="FE107" s="98">
        <f t="shared" si="150"/>
        <v>0</v>
      </c>
      <c r="FF107" s="98">
        <f t="shared" si="150"/>
        <v>0</v>
      </c>
      <c r="FG107" s="99"/>
      <c r="FH107" s="99"/>
      <c r="FI107" s="98">
        <f t="shared" si="150"/>
        <v>0</v>
      </c>
      <c r="FJ107" s="98">
        <f t="shared" si="150"/>
        <v>0</v>
      </c>
      <c r="FK107" s="98">
        <f t="shared" si="137"/>
        <v>0</v>
      </c>
      <c r="FL107" s="98">
        <f t="shared" si="137"/>
        <v>0</v>
      </c>
      <c r="FM107" s="98">
        <f t="shared" si="137"/>
        <v>0</v>
      </c>
      <c r="FN107" s="99"/>
      <c r="FO107" s="99"/>
      <c r="FP107" s="98">
        <f t="shared" si="137"/>
        <v>0</v>
      </c>
      <c r="FQ107" s="98">
        <f t="shared" si="137"/>
        <v>0</v>
      </c>
      <c r="FR107" s="98">
        <f t="shared" si="137"/>
        <v>0</v>
      </c>
      <c r="FS107" s="98">
        <f t="shared" si="137"/>
        <v>0</v>
      </c>
      <c r="FT107" s="98">
        <f t="shared" si="137"/>
        <v>0</v>
      </c>
      <c r="FU107" s="99"/>
      <c r="FV107" s="99"/>
      <c r="FW107" s="98">
        <f t="shared" si="137"/>
        <v>0</v>
      </c>
      <c r="FX107" s="98">
        <f t="shared" si="137"/>
        <v>0</v>
      </c>
      <c r="FY107" s="98">
        <f t="shared" si="137"/>
        <v>0</v>
      </c>
    </row>
    <row r="108" spans="1:181" ht="31.5" customHeight="1">
      <c r="A108" s="101"/>
      <c r="B108" s="106"/>
      <c r="C108" s="106"/>
      <c r="D108" s="149"/>
      <c r="E108" s="106"/>
      <c r="F108" s="106"/>
      <c r="G108" s="106"/>
      <c r="H108" s="102"/>
      <c r="I108" s="102"/>
      <c r="J108" s="103"/>
      <c r="K108" s="104"/>
      <c r="L108" s="103"/>
      <c r="M108" s="143"/>
      <c r="N108" s="143"/>
      <c r="O108" s="95"/>
      <c r="P108" s="105"/>
      <c r="Q108" s="107"/>
      <c r="R108" s="98"/>
      <c r="S108" s="98"/>
      <c r="T108" s="98"/>
      <c r="U108" s="98"/>
      <c r="V108" s="98"/>
      <c r="W108" s="99"/>
      <c r="X108" s="99"/>
      <c r="Y108" s="98"/>
      <c r="Z108" s="98"/>
      <c r="AA108" s="98"/>
      <c r="AB108" s="98"/>
      <c r="AC108" s="98"/>
      <c r="AD108" s="99"/>
      <c r="AE108" s="99"/>
      <c r="AF108" s="98"/>
      <c r="AG108" s="98"/>
      <c r="AH108" s="98"/>
      <c r="AI108" s="98"/>
      <c r="AJ108" s="98"/>
      <c r="AK108" s="99"/>
      <c r="AL108" s="99"/>
      <c r="AM108" s="98"/>
      <c r="AN108" s="98"/>
      <c r="AO108" s="98">
        <f t="shared" si="139"/>
        <v>0</v>
      </c>
      <c r="AP108" s="98">
        <f t="shared" si="139"/>
        <v>0</v>
      </c>
      <c r="AQ108" s="98">
        <f t="shared" si="139"/>
        <v>0</v>
      </c>
      <c r="AR108" s="99"/>
      <c r="AS108" s="99"/>
      <c r="AT108" s="98">
        <f t="shared" si="141"/>
        <v>0</v>
      </c>
      <c r="AU108" s="98">
        <f t="shared" si="141"/>
        <v>0</v>
      </c>
      <c r="AV108" s="98">
        <f t="shared" si="141"/>
        <v>0</v>
      </c>
      <c r="AW108" s="98">
        <f t="shared" si="141"/>
        <v>0</v>
      </c>
      <c r="AX108" s="98">
        <f t="shared" si="141"/>
        <v>0</v>
      </c>
      <c r="AY108" s="99"/>
      <c r="AZ108" s="99"/>
      <c r="BA108" s="98">
        <f t="shared" si="142"/>
        <v>0</v>
      </c>
      <c r="BB108" s="98">
        <f t="shared" si="142"/>
        <v>0</v>
      </c>
      <c r="BC108" s="98">
        <f t="shared" si="142"/>
        <v>0</v>
      </c>
      <c r="BD108" s="98">
        <f t="shared" si="142"/>
        <v>0</v>
      </c>
      <c r="BE108" s="98">
        <f t="shared" si="142"/>
        <v>0</v>
      </c>
      <c r="BF108" s="99"/>
      <c r="BG108" s="99"/>
      <c r="BH108" s="98">
        <f t="shared" si="143"/>
        <v>0</v>
      </c>
      <c r="BI108" s="98">
        <f t="shared" si="143"/>
        <v>0</v>
      </c>
      <c r="BJ108" s="98">
        <f t="shared" si="143"/>
        <v>0</v>
      </c>
      <c r="BK108" s="98">
        <f t="shared" si="143"/>
        <v>0</v>
      </c>
      <c r="BL108" s="98">
        <f t="shared" si="143"/>
        <v>0</v>
      </c>
      <c r="BM108" s="99"/>
      <c r="BN108" s="99"/>
      <c r="BO108" s="98">
        <f t="shared" si="144"/>
        <v>0</v>
      </c>
      <c r="BP108" s="98">
        <f t="shared" si="144"/>
        <v>0</v>
      </c>
      <c r="BQ108" s="98">
        <f t="shared" si="144"/>
        <v>0</v>
      </c>
      <c r="BR108" s="98">
        <f t="shared" si="144"/>
        <v>0</v>
      </c>
      <c r="BS108" s="98">
        <f t="shared" si="144"/>
        <v>0</v>
      </c>
      <c r="BT108" s="99"/>
      <c r="BU108" s="99"/>
      <c r="BV108" s="98">
        <f t="shared" si="145"/>
        <v>0</v>
      </c>
      <c r="BW108" s="98">
        <f t="shared" si="145"/>
        <v>0</v>
      </c>
      <c r="BX108" s="98">
        <f t="shared" si="145"/>
        <v>0</v>
      </c>
      <c r="BY108" s="98">
        <f t="shared" si="145"/>
        <v>0</v>
      </c>
      <c r="BZ108" s="98">
        <f t="shared" si="145"/>
        <v>0</v>
      </c>
      <c r="CA108" s="99"/>
      <c r="CB108" s="99"/>
      <c r="CC108" s="98">
        <f t="shared" si="146"/>
        <v>0</v>
      </c>
      <c r="CD108" s="98">
        <f t="shared" si="146"/>
        <v>0</v>
      </c>
      <c r="CE108" s="98">
        <f t="shared" si="146"/>
        <v>0</v>
      </c>
      <c r="CF108" s="98">
        <f t="shared" si="146"/>
        <v>0</v>
      </c>
      <c r="CG108" s="98">
        <f t="shared" si="146"/>
        <v>0</v>
      </c>
      <c r="CH108" s="99"/>
      <c r="CI108" s="99"/>
      <c r="CJ108" s="98">
        <f t="shared" si="147"/>
        <v>0</v>
      </c>
      <c r="CK108" s="98">
        <f t="shared" si="147"/>
        <v>0</v>
      </c>
      <c r="CL108" s="98">
        <f t="shared" si="147"/>
        <v>0</v>
      </c>
      <c r="CM108" s="98">
        <f t="shared" si="147"/>
        <v>0</v>
      </c>
      <c r="CN108" s="98">
        <f t="shared" si="147"/>
        <v>0</v>
      </c>
      <c r="CO108" s="99"/>
      <c r="CP108" s="99"/>
      <c r="CQ108" s="98">
        <f t="shared" si="147"/>
        <v>0</v>
      </c>
      <c r="CR108" s="98">
        <f t="shared" si="147"/>
        <v>0</v>
      </c>
      <c r="CS108" s="98">
        <f t="shared" si="147"/>
        <v>0</v>
      </c>
      <c r="CT108" s="98">
        <f t="shared" si="128"/>
        <v>0</v>
      </c>
      <c r="CU108" s="98">
        <f t="shared" si="128"/>
        <v>0</v>
      </c>
      <c r="CV108" s="99"/>
      <c r="CW108" s="99"/>
      <c r="CX108" s="98">
        <f t="shared" si="128"/>
        <v>0</v>
      </c>
      <c r="CY108" s="98">
        <f t="shared" si="128"/>
        <v>0</v>
      </c>
      <c r="CZ108" s="98">
        <f t="shared" si="128"/>
        <v>0</v>
      </c>
      <c r="DA108" s="98">
        <f t="shared" si="128"/>
        <v>0</v>
      </c>
      <c r="DB108" s="98">
        <f t="shared" si="128"/>
        <v>0</v>
      </c>
      <c r="DC108" s="99"/>
      <c r="DD108" s="99"/>
      <c r="DE108" s="98">
        <f t="shared" si="138"/>
        <v>0</v>
      </c>
      <c r="DF108" s="98">
        <f t="shared" si="138"/>
        <v>0</v>
      </c>
      <c r="DG108" s="98">
        <f t="shared" si="138"/>
        <v>0</v>
      </c>
      <c r="DH108" s="98">
        <f t="shared" si="138"/>
        <v>0</v>
      </c>
      <c r="DI108" s="98">
        <f t="shared" si="138"/>
        <v>0</v>
      </c>
      <c r="DJ108" s="99"/>
      <c r="DK108" s="99"/>
      <c r="DL108" s="98">
        <f t="shared" si="138"/>
        <v>0</v>
      </c>
      <c r="DM108" s="98">
        <f t="shared" si="138"/>
        <v>0</v>
      </c>
      <c r="DN108" s="98">
        <f t="shared" si="138"/>
        <v>0</v>
      </c>
      <c r="DO108" s="98">
        <f t="shared" si="138"/>
        <v>0</v>
      </c>
      <c r="DP108" s="98">
        <f t="shared" si="138"/>
        <v>0</v>
      </c>
      <c r="DQ108" s="99"/>
      <c r="DR108" s="99"/>
      <c r="DS108" s="98">
        <f t="shared" si="138"/>
        <v>0</v>
      </c>
      <c r="DT108" s="98">
        <f t="shared" si="138"/>
        <v>0</v>
      </c>
      <c r="DU108" s="98">
        <f t="shared" si="148"/>
        <v>0</v>
      </c>
      <c r="DV108" s="98">
        <f t="shared" si="148"/>
        <v>0</v>
      </c>
      <c r="DW108" s="98">
        <f t="shared" si="148"/>
        <v>0</v>
      </c>
      <c r="DX108" s="99"/>
      <c r="DY108" s="99"/>
      <c r="DZ108" s="98">
        <f t="shared" si="148"/>
        <v>0</v>
      </c>
      <c r="EA108" s="98">
        <f t="shared" si="148"/>
        <v>0</v>
      </c>
      <c r="EB108" s="98">
        <f t="shared" si="148"/>
        <v>0</v>
      </c>
      <c r="EC108" s="98">
        <f t="shared" si="148"/>
        <v>0</v>
      </c>
      <c r="ED108" s="98">
        <f t="shared" si="148"/>
        <v>0</v>
      </c>
      <c r="EE108" s="99"/>
      <c r="EF108" s="99"/>
      <c r="EG108" s="98">
        <f t="shared" si="148"/>
        <v>0</v>
      </c>
      <c r="EH108" s="98">
        <f t="shared" si="148"/>
        <v>0</v>
      </c>
      <c r="EI108" s="98">
        <f t="shared" si="148"/>
        <v>0</v>
      </c>
      <c r="EJ108" s="98">
        <f t="shared" si="148"/>
        <v>0</v>
      </c>
      <c r="EK108" s="98">
        <f t="shared" si="148"/>
        <v>0</v>
      </c>
      <c r="EL108" s="99"/>
      <c r="EM108" s="99"/>
      <c r="EN108" s="98">
        <f t="shared" si="148"/>
        <v>0</v>
      </c>
      <c r="EO108" s="98">
        <f t="shared" si="148"/>
        <v>0</v>
      </c>
      <c r="EP108" s="98">
        <f t="shared" si="148"/>
        <v>0</v>
      </c>
      <c r="EQ108" s="98">
        <f t="shared" si="148"/>
        <v>0</v>
      </c>
      <c r="ER108" s="98">
        <f t="shared" si="148"/>
        <v>0</v>
      </c>
      <c r="ES108" s="99"/>
      <c r="ET108" s="99"/>
      <c r="EU108" s="98">
        <f t="shared" si="150"/>
        <v>0</v>
      </c>
      <c r="EV108" s="98">
        <f t="shared" si="150"/>
        <v>0</v>
      </c>
      <c r="EW108" s="98">
        <f t="shared" si="150"/>
        <v>0</v>
      </c>
      <c r="EX108" s="98">
        <f t="shared" si="150"/>
        <v>0</v>
      </c>
      <c r="EY108" s="98">
        <f t="shared" si="150"/>
        <v>0</v>
      </c>
      <c r="EZ108" s="99"/>
      <c r="FA108" s="99"/>
      <c r="FB108" s="98">
        <f t="shared" si="150"/>
        <v>0</v>
      </c>
      <c r="FC108" s="98">
        <f t="shared" si="150"/>
        <v>0</v>
      </c>
      <c r="FD108" s="98">
        <f t="shared" si="150"/>
        <v>0</v>
      </c>
      <c r="FE108" s="98">
        <f t="shared" si="150"/>
        <v>0</v>
      </c>
      <c r="FF108" s="98">
        <f t="shared" si="150"/>
        <v>0</v>
      </c>
      <c r="FG108" s="99"/>
      <c r="FH108" s="99"/>
      <c r="FI108" s="98">
        <f t="shared" si="150"/>
        <v>0</v>
      </c>
      <c r="FJ108" s="98">
        <f t="shared" si="150"/>
        <v>0</v>
      </c>
      <c r="FK108" s="98">
        <f t="shared" si="137"/>
        <v>0</v>
      </c>
      <c r="FL108" s="98">
        <f t="shared" si="137"/>
        <v>0</v>
      </c>
      <c r="FM108" s="98">
        <f t="shared" si="137"/>
        <v>0</v>
      </c>
      <c r="FN108" s="99"/>
      <c r="FO108" s="99"/>
      <c r="FP108" s="98">
        <f t="shared" si="137"/>
        <v>0</v>
      </c>
      <c r="FQ108" s="98">
        <f t="shared" si="137"/>
        <v>0</v>
      </c>
      <c r="FR108" s="98">
        <f t="shared" si="137"/>
        <v>0</v>
      </c>
      <c r="FS108" s="98">
        <f t="shared" si="137"/>
        <v>0</v>
      </c>
      <c r="FT108" s="98">
        <f t="shared" si="137"/>
        <v>0</v>
      </c>
      <c r="FU108" s="99"/>
      <c r="FV108" s="99"/>
      <c r="FW108" s="98">
        <f t="shared" si="137"/>
        <v>0</v>
      </c>
      <c r="FX108" s="98">
        <f t="shared" si="137"/>
        <v>0</v>
      </c>
      <c r="FY108" s="98">
        <f t="shared" si="137"/>
        <v>0</v>
      </c>
    </row>
    <row r="109" spans="1:181" ht="31.5" customHeight="1">
      <c r="A109" s="101"/>
      <c r="B109" s="106"/>
      <c r="C109" s="106"/>
      <c r="D109" s="149"/>
      <c r="E109" s="106"/>
      <c r="F109" s="106"/>
      <c r="G109" s="106"/>
      <c r="H109" s="102"/>
      <c r="I109" s="102"/>
      <c r="J109" s="103"/>
      <c r="K109" s="104"/>
      <c r="L109" s="103"/>
      <c r="M109" s="143"/>
      <c r="N109" s="143"/>
      <c r="O109" s="95"/>
      <c r="P109" s="105"/>
      <c r="Q109" s="107"/>
      <c r="R109" s="98"/>
      <c r="S109" s="98"/>
      <c r="T109" s="98"/>
      <c r="U109" s="98"/>
      <c r="V109" s="98"/>
      <c r="W109" s="99"/>
      <c r="X109" s="99"/>
      <c r="Y109" s="98"/>
      <c r="Z109" s="98"/>
      <c r="AA109" s="98"/>
      <c r="AB109" s="98"/>
      <c r="AC109" s="98"/>
      <c r="AD109" s="99"/>
      <c r="AE109" s="99"/>
      <c r="AF109" s="98"/>
      <c r="AG109" s="98"/>
      <c r="AH109" s="98"/>
      <c r="AI109" s="98"/>
      <c r="AJ109" s="98"/>
      <c r="AK109" s="99"/>
      <c r="AL109" s="99"/>
      <c r="AM109" s="98"/>
      <c r="AN109" s="98"/>
      <c r="AO109" s="98"/>
      <c r="AP109" s="98"/>
      <c r="AQ109" s="98"/>
      <c r="AR109" s="99"/>
      <c r="AS109" s="99"/>
      <c r="AT109" s="98"/>
      <c r="AU109" s="98"/>
      <c r="AV109" s="98"/>
      <c r="AW109" s="98"/>
      <c r="AX109" s="98"/>
      <c r="AY109" s="99"/>
      <c r="AZ109" s="99"/>
      <c r="BA109" s="98"/>
      <c r="BB109" s="98"/>
      <c r="BC109" s="98"/>
      <c r="BD109" s="98"/>
      <c r="BE109" s="98"/>
      <c r="BF109" s="99"/>
      <c r="BG109" s="99"/>
      <c r="BH109" s="98"/>
      <c r="BI109" s="98">
        <f t="shared" si="143"/>
        <v>0</v>
      </c>
      <c r="BJ109" s="98">
        <f t="shared" si="143"/>
        <v>0</v>
      </c>
      <c r="BK109" s="98">
        <f t="shared" si="143"/>
        <v>0</v>
      </c>
      <c r="BL109" s="98">
        <f t="shared" si="143"/>
        <v>0</v>
      </c>
      <c r="BM109" s="99"/>
      <c r="BN109" s="99"/>
      <c r="BO109" s="98">
        <f t="shared" si="144"/>
        <v>0</v>
      </c>
      <c r="BP109" s="98">
        <f t="shared" si="144"/>
        <v>0</v>
      </c>
      <c r="BQ109" s="98">
        <f t="shared" si="144"/>
        <v>0</v>
      </c>
      <c r="BR109" s="98">
        <f t="shared" si="144"/>
        <v>0</v>
      </c>
      <c r="BS109" s="98">
        <f t="shared" si="144"/>
        <v>0</v>
      </c>
      <c r="BT109" s="99"/>
      <c r="BU109" s="99"/>
      <c r="BV109" s="98">
        <f t="shared" si="145"/>
        <v>0</v>
      </c>
      <c r="BW109" s="98">
        <f t="shared" si="145"/>
        <v>0</v>
      </c>
      <c r="BX109" s="98">
        <f t="shared" si="145"/>
        <v>0</v>
      </c>
      <c r="BY109" s="98">
        <f t="shared" si="145"/>
        <v>0</v>
      </c>
      <c r="BZ109" s="98">
        <f t="shared" si="145"/>
        <v>0</v>
      </c>
      <c r="CA109" s="99"/>
      <c r="CB109" s="99"/>
      <c r="CC109" s="98">
        <f t="shared" si="146"/>
        <v>0</v>
      </c>
      <c r="CD109" s="98">
        <f t="shared" si="146"/>
        <v>0</v>
      </c>
      <c r="CE109" s="98">
        <f t="shared" si="146"/>
        <v>0</v>
      </c>
      <c r="CF109" s="98">
        <f t="shared" si="146"/>
        <v>0</v>
      </c>
      <c r="CG109" s="98">
        <f t="shared" si="146"/>
        <v>0</v>
      </c>
      <c r="CH109" s="99"/>
      <c r="CI109" s="99"/>
      <c r="CJ109" s="98">
        <f t="shared" si="147"/>
        <v>0</v>
      </c>
      <c r="CK109" s="98">
        <f t="shared" si="147"/>
        <v>0</v>
      </c>
      <c r="CL109" s="98">
        <f t="shared" si="147"/>
        <v>0</v>
      </c>
      <c r="CM109" s="98">
        <f t="shared" si="147"/>
        <v>0</v>
      </c>
      <c r="CN109" s="98">
        <f t="shared" si="147"/>
        <v>0</v>
      </c>
      <c r="CO109" s="99"/>
      <c r="CP109" s="99"/>
      <c r="CQ109" s="98">
        <f t="shared" si="147"/>
        <v>0</v>
      </c>
      <c r="CR109" s="98">
        <f t="shared" si="147"/>
        <v>0</v>
      </c>
      <c r="CS109" s="98">
        <f t="shared" si="147"/>
        <v>0</v>
      </c>
      <c r="CT109" s="98">
        <f t="shared" si="128"/>
        <v>0</v>
      </c>
      <c r="CU109" s="98">
        <f t="shared" si="128"/>
        <v>0</v>
      </c>
      <c r="CV109" s="99"/>
      <c r="CW109" s="99"/>
      <c r="CX109" s="98">
        <f t="shared" si="128"/>
        <v>0</v>
      </c>
      <c r="CY109" s="98">
        <f t="shared" si="128"/>
        <v>0</v>
      </c>
      <c r="CZ109" s="98">
        <f t="shared" si="128"/>
        <v>0</v>
      </c>
      <c r="DA109" s="98">
        <f t="shared" si="128"/>
        <v>0</v>
      </c>
      <c r="DB109" s="98">
        <f t="shared" si="128"/>
        <v>0</v>
      </c>
      <c r="DC109" s="99"/>
      <c r="DD109" s="99"/>
      <c r="DE109" s="98">
        <f t="shared" si="138"/>
        <v>0</v>
      </c>
      <c r="DF109" s="98">
        <f t="shared" si="138"/>
        <v>0</v>
      </c>
      <c r="DG109" s="98">
        <f t="shared" si="138"/>
        <v>0</v>
      </c>
      <c r="DH109" s="98">
        <f t="shared" si="138"/>
        <v>0</v>
      </c>
      <c r="DI109" s="98">
        <f t="shared" si="138"/>
        <v>0</v>
      </c>
      <c r="DJ109" s="99"/>
      <c r="DK109" s="99"/>
      <c r="DL109" s="98">
        <f t="shared" si="138"/>
        <v>0</v>
      </c>
      <c r="DM109" s="98">
        <f t="shared" si="138"/>
        <v>0</v>
      </c>
      <c r="DN109" s="98">
        <f t="shared" si="138"/>
        <v>0</v>
      </c>
      <c r="DO109" s="98">
        <f t="shared" si="138"/>
        <v>0</v>
      </c>
      <c r="DP109" s="98">
        <f t="shared" si="138"/>
        <v>0</v>
      </c>
      <c r="DQ109" s="99"/>
      <c r="DR109" s="99"/>
      <c r="DS109" s="98">
        <f t="shared" si="138"/>
        <v>0</v>
      </c>
      <c r="DT109" s="98">
        <f t="shared" si="138"/>
        <v>0</v>
      </c>
      <c r="DU109" s="98">
        <f t="shared" si="148"/>
        <v>0</v>
      </c>
      <c r="DV109" s="98">
        <f t="shared" si="148"/>
        <v>0</v>
      </c>
      <c r="DW109" s="98">
        <f t="shared" si="148"/>
        <v>0</v>
      </c>
      <c r="DX109" s="99"/>
      <c r="DY109" s="99"/>
      <c r="DZ109" s="98">
        <f t="shared" si="148"/>
        <v>0</v>
      </c>
      <c r="EA109" s="98">
        <f t="shared" si="148"/>
        <v>0</v>
      </c>
      <c r="EB109" s="98">
        <f t="shared" si="148"/>
        <v>0</v>
      </c>
      <c r="EC109" s="98">
        <f t="shared" si="148"/>
        <v>0</v>
      </c>
      <c r="ED109" s="98">
        <f t="shared" si="148"/>
        <v>0</v>
      </c>
      <c r="EE109" s="99"/>
      <c r="EF109" s="99"/>
      <c r="EG109" s="98">
        <f t="shared" si="148"/>
        <v>0</v>
      </c>
      <c r="EH109" s="98">
        <f t="shared" si="148"/>
        <v>0</v>
      </c>
      <c r="EI109" s="98">
        <f t="shared" si="148"/>
        <v>0</v>
      </c>
      <c r="EJ109" s="98">
        <f t="shared" si="148"/>
        <v>0</v>
      </c>
      <c r="EK109" s="98">
        <f t="shared" si="148"/>
        <v>0</v>
      </c>
      <c r="EL109" s="99"/>
      <c r="EM109" s="99"/>
      <c r="EN109" s="98">
        <f t="shared" si="148"/>
        <v>0</v>
      </c>
      <c r="EO109" s="98">
        <f t="shared" si="148"/>
        <v>0</v>
      </c>
      <c r="EP109" s="98">
        <f t="shared" si="148"/>
        <v>0</v>
      </c>
      <c r="EQ109" s="98">
        <f t="shared" si="148"/>
        <v>0</v>
      </c>
      <c r="ER109" s="98">
        <f t="shared" si="148"/>
        <v>0</v>
      </c>
      <c r="ES109" s="99"/>
      <c r="ET109" s="99"/>
      <c r="EU109" s="98">
        <f t="shared" si="150"/>
        <v>0</v>
      </c>
      <c r="EV109" s="98">
        <f t="shared" si="150"/>
        <v>0</v>
      </c>
      <c r="EW109" s="98">
        <f t="shared" si="150"/>
        <v>0</v>
      </c>
      <c r="EX109" s="98">
        <f t="shared" si="150"/>
        <v>0</v>
      </c>
      <c r="EY109" s="98">
        <f t="shared" si="150"/>
        <v>0</v>
      </c>
      <c r="EZ109" s="99"/>
      <c r="FA109" s="99"/>
      <c r="FB109" s="98">
        <f t="shared" si="150"/>
        <v>0</v>
      </c>
      <c r="FC109" s="98">
        <f t="shared" si="150"/>
        <v>0</v>
      </c>
      <c r="FD109" s="98">
        <f t="shared" si="150"/>
        <v>0</v>
      </c>
      <c r="FE109" s="98">
        <f t="shared" si="150"/>
        <v>0</v>
      </c>
      <c r="FF109" s="98">
        <f t="shared" si="150"/>
        <v>0</v>
      </c>
      <c r="FG109" s="99"/>
      <c r="FH109" s="99"/>
      <c r="FI109" s="98">
        <f t="shared" si="150"/>
        <v>0</v>
      </c>
      <c r="FJ109" s="98">
        <f t="shared" si="150"/>
        <v>0</v>
      </c>
      <c r="FK109" s="98">
        <f t="shared" si="137"/>
        <v>0</v>
      </c>
      <c r="FL109" s="98">
        <f t="shared" si="137"/>
        <v>0</v>
      </c>
      <c r="FM109" s="98">
        <f t="shared" si="137"/>
        <v>0</v>
      </c>
      <c r="FN109" s="99"/>
      <c r="FO109" s="99"/>
      <c r="FP109" s="98">
        <f t="shared" si="137"/>
        <v>0</v>
      </c>
      <c r="FQ109" s="98">
        <f t="shared" si="137"/>
        <v>0</v>
      </c>
      <c r="FR109" s="98">
        <f t="shared" si="137"/>
        <v>0</v>
      </c>
      <c r="FS109" s="98">
        <f t="shared" si="137"/>
        <v>0</v>
      </c>
      <c r="FT109" s="98">
        <f t="shared" si="137"/>
        <v>0</v>
      </c>
      <c r="FU109" s="99"/>
      <c r="FV109" s="99"/>
      <c r="FW109" s="98">
        <f t="shared" si="137"/>
        <v>0</v>
      </c>
      <c r="FX109" s="98">
        <f t="shared" si="137"/>
        <v>0</v>
      </c>
      <c r="FY109" s="98">
        <f t="shared" si="137"/>
        <v>0</v>
      </c>
    </row>
    <row r="110" spans="1:181" s="131" customFormat="1" ht="31.5" customHeight="1">
      <c r="A110" s="101"/>
      <c r="B110" s="106"/>
      <c r="C110" s="106"/>
      <c r="D110" s="149"/>
      <c r="E110" s="106"/>
      <c r="F110" s="106"/>
      <c r="G110" s="106"/>
      <c r="H110" s="102"/>
      <c r="I110" s="102"/>
      <c r="J110" s="103"/>
      <c r="K110" s="104"/>
      <c r="L110" s="103"/>
      <c r="M110" s="143"/>
      <c r="N110" s="143"/>
      <c r="O110" s="95"/>
      <c r="P110" s="105"/>
      <c r="Q110" s="107"/>
      <c r="R110" s="98"/>
      <c r="S110" s="98"/>
      <c r="T110" s="98"/>
      <c r="U110" s="98"/>
      <c r="V110" s="98"/>
      <c r="W110" s="99"/>
      <c r="X110" s="99"/>
      <c r="Y110" s="98"/>
      <c r="Z110" s="98"/>
      <c r="AA110" s="98"/>
      <c r="AB110" s="98"/>
      <c r="AC110" s="98"/>
      <c r="AD110" s="99"/>
      <c r="AE110" s="99"/>
      <c r="AF110" s="98"/>
      <c r="AG110" s="98"/>
      <c r="AH110" s="98"/>
      <c r="AI110" s="98"/>
      <c r="AJ110" s="98"/>
      <c r="AK110" s="99"/>
      <c r="AL110" s="99"/>
      <c r="AM110" s="98"/>
      <c r="AN110" s="98"/>
      <c r="AO110" s="98">
        <f t="shared" si="139"/>
        <v>0</v>
      </c>
      <c r="AP110" s="98">
        <f t="shared" si="139"/>
        <v>0</v>
      </c>
      <c r="AQ110" s="98">
        <f t="shared" si="139"/>
        <v>0</v>
      </c>
      <c r="AR110" s="99"/>
      <c r="AS110" s="99"/>
      <c r="AT110" s="98">
        <f t="shared" si="141"/>
        <v>0</v>
      </c>
      <c r="AU110" s="98">
        <f t="shared" si="141"/>
        <v>0</v>
      </c>
      <c r="AV110" s="98">
        <f t="shared" si="141"/>
        <v>0</v>
      </c>
      <c r="AW110" s="98">
        <f t="shared" si="141"/>
        <v>0</v>
      </c>
      <c r="AX110" s="98">
        <f t="shared" si="141"/>
        <v>0</v>
      </c>
      <c r="AY110" s="99"/>
      <c r="AZ110" s="99"/>
      <c r="BA110" s="98">
        <f t="shared" si="142"/>
        <v>0</v>
      </c>
      <c r="BB110" s="98">
        <f t="shared" si="142"/>
        <v>0</v>
      </c>
      <c r="BC110" s="98">
        <f t="shared" si="142"/>
        <v>0</v>
      </c>
      <c r="BD110" s="98">
        <f t="shared" si="142"/>
        <v>0</v>
      </c>
      <c r="BE110" s="98">
        <f t="shared" si="142"/>
        <v>0</v>
      </c>
      <c r="BF110" s="99"/>
      <c r="BG110" s="99"/>
      <c r="BH110" s="98">
        <f t="shared" si="143"/>
        <v>0</v>
      </c>
      <c r="BI110" s="98">
        <f t="shared" si="143"/>
        <v>0</v>
      </c>
      <c r="BJ110" s="98">
        <f t="shared" si="143"/>
        <v>0</v>
      </c>
      <c r="BK110" s="98">
        <f t="shared" si="143"/>
        <v>0</v>
      </c>
      <c r="BL110" s="98">
        <f t="shared" si="143"/>
        <v>0</v>
      </c>
      <c r="BM110" s="99"/>
      <c r="BN110" s="99"/>
      <c r="BO110" s="98">
        <f t="shared" si="144"/>
        <v>0</v>
      </c>
      <c r="BP110" s="98">
        <f t="shared" si="144"/>
        <v>0</v>
      </c>
      <c r="BQ110" s="98">
        <f t="shared" si="144"/>
        <v>0</v>
      </c>
      <c r="BR110" s="98">
        <f t="shared" si="144"/>
        <v>0</v>
      </c>
      <c r="BS110" s="98">
        <f t="shared" si="144"/>
        <v>0</v>
      </c>
      <c r="BT110" s="99"/>
      <c r="BU110" s="99"/>
      <c r="BV110" s="98">
        <f t="shared" si="145"/>
        <v>0</v>
      </c>
      <c r="BW110" s="98">
        <f t="shared" si="145"/>
        <v>0</v>
      </c>
      <c r="BX110" s="98">
        <f t="shared" si="145"/>
        <v>0</v>
      </c>
      <c r="BY110" s="98">
        <f t="shared" si="145"/>
        <v>0</v>
      </c>
      <c r="BZ110" s="98">
        <f t="shared" si="145"/>
        <v>0</v>
      </c>
      <c r="CA110" s="99"/>
      <c r="CB110" s="99"/>
      <c r="CC110" s="98">
        <f t="shared" si="146"/>
        <v>0</v>
      </c>
      <c r="CD110" s="130">
        <f t="shared" si="146"/>
        <v>0</v>
      </c>
      <c r="CE110" s="130">
        <f t="shared" si="146"/>
        <v>0</v>
      </c>
      <c r="CF110" s="130">
        <f t="shared" si="146"/>
        <v>0</v>
      </c>
      <c r="CG110" s="130">
        <f t="shared" si="146"/>
        <v>0</v>
      </c>
      <c r="CH110" s="130"/>
      <c r="CI110" s="130"/>
      <c r="CJ110" s="130">
        <f t="shared" si="147"/>
        <v>0</v>
      </c>
      <c r="CK110" s="130">
        <f t="shared" si="147"/>
        <v>0</v>
      </c>
      <c r="CL110" s="130">
        <f t="shared" si="147"/>
        <v>0</v>
      </c>
      <c r="CM110" s="130">
        <f t="shared" si="147"/>
        <v>0</v>
      </c>
      <c r="CN110" s="130">
        <f t="shared" si="147"/>
        <v>0</v>
      </c>
      <c r="CO110" s="130"/>
      <c r="CP110" s="130"/>
      <c r="CQ110" s="130">
        <f t="shared" si="147"/>
        <v>0</v>
      </c>
      <c r="CR110" s="130">
        <f t="shared" si="147"/>
        <v>0</v>
      </c>
      <c r="CS110" s="98">
        <f t="shared" si="147"/>
        <v>0</v>
      </c>
      <c r="CT110" s="98">
        <f t="shared" si="128"/>
        <v>0</v>
      </c>
      <c r="CU110" s="98">
        <f t="shared" si="128"/>
        <v>0</v>
      </c>
      <c r="CV110" s="99"/>
      <c r="CW110" s="99"/>
      <c r="CX110" s="98">
        <f t="shared" si="128"/>
        <v>0</v>
      </c>
      <c r="CY110" s="98">
        <f t="shared" si="128"/>
        <v>0</v>
      </c>
      <c r="CZ110" s="98">
        <f t="shared" si="128"/>
        <v>0</v>
      </c>
      <c r="DA110" s="98">
        <f t="shared" si="128"/>
        <v>0</v>
      </c>
      <c r="DB110" s="98">
        <f t="shared" si="128"/>
        <v>0</v>
      </c>
      <c r="DC110" s="130"/>
      <c r="DD110" s="130"/>
      <c r="DE110" s="98">
        <f t="shared" si="138"/>
        <v>0</v>
      </c>
      <c r="DF110" s="98">
        <f t="shared" si="138"/>
        <v>0</v>
      </c>
      <c r="DG110" s="98">
        <f t="shared" si="138"/>
        <v>0</v>
      </c>
      <c r="DH110" s="98">
        <f t="shared" si="138"/>
        <v>0</v>
      </c>
      <c r="DI110" s="98">
        <f t="shared" si="138"/>
        <v>0</v>
      </c>
      <c r="DJ110" s="99"/>
      <c r="DK110" s="99"/>
      <c r="DL110" s="98">
        <f t="shared" si="138"/>
        <v>0</v>
      </c>
      <c r="DM110" s="98">
        <f t="shared" si="138"/>
        <v>0</v>
      </c>
      <c r="DN110" s="98">
        <f t="shared" si="138"/>
        <v>0</v>
      </c>
      <c r="DO110" s="98">
        <f t="shared" si="138"/>
        <v>0</v>
      </c>
      <c r="DP110" s="98">
        <f t="shared" si="138"/>
        <v>0</v>
      </c>
      <c r="DQ110" s="99"/>
      <c r="DR110" s="99"/>
      <c r="DS110" s="98">
        <f t="shared" si="138"/>
        <v>0</v>
      </c>
      <c r="DT110" s="98">
        <f t="shared" si="138"/>
        <v>0</v>
      </c>
      <c r="DU110" s="98">
        <f t="shared" si="148"/>
        <v>0</v>
      </c>
      <c r="DV110" s="98">
        <f t="shared" si="148"/>
        <v>0</v>
      </c>
      <c r="DW110" s="98">
        <f t="shared" si="148"/>
        <v>0</v>
      </c>
      <c r="DX110" s="99"/>
      <c r="DY110" s="99"/>
      <c r="DZ110" s="98">
        <f t="shared" si="148"/>
        <v>0</v>
      </c>
      <c r="EA110" s="98">
        <f t="shared" si="148"/>
        <v>0</v>
      </c>
      <c r="EB110" s="98">
        <f t="shared" si="148"/>
        <v>0</v>
      </c>
      <c r="EC110" s="98">
        <f t="shared" si="148"/>
        <v>0</v>
      </c>
      <c r="ED110" s="98">
        <f t="shared" si="148"/>
        <v>0</v>
      </c>
      <c r="EE110" s="99"/>
      <c r="EF110" s="99"/>
      <c r="EG110" s="98">
        <f t="shared" si="148"/>
        <v>0</v>
      </c>
      <c r="EH110" s="98">
        <f t="shared" si="148"/>
        <v>0</v>
      </c>
      <c r="EI110" s="98">
        <f t="shared" si="148"/>
        <v>0</v>
      </c>
      <c r="EJ110" s="98">
        <f t="shared" si="148"/>
        <v>0</v>
      </c>
      <c r="EK110" s="98">
        <f t="shared" si="148"/>
        <v>0</v>
      </c>
      <c r="EL110" s="99"/>
      <c r="EM110" s="99"/>
      <c r="EN110" s="98">
        <f t="shared" si="148"/>
        <v>0</v>
      </c>
      <c r="EO110" s="98">
        <f t="shared" si="148"/>
        <v>0</v>
      </c>
      <c r="EP110" s="98">
        <f t="shared" si="148"/>
        <v>0</v>
      </c>
      <c r="EQ110" s="98">
        <f t="shared" si="148"/>
        <v>0</v>
      </c>
      <c r="ER110" s="98">
        <f t="shared" si="148"/>
        <v>0</v>
      </c>
      <c r="ES110" s="99"/>
      <c r="ET110" s="99"/>
      <c r="EU110" s="98">
        <f t="shared" si="150"/>
        <v>0</v>
      </c>
      <c r="EV110" s="98">
        <f t="shared" si="150"/>
        <v>0</v>
      </c>
      <c r="EW110" s="98">
        <f t="shared" si="150"/>
        <v>0</v>
      </c>
      <c r="EX110" s="98">
        <f t="shared" si="150"/>
        <v>0</v>
      </c>
      <c r="EY110" s="98">
        <f t="shared" si="150"/>
        <v>0</v>
      </c>
      <c r="EZ110" s="99"/>
      <c r="FA110" s="99"/>
      <c r="FB110" s="98">
        <f t="shared" si="150"/>
        <v>0</v>
      </c>
      <c r="FC110" s="98">
        <f t="shared" si="150"/>
        <v>0</v>
      </c>
      <c r="FD110" s="98">
        <f t="shared" si="150"/>
        <v>0</v>
      </c>
      <c r="FE110" s="98">
        <f t="shared" si="150"/>
        <v>0</v>
      </c>
      <c r="FF110" s="98">
        <f t="shared" si="150"/>
        <v>0</v>
      </c>
      <c r="FG110" s="99"/>
      <c r="FH110" s="99"/>
      <c r="FI110" s="98">
        <f t="shared" si="150"/>
        <v>0</v>
      </c>
      <c r="FJ110" s="98">
        <f t="shared" si="150"/>
        <v>0</v>
      </c>
      <c r="FK110" s="98">
        <f t="shared" si="137"/>
        <v>0</v>
      </c>
      <c r="FL110" s="98">
        <f t="shared" si="137"/>
        <v>0</v>
      </c>
      <c r="FM110" s="98">
        <f t="shared" si="137"/>
        <v>0</v>
      </c>
      <c r="FN110" s="99"/>
      <c r="FO110" s="99"/>
      <c r="FP110" s="98">
        <f t="shared" si="137"/>
        <v>0</v>
      </c>
      <c r="FQ110" s="98">
        <f t="shared" si="137"/>
        <v>0</v>
      </c>
      <c r="FR110" s="98">
        <f t="shared" si="137"/>
        <v>0</v>
      </c>
      <c r="FS110" s="98">
        <f t="shared" si="137"/>
        <v>0</v>
      </c>
      <c r="FT110" s="98">
        <f t="shared" si="137"/>
        <v>0</v>
      </c>
      <c r="FU110" s="99"/>
      <c r="FV110" s="99"/>
      <c r="FW110" s="98">
        <f t="shared" si="137"/>
        <v>0</v>
      </c>
      <c r="FX110" s="98">
        <f t="shared" si="137"/>
        <v>0</v>
      </c>
      <c r="FY110" s="98">
        <f t="shared" si="137"/>
        <v>0</v>
      </c>
    </row>
    <row r="111" spans="1:181" ht="20.25" customHeight="1">
      <c r="A111" s="132" t="s">
        <v>301</v>
      </c>
      <c r="B111" s="133"/>
      <c r="C111" s="133"/>
      <c r="D111" s="152"/>
      <c r="E111" s="133"/>
      <c r="F111" s="133"/>
      <c r="G111" s="133"/>
      <c r="H111" s="134"/>
      <c r="I111" s="134"/>
      <c r="J111" s="135"/>
      <c r="K111" s="135"/>
      <c r="L111" s="135"/>
      <c r="M111" s="146"/>
      <c r="N111" s="146"/>
      <c r="O111" s="135"/>
      <c r="P111" s="135"/>
      <c r="Q111" s="134">
        <f>SUM(Q3:Q110)</f>
        <v>10</v>
      </c>
      <c r="R111" s="136">
        <f>SUBTOTAL(9,R3:R96)</f>
        <v>4</v>
      </c>
      <c r="S111" s="136">
        <f>SUBTOTAL(9,S3:S96)</f>
        <v>4</v>
      </c>
      <c r="T111" s="136">
        <f>SUBTOTAL(9,T3:T96)</f>
        <v>4</v>
      </c>
      <c r="U111" s="137">
        <f>SUBTOTAL(9,U3:U96)</f>
        <v>4</v>
      </c>
      <c r="V111" s="137">
        <f>SUBTOTAL(9,V3:V96)</f>
        <v>0</v>
      </c>
      <c r="W111" s="137"/>
      <c r="X111" s="137"/>
      <c r="Y111" s="137">
        <f>SUBTOTAL(9,Y3:Y96)</f>
        <v>4</v>
      </c>
      <c r="Z111" s="137">
        <f>SUBTOTAL(9,Z3:Z96)</f>
        <v>4</v>
      </c>
      <c r="AA111" s="137">
        <f>SUBTOTAL(9,AA3:AA96)</f>
        <v>4</v>
      </c>
      <c r="AB111" s="137">
        <f>SUBTOTAL(9,AB3:AB96)</f>
        <v>4</v>
      </c>
      <c r="AC111" s="137">
        <f>SUBTOTAL(9,AC3:AC96)</f>
        <v>0</v>
      </c>
      <c r="AD111" s="137">
        <f>SUM(AD3:AD96)</f>
        <v>0</v>
      </c>
      <c r="AE111" s="137">
        <f>SUM(AE3:AE96)</f>
        <v>4</v>
      </c>
      <c r="AF111" s="137">
        <f>SUBTOTAL(9,AF3:AF96)</f>
        <v>4</v>
      </c>
      <c r="AG111" s="137">
        <f>SUBTOTAL(9,AG3:AG96)</f>
        <v>4</v>
      </c>
      <c r="AH111" s="137">
        <f>SUBTOTAL(9,AH3:AH96)</f>
        <v>4</v>
      </c>
      <c r="AI111" s="137">
        <f>SUBTOTAL(9,AI3:AI96)</f>
        <v>4</v>
      </c>
      <c r="AJ111" s="137">
        <f>SUBTOTAL(9,AJ3:AJ96)</f>
        <v>10</v>
      </c>
      <c r="AK111" s="137">
        <f>SUM(AK3:AK96)</f>
        <v>0</v>
      </c>
      <c r="AL111" s="137">
        <f>SUM(AL3:AL96)</f>
        <v>4</v>
      </c>
      <c r="AM111" s="137">
        <f t="shared" ref="AM111:BR111" si="151">SUBTOTAL(9,AM3:AM110)</f>
        <v>14</v>
      </c>
      <c r="AN111" s="137">
        <f t="shared" si="151"/>
        <v>14</v>
      </c>
      <c r="AO111" s="137">
        <f t="shared" si="151"/>
        <v>10</v>
      </c>
      <c r="AP111" s="137">
        <f t="shared" si="151"/>
        <v>10</v>
      </c>
      <c r="AQ111" s="137">
        <f t="shared" si="151"/>
        <v>10</v>
      </c>
      <c r="AR111" s="137">
        <f t="shared" si="151"/>
        <v>0</v>
      </c>
      <c r="AS111" s="137">
        <f t="shared" si="151"/>
        <v>0</v>
      </c>
      <c r="AT111" s="137">
        <f t="shared" si="151"/>
        <v>10</v>
      </c>
      <c r="AU111" s="137">
        <f t="shared" si="151"/>
        <v>10</v>
      </c>
      <c r="AV111" s="137">
        <f t="shared" si="151"/>
        <v>10</v>
      </c>
      <c r="AW111" s="137">
        <f t="shared" si="151"/>
        <v>10</v>
      </c>
      <c r="AX111" s="137">
        <f t="shared" si="151"/>
        <v>10</v>
      </c>
      <c r="AY111" s="137">
        <f t="shared" si="151"/>
        <v>0</v>
      </c>
      <c r="AZ111" s="137">
        <f t="shared" si="151"/>
        <v>0</v>
      </c>
      <c r="BA111" s="137">
        <f t="shared" si="151"/>
        <v>10</v>
      </c>
      <c r="BB111" s="137">
        <f t="shared" si="151"/>
        <v>10</v>
      </c>
      <c r="BC111" s="137">
        <f t="shared" si="151"/>
        <v>10</v>
      </c>
      <c r="BD111" s="137">
        <f t="shared" si="151"/>
        <v>10</v>
      </c>
      <c r="BE111" s="137">
        <f t="shared" si="151"/>
        <v>10</v>
      </c>
      <c r="BF111" s="137">
        <f t="shared" si="151"/>
        <v>0</v>
      </c>
      <c r="BG111" s="137">
        <f t="shared" si="151"/>
        <v>0</v>
      </c>
      <c r="BH111" s="137">
        <f t="shared" si="151"/>
        <v>10</v>
      </c>
      <c r="BI111" s="137">
        <f t="shared" si="151"/>
        <v>10</v>
      </c>
      <c r="BJ111" s="137">
        <f t="shared" si="151"/>
        <v>10</v>
      </c>
      <c r="BK111" s="137">
        <f t="shared" si="151"/>
        <v>10</v>
      </c>
      <c r="BL111" s="137">
        <f t="shared" si="151"/>
        <v>11</v>
      </c>
      <c r="BM111" s="137">
        <f t="shared" si="151"/>
        <v>1</v>
      </c>
      <c r="BN111" s="137">
        <f t="shared" si="151"/>
        <v>1</v>
      </c>
      <c r="BO111" s="137">
        <f t="shared" si="151"/>
        <v>11</v>
      </c>
      <c r="BP111" s="137">
        <f t="shared" si="151"/>
        <v>10</v>
      </c>
      <c r="BQ111" s="137">
        <f t="shared" si="151"/>
        <v>10</v>
      </c>
      <c r="BR111" s="137">
        <f t="shared" si="151"/>
        <v>10</v>
      </c>
      <c r="BS111" s="137">
        <f t="shared" ref="BS111:CX111" si="152">SUBTOTAL(9,BS3:BS110)</f>
        <v>10</v>
      </c>
      <c r="BT111" s="137">
        <f t="shared" si="152"/>
        <v>0</v>
      </c>
      <c r="BU111" s="137">
        <f t="shared" si="152"/>
        <v>0</v>
      </c>
      <c r="BV111" s="137">
        <f t="shared" si="152"/>
        <v>10</v>
      </c>
      <c r="BW111" s="137">
        <f t="shared" si="152"/>
        <v>10</v>
      </c>
      <c r="BX111" s="137">
        <f t="shared" si="152"/>
        <v>10</v>
      </c>
      <c r="BY111" s="137">
        <f t="shared" si="152"/>
        <v>10</v>
      </c>
      <c r="BZ111" s="137">
        <f t="shared" si="152"/>
        <v>10</v>
      </c>
      <c r="CA111" s="137">
        <f t="shared" si="152"/>
        <v>0</v>
      </c>
      <c r="CB111" s="137">
        <f t="shared" si="152"/>
        <v>0</v>
      </c>
      <c r="CC111" s="137">
        <f t="shared" si="152"/>
        <v>10</v>
      </c>
      <c r="CD111" s="137">
        <f t="shared" si="152"/>
        <v>10</v>
      </c>
      <c r="CE111" s="137">
        <f t="shared" si="152"/>
        <v>10</v>
      </c>
      <c r="CF111" s="137">
        <f t="shared" si="152"/>
        <v>10</v>
      </c>
      <c r="CG111" s="137">
        <f t="shared" si="152"/>
        <v>10</v>
      </c>
      <c r="CH111" s="137">
        <f t="shared" si="152"/>
        <v>0</v>
      </c>
      <c r="CI111" s="137">
        <f t="shared" si="152"/>
        <v>0</v>
      </c>
      <c r="CJ111" s="137">
        <f t="shared" si="152"/>
        <v>10</v>
      </c>
      <c r="CK111" s="137">
        <f t="shared" si="152"/>
        <v>10</v>
      </c>
      <c r="CL111" s="137">
        <f t="shared" si="152"/>
        <v>10</v>
      </c>
      <c r="CM111" s="137">
        <f t="shared" si="152"/>
        <v>10</v>
      </c>
      <c r="CN111" s="137">
        <f t="shared" si="152"/>
        <v>10</v>
      </c>
      <c r="CO111" s="137">
        <f t="shared" si="152"/>
        <v>0</v>
      </c>
      <c r="CP111" s="137">
        <f t="shared" si="152"/>
        <v>0</v>
      </c>
      <c r="CQ111" s="137">
        <f t="shared" si="152"/>
        <v>10</v>
      </c>
      <c r="CR111" s="137">
        <f t="shared" si="152"/>
        <v>10</v>
      </c>
      <c r="CS111" s="137">
        <f t="shared" si="152"/>
        <v>10</v>
      </c>
      <c r="CT111" s="137">
        <f t="shared" si="152"/>
        <v>10</v>
      </c>
      <c r="CU111" s="137">
        <f t="shared" si="152"/>
        <v>10</v>
      </c>
      <c r="CV111" s="137">
        <f t="shared" si="152"/>
        <v>0</v>
      </c>
      <c r="CW111" s="137">
        <f t="shared" si="152"/>
        <v>0</v>
      </c>
      <c r="CX111" s="137">
        <f t="shared" si="152"/>
        <v>10</v>
      </c>
      <c r="CY111" s="137">
        <f t="shared" ref="CY111:ED111" si="153">SUBTOTAL(9,CY3:CY110)</f>
        <v>10</v>
      </c>
      <c r="CZ111" s="137">
        <f t="shared" si="153"/>
        <v>10</v>
      </c>
      <c r="DA111" s="137">
        <f t="shared" si="153"/>
        <v>10</v>
      </c>
      <c r="DB111" s="137">
        <f t="shared" si="153"/>
        <v>10</v>
      </c>
      <c r="DC111" s="137">
        <f t="shared" si="153"/>
        <v>0</v>
      </c>
      <c r="DD111" s="137">
        <f t="shared" si="153"/>
        <v>0</v>
      </c>
      <c r="DE111" s="137">
        <f t="shared" si="153"/>
        <v>10</v>
      </c>
      <c r="DF111" s="137">
        <f t="shared" si="153"/>
        <v>10</v>
      </c>
      <c r="DG111" s="137">
        <f t="shared" si="153"/>
        <v>10</v>
      </c>
      <c r="DH111" s="137">
        <f t="shared" si="153"/>
        <v>10</v>
      </c>
      <c r="DI111" s="137">
        <f t="shared" si="153"/>
        <v>10</v>
      </c>
      <c r="DJ111" s="137">
        <f t="shared" si="153"/>
        <v>0</v>
      </c>
      <c r="DK111" s="137">
        <f t="shared" si="153"/>
        <v>0</v>
      </c>
      <c r="DL111" s="137">
        <f t="shared" si="153"/>
        <v>10</v>
      </c>
      <c r="DM111" s="137">
        <f t="shared" si="153"/>
        <v>10</v>
      </c>
      <c r="DN111" s="137">
        <f t="shared" si="153"/>
        <v>10</v>
      </c>
      <c r="DO111" s="137">
        <f t="shared" si="153"/>
        <v>10</v>
      </c>
      <c r="DP111" s="137">
        <f t="shared" si="153"/>
        <v>10</v>
      </c>
      <c r="DQ111" s="137">
        <f t="shared" si="153"/>
        <v>0</v>
      </c>
      <c r="DR111" s="137">
        <f t="shared" si="153"/>
        <v>0</v>
      </c>
      <c r="DS111" s="137">
        <f t="shared" si="153"/>
        <v>10</v>
      </c>
      <c r="DT111" s="137">
        <f t="shared" si="153"/>
        <v>10</v>
      </c>
      <c r="DU111" s="137">
        <f t="shared" si="153"/>
        <v>10</v>
      </c>
      <c r="DV111" s="137">
        <f t="shared" si="153"/>
        <v>10</v>
      </c>
      <c r="DW111" s="137">
        <f t="shared" si="153"/>
        <v>10</v>
      </c>
      <c r="DX111" s="137">
        <f t="shared" si="153"/>
        <v>0</v>
      </c>
      <c r="DY111" s="137">
        <f t="shared" si="153"/>
        <v>0</v>
      </c>
      <c r="DZ111" s="137">
        <f t="shared" si="153"/>
        <v>10</v>
      </c>
      <c r="EA111" s="137">
        <f t="shared" si="153"/>
        <v>10</v>
      </c>
      <c r="EB111" s="137">
        <f t="shared" si="153"/>
        <v>10</v>
      </c>
      <c r="EC111" s="137">
        <f t="shared" si="153"/>
        <v>10</v>
      </c>
      <c r="ED111" s="137">
        <f t="shared" si="153"/>
        <v>10</v>
      </c>
      <c r="EE111" s="137">
        <f t="shared" ref="EE111:FJ111" si="154">SUBTOTAL(9,EE3:EE110)</f>
        <v>0</v>
      </c>
      <c r="EF111" s="137">
        <f t="shared" si="154"/>
        <v>0</v>
      </c>
      <c r="EG111" s="137">
        <f t="shared" si="154"/>
        <v>10</v>
      </c>
      <c r="EH111" s="137">
        <f t="shared" si="154"/>
        <v>10</v>
      </c>
      <c r="EI111" s="137">
        <f t="shared" si="154"/>
        <v>10</v>
      </c>
      <c r="EJ111" s="137">
        <f t="shared" si="154"/>
        <v>10</v>
      </c>
      <c r="EK111" s="137">
        <f t="shared" si="154"/>
        <v>10</v>
      </c>
      <c r="EL111" s="137">
        <f t="shared" si="154"/>
        <v>0</v>
      </c>
      <c r="EM111" s="137">
        <f t="shared" si="154"/>
        <v>0</v>
      </c>
      <c r="EN111" s="137">
        <f t="shared" si="154"/>
        <v>10</v>
      </c>
      <c r="EO111" s="137">
        <f t="shared" si="154"/>
        <v>10</v>
      </c>
      <c r="EP111" s="137">
        <f t="shared" si="154"/>
        <v>10</v>
      </c>
      <c r="EQ111" s="137">
        <f t="shared" si="154"/>
        <v>10</v>
      </c>
      <c r="ER111" s="137">
        <f t="shared" si="154"/>
        <v>10</v>
      </c>
      <c r="ES111" s="137">
        <f t="shared" si="154"/>
        <v>0</v>
      </c>
      <c r="ET111" s="137">
        <f t="shared" si="154"/>
        <v>0</v>
      </c>
      <c r="EU111" s="137">
        <f t="shared" si="154"/>
        <v>10</v>
      </c>
      <c r="EV111" s="137">
        <f t="shared" si="154"/>
        <v>10</v>
      </c>
      <c r="EW111" s="137">
        <f t="shared" si="154"/>
        <v>10</v>
      </c>
      <c r="EX111" s="137">
        <f t="shared" si="154"/>
        <v>10</v>
      </c>
      <c r="EY111" s="137">
        <f t="shared" si="154"/>
        <v>10</v>
      </c>
      <c r="EZ111" s="137">
        <f t="shared" si="154"/>
        <v>0</v>
      </c>
      <c r="FA111" s="137">
        <f t="shared" si="154"/>
        <v>0</v>
      </c>
      <c r="FB111" s="137">
        <f t="shared" si="154"/>
        <v>10</v>
      </c>
      <c r="FC111" s="137">
        <f t="shared" si="154"/>
        <v>10</v>
      </c>
      <c r="FD111" s="137">
        <f t="shared" si="154"/>
        <v>10</v>
      </c>
      <c r="FE111" s="137">
        <f t="shared" si="154"/>
        <v>10</v>
      </c>
      <c r="FF111" s="137">
        <f t="shared" si="154"/>
        <v>10</v>
      </c>
      <c r="FG111" s="137">
        <f t="shared" si="154"/>
        <v>0</v>
      </c>
      <c r="FH111" s="137">
        <f t="shared" si="154"/>
        <v>0</v>
      </c>
      <c r="FI111" s="137">
        <f t="shared" si="154"/>
        <v>10</v>
      </c>
      <c r="FJ111" s="137">
        <f t="shared" si="154"/>
        <v>10</v>
      </c>
      <c r="FK111" s="137">
        <f t="shared" ref="FK111:FY111" si="155">SUBTOTAL(9,FK3:FK110)</f>
        <v>10</v>
      </c>
      <c r="FL111" s="137">
        <f t="shared" si="155"/>
        <v>10</v>
      </c>
      <c r="FM111" s="137">
        <f t="shared" si="155"/>
        <v>10</v>
      </c>
      <c r="FN111" s="137">
        <f t="shared" si="155"/>
        <v>0</v>
      </c>
      <c r="FO111" s="137">
        <f t="shared" si="155"/>
        <v>0</v>
      </c>
      <c r="FP111" s="137">
        <f t="shared" si="155"/>
        <v>10</v>
      </c>
      <c r="FQ111" s="137">
        <f t="shared" si="155"/>
        <v>10</v>
      </c>
      <c r="FR111" s="137">
        <f t="shared" si="155"/>
        <v>10</v>
      </c>
      <c r="FS111" s="137">
        <f t="shared" si="155"/>
        <v>10</v>
      </c>
      <c r="FT111" s="137">
        <f t="shared" si="155"/>
        <v>10</v>
      </c>
      <c r="FU111" s="137">
        <f t="shared" si="155"/>
        <v>0</v>
      </c>
      <c r="FV111" s="137">
        <f t="shared" si="155"/>
        <v>0</v>
      </c>
      <c r="FW111" s="137">
        <f t="shared" si="155"/>
        <v>10</v>
      </c>
      <c r="FX111" s="137">
        <f t="shared" si="155"/>
        <v>10</v>
      </c>
      <c r="FY111" s="137">
        <f t="shared" si="155"/>
        <v>10</v>
      </c>
    </row>
    <row r="112" spans="1:181" ht="41.25" customHeight="1"/>
    <row r="113" spans="18:100" ht="16.5" customHeight="1"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V113" s="139"/>
    </row>
  </sheetData>
  <autoFilter ref="A2:DP110"/>
  <conditionalFormatting sqref="R2:W2 Y2:AD2 AF2:AK2 AM2:AR2 AT2:AY2 BA2:BF2 BH2:BM2 BO2:BT2 BV2:CA2 CC2:CH2">
    <cfRule type="containsText" dxfId="328" priority="7" operator="containsText" text="sun">
      <formula>NOT(ISERROR(SEARCH("sun",R2)))</formula>
    </cfRule>
    <cfRule type="cellIs" dxfId="327" priority="8" operator="equal">
      <formula>"Thu"</formula>
    </cfRule>
  </conditionalFormatting>
  <conditionalFormatting sqref="CJ2:CO2 CQ2:CS2 CX2:DC2 DE2:DJ2 CV2">
    <cfRule type="containsText" dxfId="326" priority="5" operator="containsText" text="sun">
      <formula>NOT(ISERROR(SEARCH("sun",CJ2)))</formula>
    </cfRule>
    <cfRule type="cellIs" dxfId="325" priority="6" operator="equal">
      <formula>"Thu"</formula>
    </cfRule>
  </conditionalFormatting>
  <conditionalFormatting sqref="DL2:DQ2 DS2:DX2 DZ2:EE2 EG2:EL2 EN2:ES2 EU2:EZ2 FB2:FG2 FI2:FN2 FP2:FU2 FW2:FY2">
    <cfRule type="containsText" dxfId="324" priority="3" operator="containsText" text="sun">
      <formula>NOT(ISERROR(SEARCH("sun",DL2)))</formula>
    </cfRule>
    <cfRule type="cellIs" dxfId="323" priority="4" operator="equal">
      <formula>"Thu"</formula>
    </cfRule>
  </conditionalFormatting>
  <conditionalFormatting sqref="CT2:CU2">
    <cfRule type="containsText" dxfId="322" priority="1" operator="containsText" text="sun">
      <formula>NOT(ISERROR(SEARCH("sun",CT2)))</formula>
    </cfRule>
    <cfRule type="cellIs" dxfId="321" priority="2" operator="equal">
      <formula>"Thu"</formula>
    </cfRule>
  </conditionalFormatting>
  <dataValidations count="1">
    <dataValidation type="list" allowBlank="1" showInputMessage="1" showErrorMessage="1" sqref="A3:B110">
      <formula1>ResourceType</formula1>
    </dataValidation>
  </dataValidations>
  <pageMargins left="0.7" right="0.7" top="0.75" bottom="0.75" header="0.3" footer="0.3"/>
  <pageSetup scale="4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BL131"/>
  <sheetViews>
    <sheetView showGridLines="0" topLeftCell="A4" workbookViewId="0">
      <pane xSplit="12" topLeftCell="M1" activePane="topRight" state="frozen"/>
      <selection pane="topRight" activeCell="F50" sqref="F50"/>
    </sheetView>
  </sheetViews>
  <sheetFormatPr defaultRowHeight="15"/>
  <cols>
    <col min="1" max="1" width="2.5703125" customWidth="1"/>
    <col min="2" max="2" width="21.140625" style="330" bestFit="1" customWidth="1"/>
    <col min="3" max="3" width="14.5703125" style="230" customWidth="1"/>
    <col min="4" max="4" width="14.85546875" bestFit="1" customWidth="1"/>
    <col min="5" max="5" width="13.7109375" style="230" customWidth="1"/>
    <col min="6" max="6" width="25" style="227" bestFit="1" customWidth="1"/>
    <col min="7" max="7" width="22.140625" style="230" customWidth="1"/>
    <col min="8" max="8" width="16.85546875" style="333" hidden="1" customWidth="1"/>
    <col min="9" max="9" width="11.5703125" customWidth="1"/>
    <col min="10" max="10" width="11.28515625" customWidth="1"/>
    <col min="11" max="11" width="18.85546875" style="230" customWidth="1"/>
    <col min="12" max="12" width="13.140625" customWidth="1"/>
    <col min="13" max="13" width="8.42578125" bestFit="1" customWidth="1"/>
    <col min="14" max="64" width="6.85546875" customWidth="1"/>
  </cols>
  <sheetData>
    <row r="2" spans="1:64">
      <c r="A2" s="249"/>
      <c r="B2" s="329"/>
      <c r="C2" s="249"/>
      <c r="D2" s="249"/>
      <c r="E2" s="249"/>
      <c r="F2" s="250"/>
      <c r="G2" s="249"/>
      <c r="H2" s="331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249"/>
    </row>
    <row r="3" spans="1:64" ht="42" customHeight="1">
      <c r="A3" s="249"/>
      <c r="B3" s="387" t="s">
        <v>463</v>
      </c>
      <c r="C3" s="389">
        <f ca="1">TODAY()</f>
        <v>43160</v>
      </c>
      <c r="D3" s="388"/>
      <c r="E3" s="388"/>
      <c r="G3" s="388"/>
      <c r="H3" s="390"/>
      <c r="I3" s="388"/>
      <c r="J3" s="388"/>
      <c r="K3" s="388"/>
      <c r="L3" s="388"/>
      <c r="M3" s="251">
        <f ca="1">C3</f>
        <v>43160</v>
      </c>
      <c r="N3" s="251">
        <f ca="1">M3+1</f>
        <v>43161</v>
      </c>
      <c r="O3" s="251">
        <f t="shared" ref="O3:BL3" ca="1" si="0">N3+1</f>
        <v>43162</v>
      </c>
      <c r="P3" s="251">
        <f t="shared" ca="1" si="0"/>
        <v>43163</v>
      </c>
      <c r="Q3" s="251">
        <f t="shared" ca="1" si="0"/>
        <v>43164</v>
      </c>
      <c r="R3" s="251">
        <f t="shared" ca="1" si="0"/>
        <v>43165</v>
      </c>
      <c r="S3" s="251">
        <f t="shared" ca="1" si="0"/>
        <v>43166</v>
      </c>
      <c r="T3" s="251">
        <f t="shared" ca="1" si="0"/>
        <v>43167</v>
      </c>
      <c r="U3" s="251">
        <f t="shared" ca="1" si="0"/>
        <v>43168</v>
      </c>
      <c r="V3" s="251">
        <f t="shared" ca="1" si="0"/>
        <v>43169</v>
      </c>
      <c r="W3" s="251">
        <f t="shared" ca="1" si="0"/>
        <v>43170</v>
      </c>
      <c r="X3" s="251">
        <f t="shared" ca="1" si="0"/>
        <v>43171</v>
      </c>
      <c r="Y3" s="251">
        <f t="shared" ca="1" si="0"/>
        <v>43172</v>
      </c>
      <c r="Z3" s="251">
        <f t="shared" ca="1" si="0"/>
        <v>43173</v>
      </c>
      <c r="AA3" s="251">
        <f t="shared" ca="1" si="0"/>
        <v>43174</v>
      </c>
      <c r="AB3" s="251">
        <f t="shared" ca="1" si="0"/>
        <v>43175</v>
      </c>
      <c r="AC3" s="251">
        <f t="shared" ca="1" si="0"/>
        <v>43176</v>
      </c>
      <c r="AD3" s="251">
        <f t="shared" ca="1" si="0"/>
        <v>43177</v>
      </c>
      <c r="AE3" s="251">
        <f t="shared" ca="1" si="0"/>
        <v>43178</v>
      </c>
      <c r="AF3" s="251">
        <f t="shared" ca="1" si="0"/>
        <v>43179</v>
      </c>
      <c r="AG3" s="251">
        <f t="shared" ca="1" si="0"/>
        <v>43180</v>
      </c>
      <c r="AH3" s="251">
        <f t="shared" ca="1" si="0"/>
        <v>43181</v>
      </c>
      <c r="AI3" s="251">
        <f t="shared" ca="1" si="0"/>
        <v>43182</v>
      </c>
      <c r="AJ3" s="251">
        <f t="shared" ca="1" si="0"/>
        <v>43183</v>
      </c>
      <c r="AK3" s="251">
        <f t="shared" ca="1" si="0"/>
        <v>43184</v>
      </c>
      <c r="AL3" s="251">
        <f t="shared" ca="1" si="0"/>
        <v>43185</v>
      </c>
      <c r="AM3" s="251">
        <f t="shared" ca="1" si="0"/>
        <v>43186</v>
      </c>
      <c r="AN3" s="251">
        <f t="shared" ca="1" si="0"/>
        <v>43187</v>
      </c>
      <c r="AO3" s="251">
        <f t="shared" ca="1" si="0"/>
        <v>43188</v>
      </c>
      <c r="AP3" s="251">
        <f t="shared" ca="1" si="0"/>
        <v>43189</v>
      </c>
      <c r="AQ3" s="251">
        <f t="shared" ca="1" si="0"/>
        <v>43190</v>
      </c>
      <c r="AR3" s="251">
        <f t="shared" ca="1" si="0"/>
        <v>43191</v>
      </c>
      <c r="AS3" s="251">
        <f t="shared" ca="1" si="0"/>
        <v>43192</v>
      </c>
      <c r="AT3" s="251">
        <f t="shared" ca="1" si="0"/>
        <v>43193</v>
      </c>
      <c r="AU3" s="251">
        <f t="shared" ca="1" si="0"/>
        <v>43194</v>
      </c>
      <c r="AV3" s="251">
        <f t="shared" ca="1" si="0"/>
        <v>43195</v>
      </c>
      <c r="AW3" s="251">
        <f t="shared" ca="1" si="0"/>
        <v>43196</v>
      </c>
      <c r="AX3" s="251">
        <f t="shared" ca="1" si="0"/>
        <v>43197</v>
      </c>
      <c r="AY3" s="251">
        <f t="shared" ca="1" si="0"/>
        <v>43198</v>
      </c>
      <c r="AZ3" s="251">
        <f t="shared" ca="1" si="0"/>
        <v>43199</v>
      </c>
      <c r="BA3" s="251">
        <f t="shared" ca="1" si="0"/>
        <v>43200</v>
      </c>
      <c r="BB3" s="251">
        <f t="shared" ca="1" si="0"/>
        <v>43201</v>
      </c>
      <c r="BC3" s="251">
        <f t="shared" ca="1" si="0"/>
        <v>43202</v>
      </c>
      <c r="BD3" s="251">
        <f t="shared" ca="1" si="0"/>
        <v>43203</v>
      </c>
      <c r="BE3" s="251">
        <f t="shared" ca="1" si="0"/>
        <v>43204</v>
      </c>
      <c r="BF3" s="251">
        <f t="shared" ca="1" si="0"/>
        <v>43205</v>
      </c>
      <c r="BG3" s="251">
        <f t="shared" ca="1" si="0"/>
        <v>43206</v>
      </c>
      <c r="BH3" s="251">
        <f t="shared" ca="1" si="0"/>
        <v>43207</v>
      </c>
      <c r="BI3" s="251">
        <f t="shared" ca="1" si="0"/>
        <v>43208</v>
      </c>
      <c r="BJ3" s="251">
        <f t="shared" ca="1" si="0"/>
        <v>43209</v>
      </c>
      <c r="BK3" s="251">
        <f t="shared" ca="1" si="0"/>
        <v>43210</v>
      </c>
      <c r="BL3" s="251">
        <f t="shared" ca="1" si="0"/>
        <v>43211</v>
      </c>
    </row>
    <row r="4" spans="1:64" ht="26.25">
      <c r="A4" s="249"/>
      <c r="B4" s="364" t="s">
        <v>445</v>
      </c>
      <c r="C4" s="391" t="s">
        <v>2</v>
      </c>
      <c r="D4" s="391" t="s">
        <v>284</v>
      </c>
      <c r="E4" s="391" t="s">
        <v>428</v>
      </c>
      <c r="F4" s="391" t="s">
        <v>398</v>
      </c>
      <c r="G4" s="391" t="s">
        <v>419</v>
      </c>
      <c r="H4" s="392" t="s">
        <v>448</v>
      </c>
      <c r="I4" s="391" t="s">
        <v>106</v>
      </c>
      <c r="J4" s="391" t="s">
        <v>275</v>
      </c>
      <c r="K4" s="391" t="s">
        <v>70</v>
      </c>
      <c r="L4" s="391" t="s">
        <v>152</v>
      </c>
      <c r="M4" s="295">
        <f ca="1">M3</f>
        <v>43160</v>
      </c>
      <c r="N4" s="252">
        <f ca="1">N3</f>
        <v>43161</v>
      </c>
      <c r="O4" s="252">
        <f t="shared" ref="O4:BL4" ca="1" si="1">O3</f>
        <v>43162</v>
      </c>
      <c r="P4" s="252">
        <f t="shared" ca="1" si="1"/>
        <v>43163</v>
      </c>
      <c r="Q4" s="252">
        <f t="shared" ca="1" si="1"/>
        <v>43164</v>
      </c>
      <c r="R4" s="252">
        <f t="shared" ca="1" si="1"/>
        <v>43165</v>
      </c>
      <c r="S4" s="295">
        <f t="shared" ca="1" si="1"/>
        <v>43166</v>
      </c>
      <c r="T4" s="295">
        <f t="shared" ca="1" si="1"/>
        <v>43167</v>
      </c>
      <c r="U4" s="252">
        <f t="shared" ca="1" si="1"/>
        <v>43168</v>
      </c>
      <c r="V4" s="252">
        <f t="shared" ca="1" si="1"/>
        <v>43169</v>
      </c>
      <c r="W4" s="252">
        <f t="shared" ca="1" si="1"/>
        <v>43170</v>
      </c>
      <c r="X4" s="252">
        <f t="shared" ca="1" si="1"/>
        <v>43171</v>
      </c>
      <c r="Y4" s="252">
        <f t="shared" ca="1" si="1"/>
        <v>43172</v>
      </c>
      <c r="Z4" s="295">
        <f t="shared" ca="1" si="1"/>
        <v>43173</v>
      </c>
      <c r="AA4" s="295">
        <f t="shared" ca="1" si="1"/>
        <v>43174</v>
      </c>
      <c r="AB4" s="252">
        <f t="shared" ca="1" si="1"/>
        <v>43175</v>
      </c>
      <c r="AC4" s="252">
        <f t="shared" ca="1" si="1"/>
        <v>43176</v>
      </c>
      <c r="AD4" s="252">
        <f t="shared" ca="1" si="1"/>
        <v>43177</v>
      </c>
      <c r="AE4" s="252">
        <f t="shared" ca="1" si="1"/>
        <v>43178</v>
      </c>
      <c r="AF4" s="252">
        <f t="shared" ca="1" si="1"/>
        <v>43179</v>
      </c>
      <c r="AG4" s="295">
        <f t="shared" ca="1" si="1"/>
        <v>43180</v>
      </c>
      <c r="AH4" s="295">
        <f t="shared" ca="1" si="1"/>
        <v>43181</v>
      </c>
      <c r="AI4" s="252">
        <f t="shared" ca="1" si="1"/>
        <v>43182</v>
      </c>
      <c r="AJ4" s="252">
        <f t="shared" ca="1" si="1"/>
        <v>43183</v>
      </c>
      <c r="AK4" s="252">
        <f t="shared" ca="1" si="1"/>
        <v>43184</v>
      </c>
      <c r="AL4" s="252">
        <f t="shared" ca="1" si="1"/>
        <v>43185</v>
      </c>
      <c r="AM4" s="252">
        <f t="shared" ca="1" si="1"/>
        <v>43186</v>
      </c>
      <c r="AN4" s="295">
        <f t="shared" ca="1" si="1"/>
        <v>43187</v>
      </c>
      <c r="AO4" s="295">
        <f t="shared" ca="1" si="1"/>
        <v>43188</v>
      </c>
      <c r="AP4" s="252">
        <f t="shared" ca="1" si="1"/>
        <v>43189</v>
      </c>
      <c r="AQ4" s="252">
        <f t="shared" ca="1" si="1"/>
        <v>43190</v>
      </c>
      <c r="AR4" s="252">
        <f t="shared" ca="1" si="1"/>
        <v>43191</v>
      </c>
      <c r="AS4" s="252">
        <f t="shared" ca="1" si="1"/>
        <v>43192</v>
      </c>
      <c r="AT4" s="252">
        <f t="shared" ca="1" si="1"/>
        <v>43193</v>
      </c>
      <c r="AU4" s="295">
        <f t="shared" ca="1" si="1"/>
        <v>43194</v>
      </c>
      <c r="AV4" s="295">
        <f t="shared" ca="1" si="1"/>
        <v>43195</v>
      </c>
      <c r="AW4" s="252">
        <f t="shared" ca="1" si="1"/>
        <v>43196</v>
      </c>
      <c r="AX4" s="252">
        <f t="shared" ca="1" si="1"/>
        <v>43197</v>
      </c>
      <c r="AY4" s="252">
        <f t="shared" ca="1" si="1"/>
        <v>43198</v>
      </c>
      <c r="AZ4" s="252">
        <f t="shared" ca="1" si="1"/>
        <v>43199</v>
      </c>
      <c r="BA4" s="252">
        <f t="shared" ca="1" si="1"/>
        <v>43200</v>
      </c>
      <c r="BB4" s="295">
        <f t="shared" ca="1" si="1"/>
        <v>43201</v>
      </c>
      <c r="BC4" s="295">
        <f t="shared" ca="1" si="1"/>
        <v>43202</v>
      </c>
      <c r="BD4" s="252">
        <f t="shared" ca="1" si="1"/>
        <v>43203</v>
      </c>
      <c r="BE4" s="252">
        <f t="shared" ca="1" si="1"/>
        <v>43204</v>
      </c>
      <c r="BF4" s="252">
        <f t="shared" ca="1" si="1"/>
        <v>43205</v>
      </c>
      <c r="BG4" s="252">
        <f t="shared" ca="1" si="1"/>
        <v>43206</v>
      </c>
      <c r="BH4" s="252">
        <f t="shared" ca="1" si="1"/>
        <v>43207</v>
      </c>
      <c r="BI4" s="295">
        <f t="shared" ca="1" si="1"/>
        <v>43208</v>
      </c>
      <c r="BJ4" s="295">
        <f t="shared" ca="1" si="1"/>
        <v>43209</v>
      </c>
      <c r="BK4" s="252">
        <f t="shared" ca="1" si="1"/>
        <v>43210</v>
      </c>
      <c r="BL4" s="252">
        <f t="shared" ca="1" si="1"/>
        <v>43211</v>
      </c>
    </row>
    <row r="5" spans="1:64" s="230" customFormat="1" ht="30" hidden="1" customHeight="1">
      <c r="A5" s="249"/>
      <c r="B5" s="253" t="s">
        <v>650</v>
      </c>
      <c r="C5" s="253" t="str">
        <f>VLOOKUP(B5,'Resource Demand '!$F$6:$X$52,6,FALSE)</f>
        <v>GIC</v>
      </c>
      <c r="D5" s="253" t="str">
        <f>VLOOKUP(B5,'Resource Demand '!$F$6:$X$52,5,FALSE)</f>
        <v>GIC</v>
      </c>
      <c r="E5" s="282" t="s">
        <v>649</v>
      </c>
      <c r="F5" s="485" t="s">
        <v>204</v>
      </c>
      <c r="G5" s="253" t="str">
        <f>VLOOKUP(B5,'Resource Demand '!$F$6:$X$52,3,FALSE)</f>
        <v>Technical Consultant</v>
      </c>
      <c r="H5" s="332"/>
      <c r="I5" s="254">
        <f>VLOOKUP(B5,'Resource Demand '!$F$6:$X$52,11,FALSE)</f>
        <v>0</v>
      </c>
      <c r="J5" s="254">
        <f>VLOOKUP(B5,'Resource Demand '!$F$6:$X$52,13,FALSE)</f>
        <v>3</v>
      </c>
      <c r="K5" s="254"/>
      <c r="L5" s="487">
        <v>1</v>
      </c>
      <c r="M5" s="264">
        <f ca="1">IF((AND(M$3&gt;=$I5,M$3&lt;=$J5)),$L5,0)</f>
        <v>0</v>
      </c>
      <c r="N5" s="264">
        <f t="shared" ref="M5:V18" ca="1" si="2">IF((AND(N$3&gt;=$I5,N$3&lt;=$J5)),$L5,0)</f>
        <v>0</v>
      </c>
      <c r="O5" s="264">
        <f t="shared" ca="1" si="2"/>
        <v>0</v>
      </c>
      <c r="P5" s="264">
        <f t="shared" ca="1" si="2"/>
        <v>0</v>
      </c>
      <c r="Q5" s="264">
        <f t="shared" ca="1" si="2"/>
        <v>0</v>
      </c>
      <c r="R5" s="264">
        <f t="shared" ca="1" si="2"/>
        <v>0</v>
      </c>
      <c r="S5" s="264">
        <f t="shared" ca="1" si="2"/>
        <v>0</v>
      </c>
      <c r="T5" s="264">
        <f t="shared" ca="1" si="2"/>
        <v>0</v>
      </c>
      <c r="U5" s="264">
        <f t="shared" ca="1" si="2"/>
        <v>0</v>
      </c>
      <c r="V5" s="264">
        <f t="shared" ca="1" si="2"/>
        <v>0</v>
      </c>
      <c r="W5" s="264">
        <f t="shared" ref="W5:AF18" ca="1" si="3">IF((AND(W$3&gt;=$I5,W$3&lt;=$J5)),$L5,0)</f>
        <v>0</v>
      </c>
      <c r="X5" s="264">
        <f t="shared" ca="1" si="3"/>
        <v>0</v>
      </c>
      <c r="Y5" s="264">
        <f t="shared" ca="1" si="3"/>
        <v>0</v>
      </c>
      <c r="Z5" s="264">
        <f t="shared" ca="1" si="3"/>
        <v>0</v>
      </c>
      <c r="AA5" s="264">
        <f t="shared" ca="1" si="3"/>
        <v>0</v>
      </c>
      <c r="AB5" s="264">
        <f t="shared" ca="1" si="3"/>
        <v>0</v>
      </c>
      <c r="AC5" s="264">
        <f t="shared" ca="1" si="3"/>
        <v>0</v>
      </c>
      <c r="AD5" s="264">
        <f t="shared" ca="1" si="3"/>
        <v>0</v>
      </c>
      <c r="AE5" s="264">
        <f t="shared" ca="1" si="3"/>
        <v>0</v>
      </c>
      <c r="AF5" s="264">
        <f t="shared" ca="1" si="3"/>
        <v>0</v>
      </c>
      <c r="AG5" s="264">
        <f t="shared" ref="AG5:AP18" ca="1" si="4">IF((AND(AG$3&gt;=$I5,AG$3&lt;=$J5)),$L5,0)</f>
        <v>0</v>
      </c>
      <c r="AH5" s="264">
        <f t="shared" ca="1" si="4"/>
        <v>0</v>
      </c>
      <c r="AI5" s="264">
        <f t="shared" ca="1" si="4"/>
        <v>0</v>
      </c>
      <c r="AJ5" s="264">
        <f t="shared" ca="1" si="4"/>
        <v>0</v>
      </c>
      <c r="AK5" s="264">
        <f t="shared" ca="1" si="4"/>
        <v>0</v>
      </c>
      <c r="AL5" s="264">
        <f t="shared" ca="1" si="4"/>
        <v>0</v>
      </c>
      <c r="AM5" s="264">
        <f t="shared" ca="1" si="4"/>
        <v>0</v>
      </c>
      <c r="AN5" s="264">
        <f t="shared" ca="1" si="4"/>
        <v>0</v>
      </c>
      <c r="AO5" s="264">
        <f t="shared" ca="1" si="4"/>
        <v>0</v>
      </c>
      <c r="AP5" s="264">
        <f t="shared" ca="1" si="4"/>
        <v>0</v>
      </c>
      <c r="AQ5" s="264">
        <f t="shared" ref="AQ5:AZ18" ca="1" si="5">IF((AND(AQ$3&gt;=$I5,AQ$3&lt;=$J5)),$L5,0)</f>
        <v>0</v>
      </c>
      <c r="AR5" s="264">
        <f t="shared" ca="1" si="5"/>
        <v>0</v>
      </c>
      <c r="AS5" s="264">
        <f t="shared" ca="1" si="5"/>
        <v>0</v>
      </c>
      <c r="AT5" s="264">
        <f t="shared" ca="1" si="5"/>
        <v>0</v>
      </c>
      <c r="AU5" s="264">
        <f t="shared" ca="1" si="5"/>
        <v>0</v>
      </c>
      <c r="AV5" s="264">
        <f t="shared" ca="1" si="5"/>
        <v>0</v>
      </c>
      <c r="AW5" s="264">
        <f t="shared" ca="1" si="5"/>
        <v>0</v>
      </c>
      <c r="AX5" s="264">
        <f t="shared" ca="1" si="5"/>
        <v>0</v>
      </c>
      <c r="AY5" s="264">
        <f t="shared" ca="1" si="5"/>
        <v>0</v>
      </c>
      <c r="AZ5" s="264">
        <f t="shared" ca="1" si="5"/>
        <v>0</v>
      </c>
      <c r="BA5" s="264">
        <f t="shared" ref="BA5:BL18" ca="1" si="6">IF((AND(BA$3&gt;=$I5,BA$3&lt;=$J5)),$L5,0)</f>
        <v>0</v>
      </c>
      <c r="BB5" s="264">
        <f t="shared" ca="1" si="6"/>
        <v>0</v>
      </c>
      <c r="BC5" s="264">
        <f t="shared" ca="1" si="6"/>
        <v>0</v>
      </c>
      <c r="BD5" s="264">
        <f t="shared" ca="1" si="6"/>
        <v>0</v>
      </c>
      <c r="BE5" s="264">
        <f t="shared" ca="1" si="6"/>
        <v>0</v>
      </c>
      <c r="BF5" s="264">
        <f t="shared" ca="1" si="6"/>
        <v>0</v>
      </c>
      <c r="BG5" s="264">
        <f t="shared" ca="1" si="6"/>
        <v>0</v>
      </c>
      <c r="BH5" s="264">
        <f t="shared" ca="1" si="6"/>
        <v>0</v>
      </c>
      <c r="BI5" s="264">
        <f t="shared" ca="1" si="6"/>
        <v>0</v>
      </c>
      <c r="BJ5" s="264">
        <f t="shared" ca="1" si="6"/>
        <v>0</v>
      </c>
      <c r="BK5" s="264">
        <f t="shared" ca="1" si="6"/>
        <v>0</v>
      </c>
      <c r="BL5" s="264">
        <f t="shared" ca="1" si="6"/>
        <v>0</v>
      </c>
    </row>
    <row r="6" spans="1:64" s="230" customFormat="1" ht="30" hidden="1" customHeight="1">
      <c r="A6" s="249"/>
      <c r="B6" s="253" t="s">
        <v>650</v>
      </c>
      <c r="C6" s="253" t="str">
        <f>VLOOKUP(B6,'Resource Demand '!$F$6:$X$52,6,FALSE)</f>
        <v>GIC</v>
      </c>
      <c r="D6" s="253" t="str">
        <f>VLOOKUP(B6,'Resource Demand '!$F$6:$X$52,5,FALSE)</f>
        <v>GIC</v>
      </c>
      <c r="E6" s="282" t="s">
        <v>649</v>
      </c>
      <c r="F6" s="485" t="s">
        <v>255</v>
      </c>
      <c r="G6" s="253" t="str">
        <f>VLOOKUP(B6,'Resource Demand '!$F$6:$X$52,3,FALSE)</f>
        <v>Technical Consultant</v>
      </c>
      <c r="H6" s="332"/>
      <c r="I6" s="254">
        <f>VLOOKUP(B6,'Resource Demand '!$F$6:$X$52,11,FALSE)</f>
        <v>0</v>
      </c>
      <c r="J6" s="254">
        <f>VLOOKUP(B6,'Resource Demand '!$F$6:$X$52,13,FALSE)</f>
        <v>3</v>
      </c>
      <c r="K6" s="254"/>
      <c r="L6" s="487">
        <v>1</v>
      </c>
      <c r="M6" s="264">
        <f ca="1">IF((AND(M$3&gt;=$I6,M$3&lt;=$J6)),$L6,0)</f>
        <v>0</v>
      </c>
      <c r="N6" s="264">
        <f t="shared" ca="1" si="2"/>
        <v>0</v>
      </c>
      <c r="O6" s="264">
        <f t="shared" ca="1" si="2"/>
        <v>0</v>
      </c>
      <c r="P6" s="264">
        <f t="shared" ca="1" si="2"/>
        <v>0</v>
      </c>
      <c r="Q6" s="264">
        <f t="shared" ca="1" si="2"/>
        <v>0</v>
      </c>
      <c r="R6" s="264">
        <f t="shared" ca="1" si="2"/>
        <v>0</v>
      </c>
      <c r="S6" s="264">
        <f t="shared" ca="1" si="2"/>
        <v>0</v>
      </c>
      <c r="T6" s="264">
        <f t="shared" ca="1" si="2"/>
        <v>0</v>
      </c>
      <c r="U6" s="264">
        <f t="shared" ca="1" si="2"/>
        <v>0</v>
      </c>
      <c r="V6" s="264">
        <f t="shared" ca="1" si="2"/>
        <v>0</v>
      </c>
      <c r="W6" s="264">
        <f t="shared" ca="1" si="3"/>
        <v>0</v>
      </c>
      <c r="X6" s="264">
        <f t="shared" ca="1" si="3"/>
        <v>0</v>
      </c>
      <c r="Y6" s="264">
        <f t="shared" ca="1" si="3"/>
        <v>0</v>
      </c>
      <c r="Z6" s="264">
        <f t="shared" ca="1" si="3"/>
        <v>0</v>
      </c>
      <c r="AA6" s="264">
        <f t="shared" ca="1" si="3"/>
        <v>0</v>
      </c>
      <c r="AB6" s="264">
        <f t="shared" ca="1" si="3"/>
        <v>0</v>
      </c>
      <c r="AC6" s="264">
        <f t="shared" ca="1" si="3"/>
        <v>0</v>
      </c>
      <c r="AD6" s="264">
        <f t="shared" ca="1" si="3"/>
        <v>0</v>
      </c>
      <c r="AE6" s="264">
        <f t="shared" ca="1" si="3"/>
        <v>0</v>
      </c>
      <c r="AF6" s="264">
        <f t="shared" ca="1" si="3"/>
        <v>0</v>
      </c>
      <c r="AG6" s="264">
        <f t="shared" ca="1" si="4"/>
        <v>0</v>
      </c>
      <c r="AH6" s="264">
        <f t="shared" ca="1" si="4"/>
        <v>0</v>
      </c>
      <c r="AI6" s="264">
        <f t="shared" ca="1" si="4"/>
        <v>0</v>
      </c>
      <c r="AJ6" s="264">
        <f t="shared" ca="1" si="4"/>
        <v>0</v>
      </c>
      <c r="AK6" s="264">
        <f t="shared" ca="1" si="4"/>
        <v>0</v>
      </c>
      <c r="AL6" s="264">
        <f t="shared" ca="1" si="4"/>
        <v>0</v>
      </c>
      <c r="AM6" s="264">
        <f t="shared" ca="1" si="4"/>
        <v>0</v>
      </c>
      <c r="AN6" s="264">
        <f t="shared" ca="1" si="4"/>
        <v>0</v>
      </c>
      <c r="AO6" s="264">
        <f t="shared" ca="1" si="4"/>
        <v>0</v>
      </c>
      <c r="AP6" s="264">
        <f t="shared" ca="1" si="4"/>
        <v>0</v>
      </c>
      <c r="AQ6" s="264">
        <f t="shared" ca="1" si="5"/>
        <v>0</v>
      </c>
      <c r="AR6" s="264">
        <f t="shared" ca="1" si="5"/>
        <v>0</v>
      </c>
      <c r="AS6" s="264">
        <f t="shared" ca="1" si="5"/>
        <v>0</v>
      </c>
      <c r="AT6" s="264">
        <f t="shared" ca="1" si="5"/>
        <v>0</v>
      </c>
      <c r="AU6" s="264">
        <f t="shared" ca="1" si="5"/>
        <v>0</v>
      </c>
      <c r="AV6" s="264">
        <f t="shared" ca="1" si="5"/>
        <v>0</v>
      </c>
      <c r="AW6" s="264">
        <f t="shared" ca="1" si="5"/>
        <v>0</v>
      </c>
      <c r="AX6" s="264">
        <f t="shared" ca="1" si="5"/>
        <v>0</v>
      </c>
      <c r="AY6" s="264">
        <f t="shared" ca="1" si="5"/>
        <v>0</v>
      </c>
      <c r="AZ6" s="264">
        <f t="shared" ca="1" si="5"/>
        <v>0</v>
      </c>
      <c r="BA6" s="264">
        <f t="shared" ca="1" si="6"/>
        <v>0</v>
      </c>
      <c r="BB6" s="264">
        <f t="shared" ca="1" si="6"/>
        <v>0</v>
      </c>
      <c r="BC6" s="264">
        <f t="shared" ca="1" si="6"/>
        <v>0</v>
      </c>
      <c r="BD6" s="264">
        <f t="shared" ca="1" si="6"/>
        <v>0</v>
      </c>
      <c r="BE6" s="264">
        <f t="shared" ca="1" si="6"/>
        <v>0</v>
      </c>
      <c r="BF6" s="264">
        <f t="shared" ca="1" si="6"/>
        <v>0</v>
      </c>
      <c r="BG6" s="264">
        <f t="shared" ca="1" si="6"/>
        <v>0</v>
      </c>
      <c r="BH6" s="264">
        <f t="shared" ca="1" si="6"/>
        <v>0</v>
      </c>
      <c r="BI6" s="264">
        <f t="shared" ca="1" si="6"/>
        <v>0</v>
      </c>
      <c r="BJ6" s="264">
        <f t="shared" ca="1" si="6"/>
        <v>0</v>
      </c>
      <c r="BK6" s="264">
        <f t="shared" ca="1" si="6"/>
        <v>0</v>
      </c>
      <c r="BL6" s="264">
        <f t="shared" ca="1" si="6"/>
        <v>0</v>
      </c>
    </row>
    <row r="7" spans="1:64" s="230" customFormat="1" ht="30" hidden="1" customHeight="1">
      <c r="A7" s="249"/>
      <c r="B7" s="253" t="s">
        <v>650</v>
      </c>
      <c r="C7" s="253" t="str">
        <f>VLOOKUP(B7,'Resource Demand '!$F$6:$X$52,6,FALSE)</f>
        <v>GIC</v>
      </c>
      <c r="D7" s="253" t="str">
        <f>VLOOKUP(B7,'Resource Demand '!$F$6:$X$52,5,FALSE)</f>
        <v>GIC</v>
      </c>
      <c r="E7" s="282" t="s">
        <v>649</v>
      </c>
      <c r="F7" s="485" t="s">
        <v>205</v>
      </c>
      <c r="G7" s="253" t="str">
        <f>VLOOKUP(B7,'Resource Demand '!$F$6:$X$52,3,FALSE)</f>
        <v>Technical Consultant</v>
      </c>
      <c r="H7" s="332"/>
      <c r="I7" s="254">
        <f>VLOOKUP(B7,'Resource Demand '!$F$6:$X$52,11,FALSE)</f>
        <v>0</v>
      </c>
      <c r="J7" s="254">
        <f>VLOOKUP(B7,'Resource Demand '!$F$6:$X$52,13,FALSE)</f>
        <v>3</v>
      </c>
      <c r="K7" s="254"/>
      <c r="L7" s="487">
        <v>1</v>
      </c>
      <c r="M7" s="264">
        <f ca="1">IF((AND(M$3&gt;=$I7,M$3&lt;=$J7)),$L7,0)</f>
        <v>0</v>
      </c>
      <c r="N7" s="264">
        <f t="shared" ca="1" si="2"/>
        <v>0</v>
      </c>
      <c r="O7" s="264">
        <f t="shared" ca="1" si="2"/>
        <v>0</v>
      </c>
      <c r="P7" s="264">
        <f t="shared" ca="1" si="2"/>
        <v>0</v>
      </c>
      <c r="Q7" s="264">
        <f t="shared" ca="1" si="2"/>
        <v>0</v>
      </c>
      <c r="R7" s="264">
        <f t="shared" ca="1" si="2"/>
        <v>0</v>
      </c>
      <c r="S7" s="264">
        <f t="shared" ca="1" si="2"/>
        <v>0</v>
      </c>
      <c r="T7" s="264">
        <f t="shared" ca="1" si="2"/>
        <v>0</v>
      </c>
      <c r="U7" s="264">
        <f t="shared" ca="1" si="2"/>
        <v>0</v>
      </c>
      <c r="V7" s="264">
        <f t="shared" ca="1" si="2"/>
        <v>0</v>
      </c>
      <c r="W7" s="264">
        <f t="shared" ca="1" si="3"/>
        <v>0</v>
      </c>
      <c r="X7" s="264">
        <f t="shared" ca="1" si="3"/>
        <v>0</v>
      </c>
      <c r="Y7" s="264">
        <f t="shared" ca="1" si="3"/>
        <v>0</v>
      </c>
      <c r="Z7" s="264">
        <f t="shared" ca="1" si="3"/>
        <v>0</v>
      </c>
      <c r="AA7" s="264">
        <f t="shared" ca="1" si="3"/>
        <v>0</v>
      </c>
      <c r="AB7" s="264">
        <f t="shared" ca="1" si="3"/>
        <v>0</v>
      </c>
      <c r="AC7" s="264">
        <f t="shared" ca="1" si="3"/>
        <v>0</v>
      </c>
      <c r="AD7" s="264">
        <f t="shared" ca="1" si="3"/>
        <v>0</v>
      </c>
      <c r="AE7" s="264">
        <f t="shared" ca="1" si="3"/>
        <v>0</v>
      </c>
      <c r="AF7" s="264">
        <f t="shared" ca="1" si="3"/>
        <v>0</v>
      </c>
      <c r="AG7" s="264">
        <f t="shared" ca="1" si="4"/>
        <v>0</v>
      </c>
      <c r="AH7" s="264">
        <f t="shared" ca="1" si="4"/>
        <v>0</v>
      </c>
      <c r="AI7" s="264">
        <f t="shared" ca="1" si="4"/>
        <v>0</v>
      </c>
      <c r="AJ7" s="264">
        <f t="shared" ca="1" si="4"/>
        <v>0</v>
      </c>
      <c r="AK7" s="264">
        <f t="shared" ca="1" si="4"/>
        <v>0</v>
      </c>
      <c r="AL7" s="264">
        <f t="shared" ca="1" si="4"/>
        <v>0</v>
      </c>
      <c r="AM7" s="264">
        <f t="shared" ca="1" si="4"/>
        <v>0</v>
      </c>
      <c r="AN7" s="264">
        <f t="shared" ca="1" si="4"/>
        <v>0</v>
      </c>
      <c r="AO7" s="264">
        <f t="shared" ca="1" si="4"/>
        <v>0</v>
      </c>
      <c r="AP7" s="264">
        <f t="shared" ca="1" si="4"/>
        <v>0</v>
      </c>
      <c r="AQ7" s="264">
        <f t="shared" ca="1" si="5"/>
        <v>0</v>
      </c>
      <c r="AR7" s="264">
        <f t="shared" ca="1" si="5"/>
        <v>0</v>
      </c>
      <c r="AS7" s="264">
        <f t="shared" ca="1" si="5"/>
        <v>0</v>
      </c>
      <c r="AT7" s="264">
        <f t="shared" ca="1" si="5"/>
        <v>0</v>
      </c>
      <c r="AU7" s="264">
        <f t="shared" ca="1" si="5"/>
        <v>0</v>
      </c>
      <c r="AV7" s="264">
        <f t="shared" ca="1" si="5"/>
        <v>0</v>
      </c>
      <c r="AW7" s="264">
        <f t="shared" ca="1" si="5"/>
        <v>0</v>
      </c>
      <c r="AX7" s="264">
        <f t="shared" ca="1" si="5"/>
        <v>0</v>
      </c>
      <c r="AY7" s="264">
        <f t="shared" ca="1" si="5"/>
        <v>0</v>
      </c>
      <c r="AZ7" s="264">
        <f t="shared" ca="1" si="5"/>
        <v>0</v>
      </c>
      <c r="BA7" s="264">
        <f t="shared" ca="1" si="6"/>
        <v>0</v>
      </c>
      <c r="BB7" s="264">
        <f t="shared" ca="1" si="6"/>
        <v>0</v>
      </c>
      <c r="BC7" s="264">
        <f t="shared" ca="1" si="6"/>
        <v>0</v>
      </c>
      <c r="BD7" s="264">
        <f t="shared" ca="1" si="6"/>
        <v>0</v>
      </c>
      <c r="BE7" s="264">
        <f t="shared" ca="1" si="6"/>
        <v>0</v>
      </c>
      <c r="BF7" s="264">
        <f t="shared" ca="1" si="6"/>
        <v>0</v>
      </c>
      <c r="BG7" s="264">
        <f t="shared" ca="1" si="6"/>
        <v>0</v>
      </c>
      <c r="BH7" s="264">
        <f t="shared" ca="1" si="6"/>
        <v>0</v>
      </c>
      <c r="BI7" s="264">
        <f t="shared" ca="1" si="6"/>
        <v>0</v>
      </c>
      <c r="BJ7" s="264">
        <f t="shared" ca="1" si="6"/>
        <v>0</v>
      </c>
      <c r="BK7" s="264">
        <f t="shared" ca="1" si="6"/>
        <v>0</v>
      </c>
      <c r="BL7" s="264">
        <f t="shared" ca="1" si="6"/>
        <v>0</v>
      </c>
    </row>
    <row r="8" spans="1:64" ht="30" hidden="1" customHeight="1">
      <c r="A8" s="249"/>
      <c r="B8" s="253" t="s">
        <v>608</v>
      </c>
      <c r="C8" s="253" t="str">
        <f>VLOOKUP(B8,'Resource Demand '!$F$6:$X$52,6,FALSE)</f>
        <v>Malaysia</v>
      </c>
      <c r="D8" s="253" t="str">
        <f>VLOOKUP(B8,'Resource Demand '!$F$6:$X$52,5,FALSE)</f>
        <v>AmBank</v>
      </c>
      <c r="E8" s="253" t="s">
        <v>68</v>
      </c>
      <c r="F8" s="485" t="s">
        <v>155</v>
      </c>
      <c r="G8" s="253" t="str">
        <f>VLOOKUP(B8,'Resource Demand '!$F$6:$X$52,3,FALSE)</f>
        <v>Technical Consultant</v>
      </c>
      <c r="H8" s="332"/>
      <c r="I8" s="254">
        <f>VLOOKUP(B8,'Resource Demand '!$F$6:$X$52,11,FALSE)</f>
        <v>0</v>
      </c>
      <c r="J8" s="254">
        <f>VLOOKUP(B8,'Resource Demand '!$F$6:$X$52,13,FALSE)</f>
        <v>8</v>
      </c>
      <c r="K8" s="254"/>
      <c r="L8" s="487">
        <v>1</v>
      </c>
      <c r="M8" s="264">
        <f ca="1">IF((AND(M$3&gt;=$I8,M$3&lt;=$J8)),$L8,0)</f>
        <v>0</v>
      </c>
      <c r="N8" s="264">
        <f t="shared" ca="1" si="2"/>
        <v>0</v>
      </c>
      <c r="O8" s="264">
        <f t="shared" ca="1" si="2"/>
        <v>0</v>
      </c>
      <c r="P8" s="264">
        <f t="shared" ca="1" si="2"/>
        <v>0</v>
      </c>
      <c r="Q8" s="264">
        <f t="shared" ca="1" si="2"/>
        <v>0</v>
      </c>
      <c r="R8" s="264">
        <f t="shared" ca="1" si="2"/>
        <v>0</v>
      </c>
      <c r="S8" s="264">
        <f t="shared" ca="1" si="2"/>
        <v>0</v>
      </c>
      <c r="T8" s="264">
        <f t="shared" ca="1" si="2"/>
        <v>0</v>
      </c>
      <c r="U8" s="264">
        <f t="shared" ca="1" si="2"/>
        <v>0</v>
      </c>
      <c r="V8" s="264">
        <f t="shared" ca="1" si="2"/>
        <v>0</v>
      </c>
      <c r="W8" s="264">
        <f t="shared" ca="1" si="3"/>
        <v>0</v>
      </c>
      <c r="X8" s="264">
        <f t="shared" ca="1" si="3"/>
        <v>0</v>
      </c>
      <c r="Y8" s="264">
        <f t="shared" ca="1" si="3"/>
        <v>0</v>
      </c>
      <c r="Z8" s="264">
        <f t="shared" ca="1" si="3"/>
        <v>0</v>
      </c>
      <c r="AA8" s="264">
        <f t="shared" ca="1" si="3"/>
        <v>0</v>
      </c>
      <c r="AB8" s="264">
        <f t="shared" ca="1" si="3"/>
        <v>0</v>
      </c>
      <c r="AC8" s="264">
        <f t="shared" ca="1" si="3"/>
        <v>0</v>
      </c>
      <c r="AD8" s="264">
        <f t="shared" ca="1" si="3"/>
        <v>0</v>
      </c>
      <c r="AE8" s="264">
        <f t="shared" ca="1" si="3"/>
        <v>0</v>
      </c>
      <c r="AF8" s="264">
        <f t="shared" ca="1" si="3"/>
        <v>0</v>
      </c>
      <c r="AG8" s="264">
        <f t="shared" ca="1" si="4"/>
        <v>0</v>
      </c>
      <c r="AH8" s="264">
        <f t="shared" ca="1" si="4"/>
        <v>0</v>
      </c>
      <c r="AI8" s="264">
        <f t="shared" ca="1" si="4"/>
        <v>0</v>
      </c>
      <c r="AJ8" s="264">
        <f t="shared" ca="1" si="4"/>
        <v>0</v>
      </c>
      <c r="AK8" s="264">
        <f t="shared" ca="1" si="4"/>
        <v>0</v>
      </c>
      <c r="AL8" s="264">
        <f t="shared" ca="1" si="4"/>
        <v>0</v>
      </c>
      <c r="AM8" s="264">
        <f t="shared" ca="1" si="4"/>
        <v>0</v>
      </c>
      <c r="AN8" s="264">
        <f t="shared" ca="1" si="4"/>
        <v>0</v>
      </c>
      <c r="AO8" s="264">
        <f t="shared" ca="1" si="4"/>
        <v>0</v>
      </c>
      <c r="AP8" s="264">
        <f t="shared" ca="1" si="4"/>
        <v>0</v>
      </c>
      <c r="AQ8" s="264">
        <f t="shared" ca="1" si="5"/>
        <v>0</v>
      </c>
      <c r="AR8" s="264">
        <f t="shared" ca="1" si="5"/>
        <v>0</v>
      </c>
      <c r="AS8" s="264">
        <f t="shared" ca="1" si="5"/>
        <v>0</v>
      </c>
      <c r="AT8" s="264">
        <f t="shared" ca="1" si="5"/>
        <v>0</v>
      </c>
      <c r="AU8" s="264">
        <f t="shared" ca="1" si="5"/>
        <v>0</v>
      </c>
      <c r="AV8" s="264">
        <f t="shared" ca="1" si="5"/>
        <v>0</v>
      </c>
      <c r="AW8" s="264">
        <f t="shared" ca="1" si="5"/>
        <v>0</v>
      </c>
      <c r="AX8" s="264">
        <f t="shared" ca="1" si="5"/>
        <v>0</v>
      </c>
      <c r="AY8" s="264">
        <f t="shared" ca="1" si="5"/>
        <v>0</v>
      </c>
      <c r="AZ8" s="264">
        <f t="shared" ca="1" si="5"/>
        <v>0</v>
      </c>
      <c r="BA8" s="264">
        <f t="shared" ca="1" si="6"/>
        <v>0</v>
      </c>
      <c r="BB8" s="264">
        <f t="shared" ca="1" si="6"/>
        <v>0</v>
      </c>
      <c r="BC8" s="264">
        <f t="shared" ca="1" si="6"/>
        <v>0</v>
      </c>
      <c r="BD8" s="264">
        <f t="shared" ca="1" si="6"/>
        <v>0</v>
      </c>
      <c r="BE8" s="264">
        <f t="shared" ca="1" si="6"/>
        <v>0</v>
      </c>
      <c r="BF8" s="264">
        <f t="shared" ca="1" si="6"/>
        <v>0</v>
      </c>
      <c r="BG8" s="264">
        <f t="shared" ca="1" si="6"/>
        <v>0</v>
      </c>
      <c r="BH8" s="264">
        <f t="shared" ca="1" si="6"/>
        <v>0</v>
      </c>
      <c r="BI8" s="264">
        <f t="shared" ca="1" si="6"/>
        <v>0</v>
      </c>
      <c r="BJ8" s="264">
        <f t="shared" ca="1" si="6"/>
        <v>0</v>
      </c>
      <c r="BK8" s="264">
        <f t="shared" ca="1" si="6"/>
        <v>0</v>
      </c>
      <c r="BL8" s="264">
        <f t="shared" ca="1" si="6"/>
        <v>0</v>
      </c>
    </row>
    <row r="9" spans="1:64" s="230" customFormat="1" ht="30" hidden="1" customHeight="1">
      <c r="A9" s="249"/>
      <c r="B9" s="253" t="s">
        <v>607</v>
      </c>
      <c r="C9" s="253" t="str">
        <f>VLOOKUP(B9,'Resource Demand '!$F$6:$X$52,6,FALSE)</f>
        <v>Hyderabad</v>
      </c>
      <c r="D9" s="253" t="str">
        <f>VLOOKUP(B9,'Resource Demand '!$F$6:$X$52,5,FALSE)</f>
        <v>Genpact</v>
      </c>
      <c r="E9" s="253" t="s">
        <v>72</v>
      </c>
      <c r="F9" s="485" t="s">
        <v>251</v>
      </c>
      <c r="G9" s="253" t="str">
        <f>VLOOKUP(B9,'Resource Demand '!$F$6:$X$52,3,FALSE)</f>
        <v>Architect</v>
      </c>
      <c r="H9" s="332"/>
      <c r="I9" s="254">
        <f>VLOOKUP(B9,'Resource Demand '!$F$6:$X$52,11,FALSE)</f>
        <v>6</v>
      </c>
      <c r="J9" s="254">
        <f>VLOOKUP(B9,'Resource Demand '!$F$6:$X$52,13,FALSE)</f>
        <v>1</v>
      </c>
      <c r="K9" s="254"/>
      <c r="L9" s="487">
        <v>1</v>
      </c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64"/>
      <c r="BC9" s="264"/>
      <c r="BD9" s="264"/>
      <c r="BE9" s="264"/>
      <c r="BF9" s="264"/>
      <c r="BG9" s="264"/>
      <c r="BH9" s="264"/>
      <c r="BI9" s="264"/>
      <c r="BJ9" s="264"/>
      <c r="BK9" s="264"/>
      <c r="BL9" s="264">
        <f t="shared" ca="1" si="6"/>
        <v>0</v>
      </c>
    </row>
    <row r="10" spans="1:64" s="230" customFormat="1" ht="30" hidden="1" customHeight="1">
      <c r="A10" s="249"/>
      <c r="B10" s="253" t="s">
        <v>608</v>
      </c>
      <c r="C10" s="253" t="str">
        <f>VLOOKUP(B10,'Resource Demand '!$F$6:$X$52,6,FALSE)</f>
        <v>Malaysia</v>
      </c>
      <c r="D10" s="253" t="str">
        <f>VLOOKUP(B10,'Resource Demand '!$F$6:$X$52,5,FALSE)</f>
        <v>AmBank</v>
      </c>
      <c r="E10" s="253" t="s">
        <v>68</v>
      </c>
      <c r="F10" s="485" t="s">
        <v>165</v>
      </c>
      <c r="G10" s="253" t="str">
        <f>VLOOKUP(B10,'Resource Demand '!$F$6:$X$52,3,FALSE)</f>
        <v>Technical Consultant</v>
      </c>
      <c r="H10" s="332" t="s">
        <v>92</v>
      </c>
      <c r="I10" s="254">
        <f>VLOOKUP(B10,'Resource Demand '!$F$6:$X$52,11,FALSE)</f>
        <v>0</v>
      </c>
      <c r="J10" s="254">
        <f>VLOOKUP(B10,'Resource Demand '!$F$6:$X$52,13,FALSE)</f>
        <v>8</v>
      </c>
      <c r="K10" s="254"/>
      <c r="L10" s="487">
        <v>1</v>
      </c>
      <c r="M10" s="264">
        <f t="shared" ca="1" si="2"/>
        <v>0</v>
      </c>
      <c r="N10" s="264">
        <f t="shared" ca="1" si="2"/>
        <v>0</v>
      </c>
      <c r="O10" s="264">
        <f t="shared" ca="1" si="2"/>
        <v>0</v>
      </c>
      <c r="P10" s="264">
        <f t="shared" ca="1" si="2"/>
        <v>0</v>
      </c>
      <c r="Q10" s="264">
        <f t="shared" ca="1" si="2"/>
        <v>0</v>
      </c>
      <c r="R10" s="264">
        <f t="shared" ca="1" si="2"/>
        <v>0</v>
      </c>
      <c r="S10" s="264">
        <f t="shared" ca="1" si="2"/>
        <v>0</v>
      </c>
      <c r="T10" s="264">
        <f t="shared" ca="1" si="2"/>
        <v>0</v>
      </c>
      <c r="U10" s="264">
        <f t="shared" ca="1" si="2"/>
        <v>0</v>
      </c>
      <c r="V10" s="264">
        <f t="shared" ca="1" si="2"/>
        <v>0</v>
      </c>
      <c r="W10" s="264">
        <f t="shared" ca="1" si="3"/>
        <v>0</v>
      </c>
      <c r="X10" s="264">
        <f t="shared" ca="1" si="3"/>
        <v>0</v>
      </c>
      <c r="Y10" s="264">
        <f t="shared" ca="1" si="3"/>
        <v>0</v>
      </c>
      <c r="Z10" s="264">
        <f t="shared" ca="1" si="3"/>
        <v>0</v>
      </c>
      <c r="AA10" s="264">
        <f t="shared" ca="1" si="3"/>
        <v>0</v>
      </c>
      <c r="AB10" s="264">
        <f t="shared" ca="1" si="3"/>
        <v>0</v>
      </c>
      <c r="AC10" s="264">
        <f t="shared" ca="1" si="3"/>
        <v>0</v>
      </c>
      <c r="AD10" s="264">
        <f t="shared" ca="1" si="3"/>
        <v>0</v>
      </c>
      <c r="AE10" s="264">
        <f t="shared" ca="1" si="3"/>
        <v>0</v>
      </c>
      <c r="AF10" s="264">
        <f t="shared" ca="1" si="3"/>
        <v>0</v>
      </c>
      <c r="AG10" s="264">
        <f t="shared" ca="1" si="4"/>
        <v>0</v>
      </c>
      <c r="AH10" s="264">
        <f t="shared" ca="1" si="4"/>
        <v>0</v>
      </c>
      <c r="AI10" s="264">
        <f t="shared" ca="1" si="4"/>
        <v>0</v>
      </c>
      <c r="AJ10" s="264">
        <f t="shared" ca="1" si="4"/>
        <v>0</v>
      </c>
      <c r="AK10" s="264">
        <f t="shared" ca="1" si="4"/>
        <v>0</v>
      </c>
      <c r="AL10" s="264">
        <f t="shared" ca="1" si="4"/>
        <v>0</v>
      </c>
      <c r="AM10" s="264">
        <f t="shared" ca="1" si="4"/>
        <v>0</v>
      </c>
      <c r="AN10" s="264">
        <f t="shared" ca="1" si="4"/>
        <v>0</v>
      </c>
      <c r="AO10" s="264">
        <f t="shared" ca="1" si="4"/>
        <v>0</v>
      </c>
      <c r="AP10" s="264">
        <f t="shared" ca="1" si="4"/>
        <v>0</v>
      </c>
      <c r="AQ10" s="264">
        <f t="shared" ca="1" si="5"/>
        <v>0</v>
      </c>
      <c r="AR10" s="264">
        <f t="shared" ca="1" si="5"/>
        <v>0</v>
      </c>
      <c r="AS10" s="264">
        <f t="shared" ca="1" si="5"/>
        <v>0</v>
      </c>
      <c r="AT10" s="264">
        <f t="shared" ca="1" si="5"/>
        <v>0</v>
      </c>
      <c r="AU10" s="264">
        <f t="shared" ca="1" si="5"/>
        <v>0</v>
      </c>
      <c r="AV10" s="264">
        <f t="shared" ca="1" si="5"/>
        <v>0</v>
      </c>
      <c r="AW10" s="264">
        <f t="shared" ca="1" si="5"/>
        <v>0</v>
      </c>
      <c r="AX10" s="264">
        <f t="shared" ca="1" si="5"/>
        <v>0</v>
      </c>
      <c r="AY10" s="264">
        <f t="shared" ca="1" si="5"/>
        <v>0</v>
      </c>
      <c r="AZ10" s="264">
        <f t="shared" ca="1" si="5"/>
        <v>0</v>
      </c>
      <c r="BA10" s="264">
        <f t="shared" ca="1" si="6"/>
        <v>0</v>
      </c>
      <c r="BB10" s="264">
        <f t="shared" ca="1" si="6"/>
        <v>0</v>
      </c>
      <c r="BC10" s="264">
        <f t="shared" ca="1" si="6"/>
        <v>0</v>
      </c>
      <c r="BD10" s="264">
        <f t="shared" ca="1" si="6"/>
        <v>0</v>
      </c>
      <c r="BE10" s="264">
        <f t="shared" ca="1" si="6"/>
        <v>0</v>
      </c>
      <c r="BF10" s="264">
        <f t="shared" ca="1" si="6"/>
        <v>0</v>
      </c>
      <c r="BG10" s="264">
        <f t="shared" ca="1" si="6"/>
        <v>0</v>
      </c>
      <c r="BH10" s="264">
        <f t="shared" ca="1" si="6"/>
        <v>0</v>
      </c>
      <c r="BI10" s="264">
        <f t="shared" ca="1" si="6"/>
        <v>0</v>
      </c>
      <c r="BJ10" s="264">
        <f t="shared" ca="1" si="6"/>
        <v>0</v>
      </c>
      <c r="BK10" s="264">
        <f t="shared" ca="1" si="6"/>
        <v>0</v>
      </c>
      <c r="BL10" s="264">
        <f t="shared" ca="1" si="6"/>
        <v>0</v>
      </c>
    </row>
    <row r="11" spans="1:64" s="230" customFormat="1" ht="30" hidden="1" customHeight="1">
      <c r="A11" s="249"/>
      <c r="B11" s="253" t="s">
        <v>608</v>
      </c>
      <c r="C11" s="253" t="str">
        <f>VLOOKUP(B11,'Resource Demand '!$F$6:$X$52,6,FALSE)</f>
        <v>Malaysia</v>
      </c>
      <c r="D11" s="253" t="str">
        <f>VLOOKUP(B11,'Resource Demand '!$F$6:$X$52,5,FALSE)</f>
        <v>AmBank</v>
      </c>
      <c r="E11" s="253" t="s">
        <v>68</v>
      </c>
      <c r="F11" s="485" t="s">
        <v>185</v>
      </c>
      <c r="G11" s="253" t="str">
        <f>VLOOKUP(B11,'Resource Demand '!$F$6:$X$52,3,FALSE)</f>
        <v>Technical Consultant</v>
      </c>
      <c r="H11" s="332"/>
      <c r="I11" s="254">
        <f>VLOOKUP(B11,'Resource Demand '!$F$6:$X$52,11,FALSE)</f>
        <v>0</v>
      </c>
      <c r="J11" s="254">
        <f>VLOOKUP(B11,'Resource Demand '!$F$6:$X$52,13,FALSE)</f>
        <v>8</v>
      </c>
      <c r="K11" s="254"/>
      <c r="L11" s="487">
        <v>1</v>
      </c>
      <c r="M11" s="264">
        <f t="shared" ca="1" si="2"/>
        <v>0</v>
      </c>
      <c r="N11" s="264">
        <f t="shared" ca="1" si="2"/>
        <v>0</v>
      </c>
      <c r="O11" s="264">
        <f t="shared" ca="1" si="2"/>
        <v>0</v>
      </c>
      <c r="P11" s="264">
        <f t="shared" ca="1" si="2"/>
        <v>0</v>
      </c>
      <c r="Q11" s="264">
        <f t="shared" ca="1" si="2"/>
        <v>0</v>
      </c>
      <c r="R11" s="264">
        <f t="shared" ca="1" si="2"/>
        <v>0</v>
      </c>
      <c r="S11" s="264">
        <f t="shared" ca="1" si="2"/>
        <v>0</v>
      </c>
      <c r="T11" s="264">
        <f t="shared" ca="1" si="2"/>
        <v>0</v>
      </c>
      <c r="U11" s="264">
        <f t="shared" ca="1" si="2"/>
        <v>0</v>
      </c>
      <c r="V11" s="264">
        <f t="shared" ca="1" si="2"/>
        <v>0</v>
      </c>
      <c r="W11" s="264">
        <f t="shared" ca="1" si="3"/>
        <v>0</v>
      </c>
      <c r="X11" s="264">
        <f t="shared" ca="1" si="3"/>
        <v>0</v>
      </c>
      <c r="Y11" s="264">
        <f t="shared" ca="1" si="3"/>
        <v>0</v>
      </c>
      <c r="Z11" s="264">
        <f t="shared" ca="1" si="3"/>
        <v>0</v>
      </c>
      <c r="AA11" s="264">
        <f t="shared" ca="1" si="3"/>
        <v>0</v>
      </c>
      <c r="AB11" s="264">
        <f t="shared" ca="1" si="3"/>
        <v>0</v>
      </c>
      <c r="AC11" s="264">
        <f t="shared" ca="1" si="3"/>
        <v>0</v>
      </c>
      <c r="AD11" s="264">
        <f t="shared" ca="1" si="3"/>
        <v>0</v>
      </c>
      <c r="AE11" s="264">
        <f t="shared" ca="1" si="3"/>
        <v>0</v>
      </c>
      <c r="AF11" s="264">
        <f t="shared" ca="1" si="3"/>
        <v>0</v>
      </c>
      <c r="AG11" s="264">
        <f t="shared" ca="1" si="4"/>
        <v>0</v>
      </c>
      <c r="AH11" s="264">
        <f t="shared" ca="1" si="4"/>
        <v>0</v>
      </c>
      <c r="AI11" s="264">
        <f t="shared" ca="1" si="4"/>
        <v>0</v>
      </c>
      <c r="AJ11" s="264">
        <f t="shared" ca="1" si="4"/>
        <v>0</v>
      </c>
      <c r="AK11" s="264">
        <f t="shared" ca="1" si="4"/>
        <v>0</v>
      </c>
      <c r="AL11" s="264">
        <f t="shared" ca="1" si="4"/>
        <v>0</v>
      </c>
      <c r="AM11" s="264">
        <f t="shared" ca="1" si="4"/>
        <v>0</v>
      </c>
      <c r="AN11" s="264">
        <f t="shared" ca="1" si="4"/>
        <v>0</v>
      </c>
      <c r="AO11" s="264">
        <f t="shared" ca="1" si="4"/>
        <v>0</v>
      </c>
      <c r="AP11" s="264">
        <f t="shared" ca="1" si="4"/>
        <v>0</v>
      </c>
      <c r="AQ11" s="264">
        <f t="shared" ca="1" si="5"/>
        <v>0</v>
      </c>
      <c r="AR11" s="264">
        <f t="shared" ca="1" si="5"/>
        <v>0</v>
      </c>
      <c r="AS11" s="264">
        <f t="shared" ca="1" si="5"/>
        <v>0</v>
      </c>
      <c r="AT11" s="264">
        <f t="shared" ca="1" si="5"/>
        <v>0</v>
      </c>
      <c r="AU11" s="264">
        <f t="shared" ca="1" si="5"/>
        <v>0</v>
      </c>
      <c r="AV11" s="264">
        <f t="shared" ca="1" si="5"/>
        <v>0</v>
      </c>
      <c r="AW11" s="264">
        <f t="shared" ca="1" si="5"/>
        <v>0</v>
      </c>
      <c r="AX11" s="264">
        <f t="shared" ca="1" si="5"/>
        <v>0</v>
      </c>
      <c r="AY11" s="264">
        <f t="shared" ca="1" si="5"/>
        <v>0</v>
      </c>
      <c r="AZ11" s="264">
        <f t="shared" ca="1" si="5"/>
        <v>0</v>
      </c>
      <c r="BA11" s="264">
        <f t="shared" ca="1" si="6"/>
        <v>0</v>
      </c>
      <c r="BB11" s="264">
        <f t="shared" ca="1" si="6"/>
        <v>0</v>
      </c>
      <c r="BC11" s="264">
        <f t="shared" ca="1" si="6"/>
        <v>0</v>
      </c>
      <c r="BD11" s="264">
        <f t="shared" ca="1" si="6"/>
        <v>0</v>
      </c>
      <c r="BE11" s="264">
        <f t="shared" ca="1" si="6"/>
        <v>0</v>
      </c>
      <c r="BF11" s="264">
        <f t="shared" ca="1" si="6"/>
        <v>0</v>
      </c>
      <c r="BG11" s="264">
        <f t="shared" ca="1" si="6"/>
        <v>0</v>
      </c>
      <c r="BH11" s="264">
        <f t="shared" ca="1" si="6"/>
        <v>0</v>
      </c>
      <c r="BI11" s="264">
        <f t="shared" ca="1" si="6"/>
        <v>0</v>
      </c>
      <c r="BJ11" s="264">
        <f t="shared" ca="1" si="6"/>
        <v>0</v>
      </c>
      <c r="BK11" s="264">
        <f t="shared" ca="1" si="6"/>
        <v>0</v>
      </c>
      <c r="BL11" s="264">
        <f t="shared" ca="1" si="6"/>
        <v>0</v>
      </c>
    </row>
    <row r="12" spans="1:64" s="230" customFormat="1" ht="30" hidden="1" customHeight="1">
      <c r="A12" s="249"/>
      <c r="B12" s="253" t="s">
        <v>608</v>
      </c>
      <c r="C12" s="253" t="str">
        <f>VLOOKUP(B12,'Resource Demand '!$F$6:$X$52,6,FALSE)</f>
        <v>Malaysia</v>
      </c>
      <c r="D12" s="253" t="str">
        <f>VLOOKUP(B12,'Resource Demand '!$F$6:$X$52,5,FALSE)</f>
        <v>AmBank</v>
      </c>
      <c r="E12" s="253" t="s">
        <v>68</v>
      </c>
      <c r="F12" s="485" t="s">
        <v>306</v>
      </c>
      <c r="G12" s="253" t="str">
        <f>VLOOKUP(B12,'Resource Demand '!$F$6:$X$52,3,FALSE)</f>
        <v>Technical Consultant</v>
      </c>
      <c r="H12" s="332"/>
      <c r="I12" s="254">
        <f>VLOOKUP(B12,'Resource Demand '!$F$6:$X$52,11,FALSE)</f>
        <v>0</v>
      </c>
      <c r="J12" s="254">
        <f>VLOOKUP(B12,'Resource Demand '!$F$6:$X$52,13,FALSE)</f>
        <v>8</v>
      </c>
      <c r="K12" s="254"/>
      <c r="L12" s="487">
        <v>1</v>
      </c>
      <c r="M12" s="264">
        <f t="shared" ca="1" si="2"/>
        <v>0</v>
      </c>
      <c r="N12" s="264">
        <f t="shared" ca="1" si="2"/>
        <v>0</v>
      </c>
      <c r="O12" s="264">
        <f t="shared" ca="1" si="2"/>
        <v>0</v>
      </c>
      <c r="P12" s="264">
        <f t="shared" ca="1" si="2"/>
        <v>0</v>
      </c>
      <c r="Q12" s="264">
        <f t="shared" ca="1" si="2"/>
        <v>0</v>
      </c>
      <c r="R12" s="264">
        <f t="shared" ca="1" si="2"/>
        <v>0</v>
      </c>
      <c r="S12" s="264">
        <f t="shared" ca="1" si="2"/>
        <v>0</v>
      </c>
      <c r="T12" s="264">
        <f t="shared" ca="1" si="2"/>
        <v>0</v>
      </c>
      <c r="U12" s="264">
        <f t="shared" ca="1" si="2"/>
        <v>0</v>
      </c>
      <c r="V12" s="264">
        <f t="shared" ca="1" si="2"/>
        <v>0</v>
      </c>
      <c r="W12" s="264">
        <f t="shared" ca="1" si="3"/>
        <v>0</v>
      </c>
      <c r="X12" s="264">
        <f t="shared" ca="1" si="3"/>
        <v>0</v>
      </c>
      <c r="Y12" s="264">
        <f t="shared" ca="1" si="3"/>
        <v>0</v>
      </c>
      <c r="Z12" s="264">
        <f t="shared" ca="1" si="3"/>
        <v>0</v>
      </c>
      <c r="AA12" s="264">
        <f t="shared" ca="1" si="3"/>
        <v>0</v>
      </c>
      <c r="AB12" s="264">
        <f t="shared" ca="1" si="3"/>
        <v>0</v>
      </c>
      <c r="AC12" s="264">
        <f t="shared" ca="1" si="3"/>
        <v>0</v>
      </c>
      <c r="AD12" s="264">
        <f t="shared" ca="1" si="3"/>
        <v>0</v>
      </c>
      <c r="AE12" s="264">
        <f t="shared" ca="1" si="3"/>
        <v>0</v>
      </c>
      <c r="AF12" s="264">
        <f t="shared" ca="1" si="3"/>
        <v>0</v>
      </c>
      <c r="AG12" s="264">
        <f t="shared" ca="1" si="4"/>
        <v>0</v>
      </c>
      <c r="AH12" s="264">
        <f t="shared" ca="1" si="4"/>
        <v>0</v>
      </c>
      <c r="AI12" s="264">
        <f t="shared" ca="1" si="4"/>
        <v>0</v>
      </c>
      <c r="AJ12" s="264">
        <f t="shared" ca="1" si="4"/>
        <v>0</v>
      </c>
      <c r="AK12" s="264">
        <f t="shared" ca="1" si="4"/>
        <v>0</v>
      </c>
      <c r="AL12" s="264">
        <f t="shared" ca="1" si="4"/>
        <v>0</v>
      </c>
      <c r="AM12" s="264">
        <f t="shared" ca="1" si="4"/>
        <v>0</v>
      </c>
      <c r="AN12" s="264">
        <f t="shared" ca="1" si="4"/>
        <v>0</v>
      </c>
      <c r="AO12" s="264">
        <f t="shared" ca="1" si="4"/>
        <v>0</v>
      </c>
      <c r="AP12" s="264">
        <f t="shared" ca="1" si="4"/>
        <v>0</v>
      </c>
      <c r="AQ12" s="264">
        <f t="shared" ca="1" si="5"/>
        <v>0</v>
      </c>
      <c r="AR12" s="264">
        <f t="shared" ca="1" si="5"/>
        <v>0</v>
      </c>
      <c r="AS12" s="264">
        <f t="shared" ca="1" si="5"/>
        <v>0</v>
      </c>
      <c r="AT12" s="264">
        <f t="shared" ca="1" si="5"/>
        <v>0</v>
      </c>
      <c r="AU12" s="264">
        <f t="shared" ca="1" si="5"/>
        <v>0</v>
      </c>
      <c r="AV12" s="264">
        <f t="shared" ca="1" si="5"/>
        <v>0</v>
      </c>
      <c r="AW12" s="264">
        <f t="shared" ca="1" si="5"/>
        <v>0</v>
      </c>
      <c r="AX12" s="264">
        <f t="shared" ca="1" si="5"/>
        <v>0</v>
      </c>
      <c r="AY12" s="264">
        <f t="shared" ca="1" si="5"/>
        <v>0</v>
      </c>
      <c r="AZ12" s="264">
        <f t="shared" ca="1" si="5"/>
        <v>0</v>
      </c>
      <c r="BA12" s="264">
        <f t="shared" ca="1" si="6"/>
        <v>0</v>
      </c>
      <c r="BB12" s="264">
        <f t="shared" ca="1" si="6"/>
        <v>0</v>
      </c>
      <c r="BC12" s="264">
        <f t="shared" ca="1" si="6"/>
        <v>0</v>
      </c>
      <c r="BD12" s="264">
        <f t="shared" ca="1" si="6"/>
        <v>0</v>
      </c>
      <c r="BE12" s="264">
        <f t="shared" ca="1" si="6"/>
        <v>0</v>
      </c>
      <c r="BF12" s="264">
        <f t="shared" ca="1" si="6"/>
        <v>0</v>
      </c>
      <c r="BG12" s="264">
        <f t="shared" ca="1" si="6"/>
        <v>0</v>
      </c>
      <c r="BH12" s="264">
        <f t="shared" ca="1" si="6"/>
        <v>0</v>
      </c>
      <c r="BI12" s="264">
        <f t="shared" ca="1" si="6"/>
        <v>0</v>
      </c>
      <c r="BJ12" s="264">
        <f t="shared" ca="1" si="6"/>
        <v>0</v>
      </c>
      <c r="BK12" s="264">
        <f t="shared" ca="1" si="6"/>
        <v>0</v>
      </c>
      <c r="BL12" s="264">
        <f t="shared" ca="1" si="6"/>
        <v>0</v>
      </c>
    </row>
    <row r="13" spans="1:64" s="230" customFormat="1" ht="30" hidden="1" customHeight="1">
      <c r="A13" s="249"/>
      <c r="B13" s="253" t="s">
        <v>608</v>
      </c>
      <c r="C13" s="253" t="str">
        <f>VLOOKUP(B13,'Resource Demand '!$F$6:$X$52,6,FALSE)</f>
        <v>Malaysia</v>
      </c>
      <c r="D13" s="253" t="str">
        <f>VLOOKUP(B13,'Resource Demand '!$F$6:$X$52,5,FALSE)</f>
        <v>AmBank</v>
      </c>
      <c r="E13" s="253" t="s">
        <v>68</v>
      </c>
      <c r="F13" s="485" t="s">
        <v>196</v>
      </c>
      <c r="G13" s="253" t="str">
        <f>VLOOKUP(B13,'Resource Demand '!$F$6:$X$52,3,FALSE)</f>
        <v>Technical Consultant</v>
      </c>
      <c r="H13" s="332"/>
      <c r="I13" s="254">
        <v>43160</v>
      </c>
      <c r="J13" s="254">
        <f>VLOOKUP(B13,'Resource Demand '!$F$6:$X$52,13,FALSE)</f>
        <v>8</v>
      </c>
      <c r="K13" s="254"/>
      <c r="L13" s="487">
        <v>1</v>
      </c>
      <c r="M13" s="264">
        <f t="shared" ca="1" si="2"/>
        <v>0</v>
      </c>
      <c r="N13" s="264">
        <f t="shared" ca="1" si="2"/>
        <v>0</v>
      </c>
      <c r="O13" s="264">
        <f t="shared" ca="1" si="2"/>
        <v>0</v>
      </c>
      <c r="P13" s="264">
        <f t="shared" ca="1" si="2"/>
        <v>0</v>
      </c>
      <c r="Q13" s="264">
        <f t="shared" ca="1" si="2"/>
        <v>0</v>
      </c>
      <c r="R13" s="264">
        <f t="shared" ca="1" si="2"/>
        <v>0</v>
      </c>
      <c r="S13" s="264">
        <f t="shared" ca="1" si="2"/>
        <v>0</v>
      </c>
      <c r="T13" s="264">
        <f t="shared" ca="1" si="2"/>
        <v>0</v>
      </c>
      <c r="U13" s="264">
        <f t="shared" ca="1" si="2"/>
        <v>0</v>
      </c>
      <c r="V13" s="264">
        <f t="shared" ca="1" si="2"/>
        <v>0</v>
      </c>
      <c r="W13" s="264">
        <f t="shared" ca="1" si="3"/>
        <v>0</v>
      </c>
      <c r="X13" s="264">
        <f t="shared" ca="1" si="3"/>
        <v>0</v>
      </c>
      <c r="Y13" s="264">
        <f t="shared" ca="1" si="3"/>
        <v>0</v>
      </c>
      <c r="Z13" s="264">
        <f t="shared" ca="1" si="3"/>
        <v>0</v>
      </c>
      <c r="AA13" s="264">
        <f t="shared" ca="1" si="3"/>
        <v>0</v>
      </c>
      <c r="AB13" s="264">
        <f t="shared" ca="1" si="3"/>
        <v>0</v>
      </c>
      <c r="AC13" s="264">
        <f t="shared" ca="1" si="3"/>
        <v>0</v>
      </c>
      <c r="AD13" s="264">
        <f t="shared" ca="1" si="3"/>
        <v>0</v>
      </c>
      <c r="AE13" s="264">
        <f t="shared" ca="1" si="3"/>
        <v>0</v>
      </c>
      <c r="AF13" s="264">
        <f t="shared" ca="1" si="3"/>
        <v>0</v>
      </c>
      <c r="AG13" s="264">
        <f t="shared" ca="1" si="4"/>
        <v>0</v>
      </c>
      <c r="AH13" s="264">
        <f t="shared" ca="1" si="4"/>
        <v>0</v>
      </c>
      <c r="AI13" s="264">
        <f t="shared" ca="1" si="4"/>
        <v>0</v>
      </c>
      <c r="AJ13" s="264">
        <f t="shared" ca="1" si="4"/>
        <v>0</v>
      </c>
      <c r="AK13" s="264">
        <f t="shared" ca="1" si="4"/>
        <v>0</v>
      </c>
      <c r="AL13" s="264">
        <f t="shared" ca="1" si="4"/>
        <v>0</v>
      </c>
      <c r="AM13" s="264">
        <f t="shared" ca="1" si="4"/>
        <v>0</v>
      </c>
      <c r="AN13" s="264">
        <f t="shared" ca="1" si="4"/>
        <v>0</v>
      </c>
      <c r="AO13" s="264">
        <f t="shared" ca="1" si="4"/>
        <v>0</v>
      </c>
      <c r="AP13" s="264">
        <f t="shared" ca="1" si="4"/>
        <v>0</v>
      </c>
      <c r="AQ13" s="264">
        <f t="shared" ca="1" si="5"/>
        <v>0</v>
      </c>
      <c r="AR13" s="264">
        <f t="shared" ca="1" si="5"/>
        <v>0</v>
      </c>
      <c r="AS13" s="264">
        <f t="shared" ca="1" si="5"/>
        <v>0</v>
      </c>
      <c r="AT13" s="264">
        <f t="shared" ca="1" si="5"/>
        <v>0</v>
      </c>
      <c r="AU13" s="264">
        <f t="shared" ca="1" si="5"/>
        <v>0</v>
      </c>
      <c r="AV13" s="264">
        <f t="shared" ca="1" si="5"/>
        <v>0</v>
      </c>
      <c r="AW13" s="264">
        <f t="shared" ca="1" si="5"/>
        <v>0</v>
      </c>
      <c r="AX13" s="264">
        <f t="shared" ca="1" si="5"/>
        <v>0</v>
      </c>
      <c r="AY13" s="264">
        <f t="shared" ca="1" si="5"/>
        <v>0</v>
      </c>
      <c r="AZ13" s="264">
        <f t="shared" ca="1" si="5"/>
        <v>0</v>
      </c>
      <c r="BA13" s="264">
        <f t="shared" ca="1" si="6"/>
        <v>0</v>
      </c>
      <c r="BB13" s="264">
        <f t="shared" ca="1" si="6"/>
        <v>0</v>
      </c>
      <c r="BC13" s="264">
        <f t="shared" ca="1" si="6"/>
        <v>0</v>
      </c>
      <c r="BD13" s="264">
        <f t="shared" ca="1" si="6"/>
        <v>0</v>
      </c>
      <c r="BE13" s="264">
        <f t="shared" ca="1" si="6"/>
        <v>0</v>
      </c>
      <c r="BF13" s="264">
        <f t="shared" ca="1" si="6"/>
        <v>0</v>
      </c>
      <c r="BG13" s="264">
        <f t="shared" ca="1" si="6"/>
        <v>0</v>
      </c>
      <c r="BH13" s="264">
        <f t="shared" ca="1" si="6"/>
        <v>0</v>
      </c>
      <c r="BI13" s="264">
        <f t="shared" ca="1" si="6"/>
        <v>0</v>
      </c>
      <c r="BJ13" s="264">
        <f t="shared" ca="1" si="6"/>
        <v>0</v>
      </c>
      <c r="BK13" s="264">
        <f t="shared" ca="1" si="6"/>
        <v>0</v>
      </c>
      <c r="BL13" s="264">
        <f t="shared" ca="1" si="6"/>
        <v>0</v>
      </c>
    </row>
    <row r="14" spans="1:64" s="230" customFormat="1" ht="30" hidden="1" customHeight="1">
      <c r="A14" s="249"/>
      <c r="B14" s="253" t="s">
        <v>608</v>
      </c>
      <c r="C14" s="253" t="str">
        <f>VLOOKUP(B14,'Resource Demand '!$F$6:$X$52,6,FALSE)</f>
        <v>Malaysia</v>
      </c>
      <c r="D14" s="253" t="str">
        <f>VLOOKUP(B14,'Resource Demand '!$F$6:$X$52,5,FALSE)</f>
        <v>AmBank</v>
      </c>
      <c r="E14" s="253" t="s">
        <v>68</v>
      </c>
      <c r="F14" s="485" t="s">
        <v>235</v>
      </c>
      <c r="G14" s="253" t="str">
        <f>VLOOKUP(B14,'Resource Demand '!$F$6:$X$52,3,FALSE)</f>
        <v>Technical Consultant</v>
      </c>
      <c r="H14" s="332"/>
      <c r="I14" s="254">
        <f>VLOOKUP(B14,'Resource Demand '!$F$6:$X$52,11,FALSE)</f>
        <v>0</v>
      </c>
      <c r="J14" s="254">
        <f>VLOOKUP(B14,'Resource Demand '!$F$6:$X$52,13,FALSE)</f>
        <v>8</v>
      </c>
      <c r="K14" s="254"/>
      <c r="L14" s="487">
        <v>1</v>
      </c>
      <c r="M14" s="264">
        <f t="shared" ca="1" si="2"/>
        <v>0</v>
      </c>
      <c r="N14" s="264">
        <f t="shared" ca="1" si="2"/>
        <v>0</v>
      </c>
      <c r="O14" s="264">
        <f t="shared" ca="1" si="2"/>
        <v>0</v>
      </c>
      <c r="P14" s="264">
        <f t="shared" ca="1" si="2"/>
        <v>0</v>
      </c>
      <c r="Q14" s="264">
        <f t="shared" ca="1" si="2"/>
        <v>0</v>
      </c>
      <c r="R14" s="264">
        <f t="shared" ca="1" si="2"/>
        <v>0</v>
      </c>
      <c r="S14" s="264">
        <f t="shared" ca="1" si="2"/>
        <v>0</v>
      </c>
      <c r="T14" s="264">
        <f t="shared" ca="1" si="2"/>
        <v>0</v>
      </c>
      <c r="U14" s="264">
        <f t="shared" ca="1" si="2"/>
        <v>0</v>
      </c>
      <c r="V14" s="264">
        <f t="shared" ca="1" si="2"/>
        <v>0</v>
      </c>
      <c r="W14" s="264">
        <f t="shared" ca="1" si="3"/>
        <v>0</v>
      </c>
      <c r="X14" s="264">
        <f t="shared" ca="1" si="3"/>
        <v>0</v>
      </c>
      <c r="Y14" s="264">
        <f t="shared" ca="1" si="3"/>
        <v>0</v>
      </c>
      <c r="Z14" s="264">
        <f t="shared" ca="1" si="3"/>
        <v>0</v>
      </c>
      <c r="AA14" s="264">
        <f t="shared" ca="1" si="3"/>
        <v>0</v>
      </c>
      <c r="AB14" s="264">
        <f t="shared" ca="1" si="3"/>
        <v>0</v>
      </c>
      <c r="AC14" s="264">
        <f t="shared" ca="1" si="3"/>
        <v>0</v>
      </c>
      <c r="AD14" s="264">
        <f t="shared" ca="1" si="3"/>
        <v>0</v>
      </c>
      <c r="AE14" s="264">
        <f t="shared" ca="1" si="3"/>
        <v>0</v>
      </c>
      <c r="AF14" s="264">
        <f t="shared" ca="1" si="3"/>
        <v>0</v>
      </c>
      <c r="AG14" s="264">
        <f t="shared" ca="1" si="4"/>
        <v>0</v>
      </c>
      <c r="AH14" s="264">
        <f t="shared" ca="1" si="4"/>
        <v>0</v>
      </c>
      <c r="AI14" s="264">
        <f t="shared" ca="1" si="4"/>
        <v>0</v>
      </c>
      <c r="AJ14" s="264">
        <f t="shared" ca="1" si="4"/>
        <v>0</v>
      </c>
      <c r="AK14" s="264">
        <f t="shared" ca="1" si="4"/>
        <v>0</v>
      </c>
      <c r="AL14" s="264">
        <f t="shared" ca="1" si="4"/>
        <v>0</v>
      </c>
      <c r="AM14" s="264">
        <f t="shared" ca="1" si="4"/>
        <v>0</v>
      </c>
      <c r="AN14" s="264">
        <f t="shared" ca="1" si="4"/>
        <v>0</v>
      </c>
      <c r="AO14" s="264">
        <f t="shared" ca="1" si="4"/>
        <v>0</v>
      </c>
      <c r="AP14" s="264">
        <f t="shared" ca="1" si="4"/>
        <v>0</v>
      </c>
      <c r="AQ14" s="264">
        <f t="shared" ca="1" si="5"/>
        <v>0</v>
      </c>
      <c r="AR14" s="264">
        <f t="shared" ca="1" si="5"/>
        <v>0</v>
      </c>
      <c r="AS14" s="264">
        <f t="shared" ca="1" si="5"/>
        <v>0</v>
      </c>
      <c r="AT14" s="264">
        <f t="shared" ca="1" si="5"/>
        <v>0</v>
      </c>
      <c r="AU14" s="264">
        <f t="shared" ca="1" si="5"/>
        <v>0</v>
      </c>
      <c r="AV14" s="264">
        <f t="shared" ca="1" si="5"/>
        <v>0</v>
      </c>
      <c r="AW14" s="264">
        <f t="shared" ca="1" si="5"/>
        <v>0</v>
      </c>
      <c r="AX14" s="264">
        <f t="shared" ca="1" si="5"/>
        <v>0</v>
      </c>
      <c r="AY14" s="264">
        <f t="shared" ca="1" si="5"/>
        <v>0</v>
      </c>
      <c r="AZ14" s="264">
        <f t="shared" ca="1" si="5"/>
        <v>0</v>
      </c>
      <c r="BA14" s="264">
        <f t="shared" ca="1" si="6"/>
        <v>0</v>
      </c>
      <c r="BB14" s="264">
        <f t="shared" ca="1" si="6"/>
        <v>0</v>
      </c>
      <c r="BC14" s="264">
        <f t="shared" ca="1" si="6"/>
        <v>0</v>
      </c>
      <c r="BD14" s="264">
        <f t="shared" ca="1" si="6"/>
        <v>0</v>
      </c>
      <c r="BE14" s="264">
        <f t="shared" ca="1" si="6"/>
        <v>0</v>
      </c>
      <c r="BF14" s="264">
        <f t="shared" ca="1" si="6"/>
        <v>0</v>
      </c>
      <c r="BG14" s="264">
        <f t="shared" ca="1" si="6"/>
        <v>0</v>
      </c>
      <c r="BH14" s="264">
        <f t="shared" ca="1" si="6"/>
        <v>0</v>
      </c>
      <c r="BI14" s="264">
        <f t="shared" ca="1" si="6"/>
        <v>0</v>
      </c>
      <c r="BJ14" s="264">
        <f t="shared" ca="1" si="6"/>
        <v>0</v>
      </c>
      <c r="BK14" s="264">
        <f t="shared" ca="1" si="6"/>
        <v>0</v>
      </c>
      <c r="BL14" s="264">
        <f t="shared" ca="1" si="6"/>
        <v>0</v>
      </c>
    </row>
    <row r="15" spans="1:64" s="230" customFormat="1" ht="30" hidden="1" customHeight="1">
      <c r="A15" s="249"/>
      <c r="B15" s="253" t="s">
        <v>608</v>
      </c>
      <c r="C15" s="253" t="str">
        <f>VLOOKUP(B15,'Resource Demand '!$F$6:$X$52,6,FALSE)</f>
        <v>Malaysia</v>
      </c>
      <c r="D15" s="253" t="str">
        <f>VLOOKUP(B15,'Resource Demand '!$F$6:$X$52,5,FALSE)</f>
        <v>AmBank</v>
      </c>
      <c r="E15" s="253" t="s">
        <v>68</v>
      </c>
      <c r="F15" s="485" t="s">
        <v>240</v>
      </c>
      <c r="G15" s="253" t="str">
        <f>VLOOKUP(B15,'Resource Demand '!$F$6:$X$52,3,FALSE)</f>
        <v>Technical Consultant</v>
      </c>
      <c r="H15" s="332"/>
      <c r="I15" s="254">
        <f>VLOOKUP(B15,'Resource Demand '!$F$6:$X$52,11,FALSE)</f>
        <v>0</v>
      </c>
      <c r="J15" s="254">
        <f>VLOOKUP(B15,'Resource Demand '!$F$6:$X$52,13,FALSE)</f>
        <v>8</v>
      </c>
      <c r="K15" s="254"/>
      <c r="L15" s="487">
        <v>1</v>
      </c>
      <c r="M15" s="264">
        <f t="shared" ca="1" si="2"/>
        <v>0</v>
      </c>
      <c r="N15" s="264">
        <f t="shared" ca="1" si="2"/>
        <v>0</v>
      </c>
      <c r="O15" s="264">
        <f t="shared" ca="1" si="2"/>
        <v>0</v>
      </c>
      <c r="P15" s="264">
        <f t="shared" ca="1" si="2"/>
        <v>0</v>
      </c>
      <c r="Q15" s="264">
        <f t="shared" ca="1" si="2"/>
        <v>0</v>
      </c>
      <c r="R15" s="264">
        <f t="shared" ca="1" si="2"/>
        <v>0</v>
      </c>
      <c r="S15" s="264">
        <f t="shared" ca="1" si="2"/>
        <v>0</v>
      </c>
      <c r="T15" s="264">
        <f t="shared" ca="1" si="2"/>
        <v>0</v>
      </c>
      <c r="U15" s="264">
        <f t="shared" ca="1" si="2"/>
        <v>0</v>
      </c>
      <c r="V15" s="264">
        <f t="shared" ca="1" si="2"/>
        <v>0</v>
      </c>
      <c r="W15" s="264">
        <f t="shared" ca="1" si="3"/>
        <v>0</v>
      </c>
      <c r="X15" s="264">
        <f t="shared" ca="1" si="3"/>
        <v>0</v>
      </c>
      <c r="Y15" s="264">
        <f t="shared" ca="1" si="3"/>
        <v>0</v>
      </c>
      <c r="Z15" s="264">
        <f t="shared" ca="1" si="3"/>
        <v>0</v>
      </c>
      <c r="AA15" s="264">
        <f t="shared" ca="1" si="3"/>
        <v>0</v>
      </c>
      <c r="AB15" s="264">
        <f t="shared" ca="1" si="3"/>
        <v>0</v>
      </c>
      <c r="AC15" s="264">
        <f t="shared" ca="1" si="3"/>
        <v>0</v>
      </c>
      <c r="AD15" s="264">
        <f t="shared" ca="1" si="3"/>
        <v>0</v>
      </c>
      <c r="AE15" s="264">
        <f t="shared" ca="1" si="3"/>
        <v>0</v>
      </c>
      <c r="AF15" s="264">
        <f t="shared" ca="1" si="3"/>
        <v>0</v>
      </c>
      <c r="AG15" s="264">
        <f t="shared" ca="1" si="4"/>
        <v>0</v>
      </c>
      <c r="AH15" s="264">
        <f t="shared" ca="1" si="4"/>
        <v>0</v>
      </c>
      <c r="AI15" s="264">
        <f t="shared" ca="1" si="4"/>
        <v>0</v>
      </c>
      <c r="AJ15" s="264">
        <f t="shared" ca="1" si="4"/>
        <v>0</v>
      </c>
      <c r="AK15" s="264">
        <f t="shared" ca="1" si="4"/>
        <v>0</v>
      </c>
      <c r="AL15" s="264">
        <f t="shared" ca="1" si="4"/>
        <v>0</v>
      </c>
      <c r="AM15" s="264">
        <f t="shared" ca="1" si="4"/>
        <v>0</v>
      </c>
      <c r="AN15" s="264">
        <f t="shared" ca="1" si="4"/>
        <v>0</v>
      </c>
      <c r="AO15" s="264">
        <f t="shared" ca="1" si="4"/>
        <v>0</v>
      </c>
      <c r="AP15" s="264">
        <f t="shared" ca="1" si="4"/>
        <v>0</v>
      </c>
      <c r="AQ15" s="264">
        <f t="shared" ca="1" si="5"/>
        <v>0</v>
      </c>
      <c r="AR15" s="264">
        <f t="shared" ca="1" si="5"/>
        <v>0</v>
      </c>
      <c r="AS15" s="264">
        <f t="shared" ca="1" si="5"/>
        <v>0</v>
      </c>
      <c r="AT15" s="264">
        <f t="shared" ca="1" si="5"/>
        <v>0</v>
      </c>
      <c r="AU15" s="264">
        <f t="shared" ca="1" si="5"/>
        <v>0</v>
      </c>
      <c r="AV15" s="264">
        <f t="shared" ca="1" si="5"/>
        <v>0</v>
      </c>
      <c r="AW15" s="264">
        <f t="shared" ca="1" si="5"/>
        <v>0</v>
      </c>
      <c r="AX15" s="264">
        <f t="shared" ca="1" si="5"/>
        <v>0</v>
      </c>
      <c r="AY15" s="264">
        <f t="shared" ca="1" si="5"/>
        <v>0</v>
      </c>
      <c r="AZ15" s="264">
        <f t="shared" ca="1" si="5"/>
        <v>0</v>
      </c>
      <c r="BA15" s="264">
        <f t="shared" ca="1" si="6"/>
        <v>0</v>
      </c>
      <c r="BB15" s="264">
        <f t="shared" ca="1" si="6"/>
        <v>0</v>
      </c>
      <c r="BC15" s="264">
        <f t="shared" ca="1" si="6"/>
        <v>0</v>
      </c>
      <c r="BD15" s="264">
        <f t="shared" ca="1" si="6"/>
        <v>0</v>
      </c>
      <c r="BE15" s="264">
        <f t="shared" ca="1" si="6"/>
        <v>0</v>
      </c>
      <c r="BF15" s="264">
        <f t="shared" ca="1" si="6"/>
        <v>0</v>
      </c>
      <c r="BG15" s="264">
        <f t="shared" ca="1" si="6"/>
        <v>0</v>
      </c>
      <c r="BH15" s="264">
        <f t="shared" ca="1" si="6"/>
        <v>0</v>
      </c>
      <c r="BI15" s="264">
        <f t="shared" ca="1" si="6"/>
        <v>0</v>
      </c>
      <c r="BJ15" s="264">
        <f t="shared" ca="1" si="6"/>
        <v>0</v>
      </c>
      <c r="BK15" s="264">
        <f t="shared" ca="1" si="6"/>
        <v>0</v>
      </c>
      <c r="BL15" s="264">
        <f t="shared" ca="1" si="6"/>
        <v>0</v>
      </c>
    </row>
    <row r="16" spans="1:64" s="230" customFormat="1" ht="30" hidden="1" customHeight="1">
      <c r="A16" s="249"/>
      <c r="B16" s="253" t="s">
        <v>462</v>
      </c>
      <c r="C16" s="253" t="str">
        <f>VLOOKUP(B16,'Resource Demand '!$F$6:$X$52,6,FALSE)</f>
        <v>Noida</v>
      </c>
      <c r="D16" s="253" t="str">
        <f>VLOOKUP(B16,'Resource Demand '!$F$6:$X$52,5,FALSE)</f>
        <v>Anota</v>
      </c>
      <c r="E16" s="253" t="s">
        <v>431</v>
      </c>
      <c r="F16" s="485" t="s">
        <v>175</v>
      </c>
      <c r="G16" s="253" t="str">
        <f>VLOOKUP(B16,'Resource Demand '!$F$6:$X$52,3,FALSE)</f>
        <v>Technical Consultant</v>
      </c>
      <c r="H16" s="332" t="s">
        <v>431</v>
      </c>
      <c r="I16" s="254">
        <f>VLOOKUP(B16,'Resource Demand '!$F$6:$X$52,11,FALSE)</f>
        <v>0</v>
      </c>
      <c r="J16" s="254">
        <f>VLOOKUP(B16,'Resource Demand '!$F$6:$X$52,13,FALSE)</f>
        <v>4</v>
      </c>
      <c r="K16" s="254"/>
      <c r="L16" s="487">
        <v>1</v>
      </c>
      <c r="M16" s="264">
        <f t="shared" ca="1" si="2"/>
        <v>0</v>
      </c>
      <c r="N16" s="264">
        <f t="shared" ca="1" si="2"/>
        <v>0</v>
      </c>
      <c r="O16" s="264">
        <f t="shared" ca="1" si="2"/>
        <v>0</v>
      </c>
      <c r="P16" s="264">
        <f t="shared" ca="1" si="2"/>
        <v>0</v>
      </c>
      <c r="Q16" s="264">
        <f t="shared" ca="1" si="2"/>
        <v>0</v>
      </c>
      <c r="R16" s="264">
        <f t="shared" ca="1" si="2"/>
        <v>0</v>
      </c>
      <c r="S16" s="264">
        <f t="shared" ca="1" si="2"/>
        <v>0</v>
      </c>
      <c r="T16" s="264">
        <f t="shared" ca="1" si="2"/>
        <v>0</v>
      </c>
      <c r="U16" s="264">
        <f t="shared" ca="1" si="2"/>
        <v>0</v>
      </c>
      <c r="V16" s="264">
        <f t="shared" ca="1" si="2"/>
        <v>0</v>
      </c>
      <c r="W16" s="264">
        <f t="shared" ca="1" si="3"/>
        <v>0</v>
      </c>
      <c r="X16" s="264">
        <f t="shared" ca="1" si="3"/>
        <v>0</v>
      </c>
      <c r="Y16" s="264">
        <f t="shared" ca="1" si="3"/>
        <v>0</v>
      </c>
      <c r="Z16" s="264">
        <f t="shared" ca="1" si="3"/>
        <v>0</v>
      </c>
      <c r="AA16" s="264">
        <f t="shared" ca="1" si="3"/>
        <v>0</v>
      </c>
      <c r="AB16" s="264">
        <f t="shared" ca="1" si="3"/>
        <v>0</v>
      </c>
      <c r="AC16" s="264">
        <f t="shared" ca="1" si="3"/>
        <v>0</v>
      </c>
      <c r="AD16" s="264">
        <f t="shared" ca="1" si="3"/>
        <v>0</v>
      </c>
      <c r="AE16" s="264">
        <f t="shared" ca="1" si="3"/>
        <v>0</v>
      </c>
      <c r="AF16" s="264">
        <f t="shared" ca="1" si="3"/>
        <v>0</v>
      </c>
      <c r="AG16" s="264">
        <f t="shared" ca="1" si="4"/>
        <v>0</v>
      </c>
      <c r="AH16" s="264">
        <f t="shared" ca="1" si="4"/>
        <v>0</v>
      </c>
      <c r="AI16" s="264">
        <f t="shared" ca="1" si="4"/>
        <v>0</v>
      </c>
      <c r="AJ16" s="264">
        <f t="shared" ca="1" si="4"/>
        <v>0</v>
      </c>
      <c r="AK16" s="264">
        <f t="shared" ca="1" si="4"/>
        <v>0</v>
      </c>
      <c r="AL16" s="264">
        <f t="shared" ca="1" si="4"/>
        <v>0</v>
      </c>
      <c r="AM16" s="264">
        <f t="shared" ca="1" si="4"/>
        <v>0</v>
      </c>
      <c r="AN16" s="264">
        <f t="shared" ca="1" si="4"/>
        <v>0</v>
      </c>
      <c r="AO16" s="264">
        <f t="shared" ca="1" si="4"/>
        <v>0</v>
      </c>
      <c r="AP16" s="264">
        <f t="shared" ca="1" si="4"/>
        <v>0</v>
      </c>
      <c r="AQ16" s="264">
        <f t="shared" ca="1" si="5"/>
        <v>0</v>
      </c>
      <c r="AR16" s="264">
        <f t="shared" ca="1" si="5"/>
        <v>0</v>
      </c>
      <c r="AS16" s="264">
        <f t="shared" ca="1" si="5"/>
        <v>0</v>
      </c>
      <c r="AT16" s="264">
        <f t="shared" ca="1" si="5"/>
        <v>0</v>
      </c>
      <c r="AU16" s="264">
        <f t="shared" ca="1" si="5"/>
        <v>0</v>
      </c>
      <c r="AV16" s="264">
        <f t="shared" ca="1" si="5"/>
        <v>0</v>
      </c>
      <c r="AW16" s="264">
        <f t="shared" ca="1" si="5"/>
        <v>0</v>
      </c>
      <c r="AX16" s="264">
        <f t="shared" ca="1" si="5"/>
        <v>0</v>
      </c>
      <c r="AY16" s="264">
        <f t="shared" ca="1" si="5"/>
        <v>0</v>
      </c>
      <c r="AZ16" s="264">
        <f t="shared" ca="1" si="5"/>
        <v>0</v>
      </c>
      <c r="BA16" s="264">
        <f t="shared" ca="1" si="6"/>
        <v>0</v>
      </c>
      <c r="BB16" s="264">
        <f t="shared" ca="1" si="6"/>
        <v>0</v>
      </c>
      <c r="BC16" s="264">
        <f t="shared" ca="1" si="6"/>
        <v>0</v>
      </c>
      <c r="BD16" s="264">
        <f t="shared" ca="1" si="6"/>
        <v>0</v>
      </c>
      <c r="BE16" s="264">
        <f t="shared" ca="1" si="6"/>
        <v>0</v>
      </c>
      <c r="BF16" s="264">
        <f t="shared" ca="1" si="6"/>
        <v>0</v>
      </c>
      <c r="BG16" s="264">
        <f t="shared" ca="1" si="6"/>
        <v>0</v>
      </c>
      <c r="BH16" s="264">
        <f t="shared" ca="1" si="6"/>
        <v>0</v>
      </c>
      <c r="BI16" s="264">
        <f t="shared" ca="1" si="6"/>
        <v>0</v>
      </c>
      <c r="BJ16" s="264">
        <f t="shared" ca="1" si="6"/>
        <v>0</v>
      </c>
      <c r="BK16" s="264">
        <f t="shared" ca="1" si="6"/>
        <v>0</v>
      </c>
      <c r="BL16" s="264">
        <f t="shared" ca="1" si="6"/>
        <v>0</v>
      </c>
    </row>
    <row r="17" spans="1:64" s="230" customFormat="1" ht="30" hidden="1" customHeight="1">
      <c r="A17" s="249"/>
      <c r="B17" s="253" t="s">
        <v>462</v>
      </c>
      <c r="C17" s="253" t="str">
        <f>VLOOKUP(B17,'Resource Demand '!$F$6:$X$52,6,FALSE)</f>
        <v>Noida</v>
      </c>
      <c r="D17" s="253" t="str">
        <f>VLOOKUP(B17,'Resource Demand '!$F$6:$X$52,5,FALSE)</f>
        <v>Anota</v>
      </c>
      <c r="E17" s="253" t="s">
        <v>431</v>
      </c>
      <c r="F17" s="485" t="s">
        <v>205</v>
      </c>
      <c r="G17" s="253" t="str">
        <f>VLOOKUP(B17,'Resource Demand '!$F$6:$X$52,3,FALSE)</f>
        <v>Technical Consultant</v>
      </c>
      <c r="H17" s="332" t="s">
        <v>431</v>
      </c>
      <c r="I17" s="254">
        <f>VLOOKUP(B17,'Resource Demand '!$F$6:$X$52,11,FALSE)</f>
        <v>0</v>
      </c>
      <c r="J17" s="254">
        <f>VLOOKUP(B17,'Resource Demand '!$F$6:$X$52,13,FALSE)</f>
        <v>4</v>
      </c>
      <c r="K17" s="254"/>
      <c r="L17" s="487">
        <v>1</v>
      </c>
      <c r="M17" s="264">
        <f t="shared" ca="1" si="2"/>
        <v>0</v>
      </c>
      <c r="N17" s="264">
        <f t="shared" ca="1" si="2"/>
        <v>0</v>
      </c>
      <c r="O17" s="264">
        <f t="shared" ca="1" si="2"/>
        <v>0</v>
      </c>
      <c r="P17" s="264">
        <f t="shared" ca="1" si="2"/>
        <v>0</v>
      </c>
      <c r="Q17" s="264">
        <f t="shared" ca="1" si="2"/>
        <v>0</v>
      </c>
      <c r="R17" s="264">
        <f t="shared" ca="1" si="2"/>
        <v>0</v>
      </c>
      <c r="S17" s="264">
        <f t="shared" ca="1" si="2"/>
        <v>0</v>
      </c>
      <c r="T17" s="264">
        <f t="shared" ca="1" si="2"/>
        <v>0</v>
      </c>
      <c r="U17" s="264">
        <f t="shared" ca="1" si="2"/>
        <v>0</v>
      </c>
      <c r="V17" s="264">
        <f t="shared" ca="1" si="2"/>
        <v>0</v>
      </c>
      <c r="W17" s="264">
        <f t="shared" ca="1" si="3"/>
        <v>0</v>
      </c>
      <c r="X17" s="264">
        <f t="shared" ca="1" si="3"/>
        <v>0</v>
      </c>
      <c r="Y17" s="264">
        <f t="shared" ca="1" si="3"/>
        <v>0</v>
      </c>
      <c r="Z17" s="264">
        <f t="shared" ca="1" si="3"/>
        <v>0</v>
      </c>
      <c r="AA17" s="264">
        <f t="shared" ca="1" si="3"/>
        <v>0</v>
      </c>
      <c r="AB17" s="264">
        <f t="shared" ca="1" si="3"/>
        <v>0</v>
      </c>
      <c r="AC17" s="264">
        <f t="shared" ca="1" si="3"/>
        <v>0</v>
      </c>
      <c r="AD17" s="264">
        <f t="shared" ca="1" si="3"/>
        <v>0</v>
      </c>
      <c r="AE17" s="264">
        <f t="shared" ca="1" si="3"/>
        <v>0</v>
      </c>
      <c r="AF17" s="264">
        <f t="shared" ca="1" si="3"/>
        <v>0</v>
      </c>
      <c r="AG17" s="264">
        <f t="shared" ca="1" si="4"/>
        <v>0</v>
      </c>
      <c r="AH17" s="264">
        <f t="shared" ca="1" si="4"/>
        <v>0</v>
      </c>
      <c r="AI17" s="264">
        <f t="shared" ca="1" si="4"/>
        <v>0</v>
      </c>
      <c r="AJ17" s="264">
        <f t="shared" ca="1" si="4"/>
        <v>0</v>
      </c>
      <c r="AK17" s="264">
        <f t="shared" ca="1" si="4"/>
        <v>0</v>
      </c>
      <c r="AL17" s="264">
        <f t="shared" ca="1" si="4"/>
        <v>0</v>
      </c>
      <c r="AM17" s="264">
        <f t="shared" ca="1" si="4"/>
        <v>0</v>
      </c>
      <c r="AN17" s="264">
        <f t="shared" ca="1" si="4"/>
        <v>0</v>
      </c>
      <c r="AO17" s="264">
        <f t="shared" ca="1" si="4"/>
        <v>0</v>
      </c>
      <c r="AP17" s="264">
        <f t="shared" ca="1" si="4"/>
        <v>0</v>
      </c>
      <c r="AQ17" s="264">
        <f t="shared" ca="1" si="5"/>
        <v>0</v>
      </c>
      <c r="AR17" s="264">
        <f t="shared" ca="1" si="5"/>
        <v>0</v>
      </c>
      <c r="AS17" s="264">
        <f t="shared" ca="1" si="5"/>
        <v>0</v>
      </c>
      <c r="AT17" s="264">
        <f t="shared" ca="1" si="5"/>
        <v>0</v>
      </c>
      <c r="AU17" s="264">
        <f t="shared" ca="1" si="5"/>
        <v>0</v>
      </c>
      <c r="AV17" s="264">
        <f t="shared" ca="1" si="5"/>
        <v>0</v>
      </c>
      <c r="AW17" s="264">
        <f t="shared" ca="1" si="5"/>
        <v>0</v>
      </c>
      <c r="AX17" s="264">
        <f t="shared" ca="1" si="5"/>
        <v>0</v>
      </c>
      <c r="AY17" s="264">
        <f t="shared" ca="1" si="5"/>
        <v>0</v>
      </c>
      <c r="AZ17" s="264">
        <f t="shared" ca="1" si="5"/>
        <v>0</v>
      </c>
      <c r="BA17" s="264">
        <f t="shared" ca="1" si="6"/>
        <v>0</v>
      </c>
      <c r="BB17" s="264">
        <f t="shared" ca="1" si="6"/>
        <v>0</v>
      </c>
      <c r="BC17" s="264">
        <f t="shared" ca="1" si="6"/>
        <v>0</v>
      </c>
      <c r="BD17" s="264">
        <f t="shared" ca="1" si="6"/>
        <v>0</v>
      </c>
      <c r="BE17" s="264">
        <f t="shared" ca="1" si="6"/>
        <v>0</v>
      </c>
      <c r="BF17" s="264">
        <f t="shared" ca="1" si="6"/>
        <v>0</v>
      </c>
      <c r="BG17" s="264">
        <f t="shared" ca="1" si="6"/>
        <v>0</v>
      </c>
      <c r="BH17" s="264">
        <f t="shared" ca="1" si="6"/>
        <v>0</v>
      </c>
      <c r="BI17" s="264">
        <f t="shared" ca="1" si="6"/>
        <v>0</v>
      </c>
      <c r="BJ17" s="264">
        <f t="shared" ca="1" si="6"/>
        <v>0</v>
      </c>
      <c r="BK17" s="264">
        <f t="shared" ca="1" si="6"/>
        <v>0</v>
      </c>
      <c r="BL17" s="264">
        <f t="shared" ca="1" si="6"/>
        <v>0</v>
      </c>
    </row>
    <row r="18" spans="1:64" s="230" customFormat="1" ht="30" hidden="1" customHeight="1">
      <c r="A18" s="249"/>
      <c r="B18" s="253" t="s">
        <v>462</v>
      </c>
      <c r="C18" s="253" t="str">
        <f>VLOOKUP(B18,'Resource Demand '!$F$6:$X$52,6,FALSE)</f>
        <v>Noida</v>
      </c>
      <c r="D18" s="253" t="str">
        <f>VLOOKUP(B18,'Resource Demand '!$F$6:$X$52,5,FALSE)</f>
        <v>Anota</v>
      </c>
      <c r="E18" s="253" t="s">
        <v>431</v>
      </c>
      <c r="F18" s="485" t="s">
        <v>165</v>
      </c>
      <c r="G18" s="253" t="str">
        <f>VLOOKUP(B18,'Resource Demand '!$F$6:$X$52,3,FALSE)</f>
        <v>Technical Consultant</v>
      </c>
      <c r="H18" s="332" t="s">
        <v>431</v>
      </c>
      <c r="I18" s="254">
        <f>VLOOKUP(B18,'Resource Demand '!$F$6:$X$52,11,FALSE)</f>
        <v>0</v>
      </c>
      <c r="J18" s="254">
        <f>VLOOKUP(B18,'Resource Demand '!$F$6:$X$52,13,FALSE)</f>
        <v>4</v>
      </c>
      <c r="K18" s="254"/>
      <c r="L18" s="487">
        <v>1</v>
      </c>
      <c r="M18" s="264">
        <f t="shared" ca="1" si="2"/>
        <v>0</v>
      </c>
      <c r="N18" s="264">
        <f t="shared" ca="1" si="2"/>
        <v>0</v>
      </c>
      <c r="O18" s="264">
        <f t="shared" ca="1" si="2"/>
        <v>0</v>
      </c>
      <c r="P18" s="264">
        <f t="shared" ca="1" si="2"/>
        <v>0</v>
      </c>
      <c r="Q18" s="264">
        <f t="shared" ca="1" si="2"/>
        <v>0</v>
      </c>
      <c r="R18" s="264">
        <f t="shared" ca="1" si="2"/>
        <v>0</v>
      </c>
      <c r="S18" s="264">
        <f t="shared" ca="1" si="2"/>
        <v>0</v>
      </c>
      <c r="T18" s="264">
        <f t="shared" ca="1" si="2"/>
        <v>0</v>
      </c>
      <c r="U18" s="264">
        <f t="shared" ca="1" si="2"/>
        <v>0</v>
      </c>
      <c r="V18" s="264">
        <f t="shared" ca="1" si="2"/>
        <v>0</v>
      </c>
      <c r="W18" s="264">
        <f t="shared" ca="1" si="3"/>
        <v>0</v>
      </c>
      <c r="X18" s="264">
        <f t="shared" ca="1" si="3"/>
        <v>0</v>
      </c>
      <c r="Y18" s="264">
        <f t="shared" ca="1" si="3"/>
        <v>0</v>
      </c>
      <c r="Z18" s="264">
        <f t="shared" ca="1" si="3"/>
        <v>0</v>
      </c>
      <c r="AA18" s="264">
        <f t="shared" ca="1" si="3"/>
        <v>0</v>
      </c>
      <c r="AB18" s="264">
        <f t="shared" ca="1" si="3"/>
        <v>0</v>
      </c>
      <c r="AC18" s="264">
        <f t="shared" ca="1" si="3"/>
        <v>0</v>
      </c>
      <c r="AD18" s="264">
        <f t="shared" ca="1" si="3"/>
        <v>0</v>
      </c>
      <c r="AE18" s="264">
        <f t="shared" ca="1" si="3"/>
        <v>0</v>
      </c>
      <c r="AF18" s="264">
        <f t="shared" ca="1" si="3"/>
        <v>0</v>
      </c>
      <c r="AG18" s="264">
        <f t="shared" ca="1" si="4"/>
        <v>0</v>
      </c>
      <c r="AH18" s="264">
        <f t="shared" ca="1" si="4"/>
        <v>0</v>
      </c>
      <c r="AI18" s="264">
        <f t="shared" ca="1" si="4"/>
        <v>0</v>
      </c>
      <c r="AJ18" s="264">
        <f t="shared" ca="1" si="4"/>
        <v>0</v>
      </c>
      <c r="AK18" s="264">
        <f t="shared" ca="1" si="4"/>
        <v>0</v>
      </c>
      <c r="AL18" s="264">
        <f t="shared" ca="1" si="4"/>
        <v>0</v>
      </c>
      <c r="AM18" s="264">
        <f t="shared" ca="1" si="4"/>
        <v>0</v>
      </c>
      <c r="AN18" s="264">
        <f t="shared" ca="1" si="4"/>
        <v>0</v>
      </c>
      <c r="AO18" s="264">
        <f t="shared" ca="1" si="4"/>
        <v>0</v>
      </c>
      <c r="AP18" s="264">
        <f t="shared" ca="1" si="4"/>
        <v>0</v>
      </c>
      <c r="AQ18" s="264">
        <f t="shared" ca="1" si="5"/>
        <v>0</v>
      </c>
      <c r="AR18" s="264">
        <f t="shared" ca="1" si="5"/>
        <v>0</v>
      </c>
      <c r="AS18" s="264">
        <f t="shared" ca="1" si="5"/>
        <v>0</v>
      </c>
      <c r="AT18" s="264">
        <f t="shared" ca="1" si="5"/>
        <v>0</v>
      </c>
      <c r="AU18" s="264">
        <f t="shared" ca="1" si="5"/>
        <v>0</v>
      </c>
      <c r="AV18" s="264">
        <f t="shared" ca="1" si="5"/>
        <v>0</v>
      </c>
      <c r="AW18" s="264">
        <f t="shared" ca="1" si="5"/>
        <v>0</v>
      </c>
      <c r="AX18" s="264">
        <f t="shared" ca="1" si="5"/>
        <v>0</v>
      </c>
      <c r="AY18" s="264">
        <f t="shared" ca="1" si="5"/>
        <v>0</v>
      </c>
      <c r="AZ18" s="264">
        <f t="shared" ca="1" si="5"/>
        <v>0</v>
      </c>
      <c r="BA18" s="264">
        <f t="shared" ca="1" si="6"/>
        <v>0</v>
      </c>
      <c r="BB18" s="264">
        <f t="shared" ca="1" si="6"/>
        <v>0</v>
      </c>
      <c r="BC18" s="264">
        <f t="shared" ca="1" si="6"/>
        <v>0</v>
      </c>
      <c r="BD18" s="264">
        <f t="shared" ca="1" si="6"/>
        <v>0</v>
      </c>
      <c r="BE18" s="264">
        <f t="shared" ca="1" si="6"/>
        <v>0</v>
      </c>
      <c r="BF18" s="264">
        <f t="shared" ca="1" si="6"/>
        <v>0</v>
      </c>
      <c r="BG18" s="264">
        <f t="shared" ca="1" si="6"/>
        <v>0</v>
      </c>
      <c r="BH18" s="264">
        <f t="shared" ca="1" si="6"/>
        <v>0</v>
      </c>
      <c r="BI18" s="264">
        <f t="shared" ca="1" si="6"/>
        <v>0</v>
      </c>
      <c r="BJ18" s="264">
        <f t="shared" ca="1" si="6"/>
        <v>0</v>
      </c>
      <c r="BK18" s="264">
        <f t="shared" ca="1" si="6"/>
        <v>0</v>
      </c>
      <c r="BL18" s="264">
        <f t="shared" ca="1" si="6"/>
        <v>0</v>
      </c>
    </row>
    <row r="19" spans="1:64" s="230" customFormat="1" ht="30" hidden="1" customHeight="1">
      <c r="A19" s="249"/>
      <c r="B19" s="253" t="s">
        <v>462</v>
      </c>
      <c r="C19" s="253" t="str">
        <f>VLOOKUP(B19,'Resource Demand '!$F$6:$X$52,6,FALSE)</f>
        <v>Noida</v>
      </c>
      <c r="D19" s="253" t="str">
        <f>VLOOKUP(B19,'Resource Demand '!$F$6:$X$52,5,FALSE)</f>
        <v>Anota</v>
      </c>
      <c r="E19" s="253" t="s">
        <v>431</v>
      </c>
      <c r="F19" s="485" t="s">
        <v>204</v>
      </c>
      <c r="G19" s="253" t="str">
        <f>VLOOKUP(B19,'Resource Demand '!$F$6:$X$52,3,FALSE)</f>
        <v>Technical Consultant</v>
      </c>
      <c r="H19" s="332" t="s">
        <v>431</v>
      </c>
      <c r="I19" s="254">
        <f>VLOOKUP(B19,'Resource Demand '!$F$6:$X$52,11,FALSE)</f>
        <v>0</v>
      </c>
      <c r="J19" s="254">
        <f>VLOOKUP(B19,'Resource Demand '!$F$6:$X$52,13,FALSE)</f>
        <v>4</v>
      </c>
      <c r="K19" s="254"/>
      <c r="L19" s="487">
        <v>1</v>
      </c>
      <c r="M19" s="264">
        <f t="shared" ref="M19:V30" ca="1" si="7">IF((AND(M$3&gt;=$I19,M$3&lt;=$J19)),$L19,0)</f>
        <v>0</v>
      </c>
      <c r="N19" s="264">
        <f t="shared" ca="1" si="7"/>
        <v>0</v>
      </c>
      <c r="O19" s="264">
        <f t="shared" ca="1" si="7"/>
        <v>0</v>
      </c>
      <c r="P19" s="264">
        <f t="shared" ca="1" si="7"/>
        <v>0</v>
      </c>
      <c r="Q19" s="264">
        <f t="shared" ca="1" si="7"/>
        <v>0</v>
      </c>
      <c r="R19" s="264">
        <f t="shared" ca="1" si="7"/>
        <v>0</v>
      </c>
      <c r="S19" s="264">
        <f t="shared" ca="1" si="7"/>
        <v>0</v>
      </c>
      <c r="T19" s="264">
        <f t="shared" ca="1" si="7"/>
        <v>0</v>
      </c>
      <c r="U19" s="264">
        <f t="shared" ca="1" si="7"/>
        <v>0</v>
      </c>
      <c r="V19" s="264">
        <f t="shared" ca="1" si="7"/>
        <v>0</v>
      </c>
      <c r="W19" s="264">
        <f t="shared" ref="W19:AF30" ca="1" si="8">IF((AND(W$3&gt;=$I19,W$3&lt;=$J19)),$L19,0)</f>
        <v>0</v>
      </c>
      <c r="X19" s="264">
        <f t="shared" ca="1" si="8"/>
        <v>0</v>
      </c>
      <c r="Y19" s="264">
        <f t="shared" ca="1" si="8"/>
        <v>0</v>
      </c>
      <c r="Z19" s="264">
        <f t="shared" ca="1" si="8"/>
        <v>0</v>
      </c>
      <c r="AA19" s="264">
        <f t="shared" ca="1" si="8"/>
        <v>0</v>
      </c>
      <c r="AB19" s="264">
        <f t="shared" ca="1" si="8"/>
        <v>0</v>
      </c>
      <c r="AC19" s="264">
        <f t="shared" ca="1" si="8"/>
        <v>0</v>
      </c>
      <c r="AD19" s="264">
        <f t="shared" ca="1" si="8"/>
        <v>0</v>
      </c>
      <c r="AE19" s="264">
        <f t="shared" ca="1" si="8"/>
        <v>0</v>
      </c>
      <c r="AF19" s="264">
        <f t="shared" ca="1" si="8"/>
        <v>0</v>
      </c>
      <c r="AG19" s="264">
        <f t="shared" ref="AG19:AP30" ca="1" si="9">IF((AND(AG$3&gt;=$I19,AG$3&lt;=$J19)),$L19,0)</f>
        <v>0</v>
      </c>
      <c r="AH19" s="264">
        <f t="shared" ca="1" si="9"/>
        <v>0</v>
      </c>
      <c r="AI19" s="264">
        <f t="shared" ca="1" si="9"/>
        <v>0</v>
      </c>
      <c r="AJ19" s="264">
        <f t="shared" ca="1" si="9"/>
        <v>0</v>
      </c>
      <c r="AK19" s="264">
        <f t="shared" ca="1" si="9"/>
        <v>0</v>
      </c>
      <c r="AL19" s="264">
        <f t="shared" ca="1" si="9"/>
        <v>0</v>
      </c>
      <c r="AM19" s="264">
        <f t="shared" ca="1" si="9"/>
        <v>0</v>
      </c>
      <c r="AN19" s="264">
        <f t="shared" ca="1" si="9"/>
        <v>0</v>
      </c>
      <c r="AO19" s="264">
        <f t="shared" ca="1" si="9"/>
        <v>0</v>
      </c>
      <c r="AP19" s="264">
        <f t="shared" ca="1" si="9"/>
        <v>0</v>
      </c>
      <c r="AQ19" s="264">
        <f t="shared" ref="AQ19:AZ30" ca="1" si="10">IF((AND(AQ$3&gt;=$I19,AQ$3&lt;=$J19)),$L19,0)</f>
        <v>0</v>
      </c>
      <c r="AR19" s="264">
        <f t="shared" ca="1" si="10"/>
        <v>0</v>
      </c>
      <c r="AS19" s="264">
        <f t="shared" ca="1" si="10"/>
        <v>0</v>
      </c>
      <c r="AT19" s="264">
        <f t="shared" ca="1" si="10"/>
        <v>0</v>
      </c>
      <c r="AU19" s="264">
        <f t="shared" ca="1" si="10"/>
        <v>0</v>
      </c>
      <c r="AV19" s="264">
        <f t="shared" ca="1" si="10"/>
        <v>0</v>
      </c>
      <c r="AW19" s="264">
        <f t="shared" ca="1" si="10"/>
        <v>0</v>
      </c>
      <c r="AX19" s="264">
        <f t="shared" ca="1" si="10"/>
        <v>0</v>
      </c>
      <c r="AY19" s="264">
        <f t="shared" ca="1" si="10"/>
        <v>0</v>
      </c>
      <c r="AZ19" s="264">
        <f t="shared" ca="1" si="10"/>
        <v>0</v>
      </c>
      <c r="BA19" s="264">
        <f t="shared" ref="BA19:BL30" ca="1" si="11">IF((AND(BA$3&gt;=$I19,BA$3&lt;=$J19)),$L19,0)</f>
        <v>0</v>
      </c>
      <c r="BB19" s="264">
        <f t="shared" ca="1" si="11"/>
        <v>0</v>
      </c>
      <c r="BC19" s="264">
        <f t="shared" ca="1" si="11"/>
        <v>0</v>
      </c>
      <c r="BD19" s="264">
        <f t="shared" ca="1" si="11"/>
        <v>0</v>
      </c>
      <c r="BE19" s="264">
        <f t="shared" ca="1" si="11"/>
        <v>0</v>
      </c>
      <c r="BF19" s="264">
        <f t="shared" ca="1" si="11"/>
        <v>0</v>
      </c>
      <c r="BG19" s="264">
        <f t="shared" ca="1" si="11"/>
        <v>0</v>
      </c>
      <c r="BH19" s="264">
        <f t="shared" ca="1" si="11"/>
        <v>0</v>
      </c>
      <c r="BI19" s="264">
        <f t="shared" ca="1" si="11"/>
        <v>0</v>
      </c>
      <c r="BJ19" s="264">
        <f t="shared" ca="1" si="11"/>
        <v>0</v>
      </c>
      <c r="BK19" s="264">
        <f t="shared" ca="1" si="11"/>
        <v>0</v>
      </c>
      <c r="BL19" s="264">
        <f t="shared" ca="1" si="11"/>
        <v>0</v>
      </c>
    </row>
    <row r="20" spans="1:64" s="230" customFormat="1" ht="30" hidden="1" customHeight="1">
      <c r="A20" s="249"/>
      <c r="B20" s="283" t="str">
        <f t="shared" ref="B20" ca="1" si="12">O20&amp;"-"&amp;F20&amp;"-"&amp;A20</f>
        <v>1-Chandan Kumar-</v>
      </c>
      <c r="C20" s="253" t="e">
        <f ca="1">VLOOKUP(B20,'Resource Demand '!$F$6:$X$52,6,FALSE)</f>
        <v>#N/A</v>
      </c>
      <c r="D20" s="253" t="s">
        <v>48</v>
      </c>
      <c r="E20" s="253" t="s">
        <v>72</v>
      </c>
      <c r="F20" s="485" t="s">
        <v>179</v>
      </c>
      <c r="G20" s="253" t="s">
        <v>191</v>
      </c>
      <c r="H20" s="332" t="s">
        <v>72</v>
      </c>
      <c r="I20" s="254">
        <v>43132</v>
      </c>
      <c r="J20" s="254">
        <v>43182</v>
      </c>
      <c r="K20" s="254"/>
      <c r="L20" s="487">
        <v>1</v>
      </c>
      <c r="M20" s="264">
        <f t="shared" ca="1" si="7"/>
        <v>1</v>
      </c>
      <c r="N20" s="264">
        <f t="shared" ca="1" si="7"/>
        <v>1</v>
      </c>
      <c r="O20" s="264">
        <f t="shared" ca="1" si="7"/>
        <v>1</v>
      </c>
      <c r="P20" s="264">
        <f t="shared" ca="1" si="7"/>
        <v>1</v>
      </c>
      <c r="Q20" s="264">
        <f t="shared" ca="1" si="7"/>
        <v>1</v>
      </c>
      <c r="R20" s="264">
        <f t="shared" ca="1" si="7"/>
        <v>1</v>
      </c>
      <c r="S20" s="264">
        <f t="shared" ca="1" si="7"/>
        <v>1</v>
      </c>
      <c r="T20" s="264">
        <f t="shared" ca="1" si="7"/>
        <v>1</v>
      </c>
      <c r="U20" s="264">
        <f t="shared" ca="1" si="7"/>
        <v>1</v>
      </c>
      <c r="V20" s="264">
        <f t="shared" ca="1" si="7"/>
        <v>1</v>
      </c>
      <c r="W20" s="264">
        <f t="shared" ca="1" si="8"/>
        <v>1</v>
      </c>
      <c r="X20" s="264">
        <f t="shared" ca="1" si="8"/>
        <v>1</v>
      </c>
      <c r="Y20" s="264">
        <f t="shared" ca="1" si="8"/>
        <v>1</v>
      </c>
      <c r="Z20" s="264">
        <f t="shared" ca="1" si="8"/>
        <v>1</v>
      </c>
      <c r="AA20" s="264">
        <f t="shared" ca="1" si="8"/>
        <v>1</v>
      </c>
      <c r="AB20" s="264">
        <f t="shared" ca="1" si="8"/>
        <v>1</v>
      </c>
      <c r="AC20" s="264">
        <f t="shared" ca="1" si="8"/>
        <v>1</v>
      </c>
      <c r="AD20" s="264">
        <f t="shared" ca="1" si="8"/>
        <v>1</v>
      </c>
      <c r="AE20" s="264">
        <f t="shared" ca="1" si="8"/>
        <v>1</v>
      </c>
      <c r="AF20" s="264">
        <f t="shared" ca="1" si="8"/>
        <v>1</v>
      </c>
      <c r="AG20" s="264">
        <f t="shared" ca="1" si="9"/>
        <v>1</v>
      </c>
      <c r="AH20" s="264">
        <f t="shared" ca="1" si="9"/>
        <v>1</v>
      </c>
      <c r="AI20" s="264">
        <f t="shared" ca="1" si="9"/>
        <v>1</v>
      </c>
      <c r="AJ20" s="264">
        <f t="shared" ca="1" si="9"/>
        <v>0</v>
      </c>
      <c r="AK20" s="264">
        <f t="shared" ca="1" si="9"/>
        <v>0</v>
      </c>
      <c r="AL20" s="264">
        <f t="shared" ca="1" si="9"/>
        <v>0</v>
      </c>
      <c r="AM20" s="264">
        <f t="shared" ca="1" si="9"/>
        <v>0</v>
      </c>
      <c r="AN20" s="264">
        <f t="shared" ca="1" si="9"/>
        <v>0</v>
      </c>
      <c r="AO20" s="264">
        <f t="shared" ca="1" si="9"/>
        <v>0</v>
      </c>
      <c r="AP20" s="264">
        <f t="shared" ca="1" si="9"/>
        <v>0</v>
      </c>
      <c r="AQ20" s="264">
        <f t="shared" ca="1" si="10"/>
        <v>0</v>
      </c>
      <c r="AR20" s="264">
        <f t="shared" ca="1" si="10"/>
        <v>0</v>
      </c>
      <c r="AS20" s="264">
        <f t="shared" ca="1" si="10"/>
        <v>0</v>
      </c>
      <c r="AT20" s="264">
        <f t="shared" ca="1" si="10"/>
        <v>0</v>
      </c>
      <c r="AU20" s="264">
        <f t="shared" ca="1" si="10"/>
        <v>0</v>
      </c>
      <c r="AV20" s="264">
        <f t="shared" ca="1" si="10"/>
        <v>0</v>
      </c>
      <c r="AW20" s="264">
        <f t="shared" ca="1" si="10"/>
        <v>0</v>
      </c>
      <c r="AX20" s="264">
        <f t="shared" ca="1" si="10"/>
        <v>0</v>
      </c>
      <c r="AY20" s="264">
        <f t="shared" ca="1" si="10"/>
        <v>0</v>
      </c>
      <c r="AZ20" s="264">
        <f t="shared" ca="1" si="10"/>
        <v>0</v>
      </c>
      <c r="BA20" s="264">
        <f t="shared" ca="1" si="11"/>
        <v>0</v>
      </c>
      <c r="BB20" s="264">
        <f t="shared" ca="1" si="11"/>
        <v>0</v>
      </c>
      <c r="BC20" s="264">
        <f t="shared" ca="1" si="11"/>
        <v>0</v>
      </c>
      <c r="BD20" s="264">
        <f t="shared" ca="1" si="11"/>
        <v>0</v>
      </c>
      <c r="BE20" s="264">
        <f t="shared" ca="1" si="11"/>
        <v>0</v>
      </c>
      <c r="BF20" s="264">
        <f t="shared" ca="1" si="11"/>
        <v>0</v>
      </c>
      <c r="BG20" s="264">
        <f t="shared" ca="1" si="11"/>
        <v>0</v>
      </c>
      <c r="BH20" s="264">
        <f t="shared" ca="1" si="11"/>
        <v>0</v>
      </c>
      <c r="BI20" s="264">
        <f t="shared" ca="1" si="11"/>
        <v>0</v>
      </c>
      <c r="BJ20" s="264">
        <f t="shared" ca="1" si="11"/>
        <v>0</v>
      </c>
      <c r="BK20" s="264">
        <f t="shared" ca="1" si="11"/>
        <v>0</v>
      </c>
      <c r="BL20" s="264">
        <f t="shared" ca="1" si="11"/>
        <v>0</v>
      </c>
    </row>
    <row r="21" spans="1:64" s="230" customFormat="1" ht="30" hidden="1" customHeight="1">
      <c r="A21" s="249"/>
      <c r="B21" s="394" t="s">
        <v>609</v>
      </c>
      <c r="C21" s="253" t="str">
        <f>VLOOKUP(B21,'Resource Demand '!$F$6:$X$52,6,FALSE)</f>
        <v>Muscat</v>
      </c>
      <c r="D21" s="253" t="str">
        <f>VLOOKUP(B21,'Resource Demand '!$F$6:$X$52,5,FALSE)</f>
        <v>Bank Dhofar</v>
      </c>
      <c r="E21" s="253" t="s">
        <v>606</v>
      </c>
      <c r="F21" s="485" t="s">
        <v>458</v>
      </c>
      <c r="G21" s="253" t="str">
        <f>VLOOKUP(B21,'Resource Demand '!$F$6:$X$52,3,FALSE)</f>
        <v>Trainer</v>
      </c>
      <c r="H21" s="332"/>
      <c r="I21" s="254" t="str">
        <f>VLOOKUP(B21,'Resource Demand '!$F$6:$X$52,11,FALSE)</f>
        <v>10 Days</v>
      </c>
      <c r="J21" s="254">
        <f>VLOOKUP(B21,'Resource Demand '!$F$6:$X$52,13,FALSE)</f>
        <v>1</v>
      </c>
      <c r="K21" s="254"/>
      <c r="L21" s="487">
        <v>1</v>
      </c>
      <c r="M21" s="264">
        <f t="shared" ca="1" si="7"/>
        <v>0</v>
      </c>
      <c r="N21" s="264">
        <f t="shared" ca="1" si="7"/>
        <v>0</v>
      </c>
      <c r="O21" s="264">
        <f t="shared" ca="1" si="7"/>
        <v>0</v>
      </c>
      <c r="P21" s="264">
        <f t="shared" ca="1" si="7"/>
        <v>0</v>
      </c>
      <c r="Q21" s="264">
        <f t="shared" ca="1" si="7"/>
        <v>0</v>
      </c>
      <c r="R21" s="264">
        <f t="shared" ca="1" si="7"/>
        <v>0</v>
      </c>
      <c r="S21" s="264">
        <f t="shared" ca="1" si="7"/>
        <v>0</v>
      </c>
      <c r="T21" s="264">
        <f t="shared" ca="1" si="7"/>
        <v>0</v>
      </c>
      <c r="U21" s="264">
        <f t="shared" ca="1" si="7"/>
        <v>0</v>
      </c>
      <c r="V21" s="264">
        <f t="shared" ca="1" si="7"/>
        <v>0</v>
      </c>
      <c r="W21" s="264">
        <f t="shared" ca="1" si="8"/>
        <v>0</v>
      </c>
      <c r="X21" s="264">
        <f t="shared" ca="1" si="8"/>
        <v>0</v>
      </c>
      <c r="Y21" s="264">
        <f t="shared" ca="1" si="8"/>
        <v>0</v>
      </c>
      <c r="Z21" s="264">
        <f t="shared" ca="1" si="8"/>
        <v>0</v>
      </c>
      <c r="AA21" s="264">
        <f t="shared" ca="1" si="8"/>
        <v>0</v>
      </c>
      <c r="AB21" s="264">
        <f t="shared" ca="1" si="8"/>
        <v>0</v>
      </c>
      <c r="AC21" s="264">
        <f t="shared" ca="1" si="8"/>
        <v>0</v>
      </c>
      <c r="AD21" s="264">
        <f t="shared" ca="1" si="8"/>
        <v>0</v>
      </c>
      <c r="AE21" s="264">
        <f t="shared" ca="1" si="8"/>
        <v>0</v>
      </c>
      <c r="AF21" s="264">
        <f t="shared" ca="1" si="8"/>
        <v>0</v>
      </c>
      <c r="AG21" s="264">
        <f t="shared" ca="1" si="9"/>
        <v>0</v>
      </c>
      <c r="AH21" s="264">
        <f t="shared" ca="1" si="9"/>
        <v>0</v>
      </c>
      <c r="AI21" s="264">
        <f t="shared" ca="1" si="9"/>
        <v>0</v>
      </c>
      <c r="AJ21" s="264">
        <f t="shared" ca="1" si="9"/>
        <v>0</v>
      </c>
      <c r="AK21" s="264">
        <f t="shared" ca="1" si="9"/>
        <v>0</v>
      </c>
      <c r="AL21" s="264">
        <f t="shared" ca="1" si="9"/>
        <v>0</v>
      </c>
      <c r="AM21" s="264">
        <f t="shared" ca="1" si="9"/>
        <v>0</v>
      </c>
      <c r="AN21" s="264">
        <f t="shared" ca="1" si="9"/>
        <v>0</v>
      </c>
      <c r="AO21" s="264">
        <f t="shared" ca="1" si="9"/>
        <v>0</v>
      </c>
      <c r="AP21" s="264">
        <f t="shared" ca="1" si="9"/>
        <v>0</v>
      </c>
      <c r="AQ21" s="264">
        <f t="shared" ca="1" si="10"/>
        <v>0</v>
      </c>
      <c r="AR21" s="264">
        <f t="shared" ca="1" si="10"/>
        <v>0</v>
      </c>
      <c r="AS21" s="264">
        <f t="shared" ca="1" si="10"/>
        <v>0</v>
      </c>
      <c r="AT21" s="264">
        <f t="shared" ca="1" si="10"/>
        <v>0</v>
      </c>
      <c r="AU21" s="264">
        <f t="shared" ca="1" si="10"/>
        <v>0</v>
      </c>
      <c r="AV21" s="264">
        <f t="shared" ca="1" si="10"/>
        <v>0</v>
      </c>
      <c r="AW21" s="264">
        <f t="shared" ca="1" si="10"/>
        <v>0</v>
      </c>
      <c r="AX21" s="264">
        <f t="shared" ca="1" si="10"/>
        <v>0</v>
      </c>
      <c r="AY21" s="264">
        <f t="shared" ca="1" si="10"/>
        <v>0</v>
      </c>
      <c r="AZ21" s="264">
        <f t="shared" ca="1" si="10"/>
        <v>0</v>
      </c>
      <c r="BA21" s="264">
        <f t="shared" ca="1" si="11"/>
        <v>0</v>
      </c>
      <c r="BB21" s="264">
        <f t="shared" ca="1" si="11"/>
        <v>0</v>
      </c>
      <c r="BC21" s="264">
        <f t="shared" ca="1" si="11"/>
        <v>0</v>
      </c>
      <c r="BD21" s="264">
        <f t="shared" ca="1" si="11"/>
        <v>0</v>
      </c>
      <c r="BE21" s="264">
        <f t="shared" ca="1" si="11"/>
        <v>0</v>
      </c>
      <c r="BF21" s="264">
        <f t="shared" ca="1" si="11"/>
        <v>0</v>
      </c>
      <c r="BG21" s="264">
        <f t="shared" ca="1" si="11"/>
        <v>0</v>
      </c>
      <c r="BH21" s="264">
        <f t="shared" ca="1" si="11"/>
        <v>0</v>
      </c>
      <c r="BI21" s="264">
        <f t="shared" ca="1" si="11"/>
        <v>0</v>
      </c>
      <c r="BJ21" s="264">
        <f t="shared" ca="1" si="11"/>
        <v>0</v>
      </c>
      <c r="BK21" s="264">
        <f t="shared" ca="1" si="11"/>
        <v>0</v>
      </c>
      <c r="BL21" s="264">
        <f t="shared" ca="1" si="11"/>
        <v>0</v>
      </c>
    </row>
    <row r="22" spans="1:64" s="230" customFormat="1" ht="30" hidden="1" customHeight="1">
      <c r="A22" s="249"/>
      <c r="B22" s="253" t="s">
        <v>638</v>
      </c>
      <c r="C22" s="253" t="s">
        <v>62</v>
      </c>
      <c r="D22" s="253" t="s">
        <v>134</v>
      </c>
      <c r="E22" s="253" t="s">
        <v>72</v>
      </c>
      <c r="F22" s="485" t="s">
        <v>201</v>
      </c>
      <c r="G22" s="253" t="s">
        <v>396</v>
      </c>
      <c r="H22" s="332" t="s">
        <v>72</v>
      </c>
      <c r="I22" s="254">
        <v>43163</v>
      </c>
      <c r="J22" s="254">
        <v>43179</v>
      </c>
      <c r="K22" s="254"/>
      <c r="L22" s="487">
        <v>1</v>
      </c>
      <c r="M22" s="264">
        <f t="shared" ca="1" si="7"/>
        <v>0</v>
      </c>
      <c r="N22" s="264">
        <f t="shared" ca="1" si="7"/>
        <v>0</v>
      </c>
      <c r="O22" s="264">
        <f t="shared" ca="1" si="7"/>
        <v>0</v>
      </c>
      <c r="P22" s="264">
        <f t="shared" ca="1" si="7"/>
        <v>1</v>
      </c>
      <c r="Q22" s="264">
        <f t="shared" ca="1" si="7"/>
        <v>1</v>
      </c>
      <c r="R22" s="264">
        <f t="shared" ca="1" si="7"/>
        <v>1</v>
      </c>
      <c r="S22" s="264">
        <f t="shared" ca="1" si="7"/>
        <v>1</v>
      </c>
      <c r="T22" s="264">
        <f t="shared" ca="1" si="7"/>
        <v>1</v>
      </c>
      <c r="U22" s="264">
        <f t="shared" ca="1" si="7"/>
        <v>1</v>
      </c>
      <c r="V22" s="264">
        <f t="shared" ca="1" si="7"/>
        <v>1</v>
      </c>
      <c r="W22" s="264">
        <f t="shared" ca="1" si="8"/>
        <v>1</v>
      </c>
      <c r="X22" s="264">
        <f t="shared" ca="1" si="8"/>
        <v>1</v>
      </c>
      <c r="Y22" s="264">
        <f t="shared" ca="1" si="8"/>
        <v>1</v>
      </c>
      <c r="Z22" s="264">
        <f t="shared" ca="1" si="8"/>
        <v>1</v>
      </c>
      <c r="AA22" s="264">
        <f t="shared" ca="1" si="8"/>
        <v>1</v>
      </c>
      <c r="AB22" s="264">
        <f t="shared" ca="1" si="8"/>
        <v>1</v>
      </c>
      <c r="AC22" s="264">
        <f t="shared" ca="1" si="8"/>
        <v>1</v>
      </c>
      <c r="AD22" s="264">
        <f t="shared" ca="1" si="8"/>
        <v>1</v>
      </c>
      <c r="AE22" s="264">
        <f t="shared" ca="1" si="8"/>
        <v>1</v>
      </c>
      <c r="AF22" s="264">
        <f t="shared" ca="1" si="8"/>
        <v>1</v>
      </c>
      <c r="AG22" s="264">
        <f t="shared" ca="1" si="9"/>
        <v>0</v>
      </c>
      <c r="AH22" s="264">
        <f t="shared" ca="1" si="9"/>
        <v>0</v>
      </c>
      <c r="AI22" s="264">
        <f t="shared" ca="1" si="9"/>
        <v>0</v>
      </c>
      <c r="AJ22" s="264">
        <f t="shared" ca="1" si="9"/>
        <v>0</v>
      </c>
      <c r="AK22" s="264">
        <f t="shared" ca="1" si="9"/>
        <v>0</v>
      </c>
      <c r="AL22" s="264">
        <f t="shared" ca="1" si="9"/>
        <v>0</v>
      </c>
      <c r="AM22" s="264">
        <f t="shared" ca="1" si="9"/>
        <v>0</v>
      </c>
      <c r="AN22" s="264">
        <f t="shared" ca="1" si="9"/>
        <v>0</v>
      </c>
      <c r="AO22" s="264">
        <f t="shared" ca="1" si="9"/>
        <v>0</v>
      </c>
      <c r="AP22" s="264">
        <f t="shared" ca="1" si="9"/>
        <v>0</v>
      </c>
      <c r="AQ22" s="264">
        <f t="shared" ca="1" si="10"/>
        <v>0</v>
      </c>
      <c r="AR22" s="264">
        <f t="shared" ca="1" si="10"/>
        <v>0</v>
      </c>
      <c r="AS22" s="264">
        <f t="shared" ca="1" si="10"/>
        <v>0</v>
      </c>
      <c r="AT22" s="264">
        <f t="shared" ca="1" si="10"/>
        <v>0</v>
      </c>
      <c r="AU22" s="264">
        <f t="shared" ca="1" si="10"/>
        <v>0</v>
      </c>
      <c r="AV22" s="264">
        <f t="shared" ca="1" si="10"/>
        <v>0</v>
      </c>
      <c r="AW22" s="264">
        <f t="shared" ca="1" si="10"/>
        <v>0</v>
      </c>
      <c r="AX22" s="264">
        <f t="shared" ca="1" si="10"/>
        <v>0</v>
      </c>
      <c r="AY22" s="264">
        <f t="shared" ca="1" si="10"/>
        <v>0</v>
      </c>
      <c r="AZ22" s="264">
        <f t="shared" ca="1" si="10"/>
        <v>0</v>
      </c>
      <c r="BA22" s="264">
        <f t="shared" ca="1" si="11"/>
        <v>0</v>
      </c>
      <c r="BB22" s="264">
        <f t="shared" ca="1" si="11"/>
        <v>0</v>
      </c>
      <c r="BC22" s="264">
        <f t="shared" ca="1" si="11"/>
        <v>0</v>
      </c>
      <c r="BD22" s="264">
        <f t="shared" ca="1" si="11"/>
        <v>0</v>
      </c>
      <c r="BE22" s="264">
        <f t="shared" ca="1" si="11"/>
        <v>0</v>
      </c>
      <c r="BF22" s="264">
        <f t="shared" ca="1" si="11"/>
        <v>0</v>
      </c>
      <c r="BG22" s="264">
        <f t="shared" ca="1" si="11"/>
        <v>0</v>
      </c>
      <c r="BH22" s="264">
        <f t="shared" ca="1" si="11"/>
        <v>0</v>
      </c>
      <c r="BI22" s="264">
        <f t="shared" ca="1" si="11"/>
        <v>0</v>
      </c>
      <c r="BJ22" s="264">
        <f t="shared" ca="1" si="11"/>
        <v>0</v>
      </c>
      <c r="BK22" s="264">
        <f t="shared" ca="1" si="11"/>
        <v>0</v>
      </c>
      <c r="BL22" s="264">
        <f t="shared" ca="1" si="11"/>
        <v>0</v>
      </c>
    </row>
    <row r="23" spans="1:64" s="230" customFormat="1" ht="30" customHeight="1">
      <c r="A23" s="249"/>
      <c r="B23" s="253" t="s">
        <v>647</v>
      </c>
      <c r="C23" s="253" t="str">
        <f>VLOOKUP(B23,'Resource Demand '!$F$6:$X$52,6,FALSE)</f>
        <v>Pune</v>
      </c>
      <c r="D23" s="253" t="str">
        <f>VLOOKUP(B23,'Resource Demand '!$F$6:$X$52,5,FALSE)</f>
        <v>TCL</v>
      </c>
      <c r="E23" s="253" t="s">
        <v>375</v>
      </c>
      <c r="F23" s="485" t="s">
        <v>266</v>
      </c>
      <c r="G23" s="253" t="str">
        <f>VLOOKUP(B23,'Resource Demand '!$F$6:$X$52,3,FALSE)</f>
        <v>Business Analyst</v>
      </c>
      <c r="H23" s="332" t="s">
        <v>412</v>
      </c>
      <c r="I23" s="254">
        <f>VLOOKUP(B23,'Resource Demand '!$F$6:$X$52,11,FALSE)</f>
        <v>0</v>
      </c>
      <c r="J23" s="254">
        <v>43174</v>
      </c>
      <c r="K23" s="254"/>
      <c r="L23" s="487">
        <v>1</v>
      </c>
      <c r="M23" s="264">
        <f t="shared" ca="1" si="7"/>
        <v>1</v>
      </c>
      <c r="N23" s="264">
        <f t="shared" ca="1" si="7"/>
        <v>1</v>
      </c>
      <c r="O23" s="264">
        <f t="shared" ca="1" si="7"/>
        <v>1</v>
      </c>
      <c r="P23" s="264">
        <f t="shared" ca="1" si="7"/>
        <v>1</v>
      </c>
      <c r="Q23" s="264">
        <f t="shared" ca="1" si="7"/>
        <v>1</v>
      </c>
      <c r="R23" s="264">
        <f t="shared" ca="1" si="7"/>
        <v>1</v>
      </c>
      <c r="S23" s="264">
        <f t="shared" ca="1" si="7"/>
        <v>1</v>
      </c>
      <c r="T23" s="264">
        <f t="shared" ca="1" si="7"/>
        <v>1</v>
      </c>
      <c r="U23" s="264">
        <f t="shared" ca="1" si="7"/>
        <v>1</v>
      </c>
      <c r="V23" s="264">
        <f t="shared" ca="1" si="7"/>
        <v>1</v>
      </c>
      <c r="W23" s="264">
        <f t="shared" ca="1" si="8"/>
        <v>1</v>
      </c>
      <c r="X23" s="264">
        <f t="shared" ca="1" si="8"/>
        <v>1</v>
      </c>
      <c r="Y23" s="264">
        <f t="shared" ca="1" si="8"/>
        <v>1</v>
      </c>
      <c r="Z23" s="264">
        <f t="shared" ca="1" si="8"/>
        <v>1</v>
      </c>
      <c r="AA23" s="264">
        <f t="shared" ca="1" si="8"/>
        <v>1</v>
      </c>
      <c r="AB23" s="264">
        <f t="shared" ca="1" si="8"/>
        <v>0</v>
      </c>
      <c r="AC23" s="264">
        <f t="shared" ca="1" si="8"/>
        <v>0</v>
      </c>
      <c r="AD23" s="264">
        <f t="shared" ca="1" si="8"/>
        <v>0</v>
      </c>
      <c r="AE23" s="264">
        <f t="shared" ca="1" si="8"/>
        <v>0</v>
      </c>
      <c r="AF23" s="264">
        <f t="shared" ca="1" si="8"/>
        <v>0</v>
      </c>
      <c r="AG23" s="264">
        <f t="shared" ca="1" si="9"/>
        <v>0</v>
      </c>
      <c r="AH23" s="264">
        <f t="shared" ca="1" si="9"/>
        <v>0</v>
      </c>
      <c r="AI23" s="264">
        <f t="shared" ca="1" si="9"/>
        <v>0</v>
      </c>
      <c r="AJ23" s="264">
        <f t="shared" ca="1" si="9"/>
        <v>0</v>
      </c>
      <c r="AK23" s="264">
        <f t="shared" ca="1" si="9"/>
        <v>0</v>
      </c>
      <c r="AL23" s="264">
        <f t="shared" ca="1" si="9"/>
        <v>0</v>
      </c>
      <c r="AM23" s="264">
        <f t="shared" ca="1" si="9"/>
        <v>0</v>
      </c>
      <c r="AN23" s="264">
        <f t="shared" ca="1" si="9"/>
        <v>0</v>
      </c>
      <c r="AO23" s="264">
        <f t="shared" ca="1" si="9"/>
        <v>0</v>
      </c>
      <c r="AP23" s="264">
        <f t="shared" ca="1" si="9"/>
        <v>0</v>
      </c>
      <c r="AQ23" s="264">
        <f t="shared" ca="1" si="10"/>
        <v>0</v>
      </c>
      <c r="AR23" s="264">
        <f t="shared" ca="1" si="10"/>
        <v>0</v>
      </c>
      <c r="AS23" s="264">
        <f t="shared" ca="1" si="10"/>
        <v>0</v>
      </c>
      <c r="AT23" s="264">
        <f t="shared" ca="1" si="10"/>
        <v>0</v>
      </c>
      <c r="AU23" s="264">
        <f t="shared" ca="1" si="10"/>
        <v>0</v>
      </c>
      <c r="AV23" s="264">
        <f t="shared" ca="1" si="10"/>
        <v>0</v>
      </c>
      <c r="AW23" s="264">
        <f t="shared" ca="1" si="10"/>
        <v>0</v>
      </c>
      <c r="AX23" s="264">
        <f t="shared" ca="1" si="10"/>
        <v>0</v>
      </c>
      <c r="AY23" s="264">
        <f t="shared" ca="1" si="10"/>
        <v>0</v>
      </c>
      <c r="AZ23" s="264">
        <f t="shared" ca="1" si="10"/>
        <v>0</v>
      </c>
      <c r="BA23" s="264">
        <f t="shared" ca="1" si="11"/>
        <v>0</v>
      </c>
      <c r="BB23" s="264">
        <f t="shared" ca="1" si="11"/>
        <v>0</v>
      </c>
      <c r="BC23" s="264">
        <f t="shared" ca="1" si="11"/>
        <v>0</v>
      </c>
      <c r="BD23" s="264">
        <f t="shared" ca="1" si="11"/>
        <v>0</v>
      </c>
      <c r="BE23" s="264">
        <f t="shared" ca="1" si="11"/>
        <v>0</v>
      </c>
      <c r="BF23" s="264">
        <f t="shared" ca="1" si="11"/>
        <v>0</v>
      </c>
      <c r="BG23" s="264">
        <f t="shared" ca="1" si="11"/>
        <v>0</v>
      </c>
      <c r="BH23" s="264">
        <f t="shared" ca="1" si="11"/>
        <v>0</v>
      </c>
      <c r="BI23" s="264">
        <f t="shared" ca="1" si="11"/>
        <v>0</v>
      </c>
      <c r="BJ23" s="264">
        <f t="shared" ca="1" si="11"/>
        <v>0</v>
      </c>
      <c r="BK23" s="264">
        <f t="shared" ca="1" si="11"/>
        <v>0</v>
      </c>
      <c r="BL23" s="264">
        <f t="shared" ca="1" si="11"/>
        <v>0</v>
      </c>
    </row>
    <row r="24" spans="1:64" s="230" customFormat="1" ht="30" hidden="1" customHeight="1">
      <c r="A24" s="249"/>
      <c r="B24" s="253" t="s">
        <v>610</v>
      </c>
      <c r="C24" s="253" t="str">
        <f>VLOOKUP(B24,'Resource Demand '!$F$6:$X$52,6,FALSE)</f>
        <v>Philippines</v>
      </c>
      <c r="D24" s="253" t="str">
        <f>VLOOKUP(B24,'Resource Demand '!$F$6:$X$52,5,FALSE)</f>
        <v>Cebuana Lhuiller</v>
      </c>
      <c r="E24" s="253" t="s">
        <v>375</v>
      </c>
      <c r="F24" s="485" t="s">
        <v>196</v>
      </c>
      <c r="G24" s="253" t="str">
        <f>VLOOKUP(B24,'Resource Demand '!$F$6:$X$52,3,FALSE)</f>
        <v>Technical Consultant</v>
      </c>
      <c r="H24" s="332" t="s">
        <v>412</v>
      </c>
      <c r="I24" s="254">
        <f>VLOOKUP(B24,'Resource Demand '!$F$6:$X$52,11,FALSE)</f>
        <v>0</v>
      </c>
      <c r="J24" s="254">
        <f>VLOOKUP(B24,'Resource Demand '!$F$6:$X$52,13,FALSE)</f>
        <v>2</v>
      </c>
      <c r="K24" s="254"/>
      <c r="L24" s="487">
        <v>1</v>
      </c>
      <c r="M24" s="264">
        <f t="shared" ca="1" si="7"/>
        <v>0</v>
      </c>
      <c r="N24" s="264">
        <f t="shared" ca="1" si="7"/>
        <v>0</v>
      </c>
      <c r="O24" s="264">
        <f t="shared" ca="1" si="7"/>
        <v>0</v>
      </c>
      <c r="P24" s="264">
        <f t="shared" ca="1" si="7"/>
        <v>0</v>
      </c>
      <c r="Q24" s="264">
        <f t="shared" ca="1" si="7"/>
        <v>0</v>
      </c>
      <c r="R24" s="264">
        <f t="shared" ca="1" si="7"/>
        <v>0</v>
      </c>
      <c r="S24" s="264">
        <f t="shared" ca="1" si="7"/>
        <v>0</v>
      </c>
      <c r="T24" s="264">
        <f t="shared" ca="1" si="7"/>
        <v>0</v>
      </c>
      <c r="U24" s="264">
        <f t="shared" ca="1" si="7"/>
        <v>0</v>
      </c>
      <c r="V24" s="264">
        <f t="shared" ca="1" si="7"/>
        <v>0</v>
      </c>
      <c r="W24" s="264">
        <f t="shared" ca="1" si="8"/>
        <v>0</v>
      </c>
      <c r="X24" s="264">
        <f t="shared" ca="1" si="8"/>
        <v>0</v>
      </c>
      <c r="Y24" s="264">
        <f t="shared" ca="1" si="8"/>
        <v>0</v>
      </c>
      <c r="Z24" s="264">
        <f t="shared" ca="1" si="8"/>
        <v>0</v>
      </c>
      <c r="AA24" s="264">
        <f t="shared" ca="1" si="8"/>
        <v>0</v>
      </c>
      <c r="AB24" s="264">
        <f t="shared" ca="1" si="8"/>
        <v>0</v>
      </c>
      <c r="AC24" s="264">
        <f t="shared" ca="1" si="8"/>
        <v>0</v>
      </c>
      <c r="AD24" s="264">
        <f t="shared" ca="1" si="8"/>
        <v>0</v>
      </c>
      <c r="AE24" s="264">
        <f t="shared" ca="1" si="8"/>
        <v>0</v>
      </c>
      <c r="AF24" s="264">
        <f t="shared" ca="1" si="8"/>
        <v>0</v>
      </c>
      <c r="AG24" s="264">
        <f t="shared" ca="1" si="9"/>
        <v>0</v>
      </c>
      <c r="AH24" s="264">
        <f t="shared" ca="1" si="9"/>
        <v>0</v>
      </c>
      <c r="AI24" s="264">
        <f t="shared" ca="1" si="9"/>
        <v>0</v>
      </c>
      <c r="AJ24" s="264">
        <f t="shared" ca="1" si="9"/>
        <v>0</v>
      </c>
      <c r="AK24" s="264">
        <f t="shared" ca="1" si="9"/>
        <v>0</v>
      </c>
      <c r="AL24" s="264">
        <f t="shared" ca="1" si="9"/>
        <v>0</v>
      </c>
      <c r="AM24" s="264">
        <f t="shared" ca="1" si="9"/>
        <v>0</v>
      </c>
      <c r="AN24" s="264">
        <f t="shared" ca="1" si="9"/>
        <v>0</v>
      </c>
      <c r="AO24" s="264">
        <f t="shared" ca="1" si="9"/>
        <v>0</v>
      </c>
      <c r="AP24" s="264">
        <f t="shared" ca="1" si="9"/>
        <v>0</v>
      </c>
      <c r="AQ24" s="264">
        <f t="shared" ca="1" si="10"/>
        <v>0</v>
      </c>
      <c r="AR24" s="264">
        <f t="shared" ca="1" si="10"/>
        <v>0</v>
      </c>
      <c r="AS24" s="264">
        <f t="shared" ca="1" si="10"/>
        <v>0</v>
      </c>
      <c r="AT24" s="264">
        <f t="shared" ca="1" si="10"/>
        <v>0</v>
      </c>
      <c r="AU24" s="264">
        <f t="shared" ca="1" si="10"/>
        <v>0</v>
      </c>
      <c r="AV24" s="264">
        <f t="shared" ca="1" si="10"/>
        <v>0</v>
      </c>
      <c r="AW24" s="264">
        <f t="shared" ca="1" si="10"/>
        <v>0</v>
      </c>
      <c r="AX24" s="264">
        <f t="shared" ca="1" si="10"/>
        <v>0</v>
      </c>
      <c r="AY24" s="264">
        <f t="shared" ca="1" si="10"/>
        <v>0</v>
      </c>
      <c r="AZ24" s="264">
        <f t="shared" ca="1" si="10"/>
        <v>0</v>
      </c>
      <c r="BA24" s="264">
        <f t="shared" ca="1" si="11"/>
        <v>0</v>
      </c>
      <c r="BB24" s="264">
        <f t="shared" ca="1" si="11"/>
        <v>0</v>
      </c>
      <c r="BC24" s="264">
        <f t="shared" ca="1" si="11"/>
        <v>0</v>
      </c>
      <c r="BD24" s="264">
        <f t="shared" ca="1" si="11"/>
        <v>0</v>
      </c>
      <c r="BE24" s="264">
        <f t="shared" ca="1" si="11"/>
        <v>0</v>
      </c>
      <c r="BF24" s="264">
        <f t="shared" ca="1" si="11"/>
        <v>0</v>
      </c>
      <c r="BG24" s="264">
        <f t="shared" ca="1" si="11"/>
        <v>0</v>
      </c>
      <c r="BH24" s="264">
        <f t="shared" ca="1" si="11"/>
        <v>0</v>
      </c>
      <c r="BI24" s="264">
        <f t="shared" ca="1" si="11"/>
        <v>0</v>
      </c>
      <c r="BJ24" s="264">
        <f t="shared" ca="1" si="11"/>
        <v>0</v>
      </c>
      <c r="BK24" s="264">
        <f t="shared" ca="1" si="11"/>
        <v>0</v>
      </c>
      <c r="BL24" s="264">
        <f t="shared" ca="1" si="11"/>
        <v>0</v>
      </c>
    </row>
    <row r="25" spans="1:64" s="230" customFormat="1" ht="30" hidden="1" customHeight="1">
      <c r="A25" s="249"/>
      <c r="B25" s="253" t="s">
        <v>610</v>
      </c>
      <c r="C25" s="253" t="str">
        <f>VLOOKUP(B25,'Resource Demand '!$F$6:$X$52,6,FALSE)</f>
        <v>Philippines</v>
      </c>
      <c r="D25" s="253" t="str">
        <f>VLOOKUP(B25,'Resource Demand '!$F$6:$X$52,5,FALSE)</f>
        <v>Cebuana Lhuiller</v>
      </c>
      <c r="E25" s="253" t="s">
        <v>375</v>
      </c>
      <c r="F25" s="485" t="s">
        <v>229</v>
      </c>
      <c r="G25" s="253" t="str">
        <f>VLOOKUP(B25,'Resource Demand '!$F$6:$X$52,3,FALSE)</f>
        <v>Technical Consultant</v>
      </c>
      <c r="H25" s="332" t="s">
        <v>412</v>
      </c>
      <c r="I25" s="254">
        <f>VLOOKUP(B25,'Resource Demand '!$F$6:$X$52,11,FALSE)</f>
        <v>0</v>
      </c>
      <c r="J25" s="254">
        <v>43159</v>
      </c>
      <c r="K25" s="254"/>
      <c r="L25" s="487">
        <v>1</v>
      </c>
      <c r="M25" s="264">
        <f t="shared" ca="1" si="7"/>
        <v>0</v>
      </c>
      <c r="N25" s="264">
        <f t="shared" ca="1" si="7"/>
        <v>0</v>
      </c>
      <c r="O25" s="264">
        <f t="shared" ca="1" si="7"/>
        <v>0</v>
      </c>
      <c r="P25" s="264">
        <f t="shared" ca="1" si="7"/>
        <v>0</v>
      </c>
      <c r="Q25" s="264">
        <f t="shared" ca="1" si="7"/>
        <v>0</v>
      </c>
      <c r="R25" s="264">
        <f t="shared" ca="1" si="7"/>
        <v>0</v>
      </c>
      <c r="S25" s="264">
        <f t="shared" ca="1" si="7"/>
        <v>0</v>
      </c>
      <c r="T25" s="264">
        <f t="shared" ca="1" si="7"/>
        <v>0</v>
      </c>
      <c r="U25" s="264">
        <f t="shared" ca="1" si="7"/>
        <v>0</v>
      </c>
      <c r="V25" s="264">
        <f t="shared" ca="1" si="7"/>
        <v>0</v>
      </c>
      <c r="W25" s="264">
        <f t="shared" ca="1" si="8"/>
        <v>0</v>
      </c>
      <c r="X25" s="264">
        <f t="shared" ca="1" si="8"/>
        <v>0</v>
      </c>
      <c r="Y25" s="264">
        <f t="shared" ca="1" si="8"/>
        <v>0</v>
      </c>
      <c r="Z25" s="264">
        <f t="shared" ca="1" si="8"/>
        <v>0</v>
      </c>
      <c r="AA25" s="264">
        <f t="shared" ca="1" si="8"/>
        <v>0</v>
      </c>
      <c r="AB25" s="264">
        <f t="shared" ca="1" si="8"/>
        <v>0</v>
      </c>
      <c r="AC25" s="264">
        <f t="shared" ca="1" si="8"/>
        <v>0</v>
      </c>
      <c r="AD25" s="264">
        <f t="shared" ca="1" si="8"/>
        <v>0</v>
      </c>
      <c r="AE25" s="264">
        <f t="shared" ca="1" si="8"/>
        <v>0</v>
      </c>
      <c r="AF25" s="264">
        <f t="shared" ca="1" si="8"/>
        <v>0</v>
      </c>
      <c r="AG25" s="264">
        <f t="shared" ca="1" si="9"/>
        <v>0</v>
      </c>
      <c r="AH25" s="264">
        <f t="shared" ca="1" si="9"/>
        <v>0</v>
      </c>
      <c r="AI25" s="264">
        <f t="shared" ca="1" si="9"/>
        <v>0</v>
      </c>
      <c r="AJ25" s="264">
        <f t="shared" ca="1" si="9"/>
        <v>0</v>
      </c>
      <c r="AK25" s="264">
        <f t="shared" ca="1" si="9"/>
        <v>0</v>
      </c>
      <c r="AL25" s="264">
        <f t="shared" ca="1" si="9"/>
        <v>0</v>
      </c>
      <c r="AM25" s="264">
        <f t="shared" ca="1" si="9"/>
        <v>0</v>
      </c>
      <c r="AN25" s="264">
        <f t="shared" ca="1" si="9"/>
        <v>0</v>
      </c>
      <c r="AO25" s="264">
        <f t="shared" ca="1" si="9"/>
        <v>0</v>
      </c>
      <c r="AP25" s="264">
        <f t="shared" ca="1" si="9"/>
        <v>0</v>
      </c>
      <c r="AQ25" s="264">
        <f t="shared" ca="1" si="10"/>
        <v>0</v>
      </c>
      <c r="AR25" s="264">
        <f t="shared" ca="1" si="10"/>
        <v>0</v>
      </c>
      <c r="AS25" s="264">
        <f t="shared" ca="1" si="10"/>
        <v>0</v>
      </c>
      <c r="AT25" s="264">
        <f t="shared" ca="1" si="10"/>
        <v>0</v>
      </c>
      <c r="AU25" s="264">
        <f t="shared" ca="1" si="10"/>
        <v>0</v>
      </c>
      <c r="AV25" s="264">
        <f t="shared" ca="1" si="10"/>
        <v>0</v>
      </c>
      <c r="AW25" s="264">
        <f t="shared" ca="1" si="10"/>
        <v>0</v>
      </c>
      <c r="AX25" s="264">
        <f t="shared" ca="1" si="10"/>
        <v>0</v>
      </c>
      <c r="AY25" s="264">
        <f t="shared" ca="1" si="10"/>
        <v>0</v>
      </c>
      <c r="AZ25" s="264">
        <f t="shared" ca="1" si="10"/>
        <v>0</v>
      </c>
      <c r="BA25" s="264">
        <f t="shared" ca="1" si="11"/>
        <v>0</v>
      </c>
      <c r="BB25" s="264">
        <f t="shared" ca="1" si="11"/>
        <v>0</v>
      </c>
      <c r="BC25" s="264">
        <f t="shared" ca="1" si="11"/>
        <v>0</v>
      </c>
      <c r="BD25" s="264">
        <f t="shared" ca="1" si="11"/>
        <v>0</v>
      </c>
      <c r="BE25" s="264">
        <f t="shared" ca="1" si="11"/>
        <v>0</v>
      </c>
      <c r="BF25" s="264">
        <f t="shared" ca="1" si="11"/>
        <v>0</v>
      </c>
      <c r="BG25" s="264">
        <f t="shared" ca="1" si="11"/>
        <v>0</v>
      </c>
      <c r="BH25" s="264">
        <f t="shared" ca="1" si="11"/>
        <v>0</v>
      </c>
      <c r="BI25" s="264">
        <f t="shared" ca="1" si="11"/>
        <v>0</v>
      </c>
      <c r="BJ25" s="264">
        <f t="shared" ca="1" si="11"/>
        <v>0</v>
      </c>
      <c r="BK25" s="264">
        <f t="shared" ca="1" si="11"/>
        <v>0</v>
      </c>
      <c r="BL25" s="264">
        <f t="shared" ca="1" si="11"/>
        <v>0</v>
      </c>
    </row>
    <row r="26" spans="1:64" s="230" customFormat="1" ht="30" customHeight="1">
      <c r="A26" s="249"/>
      <c r="B26" s="253" t="s">
        <v>612</v>
      </c>
      <c r="C26" s="253" t="str">
        <f>VLOOKUP(B26,'Resource Demand '!$F$6:$X$52,6,FALSE)</f>
        <v>Mumbai</v>
      </c>
      <c r="D26" s="253" t="str">
        <f>VLOOKUP(B26,'Resource Demand '!$F$6:$X$52,5,FALSE)</f>
        <v>Clariant</v>
      </c>
      <c r="E26" s="253" t="s">
        <v>72</v>
      </c>
      <c r="F26" s="485" t="s">
        <v>224</v>
      </c>
      <c r="G26" s="253" t="str">
        <f>VLOOKUP(B26,'Resource Demand '!$F$6:$X$52,3,FALSE)</f>
        <v>Business Analyst</v>
      </c>
      <c r="H26" s="332" t="s">
        <v>72</v>
      </c>
      <c r="I26" s="254">
        <f>VLOOKUP(B26,'Resource Demand '!$F$6:$X$52,11,FALSE)</f>
        <v>3</v>
      </c>
      <c r="J26" s="254">
        <f>VLOOKUP(B26,'Resource Demand '!$F$6:$X$52,13,FALSE)</f>
        <v>1</v>
      </c>
      <c r="K26" s="254"/>
      <c r="L26" s="487">
        <v>1</v>
      </c>
      <c r="M26" s="264">
        <f t="shared" ca="1" si="7"/>
        <v>0</v>
      </c>
      <c r="N26" s="264">
        <f t="shared" ca="1" si="7"/>
        <v>0</v>
      </c>
      <c r="O26" s="264">
        <f t="shared" ca="1" si="7"/>
        <v>0</v>
      </c>
      <c r="P26" s="264">
        <f t="shared" ca="1" si="7"/>
        <v>0</v>
      </c>
      <c r="Q26" s="264">
        <f t="shared" ca="1" si="7"/>
        <v>0</v>
      </c>
      <c r="R26" s="264">
        <f t="shared" ca="1" si="7"/>
        <v>0</v>
      </c>
      <c r="S26" s="264">
        <f t="shared" ca="1" si="7"/>
        <v>0</v>
      </c>
      <c r="T26" s="264">
        <f t="shared" ca="1" si="7"/>
        <v>0</v>
      </c>
      <c r="U26" s="264">
        <f t="shared" ca="1" si="7"/>
        <v>0</v>
      </c>
      <c r="V26" s="264">
        <f t="shared" ca="1" si="7"/>
        <v>0</v>
      </c>
      <c r="W26" s="264">
        <f t="shared" ca="1" si="8"/>
        <v>0</v>
      </c>
      <c r="X26" s="264">
        <f t="shared" ca="1" si="8"/>
        <v>0</v>
      </c>
      <c r="Y26" s="264">
        <f t="shared" ca="1" si="8"/>
        <v>0</v>
      </c>
      <c r="Z26" s="264">
        <f t="shared" ca="1" si="8"/>
        <v>0</v>
      </c>
      <c r="AA26" s="264">
        <f t="shared" ca="1" si="8"/>
        <v>0</v>
      </c>
      <c r="AB26" s="264">
        <f t="shared" ca="1" si="8"/>
        <v>0</v>
      </c>
      <c r="AC26" s="264">
        <f t="shared" ca="1" si="8"/>
        <v>0</v>
      </c>
      <c r="AD26" s="264">
        <f t="shared" ca="1" si="8"/>
        <v>0</v>
      </c>
      <c r="AE26" s="264">
        <f t="shared" ca="1" si="8"/>
        <v>0</v>
      </c>
      <c r="AF26" s="264">
        <f t="shared" ca="1" si="8"/>
        <v>0</v>
      </c>
      <c r="AG26" s="264">
        <f t="shared" ca="1" si="9"/>
        <v>0</v>
      </c>
      <c r="AH26" s="264">
        <f t="shared" ca="1" si="9"/>
        <v>0</v>
      </c>
      <c r="AI26" s="264">
        <f t="shared" ca="1" si="9"/>
        <v>0</v>
      </c>
      <c r="AJ26" s="264">
        <f t="shared" ca="1" si="9"/>
        <v>0</v>
      </c>
      <c r="AK26" s="264">
        <f t="shared" ca="1" si="9"/>
        <v>0</v>
      </c>
      <c r="AL26" s="264">
        <f t="shared" ca="1" si="9"/>
        <v>0</v>
      </c>
      <c r="AM26" s="264">
        <f t="shared" ca="1" si="9"/>
        <v>0</v>
      </c>
      <c r="AN26" s="264">
        <f t="shared" ca="1" si="9"/>
        <v>0</v>
      </c>
      <c r="AO26" s="264">
        <f t="shared" ca="1" si="9"/>
        <v>0</v>
      </c>
      <c r="AP26" s="264">
        <f t="shared" ca="1" si="9"/>
        <v>0</v>
      </c>
      <c r="AQ26" s="264">
        <f t="shared" ca="1" si="10"/>
        <v>0</v>
      </c>
      <c r="AR26" s="264">
        <f t="shared" ca="1" si="10"/>
        <v>0</v>
      </c>
      <c r="AS26" s="264">
        <f t="shared" ca="1" si="10"/>
        <v>0</v>
      </c>
      <c r="AT26" s="264">
        <f t="shared" ca="1" si="10"/>
        <v>0</v>
      </c>
      <c r="AU26" s="264">
        <f t="shared" ca="1" si="10"/>
        <v>0</v>
      </c>
      <c r="AV26" s="264">
        <f t="shared" ca="1" si="10"/>
        <v>0</v>
      </c>
      <c r="AW26" s="264">
        <f t="shared" ca="1" si="10"/>
        <v>0</v>
      </c>
      <c r="AX26" s="264">
        <f t="shared" ca="1" si="10"/>
        <v>0</v>
      </c>
      <c r="AY26" s="264">
        <f t="shared" ca="1" si="10"/>
        <v>0</v>
      </c>
      <c r="AZ26" s="264">
        <f t="shared" ca="1" si="10"/>
        <v>0</v>
      </c>
      <c r="BA26" s="264">
        <f t="shared" ca="1" si="11"/>
        <v>0</v>
      </c>
      <c r="BB26" s="264">
        <f t="shared" ca="1" si="11"/>
        <v>0</v>
      </c>
      <c r="BC26" s="264">
        <f t="shared" ca="1" si="11"/>
        <v>0</v>
      </c>
      <c r="BD26" s="264">
        <f t="shared" ca="1" si="11"/>
        <v>0</v>
      </c>
      <c r="BE26" s="264">
        <f t="shared" ca="1" si="11"/>
        <v>0</v>
      </c>
      <c r="BF26" s="264">
        <f t="shared" ca="1" si="11"/>
        <v>0</v>
      </c>
      <c r="BG26" s="264">
        <f t="shared" ca="1" si="11"/>
        <v>0</v>
      </c>
      <c r="BH26" s="264">
        <f t="shared" ca="1" si="11"/>
        <v>0</v>
      </c>
      <c r="BI26" s="264">
        <f t="shared" ca="1" si="11"/>
        <v>0</v>
      </c>
      <c r="BJ26" s="264">
        <f t="shared" ca="1" si="11"/>
        <v>0</v>
      </c>
      <c r="BK26" s="264">
        <f t="shared" ca="1" si="11"/>
        <v>0</v>
      </c>
      <c r="BL26" s="264">
        <f t="shared" ca="1" si="11"/>
        <v>0</v>
      </c>
    </row>
    <row r="27" spans="1:64" s="230" customFormat="1" ht="30" hidden="1" customHeight="1">
      <c r="A27" s="249"/>
      <c r="B27" s="253" t="s">
        <v>611</v>
      </c>
      <c r="C27" s="253" t="str">
        <f>VLOOKUP(B27,'Resource Demand '!$F$6:$X$52,6,FALSE)</f>
        <v>Mumbai</v>
      </c>
      <c r="D27" s="253" t="str">
        <f>VLOOKUP(B27,'Resource Demand '!$F$6:$X$52,5,FALSE)</f>
        <v>Clariant</v>
      </c>
      <c r="E27" s="253" t="s">
        <v>72</v>
      </c>
      <c r="F27" s="485" t="s">
        <v>255</v>
      </c>
      <c r="G27" s="253" t="str">
        <f>VLOOKUP(B27,'Resource Demand '!$F$6:$X$52,3,FALSE)</f>
        <v>Technical Consultant</v>
      </c>
      <c r="H27" s="332"/>
      <c r="I27" s="254">
        <f>VLOOKUP(B27,'Resource Demand '!$F$6:$X$52,11,FALSE)</f>
        <v>3</v>
      </c>
      <c r="J27" s="254">
        <f>VLOOKUP(B27,'Resource Demand '!$F$6:$X$52,13,FALSE)</f>
        <v>2</v>
      </c>
      <c r="K27" s="254"/>
      <c r="L27" s="487">
        <v>1</v>
      </c>
      <c r="M27" s="264">
        <f t="shared" ca="1" si="7"/>
        <v>0</v>
      </c>
      <c r="N27" s="264">
        <f t="shared" ca="1" si="7"/>
        <v>0</v>
      </c>
      <c r="O27" s="264">
        <f t="shared" ca="1" si="7"/>
        <v>0</v>
      </c>
      <c r="P27" s="264">
        <f t="shared" ca="1" si="7"/>
        <v>0</v>
      </c>
      <c r="Q27" s="264">
        <f t="shared" ca="1" si="7"/>
        <v>0</v>
      </c>
      <c r="R27" s="264">
        <f t="shared" ca="1" si="7"/>
        <v>0</v>
      </c>
      <c r="S27" s="264">
        <f t="shared" ca="1" si="7"/>
        <v>0</v>
      </c>
      <c r="T27" s="264">
        <f t="shared" ca="1" si="7"/>
        <v>0</v>
      </c>
      <c r="U27" s="264">
        <f t="shared" ca="1" si="7"/>
        <v>0</v>
      </c>
      <c r="V27" s="264">
        <f t="shared" ca="1" si="7"/>
        <v>0</v>
      </c>
      <c r="W27" s="264">
        <f t="shared" ca="1" si="8"/>
        <v>0</v>
      </c>
      <c r="X27" s="264">
        <f t="shared" ca="1" si="8"/>
        <v>0</v>
      </c>
      <c r="Y27" s="264">
        <f t="shared" ca="1" si="8"/>
        <v>0</v>
      </c>
      <c r="Z27" s="264">
        <f t="shared" ca="1" si="8"/>
        <v>0</v>
      </c>
      <c r="AA27" s="264">
        <f t="shared" ca="1" si="8"/>
        <v>0</v>
      </c>
      <c r="AB27" s="264">
        <f t="shared" ca="1" si="8"/>
        <v>0</v>
      </c>
      <c r="AC27" s="264">
        <f t="shared" ca="1" si="8"/>
        <v>0</v>
      </c>
      <c r="AD27" s="264">
        <f t="shared" ca="1" si="8"/>
        <v>0</v>
      </c>
      <c r="AE27" s="264">
        <f t="shared" ca="1" si="8"/>
        <v>0</v>
      </c>
      <c r="AF27" s="264">
        <f t="shared" ca="1" si="8"/>
        <v>0</v>
      </c>
      <c r="AG27" s="264">
        <f t="shared" ca="1" si="9"/>
        <v>0</v>
      </c>
      <c r="AH27" s="264">
        <f t="shared" ca="1" si="9"/>
        <v>0</v>
      </c>
      <c r="AI27" s="264">
        <f t="shared" ca="1" si="9"/>
        <v>0</v>
      </c>
      <c r="AJ27" s="264">
        <f t="shared" ca="1" si="9"/>
        <v>0</v>
      </c>
      <c r="AK27" s="264">
        <f t="shared" ca="1" si="9"/>
        <v>0</v>
      </c>
      <c r="AL27" s="264">
        <f t="shared" ca="1" si="9"/>
        <v>0</v>
      </c>
      <c r="AM27" s="264">
        <f t="shared" ca="1" si="9"/>
        <v>0</v>
      </c>
      <c r="AN27" s="264">
        <f t="shared" ca="1" si="9"/>
        <v>0</v>
      </c>
      <c r="AO27" s="264">
        <f t="shared" ca="1" si="9"/>
        <v>0</v>
      </c>
      <c r="AP27" s="264">
        <f t="shared" ca="1" si="9"/>
        <v>0</v>
      </c>
      <c r="AQ27" s="264">
        <f t="shared" ca="1" si="10"/>
        <v>0</v>
      </c>
      <c r="AR27" s="264">
        <f t="shared" ca="1" si="10"/>
        <v>0</v>
      </c>
      <c r="AS27" s="264">
        <f t="shared" ca="1" si="10"/>
        <v>0</v>
      </c>
      <c r="AT27" s="264">
        <f t="shared" ca="1" si="10"/>
        <v>0</v>
      </c>
      <c r="AU27" s="264">
        <f t="shared" ca="1" si="10"/>
        <v>0</v>
      </c>
      <c r="AV27" s="264">
        <f t="shared" ca="1" si="10"/>
        <v>0</v>
      </c>
      <c r="AW27" s="264">
        <f t="shared" ca="1" si="10"/>
        <v>0</v>
      </c>
      <c r="AX27" s="264">
        <f t="shared" ca="1" si="10"/>
        <v>0</v>
      </c>
      <c r="AY27" s="264">
        <f t="shared" ca="1" si="10"/>
        <v>0</v>
      </c>
      <c r="AZ27" s="264">
        <f t="shared" ca="1" si="10"/>
        <v>0</v>
      </c>
      <c r="BA27" s="264">
        <f t="shared" ca="1" si="11"/>
        <v>0</v>
      </c>
      <c r="BB27" s="264">
        <f t="shared" ca="1" si="11"/>
        <v>0</v>
      </c>
      <c r="BC27" s="264">
        <f t="shared" ca="1" si="11"/>
        <v>0</v>
      </c>
      <c r="BD27" s="264">
        <f t="shared" ca="1" si="11"/>
        <v>0</v>
      </c>
      <c r="BE27" s="264">
        <f t="shared" ca="1" si="11"/>
        <v>0</v>
      </c>
      <c r="BF27" s="264">
        <f t="shared" ca="1" si="11"/>
        <v>0</v>
      </c>
      <c r="BG27" s="264">
        <f t="shared" ca="1" si="11"/>
        <v>0</v>
      </c>
      <c r="BH27" s="264">
        <f t="shared" ca="1" si="11"/>
        <v>0</v>
      </c>
      <c r="BI27" s="264">
        <f t="shared" ca="1" si="11"/>
        <v>0</v>
      </c>
      <c r="BJ27" s="264">
        <f t="shared" ca="1" si="11"/>
        <v>0</v>
      </c>
      <c r="BK27" s="264">
        <f t="shared" ca="1" si="11"/>
        <v>0</v>
      </c>
      <c r="BL27" s="264">
        <f t="shared" ca="1" si="11"/>
        <v>0</v>
      </c>
    </row>
    <row r="28" spans="1:64" s="230" customFormat="1" ht="30" hidden="1" customHeight="1">
      <c r="A28" s="249"/>
      <c r="B28" s="253" t="s">
        <v>611</v>
      </c>
      <c r="C28" s="253" t="str">
        <f>VLOOKUP(B28,'Resource Demand '!$F$6:$X$52,6,FALSE)</f>
        <v>Mumbai</v>
      </c>
      <c r="D28" s="253" t="str">
        <f>VLOOKUP(B28,'Resource Demand '!$F$6:$X$52,5,FALSE)</f>
        <v>Clariant</v>
      </c>
      <c r="E28" s="293" t="s">
        <v>72</v>
      </c>
      <c r="F28" s="485" t="s">
        <v>432</v>
      </c>
      <c r="G28" s="253" t="str">
        <f>VLOOKUP(B28,'Resource Demand '!$F$6:$X$52,3,FALSE)</f>
        <v>Technical Consultant</v>
      </c>
      <c r="H28" s="332"/>
      <c r="I28" s="254">
        <f>VLOOKUP(B28,'Resource Demand '!$F$6:$X$52,11,FALSE)</f>
        <v>3</v>
      </c>
      <c r="J28" s="254">
        <f>VLOOKUP(B28,'Resource Demand '!$F$6:$X$52,13,FALSE)</f>
        <v>2</v>
      </c>
      <c r="K28" s="254" t="s">
        <v>433</v>
      </c>
      <c r="L28" s="487">
        <v>1</v>
      </c>
      <c r="M28" s="264">
        <f t="shared" ca="1" si="7"/>
        <v>0</v>
      </c>
      <c r="N28" s="264">
        <f t="shared" ca="1" si="7"/>
        <v>0</v>
      </c>
      <c r="O28" s="264">
        <f t="shared" ca="1" si="7"/>
        <v>0</v>
      </c>
      <c r="P28" s="264">
        <f t="shared" ca="1" si="7"/>
        <v>0</v>
      </c>
      <c r="Q28" s="264">
        <f t="shared" ca="1" si="7"/>
        <v>0</v>
      </c>
      <c r="R28" s="264">
        <f t="shared" ca="1" si="7"/>
        <v>0</v>
      </c>
      <c r="S28" s="264">
        <f t="shared" ca="1" si="7"/>
        <v>0</v>
      </c>
      <c r="T28" s="264">
        <f t="shared" ca="1" si="7"/>
        <v>0</v>
      </c>
      <c r="U28" s="264">
        <f t="shared" ca="1" si="7"/>
        <v>0</v>
      </c>
      <c r="V28" s="264">
        <f t="shared" ca="1" si="7"/>
        <v>0</v>
      </c>
      <c r="W28" s="264">
        <f t="shared" ca="1" si="8"/>
        <v>0</v>
      </c>
      <c r="X28" s="264">
        <f t="shared" ca="1" si="8"/>
        <v>0</v>
      </c>
      <c r="Y28" s="264">
        <f t="shared" ca="1" si="8"/>
        <v>0</v>
      </c>
      <c r="Z28" s="264">
        <f t="shared" ca="1" si="8"/>
        <v>0</v>
      </c>
      <c r="AA28" s="264">
        <f t="shared" ca="1" si="8"/>
        <v>0</v>
      </c>
      <c r="AB28" s="264">
        <f t="shared" ca="1" si="8"/>
        <v>0</v>
      </c>
      <c r="AC28" s="264">
        <f t="shared" ca="1" si="8"/>
        <v>0</v>
      </c>
      <c r="AD28" s="264">
        <f t="shared" ca="1" si="8"/>
        <v>0</v>
      </c>
      <c r="AE28" s="264">
        <f t="shared" ca="1" si="8"/>
        <v>0</v>
      </c>
      <c r="AF28" s="264">
        <f t="shared" ca="1" si="8"/>
        <v>0</v>
      </c>
      <c r="AG28" s="264">
        <f t="shared" ca="1" si="9"/>
        <v>0</v>
      </c>
      <c r="AH28" s="264">
        <f t="shared" ca="1" si="9"/>
        <v>0</v>
      </c>
      <c r="AI28" s="264">
        <f t="shared" ca="1" si="9"/>
        <v>0</v>
      </c>
      <c r="AJ28" s="264">
        <f t="shared" ca="1" si="9"/>
        <v>0</v>
      </c>
      <c r="AK28" s="264">
        <f t="shared" ca="1" si="9"/>
        <v>0</v>
      </c>
      <c r="AL28" s="264">
        <f t="shared" ca="1" si="9"/>
        <v>0</v>
      </c>
      <c r="AM28" s="264">
        <f t="shared" ca="1" si="9"/>
        <v>0</v>
      </c>
      <c r="AN28" s="264">
        <f t="shared" ca="1" si="9"/>
        <v>0</v>
      </c>
      <c r="AO28" s="264">
        <f t="shared" ca="1" si="9"/>
        <v>0</v>
      </c>
      <c r="AP28" s="264">
        <f t="shared" ca="1" si="9"/>
        <v>0</v>
      </c>
      <c r="AQ28" s="264">
        <f t="shared" ca="1" si="10"/>
        <v>0</v>
      </c>
      <c r="AR28" s="264">
        <f t="shared" ca="1" si="10"/>
        <v>0</v>
      </c>
      <c r="AS28" s="264">
        <f t="shared" ca="1" si="10"/>
        <v>0</v>
      </c>
      <c r="AT28" s="264">
        <f t="shared" ca="1" si="10"/>
        <v>0</v>
      </c>
      <c r="AU28" s="264">
        <f t="shared" ca="1" si="10"/>
        <v>0</v>
      </c>
      <c r="AV28" s="264">
        <f t="shared" ca="1" si="10"/>
        <v>0</v>
      </c>
      <c r="AW28" s="264">
        <f t="shared" ca="1" si="10"/>
        <v>0</v>
      </c>
      <c r="AX28" s="264">
        <f t="shared" ca="1" si="10"/>
        <v>0</v>
      </c>
      <c r="AY28" s="264">
        <f t="shared" ca="1" si="10"/>
        <v>0</v>
      </c>
      <c r="AZ28" s="264">
        <f t="shared" ca="1" si="10"/>
        <v>0</v>
      </c>
      <c r="BA28" s="264">
        <f t="shared" ca="1" si="11"/>
        <v>0</v>
      </c>
      <c r="BB28" s="264">
        <f t="shared" ca="1" si="11"/>
        <v>0</v>
      </c>
      <c r="BC28" s="264">
        <f t="shared" ca="1" si="11"/>
        <v>0</v>
      </c>
      <c r="BD28" s="264">
        <f t="shared" ca="1" si="11"/>
        <v>0</v>
      </c>
      <c r="BE28" s="264">
        <f t="shared" ca="1" si="11"/>
        <v>0</v>
      </c>
      <c r="BF28" s="264">
        <f t="shared" ca="1" si="11"/>
        <v>0</v>
      </c>
      <c r="BG28" s="264">
        <f t="shared" ca="1" si="11"/>
        <v>0</v>
      </c>
      <c r="BH28" s="264">
        <f t="shared" ca="1" si="11"/>
        <v>0</v>
      </c>
      <c r="BI28" s="264">
        <f t="shared" ca="1" si="11"/>
        <v>0</v>
      </c>
      <c r="BJ28" s="264">
        <f t="shared" ca="1" si="11"/>
        <v>0</v>
      </c>
      <c r="BK28" s="264">
        <f t="shared" ca="1" si="11"/>
        <v>0</v>
      </c>
      <c r="BL28" s="264">
        <f t="shared" ca="1" si="11"/>
        <v>0</v>
      </c>
    </row>
    <row r="29" spans="1:64" s="230" customFormat="1" ht="30" customHeight="1">
      <c r="A29" s="249"/>
      <c r="B29" s="253" t="s">
        <v>613</v>
      </c>
      <c r="C29" s="253" t="str">
        <f>VLOOKUP(B29,'Resource Demand '!$F$6:$X$52,6,FALSE)</f>
        <v>Pune</v>
      </c>
      <c r="D29" s="253" t="str">
        <f>VLOOKUP(B29,'Resource Demand '!$F$6:$X$52,5,FALSE)</f>
        <v>Daimler</v>
      </c>
      <c r="E29" s="253" t="s">
        <v>375</v>
      </c>
      <c r="F29" s="485" t="s">
        <v>246</v>
      </c>
      <c r="G29" s="253" t="s">
        <v>207</v>
      </c>
      <c r="H29" s="332"/>
      <c r="I29" s="254">
        <v>43139</v>
      </c>
      <c r="J29" s="254">
        <f>VLOOKUP(B29,'Resource Demand '!$F$6:$X$52,13,FALSE)</f>
        <v>1</v>
      </c>
      <c r="K29" s="254"/>
      <c r="L29" s="487">
        <v>1</v>
      </c>
      <c r="M29" s="264">
        <f t="shared" ca="1" si="7"/>
        <v>0</v>
      </c>
      <c r="N29" s="264">
        <f t="shared" ca="1" si="7"/>
        <v>0</v>
      </c>
      <c r="O29" s="264">
        <f t="shared" ca="1" si="7"/>
        <v>0</v>
      </c>
      <c r="P29" s="264">
        <f t="shared" ca="1" si="7"/>
        <v>0</v>
      </c>
      <c r="Q29" s="264">
        <f t="shared" ca="1" si="7"/>
        <v>0</v>
      </c>
      <c r="R29" s="264">
        <f t="shared" ca="1" si="7"/>
        <v>0</v>
      </c>
      <c r="S29" s="264">
        <f t="shared" ca="1" si="7"/>
        <v>0</v>
      </c>
      <c r="T29" s="264">
        <f t="shared" ca="1" si="7"/>
        <v>0</v>
      </c>
      <c r="U29" s="264">
        <f t="shared" ca="1" si="7"/>
        <v>0</v>
      </c>
      <c r="V29" s="264">
        <f t="shared" ca="1" si="7"/>
        <v>0</v>
      </c>
      <c r="W29" s="264">
        <f t="shared" ca="1" si="8"/>
        <v>0</v>
      </c>
      <c r="X29" s="264">
        <f t="shared" ca="1" si="8"/>
        <v>0</v>
      </c>
      <c r="Y29" s="264">
        <f t="shared" ca="1" si="8"/>
        <v>0</v>
      </c>
      <c r="Z29" s="264">
        <f t="shared" ca="1" si="8"/>
        <v>0</v>
      </c>
      <c r="AA29" s="264">
        <f t="shared" ca="1" si="8"/>
        <v>0</v>
      </c>
      <c r="AB29" s="264">
        <f t="shared" ca="1" si="8"/>
        <v>0</v>
      </c>
      <c r="AC29" s="264">
        <f t="shared" ca="1" si="8"/>
        <v>0</v>
      </c>
      <c r="AD29" s="264">
        <f t="shared" ca="1" si="8"/>
        <v>0</v>
      </c>
      <c r="AE29" s="264">
        <f t="shared" ca="1" si="8"/>
        <v>0</v>
      </c>
      <c r="AF29" s="264">
        <f t="shared" ca="1" si="8"/>
        <v>0</v>
      </c>
      <c r="AG29" s="264">
        <f t="shared" ca="1" si="9"/>
        <v>0</v>
      </c>
      <c r="AH29" s="264">
        <f t="shared" ca="1" si="9"/>
        <v>0</v>
      </c>
      <c r="AI29" s="264">
        <f t="shared" ca="1" si="9"/>
        <v>0</v>
      </c>
      <c r="AJ29" s="264">
        <f t="shared" ca="1" si="9"/>
        <v>0</v>
      </c>
      <c r="AK29" s="264">
        <f t="shared" ca="1" si="9"/>
        <v>0</v>
      </c>
      <c r="AL29" s="264">
        <f t="shared" ca="1" si="9"/>
        <v>0</v>
      </c>
      <c r="AM29" s="264">
        <f t="shared" ca="1" si="9"/>
        <v>0</v>
      </c>
      <c r="AN29" s="264">
        <f t="shared" ca="1" si="9"/>
        <v>0</v>
      </c>
      <c r="AO29" s="264">
        <f t="shared" ca="1" si="9"/>
        <v>0</v>
      </c>
      <c r="AP29" s="264">
        <f t="shared" ca="1" si="9"/>
        <v>0</v>
      </c>
      <c r="AQ29" s="264">
        <f t="shared" ca="1" si="10"/>
        <v>0</v>
      </c>
      <c r="AR29" s="264">
        <f t="shared" ca="1" si="10"/>
        <v>0</v>
      </c>
      <c r="AS29" s="264">
        <f t="shared" ca="1" si="10"/>
        <v>0</v>
      </c>
      <c r="AT29" s="264">
        <f t="shared" ca="1" si="10"/>
        <v>0</v>
      </c>
      <c r="AU29" s="264">
        <f t="shared" ca="1" si="10"/>
        <v>0</v>
      </c>
      <c r="AV29" s="264">
        <f t="shared" ca="1" si="10"/>
        <v>0</v>
      </c>
      <c r="AW29" s="264">
        <f t="shared" ca="1" si="10"/>
        <v>0</v>
      </c>
      <c r="AX29" s="264">
        <f t="shared" ca="1" si="10"/>
        <v>0</v>
      </c>
      <c r="AY29" s="264">
        <f t="shared" ca="1" si="10"/>
        <v>0</v>
      </c>
      <c r="AZ29" s="264">
        <f t="shared" ca="1" si="10"/>
        <v>0</v>
      </c>
      <c r="BA29" s="264">
        <f t="shared" ca="1" si="11"/>
        <v>0</v>
      </c>
      <c r="BB29" s="264">
        <f t="shared" ca="1" si="11"/>
        <v>0</v>
      </c>
      <c r="BC29" s="264">
        <f t="shared" ca="1" si="11"/>
        <v>0</v>
      </c>
      <c r="BD29" s="264">
        <f t="shared" ca="1" si="11"/>
        <v>0</v>
      </c>
      <c r="BE29" s="264">
        <f t="shared" ca="1" si="11"/>
        <v>0</v>
      </c>
      <c r="BF29" s="264">
        <f t="shared" ca="1" si="11"/>
        <v>0</v>
      </c>
      <c r="BG29" s="264">
        <f t="shared" ca="1" si="11"/>
        <v>0</v>
      </c>
      <c r="BH29" s="264">
        <f t="shared" ca="1" si="11"/>
        <v>0</v>
      </c>
      <c r="BI29" s="264">
        <f t="shared" ca="1" si="11"/>
        <v>0</v>
      </c>
      <c r="BJ29" s="264">
        <f t="shared" ca="1" si="11"/>
        <v>0</v>
      </c>
      <c r="BK29" s="264">
        <f t="shared" ca="1" si="11"/>
        <v>0</v>
      </c>
      <c r="BL29" s="264">
        <f t="shared" ca="1" si="11"/>
        <v>0</v>
      </c>
    </row>
    <row r="30" spans="1:64" s="230" customFormat="1" ht="30" hidden="1" customHeight="1">
      <c r="A30" s="249"/>
      <c r="B30" s="253" t="s">
        <v>613</v>
      </c>
      <c r="C30" s="253" t="str">
        <f>VLOOKUP(B30,'Resource Demand '!$F$6:$X$52,6,FALSE)</f>
        <v>Pune</v>
      </c>
      <c r="D30" s="253" t="str">
        <f>VLOOKUP(B30,'Resource Demand '!$F$6:$X$52,5,FALSE)</f>
        <v>Daimler</v>
      </c>
      <c r="E30" s="253" t="s">
        <v>375</v>
      </c>
      <c r="F30" s="485" t="s">
        <v>249</v>
      </c>
      <c r="G30" s="253" t="str">
        <f>VLOOKUP(B30,'Resource Demand '!$F$6:$X$52,3,FALSE)</f>
        <v>Technical Consultant</v>
      </c>
      <c r="H30" s="332"/>
      <c r="I30" s="254">
        <v>43139</v>
      </c>
      <c r="J30" s="254">
        <f>VLOOKUP(B30,'Resource Demand '!$F$6:$X$52,13,FALSE)</f>
        <v>1</v>
      </c>
      <c r="K30" s="254"/>
      <c r="L30" s="487">
        <v>1</v>
      </c>
      <c r="M30" s="264">
        <f t="shared" ca="1" si="7"/>
        <v>0</v>
      </c>
      <c r="N30" s="264">
        <f t="shared" ca="1" si="7"/>
        <v>0</v>
      </c>
      <c r="O30" s="264">
        <f t="shared" ca="1" si="7"/>
        <v>0</v>
      </c>
      <c r="P30" s="264">
        <f t="shared" ca="1" si="7"/>
        <v>0</v>
      </c>
      <c r="Q30" s="264">
        <f t="shared" ca="1" si="7"/>
        <v>0</v>
      </c>
      <c r="R30" s="264">
        <f t="shared" ca="1" si="7"/>
        <v>0</v>
      </c>
      <c r="S30" s="264">
        <f t="shared" ca="1" si="7"/>
        <v>0</v>
      </c>
      <c r="T30" s="264">
        <f t="shared" ca="1" si="7"/>
        <v>0</v>
      </c>
      <c r="U30" s="264">
        <f t="shared" ca="1" si="7"/>
        <v>0</v>
      </c>
      <c r="V30" s="264">
        <f t="shared" ca="1" si="7"/>
        <v>0</v>
      </c>
      <c r="W30" s="264">
        <f t="shared" ca="1" si="8"/>
        <v>0</v>
      </c>
      <c r="X30" s="264">
        <f t="shared" ca="1" si="8"/>
        <v>0</v>
      </c>
      <c r="Y30" s="264">
        <f t="shared" ca="1" si="8"/>
        <v>0</v>
      </c>
      <c r="Z30" s="264">
        <f t="shared" ca="1" si="8"/>
        <v>0</v>
      </c>
      <c r="AA30" s="264">
        <f t="shared" ca="1" si="8"/>
        <v>0</v>
      </c>
      <c r="AB30" s="264">
        <f t="shared" ca="1" si="8"/>
        <v>0</v>
      </c>
      <c r="AC30" s="264">
        <f t="shared" ca="1" si="8"/>
        <v>0</v>
      </c>
      <c r="AD30" s="264">
        <f t="shared" ca="1" si="8"/>
        <v>0</v>
      </c>
      <c r="AE30" s="264">
        <f t="shared" ca="1" si="8"/>
        <v>0</v>
      </c>
      <c r="AF30" s="264">
        <f t="shared" ca="1" si="8"/>
        <v>0</v>
      </c>
      <c r="AG30" s="264">
        <f t="shared" ca="1" si="9"/>
        <v>0</v>
      </c>
      <c r="AH30" s="264">
        <f t="shared" ca="1" si="9"/>
        <v>0</v>
      </c>
      <c r="AI30" s="264">
        <f t="shared" ca="1" si="9"/>
        <v>0</v>
      </c>
      <c r="AJ30" s="264">
        <f t="shared" ca="1" si="9"/>
        <v>0</v>
      </c>
      <c r="AK30" s="264">
        <f t="shared" ca="1" si="9"/>
        <v>0</v>
      </c>
      <c r="AL30" s="264">
        <f t="shared" ca="1" si="9"/>
        <v>0</v>
      </c>
      <c r="AM30" s="264">
        <f t="shared" ca="1" si="9"/>
        <v>0</v>
      </c>
      <c r="AN30" s="264">
        <f t="shared" ca="1" si="9"/>
        <v>0</v>
      </c>
      <c r="AO30" s="264">
        <f t="shared" ca="1" si="9"/>
        <v>0</v>
      </c>
      <c r="AP30" s="264">
        <f t="shared" ca="1" si="9"/>
        <v>0</v>
      </c>
      <c r="AQ30" s="264">
        <f t="shared" ca="1" si="10"/>
        <v>0</v>
      </c>
      <c r="AR30" s="264">
        <f t="shared" ca="1" si="10"/>
        <v>0</v>
      </c>
      <c r="AS30" s="264">
        <f t="shared" ca="1" si="10"/>
        <v>0</v>
      </c>
      <c r="AT30" s="264">
        <f t="shared" ca="1" si="10"/>
        <v>0</v>
      </c>
      <c r="AU30" s="264">
        <f t="shared" ca="1" si="10"/>
        <v>0</v>
      </c>
      <c r="AV30" s="264">
        <f t="shared" ca="1" si="10"/>
        <v>0</v>
      </c>
      <c r="AW30" s="264">
        <f t="shared" ca="1" si="10"/>
        <v>0</v>
      </c>
      <c r="AX30" s="264">
        <f t="shared" ca="1" si="10"/>
        <v>0</v>
      </c>
      <c r="AY30" s="264">
        <f t="shared" ca="1" si="10"/>
        <v>0</v>
      </c>
      <c r="AZ30" s="264">
        <f t="shared" ca="1" si="10"/>
        <v>0</v>
      </c>
      <c r="BA30" s="264">
        <f t="shared" ca="1" si="11"/>
        <v>0</v>
      </c>
      <c r="BB30" s="264">
        <f t="shared" ca="1" si="11"/>
        <v>0</v>
      </c>
      <c r="BC30" s="264">
        <f t="shared" ca="1" si="11"/>
        <v>0</v>
      </c>
      <c r="BD30" s="264">
        <f t="shared" ca="1" si="11"/>
        <v>0</v>
      </c>
      <c r="BE30" s="264">
        <f t="shared" ca="1" si="11"/>
        <v>0</v>
      </c>
      <c r="BF30" s="264">
        <f t="shared" ca="1" si="11"/>
        <v>0</v>
      </c>
      <c r="BG30" s="264">
        <f t="shared" ca="1" si="11"/>
        <v>0</v>
      </c>
      <c r="BH30" s="264">
        <f t="shared" ca="1" si="11"/>
        <v>0</v>
      </c>
      <c r="BI30" s="264">
        <f t="shared" ca="1" si="11"/>
        <v>0</v>
      </c>
      <c r="BJ30" s="264">
        <f t="shared" ca="1" si="11"/>
        <v>0</v>
      </c>
      <c r="BK30" s="264">
        <f t="shared" ca="1" si="11"/>
        <v>0</v>
      </c>
      <c r="BL30" s="264">
        <f t="shared" ca="1" si="11"/>
        <v>0</v>
      </c>
    </row>
    <row r="31" spans="1:64" s="230" customFormat="1" ht="30" hidden="1" customHeight="1">
      <c r="A31" s="249"/>
      <c r="B31" s="253" t="s">
        <v>136</v>
      </c>
      <c r="C31" s="253" t="s">
        <v>61</v>
      </c>
      <c r="D31" s="253" t="s">
        <v>136</v>
      </c>
      <c r="E31" s="253" t="s">
        <v>68</v>
      </c>
      <c r="F31" s="485" t="s">
        <v>160</v>
      </c>
      <c r="G31" s="253" t="s">
        <v>396</v>
      </c>
      <c r="H31" s="332" t="s">
        <v>410</v>
      </c>
      <c r="I31" s="254">
        <v>42880</v>
      </c>
      <c r="J31" s="254">
        <v>43174</v>
      </c>
      <c r="K31" s="254"/>
      <c r="L31" s="487">
        <v>1</v>
      </c>
      <c r="M31" s="264">
        <f t="shared" ref="M31:V40" ca="1" si="13">IF((AND(M$3&gt;=$I31,M$3&lt;=$J31)),$L31,0)</f>
        <v>1</v>
      </c>
      <c r="N31" s="264">
        <f t="shared" ca="1" si="13"/>
        <v>1</v>
      </c>
      <c r="O31" s="264">
        <f t="shared" ca="1" si="13"/>
        <v>1</v>
      </c>
      <c r="P31" s="264">
        <f t="shared" ca="1" si="13"/>
        <v>1</v>
      </c>
      <c r="Q31" s="264">
        <f t="shared" ca="1" si="13"/>
        <v>1</v>
      </c>
      <c r="R31" s="264">
        <f t="shared" ca="1" si="13"/>
        <v>1</v>
      </c>
      <c r="S31" s="264">
        <f t="shared" ca="1" si="13"/>
        <v>1</v>
      </c>
      <c r="T31" s="264">
        <f t="shared" ca="1" si="13"/>
        <v>1</v>
      </c>
      <c r="U31" s="264">
        <f t="shared" ca="1" si="13"/>
        <v>1</v>
      </c>
      <c r="V31" s="264">
        <f t="shared" ca="1" si="13"/>
        <v>1</v>
      </c>
      <c r="W31" s="264">
        <f t="shared" ref="W31:AF40" ca="1" si="14">IF((AND(W$3&gt;=$I31,W$3&lt;=$J31)),$L31,0)</f>
        <v>1</v>
      </c>
      <c r="X31" s="264">
        <f t="shared" ca="1" si="14"/>
        <v>1</v>
      </c>
      <c r="Y31" s="264">
        <f t="shared" ca="1" si="14"/>
        <v>1</v>
      </c>
      <c r="Z31" s="264">
        <f t="shared" ca="1" si="14"/>
        <v>1</v>
      </c>
      <c r="AA31" s="264">
        <f t="shared" ca="1" si="14"/>
        <v>1</v>
      </c>
      <c r="AB31" s="264">
        <f t="shared" ca="1" si="14"/>
        <v>0</v>
      </c>
      <c r="AC31" s="264">
        <f t="shared" ca="1" si="14"/>
        <v>0</v>
      </c>
      <c r="AD31" s="264">
        <f t="shared" ca="1" si="14"/>
        <v>0</v>
      </c>
      <c r="AE31" s="264">
        <f t="shared" ca="1" si="14"/>
        <v>0</v>
      </c>
      <c r="AF31" s="264">
        <f t="shared" ca="1" si="14"/>
        <v>0</v>
      </c>
      <c r="AG31" s="264">
        <f t="shared" ref="AG31:AP40" ca="1" si="15">IF((AND(AG$3&gt;=$I31,AG$3&lt;=$J31)),$L31,0)</f>
        <v>0</v>
      </c>
      <c r="AH31" s="264">
        <f t="shared" ca="1" si="15"/>
        <v>0</v>
      </c>
      <c r="AI31" s="264">
        <f t="shared" ca="1" si="15"/>
        <v>0</v>
      </c>
      <c r="AJ31" s="264">
        <f t="shared" ca="1" si="15"/>
        <v>0</v>
      </c>
      <c r="AK31" s="264">
        <f t="shared" ca="1" si="15"/>
        <v>0</v>
      </c>
      <c r="AL31" s="264">
        <f t="shared" ca="1" si="15"/>
        <v>0</v>
      </c>
      <c r="AM31" s="264">
        <f t="shared" ca="1" si="15"/>
        <v>0</v>
      </c>
      <c r="AN31" s="264">
        <f t="shared" ca="1" si="15"/>
        <v>0</v>
      </c>
      <c r="AO31" s="264">
        <f t="shared" ca="1" si="15"/>
        <v>0</v>
      </c>
      <c r="AP31" s="264">
        <f t="shared" ca="1" si="15"/>
        <v>0</v>
      </c>
      <c r="AQ31" s="264">
        <f t="shared" ref="AQ31:AZ40" ca="1" si="16">IF((AND(AQ$3&gt;=$I31,AQ$3&lt;=$J31)),$L31,0)</f>
        <v>0</v>
      </c>
      <c r="AR31" s="264">
        <f t="shared" ca="1" si="16"/>
        <v>0</v>
      </c>
      <c r="AS31" s="264">
        <f t="shared" ca="1" si="16"/>
        <v>0</v>
      </c>
      <c r="AT31" s="264">
        <f t="shared" ca="1" si="16"/>
        <v>0</v>
      </c>
      <c r="AU31" s="264">
        <f t="shared" ca="1" si="16"/>
        <v>0</v>
      </c>
      <c r="AV31" s="264">
        <f t="shared" ca="1" si="16"/>
        <v>0</v>
      </c>
      <c r="AW31" s="264">
        <f t="shared" ca="1" si="16"/>
        <v>0</v>
      </c>
      <c r="AX31" s="264">
        <f t="shared" ca="1" si="16"/>
        <v>0</v>
      </c>
      <c r="AY31" s="264">
        <f t="shared" ca="1" si="16"/>
        <v>0</v>
      </c>
      <c r="AZ31" s="264">
        <f t="shared" ca="1" si="16"/>
        <v>0</v>
      </c>
      <c r="BA31" s="264">
        <f t="shared" ref="BA31:BL40" ca="1" si="17">IF((AND(BA$3&gt;=$I31,BA$3&lt;=$J31)),$L31,0)</f>
        <v>0</v>
      </c>
      <c r="BB31" s="264">
        <f t="shared" ca="1" si="17"/>
        <v>0</v>
      </c>
      <c r="BC31" s="264">
        <f t="shared" ca="1" si="17"/>
        <v>0</v>
      </c>
      <c r="BD31" s="264">
        <f t="shared" ca="1" si="17"/>
        <v>0</v>
      </c>
      <c r="BE31" s="264">
        <f t="shared" ca="1" si="17"/>
        <v>0</v>
      </c>
      <c r="BF31" s="264">
        <f t="shared" ca="1" si="17"/>
        <v>0</v>
      </c>
      <c r="BG31" s="264">
        <f t="shared" ca="1" si="17"/>
        <v>0</v>
      </c>
      <c r="BH31" s="264">
        <f t="shared" ca="1" si="17"/>
        <v>0</v>
      </c>
      <c r="BI31" s="264">
        <f t="shared" ca="1" si="17"/>
        <v>0</v>
      </c>
      <c r="BJ31" s="264">
        <f t="shared" ca="1" si="17"/>
        <v>0</v>
      </c>
      <c r="BK31" s="264">
        <f t="shared" ca="1" si="17"/>
        <v>0</v>
      </c>
      <c r="BL31" s="264">
        <f t="shared" ca="1" si="17"/>
        <v>0</v>
      </c>
    </row>
    <row r="32" spans="1:64" s="230" customFormat="1" ht="30" hidden="1" customHeight="1">
      <c r="A32" s="249"/>
      <c r="B32" s="253" t="s">
        <v>136</v>
      </c>
      <c r="C32" s="253" t="s">
        <v>61</v>
      </c>
      <c r="D32" s="253" t="s">
        <v>136</v>
      </c>
      <c r="E32" s="253" t="s">
        <v>68</v>
      </c>
      <c r="F32" s="485" t="s">
        <v>177</v>
      </c>
      <c r="G32" s="253" t="s">
        <v>396</v>
      </c>
      <c r="H32" s="332" t="s">
        <v>410</v>
      </c>
      <c r="I32" s="254">
        <v>42880</v>
      </c>
      <c r="J32" s="254">
        <v>43174</v>
      </c>
      <c r="K32" s="254"/>
      <c r="L32" s="487">
        <v>1</v>
      </c>
      <c r="M32" s="264">
        <f t="shared" ca="1" si="13"/>
        <v>1</v>
      </c>
      <c r="N32" s="264">
        <f t="shared" ca="1" si="13"/>
        <v>1</v>
      </c>
      <c r="O32" s="264">
        <f t="shared" ca="1" si="13"/>
        <v>1</v>
      </c>
      <c r="P32" s="264">
        <f t="shared" ca="1" si="13"/>
        <v>1</v>
      </c>
      <c r="Q32" s="264">
        <f t="shared" ca="1" si="13"/>
        <v>1</v>
      </c>
      <c r="R32" s="264">
        <f t="shared" ca="1" si="13"/>
        <v>1</v>
      </c>
      <c r="S32" s="264">
        <f t="shared" ca="1" si="13"/>
        <v>1</v>
      </c>
      <c r="T32" s="264">
        <f t="shared" ca="1" si="13"/>
        <v>1</v>
      </c>
      <c r="U32" s="264">
        <f t="shared" ca="1" si="13"/>
        <v>1</v>
      </c>
      <c r="V32" s="264">
        <f t="shared" ca="1" si="13"/>
        <v>1</v>
      </c>
      <c r="W32" s="264">
        <f t="shared" ca="1" si="14"/>
        <v>1</v>
      </c>
      <c r="X32" s="264">
        <f t="shared" ca="1" si="14"/>
        <v>1</v>
      </c>
      <c r="Y32" s="264">
        <f t="shared" ca="1" si="14"/>
        <v>1</v>
      </c>
      <c r="Z32" s="264">
        <f t="shared" ca="1" si="14"/>
        <v>1</v>
      </c>
      <c r="AA32" s="264">
        <f t="shared" ca="1" si="14"/>
        <v>1</v>
      </c>
      <c r="AB32" s="264">
        <f t="shared" ca="1" si="14"/>
        <v>0</v>
      </c>
      <c r="AC32" s="264">
        <f t="shared" ca="1" si="14"/>
        <v>0</v>
      </c>
      <c r="AD32" s="264">
        <f t="shared" ca="1" si="14"/>
        <v>0</v>
      </c>
      <c r="AE32" s="264">
        <f t="shared" ca="1" si="14"/>
        <v>0</v>
      </c>
      <c r="AF32" s="264">
        <f t="shared" ca="1" si="14"/>
        <v>0</v>
      </c>
      <c r="AG32" s="264">
        <f t="shared" ca="1" si="15"/>
        <v>0</v>
      </c>
      <c r="AH32" s="264">
        <f t="shared" ca="1" si="15"/>
        <v>0</v>
      </c>
      <c r="AI32" s="264">
        <f t="shared" ca="1" si="15"/>
        <v>0</v>
      </c>
      <c r="AJ32" s="264">
        <f t="shared" ca="1" si="15"/>
        <v>0</v>
      </c>
      <c r="AK32" s="264">
        <f t="shared" ca="1" si="15"/>
        <v>0</v>
      </c>
      <c r="AL32" s="264">
        <f t="shared" ca="1" si="15"/>
        <v>0</v>
      </c>
      <c r="AM32" s="264">
        <f t="shared" ca="1" si="15"/>
        <v>0</v>
      </c>
      <c r="AN32" s="264">
        <f t="shared" ca="1" si="15"/>
        <v>0</v>
      </c>
      <c r="AO32" s="264">
        <f t="shared" ca="1" si="15"/>
        <v>0</v>
      </c>
      <c r="AP32" s="264">
        <f t="shared" ca="1" si="15"/>
        <v>0</v>
      </c>
      <c r="AQ32" s="264">
        <f t="shared" ca="1" si="16"/>
        <v>0</v>
      </c>
      <c r="AR32" s="264">
        <f t="shared" ca="1" si="16"/>
        <v>0</v>
      </c>
      <c r="AS32" s="264">
        <f t="shared" ca="1" si="16"/>
        <v>0</v>
      </c>
      <c r="AT32" s="264">
        <f t="shared" ca="1" si="16"/>
        <v>0</v>
      </c>
      <c r="AU32" s="264">
        <f t="shared" ca="1" si="16"/>
        <v>0</v>
      </c>
      <c r="AV32" s="264">
        <f t="shared" ca="1" si="16"/>
        <v>0</v>
      </c>
      <c r="AW32" s="264">
        <f t="shared" ca="1" si="16"/>
        <v>0</v>
      </c>
      <c r="AX32" s="264">
        <f t="shared" ca="1" si="16"/>
        <v>0</v>
      </c>
      <c r="AY32" s="264">
        <f t="shared" ca="1" si="16"/>
        <v>0</v>
      </c>
      <c r="AZ32" s="264">
        <f t="shared" ca="1" si="16"/>
        <v>0</v>
      </c>
      <c r="BA32" s="264">
        <f t="shared" ca="1" si="17"/>
        <v>0</v>
      </c>
      <c r="BB32" s="264">
        <f t="shared" ca="1" si="17"/>
        <v>0</v>
      </c>
      <c r="BC32" s="264">
        <f t="shared" ca="1" si="17"/>
        <v>0</v>
      </c>
      <c r="BD32" s="264">
        <f t="shared" ca="1" si="17"/>
        <v>0</v>
      </c>
      <c r="BE32" s="264">
        <f t="shared" ca="1" si="17"/>
        <v>0</v>
      </c>
      <c r="BF32" s="264">
        <f t="shared" ca="1" si="17"/>
        <v>0</v>
      </c>
      <c r="BG32" s="264">
        <f t="shared" ca="1" si="17"/>
        <v>0</v>
      </c>
      <c r="BH32" s="264">
        <f t="shared" ca="1" si="17"/>
        <v>0</v>
      </c>
      <c r="BI32" s="264">
        <f t="shared" ca="1" si="17"/>
        <v>0</v>
      </c>
      <c r="BJ32" s="264">
        <f t="shared" ca="1" si="17"/>
        <v>0</v>
      </c>
      <c r="BK32" s="264">
        <f t="shared" ca="1" si="17"/>
        <v>0</v>
      </c>
      <c r="BL32" s="264">
        <f t="shared" ca="1" si="17"/>
        <v>0</v>
      </c>
    </row>
    <row r="33" spans="1:64" s="230" customFormat="1" ht="30" hidden="1" customHeight="1">
      <c r="A33" s="249"/>
      <c r="B33" s="253" t="s">
        <v>136</v>
      </c>
      <c r="C33" s="253" t="s">
        <v>61</v>
      </c>
      <c r="D33" s="253" t="s">
        <v>136</v>
      </c>
      <c r="E33" s="253" t="s">
        <v>68</v>
      </c>
      <c r="F33" s="485" t="s">
        <v>308</v>
      </c>
      <c r="G33" s="253" t="s">
        <v>396</v>
      </c>
      <c r="H33" s="332" t="s">
        <v>410</v>
      </c>
      <c r="I33" s="254">
        <v>42880</v>
      </c>
      <c r="J33" s="254">
        <v>43174</v>
      </c>
      <c r="K33" s="254"/>
      <c r="L33" s="487">
        <v>1</v>
      </c>
      <c r="M33" s="264">
        <f t="shared" ca="1" si="13"/>
        <v>1</v>
      </c>
      <c r="N33" s="264">
        <f t="shared" ca="1" si="13"/>
        <v>1</v>
      </c>
      <c r="O33" s="264">
        <f t="shared" ca="1" si="13"/>
        <v>1</v>
      </c>
      <c r="P33" s="264">
        <f t="shared" ca="1" si="13"/>
        <v>1</v>
      </c>
      <c r="Q33" s="264">
        <f t="shared" ca="1" si="13"/>
        <v>1</v>
      </c>
      <c r="R33" s="264">
        <f t="shared" ca="1" si="13"/>
        <v>1</v>
      </c>
      <c r="S33" s="264">
        <f t="shared" ca="1" si="13"/>
        <v>1</v>
      </c>
      <c r="T33" s="264">
        <f t="shared" ca="1" si="13"/>
        <v>1</v>
      </c>
      <c r="U33" s="264">
        <f t="shared" ca="1" si="13"/>
        <v>1</v>
      </c>
      <c r="V33" s="264">
        <f t="shared" ca="1" si="13"/>
        <v>1</v>
      </c>
      <c r="W33" s="264">
        <f t="shared" ca="1" si="14"/>
        <v>1</v>
      </c>
      <c r="X33" s="264">
        <f t="shared" ca="1" si="14"/>
        <v>1</v>
      </c>
      <c r="Y33" s="264">
        <f t="shared" ca="1" si="14"/>
        <v>1</v>
      </c>
      <c r="Z33" s="264">
        <f t="shared" ca="1" si="14"/>
        <v>1</v>
      </c>
      <c r="AA33" s="264">
        <f t="shared" ca="1" si="14"/>
        <v>1</v>
      </c>
      <c r="AB33" s="264">
        <f t="shared" ca="1" si="14"/>
        <v>0</v>
      </c>
      <c r="AC33" s="264">
        <f t="shared" ca="1" si="14"/>
        <v>0</v>
      </c>
      <c r="AD33" s="264">
        <f t="shared" ca="1" si="14"/>
        <v>0</v>
      </c>
      <c r="AE33" s="264">
        <f t="shared" ca="1" si="14"/>
        <v>0</v>
      </c>
      <c r="AF33" s="264">
        <f t="shared" ca="1" si="14"/>
        <v>0</v>
      </c>
      <c r="AG33" s="264">
        <f t="shared" ca="1" si="15"/>
        <v>0</v>
      </c>
      <c r="AH33" s="264">
        <f t="shared" ca="1" si="15"/>
        <v>0</v>
      </c>
      <c r="AI33" s="264">
        <f t="shared" ca="1" si="15"/>
        <v>0</v>
      </c>
      <c r="AJ33" s="264">
        <f t="shared" ca="1" si="15"/>
        <v>0</v>
      </c>
      <c r="AK33" s="264">
        <f t="shared" ca="1" si="15"/>
        <v>0</v>
      </c>
      <c r="AL33" s="264">
        <f t="shared" ca="1" si="15"/>
        <v>0</v>
      </c>
      <c r="AM33" s="264">
        <f t="shared" ca="1" si="15"/>
        <v>0</v>
      </c>
      <c r="AN33" s="264">
        <f t="shared" ca="1" si="15"/>
        <v>0</v>
      </c>
      <c r="AO33" s="264">
        <f t="shared" ca="1" si="15"/>
        <v>0</v>
      </c>
      <c r="AP33" s="264">
        <f t="shared" ca="1" si="15"/>
        <v>0</v>
      </c>
      <c r="AQ33" s="264">
        <f t="shared" ca="1" si="16"/>
        <v>0</v>
      </c>
      <c r="AR33" s="264">
        <f t="shared" ca="1" si="16"/>
        <v>0</v>
      </c>
      <c r="AS33" s="264">
        <f t="shared" ca="1" si="16"/>
        <v>0</v>
      </c>
      <c r="AT33" s="264">
        <f t="shared" ca="1" si="16"/>
        <v>0</v>
      </c>
      <c r="AU33" s="264">
        <f t="shared" ca="1" si="16"/>
        <v>0</v>
      </c>
      <c r="AV33" s="264">
        <f t="shared" ca="1" si="16"/>
        <v>0</v>
      </c>
      <c r="AW33" s="264">
        <f t="shared" ca="1" si="16"/>
        <v>0</v>
      </c>
      <c r="AX33" s="264">
        <f t="shared" ca="1" si="16"/>
        <v>0</v>
      </c>
      <c r="AY33" s="264">
        <f t="shared" ca="1" si="16"/>
        <v>0</v>
      </c>
      <c r="AZ33" s="264">
        <f t="shared" ca="1" si="16"/>
        <v>0</v>
      </c>
      <c r="BA33" s="264">
        <f t="shared" ca="1" si="17"/>
        <v>0</v>
      </c>
      <c r="BB33" s="264">
        <f t="shared" ca="1" si="17"/>
        <v>0</v>
      </c>
      <c r="BC33" s="264">
        <f t="shared" ca="1" si="17"/>
        <v>0</v>
      </c>
      <c r="BD33" s="264">
        <f t="shared" ca="1" si="17"/>
        <v>0</v>
      </c>
      <c r="BE33" s="264">
        <f t="shared" ca="1" si="17"/>
        <v>0</v>
      </c>
      <c r="BF33" s="264">
        <f t="shared" ca="1" si="17"/>
        <v>0</v>
      </c>
      <c r="BG33" s="264">
        <f t="shared" ca="1" si="17"/>
        <v>0</v>
      </c>
      <c r="BH33" s="264">
        <f t="shared" ca="1" si="17"/>
        <v>0</v>
      </c>
      <c r="BI33" s="264">
        <f t="shared" ca="1" si="17"/>
        <v>0</v>
      </c>
      <c r="BJ33" s="264">
        <f t="shared" ca="1" si="17"/>
        <v>0</v>
      </c>
      <c r="BK33" s="264">
        <f t="shared" ca="1" si="17"/>
        <v>0</v>
      </c>
      <c r="BL33" s="264">
        <f t="shared" ca="1" si="17"/>
        <v>0</v>
      </c>
    </row>
    <row r="34" spans="1:64" s="230" customFormat="1" ht="30" hidden="1" customHeight="1">
      <c r="A34" s="249"/>
      <c r="B34" s="253" t="s">
        <v>136</v>
      </c>
      <c r="C34" s="253" t="s">
        <v>61</v>
      </c>
      <c r="D34" s="253" t="s">
        <v>136</v>
      </c>
      <c r="E34" s="253" t="s">
        <v>68</v>
      </c>
      <c r="F34" s="485" t="s">
        <v>199</v>
      </c>
      <c r="G34" s="253" t="s">
        <v>191</v>
      </c>
      <c r="H34" s="332" t="s">
        <v>410</v>
      </c>
      <c r="I34" s="254">
        <v>42880</v>
      </c>
      <c r="J34" s="254">
        <v>43174</v>
      </c>
      <c r="K34" s="254"/>
      <c r="L34" s="487">
        <v>1</v>
      </c>
      <c r="M34" s="264">
        <f t="shared" ca="1" si="13"/>
        <v>1</v>
      </c>
      <c r="N34" s="264">
        <f t="shared" ca="1" si="13"/>
        <v>1</v>
      </c>
      <c r="O34" s="264">
        <f t="shared" ca="1" si="13"/>
        <v>1</v>
      </c>
      <c r="P34" s="264">
        <f t="shared" ca="1" si="13"/>
        <v>1</v>
      </c>
      <c r="Q34" s="264">
        <f t="shared" ca="1" si="13"/>
        <v>1</v>
      </c>
      <c r="R34" s="264">
        <f t="shared" ca="1" si="13"/>
        <v>1</v>
      </c>
      <c r="S34" s="264">
        <f t="shared" ca="1" si="13"/>
        <v>1</v>
      </c>
      <c r="T34" s="264">
        <f t="shared" ca="1" si="13"/>
        <v>1</v>
      </c>
      <c r="U34" s="264">
        <f t="shared" ca="1" si="13"/>
        <v>1</v>
      </c>
      <c r="V34" s="264">
        <f t="shared" ca="1" si="13"/>
        <v>1</v>
      </c>
      <c r="W34" s="264">
        <f t="shared" ca="1" si="14"/>
        <v>1</v>
      </c>
      <c r="X34" s="264">
        <f t="shared" ca="1" si="14"/>
        <v>1</v>
      </c>
      <c r="Y34" s="264">
        <f t="shared" ca="1" si="14"/>
        <v>1</v>
      </c>
      <c r="Z34" s="264">
        <f t="shared" ca="1" si="14"/>
        <v>1</v>
      </c>
      <c r="AA34" s="264">
        <f t="shared" ca="1" si="14"/>
        <v>1</v>
      </c>
      <c r="AB34" s="264">
        <f t="shared" ca="1" si="14"/>
        <v>0</v>
      </c>
      <c r="AC34" s="264">
        <f t="shared" ca="1" si="14"/>
        <v>0</v>
      </c>
      <c r="AD34" s="264">
        <f t="shared" ca="1" si="14"/>
        <v>0</v>
      </c>
      <c r="AE34" s="264">
        <f t="shared" ca="1" si="14"/>
        <v>0</v>
      </c>
      <c r="AF34" s="264">
        <f t="shared" ca="1" si="14"/>
        <v>0</v>
      </c>
      <c r="AG34" s="264">
        <f t="shared" ca="1" si="15"/>
        <v>0</v>
      </c>
      <c r="AH34" s="264">
        <f t="shared" ca="1" si="15"/>
        <v>0</v>
      </c>
      <c r="AI34" s="264">
        <f t="shared" ca="1" si="15"/>
        <v>0</v>
      </c>
      <c r="AJ34" s="264">
        <f t="shared" ca="1" si="15"/>
        <v>0</v>
      </c>
      <c r="AK34" s="264">
        <f t="shared" ca="1" si="15"/>
        <v>0</v>
      </c>
      <c r="AL34" s="264">
        <f t="shared" ca="1" si="15"/>
        <v>0</v>
      </c>
      <c r="AM34" s="264">
        <f t="shared" ca="1" si="15"/>
        <v>0</v>
      </c>
      <c r="AN34" s="264">
        <f t="shared" ca="1" si="15"/>
        <v>0</v>
      </c>
      <c r="AO34" s="264">
        <f t="shared" ca="1" si="15"/>
        <v>0</v>
      </c>
      <c r="AP34" s="264">
        <f t="shared" ca="1" si="15"/>
        <v>0</v>
      </c>
      <c r="AQ34" s="264">
        <f t="shared" ca="1" si="16"/>
        <v>0</v>
      </c>
      <c r="AR34" s="264">
        <f t="shared" ca="1" si="16"/>
        <v>0</v>
      </c>
      <c r="AS34" s="264">
        <f t="shared" ca="1" si="16"/>
        <v>0</v>
      </c>
      <c r="AT34" s="264">
        <f t="shared" ca="1" si="16"/>
        <v>0</v>
      </c>
      <c r="AU34" s="264">
        <f t="shared" ca="1" si="16"/>
        <v>0</v>
      </c>
      <c r="AV34" s="264">
        <f t="shared" ca="1" si="16"/>
        <v>0</v>
      </c>
      <c r="AW34" s="264">
        <f t="shared" ca="1" si="16"/>
        <v>0</v>
      </c>
      <c r="AX34" s="264">
        <f t="shared" ca="1" si="16"/>
        <v>0</v>
      </c>
      <c r="AY34" s="264">
        <f t="shared" ca="1" si="16"/>
        <v>0</v>
      </c>
      <c r="AZ34" s="264">
        <f t="shared" ca="1" si="16"/>
        <v>0</v>
      </c>
      <c r="BA34" s="264">
        <f t="shared" ca="1" si="17"/>
        <v>0</v>
      </c>
      <c r="BB34" s="264">
        <f t="shared" ca="1" si="17"/>
        <v>0</v>
      </c>
      <c r="BC34" s="264">
        <f t="shared" ca="1" si="17"/>
        <v>0</v>
      </c>
      <c r="BD34" s="264">
        <f t="shared" ca="1" si="17"/>
        <v>0</v>
      </c>
      <c r="BE34" s="264">
        <f t="shared" ca="1" si="17"/>
        <v>0</v>
      </c>
      <c r="BF34" s="264">
        <f t="shared" ca="1" si="17"/>
        <v>0</v>
      </c>
      <c r="BG34" s="264">
        <f t="shared" ca="1" si="17"/>
        <v>0</v>
      </c>
      <c r="BH34" s="264">
        <f t="shared" ca="1" si="17"/>
        <v>0</v>
      </c>
      <c r="BI34" s="264">
        <f t="shared" ca="1" si="17"/>
        <v>0</v>
      </c>
      <c r="BJ34" s="264">
        <f t="shared" ca="1" si="17"/>
        <v>0</v>
      </c>
      <c r="BK34" s="264">
        <f t="shared" ca="1" si="17"/>
        <v>0</v>
      </c>
      <c r="BL34" s="264">
        <f t="shared" ca="1" si="17"/>
        <v>0</v>
      </c>
    </row>
    <row r="35" spans="1:64" s="230" customFormat="1" ht="30" hidden="1" customHeight="1">
      <c r="A35" s="249"/>
      <c r="B35" s="253" t="s">
        <v>136</v>
      </c>
      <c r="C35" s="253" t="s">
        <v>61</v>
      </c>
      <c r="D35" s="253" t="s">
        <v>136</v>
      </c>
      <c r="E35" s="253" t="s">
        <v>68</v>
      </c>
      <c r="F35" s="485" t="s">
        <v>203</v>
      </c>
      <c r="G35" s="253" t="s">
        <v>191</v>
      </c>
      <c r="H35" s="332" t="s">
        <v>410</v>
      </c>
      <c r="I35" s="254">
        <v>42880</v>
      </c>
      <c r="J35" s="254">
        <v>43174</v>
      </c>
      <c r="K35" s="254"/>
      <c r="L35" s="487">
        <v>0.8</v>
      </c>
      <c r="M35" s="264">
        <f t="shared" ca="1" si="13"/>
        <v>0.8</v>
      </c>
      <c r="N35" s="264">
        <f t="shared" ca="1" si="13"/>
        <v>0.8</v>
      </c>
      <c r="O35" s="264">
        <f t="shared" ca="1" si="13"/>
        <v>0.8</v>
      </c>
      <c r="P35" s="264">
        <f t="shared" ca="1" si="13"/>
        <v>0.8</v>
      </c>
      <c r="Q35" s="264">
        <f t="shared" ca="1" si="13"/>
        <v>0.8</v>
      </c>
      <c r="R35" s="264">
        <f t="shared" ca="1" si="13"/>
        <v>0.8</v>
      </c>
      <c r="S35" s="264">
        <f t="shared" ca="1" si="13"/>
        <v>0.8</v>
      </c>
      <c r="T35" s="264">
        <f t="shared" ca="1" si="13"/>
        <v>0.8</v>
      </c>
      <c r="U35" s="264">
        <f t="shared" ca="1" si="13"/>
        <v>0.8</v>
      </c>
      <c r="V35" s="264">
        <f t="shared" ca="1" si="13"/>
        <v>0.8</v>
      </c>
      <c r="W35" s="264">
        <f t="shared" ca="1" si="14"/>
        <v>0.8</v>
      </c>
      <c r="X35" s="264">
        <f t="shared" ca="1" si="14"/>
        <v>0.8</v>
      </c>
      <c r="Y35" s="264">
        <f t="shared" ca="1" si="14"/>
        <v>0.8</v>
      </c>
      <c r="Z35" s="264">
        <f t="shared" ca="1" si="14"/>
        <v>0.8</v>
      </c>
      <c r="AA35" s="264">
        <f t="shared" ca="1" si="14"/>
        <v>0.8</v>
      </c>
      <c r="AB35" s="264">
        <f t="shared" ca="1" si="14"/>
        <v>0</v>
      </c>
      <c r="AC35" s="264">
        <f t="shared" ca="1" si="14"/>
        <v>0</v>
      </c>
      <c r="AD35" s="264">
        <f t="shared" ca="1" si="14"/>
        <v>0</v>
      </c>
      <c r="AE35" s="264">
        <f t="shared" ca="1" si="14"/>
        <v>0</v>
      </c>
      <c r="AF35" s="264">
        <f t="shared" ca="1" si="14"/>
        <v>0</v>
      </c>
      <c r="AG35" s="264">
        <f t="shared" ca="1" si="15"/>
        <v>0</v>
      </c>
      <c r="AH35" s="264">
        <f t="shared" ca="1" si="15"/>
        <v>0</v>
      </c>
      <c r="AI35" s="264">
        <f t="shared" ca="1" si="15"/>
        <v>0</v>
      </c>
      <c r="AJ35" s="264">
        <f t="shared" ca="1" si="15"/>
        <v>0</v>
      </c>
      <c r="AK35" s="264">
        <f t="shared" ca="1" si="15"/>
        <v>0</v>
      </c>
      <c r="AL35" s="264">
        <f t="shared" ca="1" si="15"/>
        <v>0</v>
      </c>
      <c r="AM35" s="264">
        <f t="shared" ca="1" si="15"/>
        <v>0</v>
      </c>
      <c r="AN35" s="264">
        <f t="shared" ca="1" si="15"/>
        <v>0</v>
      </c>
      <c r="AO35" s="264">
        <f t="shared" ca="1" si="15"/>
        <v>0</v>
      </c>
      <c r="AP35" s="264">
        <f t="shared" ca="1" si="15"/>
        <v>0</v>
      </c>
      <c r="AQ35" s="264">
        <f t="shared" ca="1" si="16"/>
        <v>0</v>
      </c>
      <c r="AR35" s="264">
        <f t="shared" ca="1" si="16"/>
        <v>0</v>
      </c>
      <c r="AS35" s="264">
        <f t="shared" ca="1" si="16"/>
        <v>0</v>
      </c>
      <c r="AT35" s="264">
        <f t="shared" ca="1" si="16"/>
        <v>0</v>
      </c>
      <c r="AU35" s="264">
        <f t="shared" ca="1" si="16"/>
        <v>0</v>
      </c>
      <c r="AV35" s="264">
        <f t="shared" ca="1" si="16"/>
        <v>0</v>
      </c>
      <c r="AW35" s="264">
        <f t="shared" ca="1" si="16"/>
        <v>0</v>
      </c>
      <c r="AX35" s="264">
        <f t="shared" ca="1" si="16"/>
        <v>0</v>
      </c>
      <c r="AY35" s="264">
        <f t="shared" ca="1" si="16"/>
        <v>0</v>
      </c>
      <c r="AZ35" s="264">
        <f t="shared" ca="1" si="16"/>
        <v>0</v>
      </c>
      <c r="BA35" s="264">
        <f t="shared" ca="1" si="17"/>
        <v>0</v>
      </c>
      <c r="BB35" s="264">
        <f t="shared" ca="1" si="17"/>
        <v>0</v>
      </c>
      <c r="BC35" s="264">
        <f t="shared" ca="1" si="17"/>
        <v>0</v>
      </c>
      <c r="BD35" s="264">
        <f t="shared" ca="1" si="17"/>
        <v>0</v>
      </c>
      <c r="BE35" s="264">
        <f t="shared" ca="1" si="17"/>
        <v>0</v>
      </c>
      <c r="BF35" s="264">
        <f t="shared" ca="1" si="17"/>
        <v>0</v>
      </c>
      <c r="BG35" s="264">
        <f t="shared" ca="1" si="17"/>
        <v>0</v>
      </c>
      <c r="BH35" s="264">
        <f t="shared" ca="1" si="17"/>
        <v>0</v>
      </c>
      <c r="BI35" s="264">
        <f t="shared" ca="1" si="17"/>
        <v>0</v>
      </c>
      <c r="BJ35" s="264">
        <f t="shared" ca="1" si="17"/>
        <v>0</v>
      </c>
      <c r="BK35" s="264">
        <f t="shared" ca="1" si="17"/>
        <v>0</v>
      </c>
      <c r="BL35" s="264">
        <f t="shared" ca="1" si="17"/>
        <v>0</v>
      </c>
    </row>
    <row r="36" spans="1:64" s="230" customFormat="1" ht="30" hidden="1" customHeight="1">
      <c r="A36" s="249"/>
      <c r="B36" s="253" t="s">
        <v>136</v>
      </c>
      <c r="C36" s="253" t="s">
        <v>61</v>
      </c>
      <c r="D36" s="253" t="s">
        <v>136</v>
      </c>
      <c r="E36" s="253" t="s">
        <v>68</v>
      </c>
      <c r="F36" s="485" t="s">
        <v>210</v>
      </c>
      <c r="G36" s="253" t="s">
        <v>191</v>
      </c>
      <c r="H36" s="332" t="s">
        <v>410</v>
      </c>
      <c r="I36" s="254">
        <v>42880</v>
      </c>
      <c r="J36" s="254">
        <v>43174</v>
      </c>
      <c r="K36" s="254"/>
      <c r="L36" s="487">
        <v>1</v>
      </c>
      <c r="M36" s="264">
        <f t="shared" ca="1" si="13"/>
        <v>1</v>
      </c>
      <c r="N36" s="264">
        <f t="shared" ca="1" si="13"/>
        <v>1</v>
      </c>
      <c r="O36" s="264">
        <f t="shared" ca="1" si="13"/>
        <v>1</v>
      </c>
      <c r="P36" s="264">
        <f t="shared" ca="1" si="13"/>
        <v>1</v>
      </c>
      <c r="Q36" s="264">
        <f t="shared" ca="1" si="13"/>
        <v>1</v>
      </c>
      <c r="R36" s="264">
        <f t="shared" ca="1" si="13"/>
        <v>1</v>
      </c>
      <c r="S36" s="264">
        <f t="shared" ca="1" si="13"/>
        <v>1</v>
      </c>
      <c r="T36" s="264">
        <f t="shared" ca="1" si="13"/>
        <v>1</v>
      </c>
      <c r="U36" s="264">
        <f t="shared" ca="1" si="13"/>
        <v>1</v>
      </c>
      <c r="V36" s="264">
        <f t="shared" ca="1" si="13"/>
        <v>1</v>
      </c>
      <c r="W36" s="264">
        <f t="shared" ca="1" si="14"/>
        <v>1</v>
      </c>
      <c r="X36" s="264">
        <f t="shared" ca="1" si="14"/>
        <v>1</v>
      </c>
      <c r="Y36" s="264">
        <f t="shared" ca="1" si="14"/>
        <v>1</v>
      </c>
      <c r="Z36" s="264">
        <f t="shared" ca="1" si="14"/>
        <v>1</v>
      </c>
      <c r="AA36" s="264">
        <f t="shared" ca="1" si="14"/>
        <v>1</v>
      </c>
      <c r="AB36" s="264">
        <f t="shared" ca="1" si="14"/>
        <v>0</v>
      </c>
      <c r="AC36" s="264">
        <f t="shared" ca="1" si="14"/>
        <v>0</v>
      </c>
      <c r="AD36" s="264">
        <f t="shared" ca="1" si="14"/>
        <v>0</v>
      </c>
      <c r="AE36" s="264">
        <f t="shared" ca="1" si="14"/>
        <v>0</v>
      </c>
      <c r="AF36" s="264">
        <f t="shared" ca="1" si="14"/>
        <v>0</v>
      </c>
      <c r="AG36" s="264">
        <f t="shared" ca="1" si="15"/>
        <v>0</v>
      </c>
      <c r="AH36" s="264">
        <f t="shared" ca="1" si="15"/>
        <v>0</v>
      </c>
      <c r="AI36" s="264">
        <f t="shared" ca="1" si="15"/>
        <v>0</v>
      </c>
      <c r="AJ36" s="264">
        <f t="shared" ca="1" si="15"/>
        <v>0</v>
      </c>
      <c r="AK36" s="264">
        <f t="shared" ca="1" si="15"/>
        <v>0</v>
      </c>
      <c r="AL36" s="264">
        <f t="shared" ca="1" si="15"/>
        <v>0</v>
      </c>
      <c r="AM36" s="264">
        <f t="shared" ca="1" si="15"/>
        <v>0</v>
      </c>
      <c r="AN36" s="264">
        <f t="shared" ca="1" si="15"/>
        <v>0</v>
      </c>
      <c r="AO36" s="264">
        <f t="shared" ca="1" si="15"/>
        <v>0</v>
      </c>
      <c r="AP36" s="264">
        <f t="shared" ca="1" si="15"/>
        <v>0</v>
      </c>
      <c r="AQ36" s="264">
        <f t="shared" ca="1" si="16"/>
        <v>0</v>
      </c>
      <c r="AR36" s="264">
        <f t="shared" ca="1" si="16"/>
        <v>0</v>
      </c>
      <c r="AS36" s="264">
        <f t="shared" ca="1" si="16"/>
        <v>0</v>
      </c>
      <c r="AT36" s="264">
        <f t="shared" ca="1" si="16"/>
        <v>0</v>
      </c>
      <c r="AU36" s="264">
        <f t="shared" ca="1" si="16"/>
        <v>0</v>
      </c>
      <c r="AV36" s="264">
        <f t="shared" ca="1" si="16"/>
        <v>0</v>
      </c>
      <c r="AW36" s="264">
        <f t="shared" ca="1" si="16"/>
        <v>0</v>
      </c>
      <c r="AX36" s="264">
        <f t="shared" ca="1" si="16"/>
        <v>0</v>
      </c>
      <c r="AY36" s="264">
        <f t="shared" ca="1" si="16"/>
        <v>0</v>
      </c>
      <c r="AZ36" s="264">
        <f t="shared" ca="1" si="16"/>
        <v>0</v>
      </c>
      <c r="BA36" s="264">
        <f t="shared" ca="1" si="17"/>
        <v>0</v>
      </c>
      <c r="BB36" s="264">
        <f t="shared" ca="1" si="17"/>
        <v>0</v>
      </c>
      <c r="BC36" s="264">
        <f t="shared" ca="1" si="17"/>
        <v>0</v>
      </c>
      <c r="BD36" s="264">
        <f t="shared" ca="1" si="17"/>
        <v>0</v>
      </c>
      <c r="BE36" s="264">
        <f t="shared" ca="1" si="17"/>
        <v>0</v>
      </c>
      <c r="BF36" s="264">
        <f t="shared" ca="1" si="17"/>
        <v>0</v>
      </c>
      <c r="BG36" s="264">
        <f t="shared" ca="1" si="17"/>
        <v>0</v>
      </c>
      <c r="BH36" s="264">
        <f t="shared" ca="1" si="17"/>
        <v>0</v>
      </c>
      <c r="BI36" s="264">
        <f t="shared" ca="1" si="17"/>
        <v>0</v>
      </c>
      <c r="BJ36" s="264">
        <f t="shared" ca="1" si="17"/>
        <v>0</v>
      </c>
      <c r="BK36" s="264">
        <f t="shared" ca="1" si="17"/>
        <v>0</v>
      </c>
      <c r="BL36" s="264">
        <f t="shared" ca="1" si="17"/>
        <v>0</v>
      </c>
    </row>
    <row r="37" spans="1:64" s="230" customFormat="1" ht="30" hidden="1" customHeight="1">
      <c r="A37" s="249"/>
      <c r="B37" s="253" t="s">
        <v>136</v>
      </c>
      <c r="C37" s="253" t="s">
        <v>61</v>
      </c>
      <c r="D37" s="253" t="s">
        <v>136</v>
      </c>
      <c r="E37" s="253" t="s">
        <v>68</v>
      </c>
      <c r="F37" s="485" t="s">
        <v>214</v>
      </c>
      <c r="G37" s="253" t="s">
        <v>396</v>
      </c>
      <c r="H37" s="332" t="s">
        <v>410</v>
      </c>
      <c r="I37" s="254">
        <v>42880</v>
      </c>
      <c r="J37" s="254">
        <v>43174</v>
      </c>
      <c r="K37" s="254"/>
      <c r="L37" s="487">
        <v>1</v>
      </c>
      <c r="M37" s="264">
        <f t="shared" ca="1" si="13"/>
        <v>1</v>
      </c>
      <c r="N37" s="264">
        <f t="shared" ca="1" si="13"/>
        <v>1</v>
      </c>
      <c r="O37" s="264">
        <f t="shared" ca="1" si="13"/>
        <v>1</v>
      </c>
      <c r="P37" s="264">
        <f t="shared" ca="1" si="13"/>
        <v>1</v>
      </c>
      <c r="Q37" s="264">
        <f t="shared" ca="1" si="13"/>
        <v>1</v>
      </c>
      <c r="R37" s="264">
        <f t="shared" ca="1" si="13"/>
        <v>1</v>
      </c>
      <c r="S37" s="264">
        <f t="shared" ca="1" si="13"/>
        <v>1</v>
      </c>
      <c r="T37" s="264">
        <f t="shared" ca="1" si="13"/>
        <v>1</v>
      </c>
      <c r="U37" s="264">
        <f t="shared" ca="1" si="13"/>
        <v>1</v>
      </c>
      <c r="V37" s="264">
        <f t="shared" ca="1" si="13"/>
        <v>1</v>
      </c>
      <c r="W37" s="264">
        <f t="shared" ca="1" si="14"/>
        <v>1</v>
      </c>
      <c r="X37" s="264">
        <f t="shared" ca="1" si="14"/>
        <v>1</v>
      </c>
      <c r="Y37" s="264">
        <f t="shared" ca="1" si="14"/>
        <v>1</v>
      </c>
      <c r="Z37" s="264">
        <f t="shared" ca="1" si="14"/>
        <v>1</v>
      </c>
      <c r="AA37" s="264">
        <f t="shared" ca="1" si="14"/>
        <v>1</v>
      </c>
      <c r="AB37" s="264">
        <f t="shared" ca="1" si="14"/>
        <v>0</v>
      </c>
      <c r="AC37" s="264">
        <f t="shared" ca="1" si="14"/>
        <v>0</v>
      </c>
      <c r="AD37" s="264">
        <f t="shared" ca="1" si="14"/>
        <v>0</v>
      </c>
      <c r="AE37" s="264">
        <f t="shared" ca="1" si="14"/>
        <v>0</v>
      </c>
      <c r="AF37" s="264">
        <f t="shared" ca="1" si="14"/>
        <v>0</v>
      </c>
      <c r="AG37" s="264">
        <f t="shared" ca="1" si="15"/>
        <v>0</v>
      </c>
      <c r="AH37" s="264">
        <f t="shared" ca="1" si="15"/>
        <v>0</v>
      </c>
      <c r="AI37" s="264">
        <f t="shared" ca="1" si="15"/>
        <v>0</v>
      </c>
      <c r="AJ37" s="264">
        <f t="shared" ca="1" si="15"/>
        <v>0</v>
      </c>
      <c r="AK37" s="264">
        <f t="shared" ca="1" si="15"/>
        <v>0</v>
      </c>
      <c r="AL37" s="264">
        <f t="shared" ca="1" si="15"/>
        <v>0</v>
      </c>
      <c r="AM37" s="264">
        <f t="shared" ca="1" si="15"/>
        <v>0</v>
      </c>
      <c r="AN37" s="264">
        <f t="shared" ca="1" si="15"/>
        <v>0</v>
      </c>
      <c r="AO37" s="264">
        <f t="shared" ca="1" si="15"/>
        <v>0</v>
      </c>
      <c r="AP37" s="264">
        <f t="shared" ca="1" si="15"/>
        <v>0</v>
      </c>
      <c r="AQ37" s="264">
        <f t="shared" ca="1" si="16"/>
        <v>0</v>
      </c>
      <c r="AR37" s="264">
        <f t="shared" ca="1" si="16"/>
        <v>0</v>
      </c>
      <c r="AS37" s="264">
        <f t="shared" ca="1" si="16"/>
        <v>0</v>
      </c>
      <c r="AT37" s="264">
        <f t="shared" ca="1" si="16"/>
        <v>0</v>
      </c>
      <c r="AU37" s="264">
        <f t="shared" ca="1" si="16"/>
        <v>0</v>
      </c>
      <c r="AV37" s="264">
        <f t="shared" ca="1" si="16"/>
        <v>0</v>
      </c>
      <c r="AW37" s="264">
        <f t="shared" ca="1" si="16"/>
        <v>0</v>
      </c>
      <c r="AX37" s="264">
        <f t="shared" ca="1" si="16"/>
        <v>0</v>
      </c>
      <c r="AY37" s="264">
        <f t="shared" ca="1" si="16"/>
        <v>0</v>
      </c>
      <c r="AZ37" s="264">
        <f t="shared" ca="1" si="16"/>
        <v>0</v>
      </c>
      <c r="BA37" s="264">
        <f t="shared" ca="1" si="17"/>
        <v>0</v>
      </c>
      <c r="BB37" s="264">
        <f t="shared" ca="1" si="17"/>
        <v>0</v>
      </c>
      <c r="BC37" s="264">
        <f t="shared" ca="1" si="17"/>
        <v>0</v>
      </c>
      <c r="BD37" s="264">
        <f t="shared" ca="1" si="17"/>
        <v>0</v>
      </c>
      <c r="BE37" s="264">
        <f t="shared" ca="1" si="17"/>
        <v>0</v>
      </c>
      <c r="BF37" s="264">
        <f t="shared" ca="1" si="17"/>
        <v>0</v>
      </c>
      <c r="BG37" s="264">
        <f t="shared" ca="1" si="17"/>
        <v>0</v>
      </c>
      <c r="BH37" s="264">
        <f t="shared" ca="1" si="17"/>
        <v>0</v>
      </c>
      <c r="BI37" s="264">
        <f t="shared" ca="1" si="17"/>
        <v>0</v>
      </c>
      <c r="BJ37" s="264">
        <f t="shared" ca="1" si="17"/>
        <v>0</v>
      </c>
      <c r="BK37" s="264">
        <f t="shared" ca="1" si="17"/>
        <v>0</v>
      </c>
      <c r="BL37" s="264">
        <f t="shared" ca="1" si="17"/>
        <v>0</v>
      </c>
    </row>
    <row r="38" spans="1:64" s="230" customFormat="1" ht="30" hidden="1" customHeight="1">
      <c r="A38" s="249"/>
      <c r="B38" s="253" t="s">
        <v>136</v>
      </c>
      <c r="C38" s="253" t="s">
        <v>61</v>
      </c>
      <c r="D38" s="253" t="s">
        <v>136</v>
      </c>
      <c r="E38" s="253" t="s">
        <v>68</v>
      </c>
      <c r="F38" s="485" t="s">
        <v>218</v>
      </c>
      <c r="G38" s="253" t="s">
        <v>396</v>
      </c>
      <c r="H38" s="332" t="s">
        <v>410</v>
      </c>
      <c r="I38" s="254">
        <v>42880</v>
      </c>
      <c r="J38" s="254">
        <v>43174</v>
      </c>
      <c r="K38" s="254"/>
      <c r="L38" s="487">
        <v>1</v>
      </c>
      <c r="M38" s="264">
        <f t="shared" ca="1" si="13"/>
        <v>1</v>
      </c>
      <c r="N38" s="264">
        <f t="shared" ca="1" si="13"/>
        <v>1</v>
      </c>
      <c r="O38" s="264">
        <f t="shared" ca="1" si="13"/>
        <v>1</v>
      </c>
      <c r="P38" s="264">
        <f t="shared" ca="1" si="13"/>
        <v>1</v>
      </c>
      <c r="Q38" s="264">
        <f t="shared" ca="1" si="13"/>
        <v>1</v>
      </c>
      <c r="R38" s="264">
        <f t="shared" ca="1" si="13"/>
        <v>1</v>
      </c>
      <c r="S38" s="264">
        <f t="shared" ca="1" si="13"/>
        <v>1</v>
      </c>
      <c r="T38" s="264">
        <f t="shared" ca="1" si="13"/>
        <v>1</v>
      </c>
      <c r="U38" s="264">
        <f t="shared" ca="1" si="13"/>
        <v>1</v>
      </c>
      <c r="V38" s="264">
        <f t="shared" ca="1" si="13"/>
        <v>1</v>
      </c>
      <c r="W38" s="264">
        <f t="shared" ca="1" si="14"/>
        <v>1</v>
      </c>
      <c r="X38" s="264">
        <f t="shared" ca="1" si="14"/>
        <v>1</v>
      </c>
      <c r="Y38" s="264">
        <f t="shared" ca="1" si="14"/>
        <v>1</v>
      </c>
      <c r="Z38" s="264">
        <f t="shared" ca="1" si="14"/>
        <v>1</v>
      </c>
      <c r="AA38" s="264">
        <f t="shared" ca="1" si="14"/>
        <v>1</v>
      </c>
      <c r="AB38" s="264">
        <f t="shared" ca="1" si="14"/>
        <v>0</v>
      </c>
      <c r="AC38" s="264">
        <f t="shared" ca="1" si="14"/>
        <v>0</v>
      </c>
      <c r="AD38" s="264">
        <f t="shared" ca="1" si="14"/>
        <v>0</v>
      </c>
      <c r="AE38" s="264">
        <f t="shared" ca="1" si="14"/>
        <v>0</v>
      </c>
      <c r="AF38" s="264">
        <f t="shared" ca="1" si="14"/>
        <v>0</v>
      </c>
      <c r="AG38" s="264">
        <f t="shared" ca="1" si="15"/>
        <v>0</v>
      </c>
      <c r="AH38" s="264">
        <f t="shared" ca="1" si="15"/>
        <v>0</v>
      </c>
      <c r="AI38" s="264">
        <f t="shared" ca="1" si="15"/>
        <v>0</v>
      </c>
      <c r="AJ38" s="264">
        <f t="shared" ca="1" si="15"/>
        <v>0</v>
      </c>
      <c r="AK38" s="264">
        <f t="shared" ca="1" si="15"/>
        <v>0</v>
      </c>
      <c r="AL38" s="264">
        <f t="shared" ca="1" si="15"/>
        <v>0</v>
      </c>
      <c r="AM38" s="264">
        <f t="shared" ca="1" si="15"/>
        <v>0</v>
      </c>
      <c r="AN38" s="264">
        <f t="shared" ca="1" si="15"/>
        <v>0</v>
      </c>
      <c r="AO38" s="264">
        <f t="shared" ca="1" si="15"/>
        <v>0</v>
      </c>
      <c r="AP38" s="264">
        <f t="shared" ca="1" si="15"/>
        <v>0</v>
      </c>
      <c r="AQ38" s="264">
        <f t="shared" ca="1" si="16"/>
        <v>0</v>
      </c>
      <c r="AR38" s="264">
        <f t="shared" ca="1" si="16"/>
        <v>0</v>
      </c>
      <c r="AS38" s="264">
        <f t="shared" ca="1" si="16"/>
        <v>0</v>
      </c>
      <c r="AT38" s="264">
        <f t="shared" ca="1" si="16"/>
        <v>0</v>
      </c>
      <c r="AU38" s="264">
        <f t="shared" ca="1" si="16"/>
        <v>0</v>
      </c>
      <c r="AV38" s="264">
        <f t="shared" ca="1" si="16"/>
        <v>0</v>
      </c>
      <c r="AW38" s="264">
        <f t="shared" ca="1" si="16"/>
        <v>0</v>
      </c>
      <c r="AX38" s="264">
        <f t="shared" ca="1" si="16"/>
        <v>0</v>
      </c>
      <c r="AY38" s="264">
        <f t="shared" ca="1" si="16"/>
        <v>0</v>
      </c>
      <c r="AZ38" s="264">
        <f t="shared" ca="1" si="16"/>
        <v>0</v>
      </c>
      <c r="BA38" s="264">
        <f t="shared" ca="1" si="17"/>
        <v>0</v>
      </c>
      <c r="BB38" s="264">
        <f t="shared" ca="1" si="17"/>
        <v>0</v>
      </c>
      <c r="BC38" s="264">
        <f t="shared" ca="1" si="17"/>
        <v>0</v>
      </c>
      <c r="BD38" s="264">
        <f t="shared" ca="1" si="17"/>
        <v>0</v>
      </c>
      <c r="BE38" s="264">
        <f t="shared" ca="1" si="17"/>
        <v>0</v>
      </c>
      <c r="BF38" s="264">
        <f t="shared" ca="1" si="17"/>
        <v>0</v>
      </c>
      <c r="BG38" s="264">
        <f t="shared" ca="1" si="17"/>
        <v>0</v>
      </c>
      <c r="BH38" s="264">
        <f t="shared" ca="1" si="17"/>
        <v>0</v>
      </c>
      <c r="BI38" s="264">
        <f t="shared" ca="1" si="17"/>
        <v>0</v>
      </c>
      <c r="BJ38" s="264">
        <f t="shared" ca="1" si="17"/>
        <v>0</v>
      </c>
      <c r="BK38" s="264">
        <f t="shared" ca="1" si="17"/>
        <v>0</v>
      </c>
      <c r="BL38" s="264">
        <f t="shared" ca="1" si="17"/>
        <v>0</v>
      </c>
    </row>
    <row r="39" spans="1:64" s="230" customFormat="1" ht="30" hidden="1" customHeight="1">
      <c r="A39" s="249"/>
      <c r="B39" s="253" t="s">
        <v>136</v>
      </c>
      <c r="C39" s="253" t="s">
        <v>61</v>
      </c>
      <c r="D39" s="253" t="s">
        <v>136</v>
      </c>
      <c r="E39" s="253" t="s">
        <v>68</v>
      </c>
      <c r="F39" s="485" t="s">
        <v>220</v>
      </c>
      <c r="G39" s="253" t="s">
        <v>191</v>
      </c>
      <c r="H39" s="332" t="s">
        <v>410</v>
      </c>
      <c r="I39" s="254">
        <v>42880</v>
      </c>
      <c r="J39" s="254">
        <v>43174</v>
      </c>
      <c r="K39" s="254"/>
      <c r="L39" s="487">
        <v>1</v>
      </c>
      <c r="M39" s="264">
        <f t="shared" ca="1" si="13"/>
        <v>1</v>
      </c>
      <c r="N39" s="264">
        <f t="shared" ca="1" si="13"/>
        <v>1</v>
      </c>
      <c r="O39" s="264">
        <f t="shared" ca="1" si="13"/>
        <v>1</v>
      </c>
      <c r="P39" s="264">
        <f t="shared" ca="1" si="13"/>
        <v>1</v>
      </c>
      <c r="Q39" s="264">
        <f t="shared" ca="1" si="13"/>
        <v>1</v>
      </c>
      <c r="R39" s="264">
        <f t="shared" ca="1" si="13"/>
        <v>1</v>
      </c>
      <c r="S39" s="264">
        <f t="shared" ca="1" si="13"/>
        <v>1</v>
      </c>
      <c r="T39" s="264">
        <f t="shared" ca="1" si="13"/>
        <v>1</v>
      </c>
      <c r="U39" s="264">
        <f t="shared" ca="1" si="13"/>
        <v>1</v>
      </c>
      <c r="V39" s="264">
        <f t="shared" ca="1" si="13"/>
        <v>1</v>
      </c>
      <c r="W39" s="264">
        <f t="shared" ca="1" si="14"/>
        <v>1</v>
      </c>
      <c r="X39" s="264">
        <f t="shared" ca="1" si="14"/>
        <v>1</v>
      </c>
      <c r="Y39" s="264">
        <f t="shared" ca="1" si="14"/>
        <v>1</v>
      </c>
      <c r="Z39" s="264">
        <f t="shared" ca="1" si="14"/>
        <v>1</v>
      </c>
      <c r="AA39" s="264">
        <f t="shared" ca="1" si="14"/>
        <v>1</v>
      </c>
      <c r="AB39" s="264">
        <f t="shared" ca="1" si="14"/>
        <v>0</v>
      </c>
      <c r="AC39" s="264">
        <f t="shared" ca="1" si="14"/>
        <v>0</v>
      </c>
      <c r="AD39" s="264">
        <f t="shared" ca="1" si="14"/>
        <v>0</v>
      </c>
      <c r="AE39" s="264">
        <f t="shared" ca="1" si="14"/>
        <v>0</v>
      </c>
      <c r="AF39" s="264">
        <f t="shared" ca="1" si="14"/>
        <v>0</v>
      </c>
      <c r="AG39" s="264">
        <f t="shared" ca="1" si="15"/>
        <v>0</v>
      </c>
      <c r="AH39" s="264">
        <f t="shared" ca="1" si="15"/>
        <v>0</v>
      </c>
      <c r="AI39" s="264">
        <f t="shared" ca="1" si="15"/>
        <v>0</v>
      </c>
      <c r="AJ39" s="264">
        <f t="shared" ca="1" si="15"/>
        <v>0</v>
      </c>
      <c r="AK39" s="264">
        <f t="shared" ca="1" si="15"/>
        <v>0</v>
      </c>
      <c r="AL39" s="264">
        <f t="shared" ca="1" si="15"/>
        <v>0</v>
      </c>
      <c r="AM39" s="264">
        <f t="shared" ca="1" si="15"/>
        <v>0</v>
      </c>
      <c r="AN39" s="264">
        <f t="shared" ca="1" si="15"/>
        <v>0</v>
      </c>
      <c r="AO39" s="264">
        <f t="shared" ca="1" si="15"/>
        <v>0</v>
      </c>
      <c r="AP39" s="264">
        <f t="shared" ca="1" si="15"/>
        <v>0</v>
      </c>
      <c r="AQ39" s="264">
        <f t="shared" ca="1" si="16"/>
        <v>0</v>
      </c>
      <c r="AR39" s="264">
        <f t="shared" ca="1" si="16"/>
        <v>0</v>
      </c>
      <c r="AS39" s="264">
        <f t="shared" ca="1" si="16"/>
        <v>0</v>
      </c>
      <c r="AT39" s="264">
        <f t="shared" ca="1" si="16"/>
        <v>0</v>
      </c>
      <c r="AU39" s="264">
        <f t="shared" ca="1" si="16"/>
        <v>0</v>
      </c>
      <c r="AV39" s="264">
        <f t="shared" ca="1" si="16"/>
        <v>0</v>
      </c>
      <c r="AW39" s="264">
        <f t="shared" ca="1" si="16"/>
        <v>0</v>
      </c>
      <c r="AX39" s="264">
        <f t="shared" ca="1" si="16"/>
        <v>0</v>
      </c>
      <c r="AY39" s="264">
        <f t="shared" ca="1" si="16"/>
        <v>0</v>
      </c>
      <c r="AZ39" s="264">
        <f t="shared" ca="1" si="16"/>
        <v>0</v>
      </c>
      <c r="BA39" s="264">
        <f t="shared" ca="1" si="17"/>
        <v>0</v>
      </c>
      <c r="BB39" s="264">
        <f t="shared" ca="1" si="17"/>
        <v>0</v>
      </c>
      <c r="BC39" s="264">
        <f t="shared" ca="1" si="17"/>
        <v>0</v>
      </c>
      <c r="BD39" s="264">
        <f t="shared" ca="1" si="17"/>
        <v>0</v>
      </c>
      <c r="BE39" s="264">
        <f t="shared" ca="1" si="17"/>
        <v>0</v>
      </c>
      <c r="BF39" s="264">
        <f t="shared" ca="1" si="17"/>
        <v>0</v>
      </c>
      <c r="BG39" s="264">
        <f t="shared" ca="1" si="17"/>
        <v>0</v>
      </c>
      <c r="BH39" s="264">
        <f t="shared" ca="1" si="17"/>
        <v>0</v>
      </c>
      <c r="BI39" s="264">
        <f t="shared" ca="1" si="17"/>
        <v>0</v>
      </c>
      <c r="BJ39" s="264">
        <f t="shared" ca="1" si="17"/>
        <v>0</v>
      </c>
      <c r="BK39" s="264">
        <f t="shared" ca="1" si="17"/>
        <v>0</v>
      </c>
      <c r="BL39" s="264">
        <f t="shared" ca="1" si="17"/>
        <v>0</v>
      </c>
    </row>
    <row r="40" spans="1:64" s="230" customFormat="1" ht="30" hidden="1" customHeight="1">
      <c r="A40" s="249"/>
      <c r="B40" s="253" t="s">
        <v>136</v>
      </c>
      <c r="C40" s="253" t="s">
        <v>61</v>
      </c>
      <c r="D40" s="253" t="s">
        <v>136</v>
      </c>
      <c r="E40" s="253" t="s">
        <v>68</v>
      </c>
      <c r="F40" s="485" t="s">
        <v>318</v>
      </c>
      <c r="G40" s="253" t="s">
        <v>396</v>
      </c>
      <c r="H40" s="332" t="s">
        <v>410</v>
      </c>
      <c r="I40" s="254">
        <v>42880</v>
      </c>
      <c r="J40" s="254">
        <v>43174</v>
      </c>
      <c r="K40" s="254"/>
      <c r="L40" s="487">
        <v>1</v>
      </c>
      <c r="M40" s="264">
        <f t="shared" ca="1" si="13"/>
        <v>1</v>
      </c>
      <c r="N40" s="264">
        <f t="shared" ca="1" si="13"/>
        <v>1</v>
      </c>
      <c r="O40" s="264">
        <f t="shared" ca="1" si="13"/>
        <v>1</v>
      </c>
      <c r="P40" s="264">
        <f t="shared" ca="1" si="13"/>
        <v>1</v>
      </c>
      <c r="Q40" s="264">
        <f t="shared" ca="1" si="13"/>
        <v>1</v>
      </c>
      <c r="R40" s="264">
        <f t="shared" ca="1" si="13"/>
        <v>1</v>
      </c>
      <c r="S40" s="264">
        <f t="shared" ca="1" si="13"/>
        <v>1</v>
      </c>
      <c r="T40" s="264">
        <f t="shared" ca="1" si="13"/>
        <v>1</v>
      </c>
      <c r="U40" s="264">
        <f t="shared" ca="1" si="13"/>
        <v>1</v>
      </c>
      <c r="V40" s="264">
        <f t="shared" ca="1" si="13"/>
        <v>1</v>
      </c>
      <c r="W40" s="264">
        <f t="shared" ca="1" si="14"/>
        <v>1</v>
      </c>
      <c r="X40" s="264">
        <f t="shared" ca="1" si="14"/>
        <v>1</v>
      </c>
      <c r="Y40" s="264">
        <f t="shared" ca="1" si="14"/>
        <v>1</v>
      </c>
      <c r="Z40" s="264">
        <f t="shared" ca="1" si="14"/>
        <v>1</v>
      </c>
      <c r="AA40" s="264">
        <f t="shared" ca="1" si="14"/>
        <v>1</v>
      </c>
      <c r="AB40" s="264">
        <f t="shared" ca="1" si="14"/>
        <v>0</v>
      </c>
      <c r="AC40" s="264">
        <f t="shared" ca="1" si="14"/>
        <v>0</v>
      </c>
      <c r="AD40" s="264">
        <f t="shared" ca="1" si="14"/>
        <v>0</v>
      </c>
      <c r="AE40" s="264">
        <f t="shared" ca="1" si="14"/>
        <v>0</v>
      </c>
      <c r="AF40" s="264">
        <f t="shared" ca="1" si="14"/>
        <v>0</v>
      </c>
      <c r="AG40" s="264">
        <f t="shared" ca="1" si="15"/>
        <v>0</v>
      </c>
      <c r="AH40" s="264">
        <f t="shared" ca="1" si="15"/>
        <v>0</v>
      </c>
      <c r="AI40" s="264">
        <f t="shared" ca="1" si="15"/>
        <v>0</v>
      </c>
      <c r="AJ40" s="264">
        <f t="shared" ca="1" si="15"/>
        <v>0</v>
      </c>
      <c r="AK40" s="264">
        <f t="shared" ca="1" si="15"/>
        <v>0</v>
      </c>
      <c r="AL40" s="264">
        <f t="shared" ca="1" si="15"/>
        <v>0</v>
      </c>
      <c r="AM40" s="264">
        <f t="shared" ca="1" si="15"/>
        <v>0</v>
      </c>
      <c r="AN40" s="264">
        <f t="shared" ca="1" si="15"/>
        <v>0</v>
      </c>
      <c r="AO40" s="264">
        <f t="shared" ca="1" si="15"/>
        <v>0</v>
      </c>
      <c r="AP40" s="264">
        <f t="shared" ca="1" si="15"/>
        <v>0</v>
      </c>
      <c r="AQ40" s="264">
        <f t="shared" ca="1" si="16"/>
        <v>0</v>
      </c>
      <c r="AR40" s="264">
        <f t="shared" ca="1" si="16"/>
        <v>0</v>
      </c>
      <c r="AS40" s="264">
        <f t="shared" ca="1" si="16"/>
        <v>0</v>
      </c>
      <c r="AT40" s="264">
        <f t="shared" ca="1" si="16"/>
        <v>0</v>
      </c>
      <c r="AU40" s="264">
        <f t="shared" ca="1" si="16"/>
        <v>0</v>
      </c>
      <c r="AV40" s="264">
        <f t="shared" ca="1" si="16"/>
        <v>0</v>
      </c>
      <c r="AW40" s="264">
        <f t="shared" ca="1" si="16"/>
        <v>0</v>
      </c>
      <c r="AX40" s="264">
        <f t="shared" ca="1" si="16"/>
        <v>0</v>
      </c>
      <c r="AY40" s="264">
        <f t="shared" ca="1" si="16"/>
        <v>0</v>
      </c>
      <c r="AZ40" s="264">
        <f t="shared" ca="1" si="16"/>
        <v>0</v>
      </c>
      <c r="BA40" s="264">
        <f t="shared" ca="1" si="17"/>
        <v>0</v>
      </c>
      <c r="BB40" s="264">
        <f t="shared" ca="1" si="17"/>
        <v>0</v>
      </c>
      <c r="BC40" s="264">
        <f t="shared" ca="1" si="17"/>
        <v>0</v>
      </c>
      <c r="BD40" s="264">
        <f t="shared" ca="1" si="17"/>
        <v>0</v>
      </c>
      <c r="BE40" s="264">
        <f t="shared" ca="1" si="17"/>
        <v>0</v>
      </c>
      <c r="BF40" s="264">
        <f t="shared" ca="1" si="17"/>
        <v>0</v>
      </c>
      <c r="BG40" s="264">
        <f t="shared" ca="1" si="17"/>
        <v>0</v>
      </c>
      <c r="BH40" s="264">
        <f t="shared" ca="1" si="17"/>
        <v>0</v>
      </c>
      <c r="BI40" s="264">
        <f t="shared" ca="1" si="17"/>
        <v>0</v>
      </c>
      <c r="BJ40" s="264">
        <f t="shared" ca="1" si="17"/>
        <v>0</v>
      </c>
      <c r="BK40" s="264">
        <f t="shared" ca="1" si="17"/>
        <v>0</v>
      </c>
      <c r="BL40" s="264">
        <f t="shared" ca="1" si="17"/>
        <v>0</v>
      </c>
    </row>
    <row r="41" spans="1:64" s="230" customFormat="1" ht="30" hidden="1" customHeight="1">
      <c r="A41" s="249"/>
      <c r="B41" s="253" t="s">
        <v>136</v>
      </c>
      <c r="C41" s="253" t="s">
        <v>61</v>
      </c>
      <c r="D41" s="253" t="s">
        <v>136</v>
      </c>
      <c r="E41" s="253" t="s">
        <v>68</v>
      </c>
      <c r="F41" s="485" t="s">
        <v>319</v>
      </c>
      <c r="G41" s="253" t="s">
        <v>191</v>
      </c>
      <c r="H41" s="332" t="s">
        <v>410</v>
      </c>
      <c r="I41" s="254">
        <v>42880</v>
      </c>
      <c r="J41" s="254">
        <v>43174</v>
      </c>
      <c r="K41" s="254"/>
      <c r="L41" s="487">
        <v>1</v>
      </c>
      <c r="M41" s="264">
        <f t="shared" ref="M41:V50" ca="1" si="18">IF((AND(M$3&gt;=$I41,M$3&lt;=$J41)),$L41,0)</f>
        <v>1</v>
      </c>
      <c r="N41" s="264">
        <f t="shared" ca="1" si="18"/>
        <v>1</v>
      </c>
      <c r="O41" s="264">
        <f t="shared" ca="1" si="18"/>
        <v>1</v>
      </c>
      <c r="P41" s="264">
        <f t="shared" ca="1" si="18"/>
        <v>1</v>
      </c>
      <c r="Q41" s="264">
        <f t="shared" ca="1" si="18"/>
        <v>1</v>
      </c>
      <c r="R41" s="264">
        <f t="shared" ca="1" si="18"/>
        <v>1</v>
      </c>
      <c r="S41" s="264">
        <f t="shared" ca="1" si="18"/>
        <v>1</v>
      </c>
      <c r="T41" s="264">
        <f t="shared" ca="1" si="18"/>
        <v>1</v>
      </c>
      <c r="U41" s="264">
        <f t="shared" ca="1" si="18"/>
        <v>1</v>
      </c>
      <c r="V41" s="264">
        <f t="shared" ca="1" si="18"/>
        <v>1</v>
      </c>
      <c r="W41" s="264">
        <f t="shared" ref="W41:AF50" ca="1" si="19">IF((AND(W$3&gt;=$I41,W$3&lt;=$J41)),$L41,0)</f>
        <v>1</v>
      </c>
      <c r="X41" s="264">
        <f t="shared" ca="1" si="19"/>
        <v>1</v>
      </c>
      <c r="Y41" s="264">
        <f t="shared" ca="1" si="19"/>
        <v>1</v>
      </c>
      <c r="Z41" s="264">
        <f t="shared" ca="1" si="19"/>
        <v>1</v>
      </c>
      <c r="AA41" s="264">
        <f t="shared" ca="1" si="19"/>
        <v>1</v>
      </c>
      <c r="AB41" s="264">
        <f t="shared" ca="1" si="19"/>
        <v>0</v>
      </c>
      <c r="AC41" s="264">
        <f t="shared" ca="1" si="19"/>
        <v>0</v>
      </c>
      <c r="AD41" s="264">
        <f t="shared" ca="1" si="19"/>
        <v>0</v>
      </c>
      <c r="AE41" s="264">
        <f t="shared" ca="1" si="19"/>
        <v>0</v>
      </c>
      <c r="AF41" s="264">
        <f t="shared" ca="1" si="19"/>
        <v>0</v>
      </c>
      <c r="AG41" s="264">
        <f t="shared" ref="AG41:AP50" ca="1" si="20">IF((AND(AG$3&gt;=$I41,AG$3&lt;=$J41)),$L41,0)</f>
        <v>0</v>
      </c>
      <c r="AH41" s="264">
        <f t="shared" ca="1" si="20"/>
        <v>0</v>
      </c>
      <c r="AI41" s="264">
        <f t="shared" ca="1" si="20"/>
        <v>0</v>
      </c>
      <c r="AJ41" s="264">
        <f t="shared" ca="1" si="20"/>
        <v>0</v>
      </c>
      <c r="AK41" s="264">
        <f t="shared" ca="1" si="20"/>
        <v>0</v>
      </c>
      <c r="AL41" s="264">
        <f t="shared" ca="1" si="20"/>
        <v>0</v>
      </c>
      <c r="AM41" s="264">
        <f t="shared" ca="1" si="20"/>
        <v>0</v>
      </c>
      <c r="AN41" s="264">
        <f t="shared" ca="1" si="20"/>
        <v>0</v>
      </c>
      <c r="AO41" s="264">
        <f t="shared" ca="1" si="20"/>
        <v>0</v>
      </c>
      <c r="AP41" s="264">
        <f t="shared" ca="1" si="20"/>
        <v>0</v>
      </c>
      <c r="AQ41" s="264">
        <f t="shared" ref="AQ41:AZ50" ca="1" si="21">IF((AND(AQ$3&gt;=$I41,AQ$3&lt;=$J41)),$L41,0)</f>
        <v>0</v>
      </c>
      <c r="AR41" s="264">
        <f t="shared" ca="1" si="21"/>
        <v>0</v>
      </c>
      <c r="AS41" s="264">
        <f t="shared" ca="1" si="21"/>
        <v>0</v>
      </c>
      <c r="AT41" s="264">
        <f t="shared" ca="1" si="21"/>
        <v>0</v>
      </c>
      <c r="AU41" s="264">
        <f t="shared" ca="1" si="21"/>
        <v>0</v>
      </c>
      <c r="AV41" s="264">
        <f t="shared" ca="1" si="21"/>
        <v>0</v>
      </c>
      <c r="AW41" s="264">
        <f t="shared" ca="1" si="21"/>
        <v>0</v>
      </c>
      <c r="AX41" s="264">
        <f t="shared" ca="1" si="21"/>
        <v>0</v>
      </c>
      <c r="AY41" s="264">
        <f t="shared" ca="1" si="21"/>
        <v>0</v>
      </c>
      <c r="AZ41" s="264">
        <f t="shared" ca="1" si="21"/>
        <v>0</v>
      </c>
      <c r="BA41" s="264">
        <f t="shared" ref="BA41:BL50" ca="1" si="22">IF((AND(BA$3&gt;=$I41,BA$3&lt;=$J41)),$L41,0)</f>
        <v>0</v>
      </c>
      <c r="BB41" s="264">
        <f t="shared" ca="1" si="22"/>
        <v>0</v>
      </c>
      <c r="BC41" s="264">
        <f t="shared" ca="1" si="22"/>
        <v>0</v>
      </c>
      <c r="BD41" s="264">
        <f t="shared" ca="1" si="22"/>
        <v>0</v>
      </c>
      <c r="BE41" s="264">
        <f t="shared" ca="1" si="22"/>
        <v>0</v>
      </c>
      <c r="BF41" s="264">
        <f t="shared" ca="1" si="22"/>
        <v>0</v>
      </c>
      <c r="BG41" s="264">
        <f t="shared" ca="1" si="22"/>
        <v>0</v>
      </c>
      <c r="BH41" s="264">
        <f t="shared" ca="1" si="22"/>
        <v>0</v>
      </c>
      <c r="BI41" s="264">
        <f t="shared" ca="1" si="22"/>
        <v>0</v>
      </c>
      <c r="BJ41" s="264">
        <f t="shared" ca="1" si="22"/>
        <v>0</v>
      </c>
      <c r="BK41" s="264">
        <f t="shared" ca="1" si="22"/>
        <v>0</v>
      </c>
      <c r="BL41" s="264">
        <f t="shared" ca="1" si="22"/>
        <v>0</v>
      </c>
    </row>
    <row r="42" spans="1:64" s="230" customFormat="1" ht="30" hidden="1" customHeight="1">
      <c r="A42" s="249"/>
      <c r="B42" s="253" t="s">
        <v>136</v>
      </c>
      <c r="C42" s="253" t="s">
        <v>61</v>
      </c>
      <c r="D42" s="253" t="s">
        <v>136</v>
      </c>
      <c r="E42" s="253" t="s">
        <v>68</v>
      </c>
      <c r="F42" s="485" t="s">
        <v>239</v>
      </c>
      <c r="G42" s="253" t="s">
        <v>191</v>
      </c>
      <c r="H42" s="332" t="s">
        <v>410</v>
      </c>
      <c r="I42" s="254">
        <v>42880</v>
      </c>
      <c r="J42" s="254">
        <v>43174</v>
      </c>
      <c r="K42" s="254"/>
      <c r="L42" s="487">
        <v>0.8</v>
      </c>
      <c r="M42" s="264">
        <f t="shared" ca="1" si="18"/>
        <v>0.8</v>
      </c>
      <c r="N42" s="264">
        <f t="shared" ca="1" si="18"/>
        <v>0.8</v>
      </c>
      <c r="O42" s="264">
        <f t="shared" ca="1" si="18"/>
        <v>0.8</v>
      </c>
      <c r="P42" s="264">
        <f t="shared" ca="1" si="18"/>
        <v>0.8</v>
      </c>
      <c r="Q42" s="264">
        <f t="shared" ca="1" si="18"/>
        <v>0.8</v>
      </c>
      <c r="R42" s="264">
        <f t="shared" ca="1" si="18"/>
        <v>0.8</v>
      </c>
      <c r="S42" s="264">
        <f t="shared" ca="1" si="18"/>
        <v>0.8</v>
      </c>
      <c r="T42" s="264">
        <f t="shared" ca="1" si="18"/>
        <v>0.8</v>
      </c>
      <c r="U42" s="264">
        <f t="shared" ca="1" si="18"/>
        <v>0.8</v>
      </c>
      <c r="V42" s="264">
        <f t="shared" ca="1" si="18"/>
        <v>0.8</v>
      </c>
      <c r="W42" s="264">
        <f t="shared" ca="1" si="19"/>
        <v>0.8</v>
      </c>
      <c r="X42" s="264">
        <f t="shared" ca="1" si="19"/>
        <v>0.8</v>
      </c>
      <c r="Y42" s="264">
        <f t="shared" ca="1" si="19"/>
        <v>0.8</v>
      </c>
      <c r="Z42" s="264">
        <f t="shared" ca="1" si="19"/>
        <v>0.8</v>
      </c>
      <c r="AA42" s="264">
        <f t="shared" ca="1" si="19"/>
        <v>0.8</v>
      </c>
      <c r="AB42" s="264">
        <f t="shared" ca="1" si="19"/>
        <v>0</v>
      </c>
      <c r="AC42" s="264">
        <f t="shared" ca="1" si="19"/>
        <v>0</v>
      </c>
      <c r="AD42" s="264">
        <f t="shared" ca="1" si="19"/>
        <v>0</v>
      </c>
      <c r="AE42" s="264">
        <f t="shared" ca="1" si="19"/>
        <v>0</v>
      </c>
      <c r="AF42" s="264">
        <f t="shared" ca="1" si="19"/>
        <v>0</v>
      </c>
      <c r="AG42" s="264">
        <f t="shared" ca="1" si="20"/>
        <v>0</v>
      </c>
      <c r="AH42" s="264">
        <f t="shared" ca="1" si="20"/>
        <v>0</v>
      </c>
      <c r="AI42" s="264">
        <f t="shared" ca="1" si="20"/>
        <v>0</v>
      </c>
      <c r="AJ42" s="264">
        <f t="shared" ca="1" si="20"/>
        <v>0</v>
      </c>
      <c r="AK42" s="264">
        <f t="shared" ca="1" si="20"/>
        <v>0</v>
      </c>
      <c r="AL42" s="264">
        <f t="shared" ca="1" si="20"/>
        <v>0</v>
      </c>
      <c r="AM42" s="264">
        <f t="shared" ca="1" si="20"/>
        <v>0</v>
      </c>
      <c r="AN42" s="264">
        <f t="shared" ca="1" si="20"/>
        <v>0</v>
      </c>
      <c r="AO42" s="264">
        <f t="shared" ca="1" si="20"/>
        <v>0</v>
      </c>
      <c r="AP42" s="264">
        <f t="shared" ca="1" si="20"/>
        <v>0</v>
      </c>
      <c r="AQ42" s="264">
        <f t="shared" ca="1" si="21"/>
        <v>0</v>
      </c>
      <c r="AR42" s="264">
        <f t="shared" ca="1" si="21"/>
        <v>0</v>
      </c>
      <c r="AS42" s="264">
        <f t="shared" ca="1" si="21"/>
        <v>0</v>
      </c>
      <c r="AT42" s="264">
        <f t="shared" ca="1" si="21"/>
        <v>0</v>
      </c>
      <c r="AU42" s="264">
        <f t="shared" ca="1" si="21"/>
        <v>0</v>
      </c>
      <c r="AV42" s="264">
        <f t="shared" ca="1" si="21"/>
        <v>0</v>
      </c>
      <c r="AW42" s="264">
        <f t="shared" ca="1" si="21"/>
        <v>0</v>
      </c>
      <c r="AX42" s="264">
        <f t="shared" ca="1" si="21"/>
        <v>0</v>
      </c>
      <c r="AY42" s="264">
        <f t="shared" ca="1" si="21"/>
        <v>0</v>
      </c>
      <c r="AZ42" s="264">
        <f t="shared" ca="1" si="21"/>
        <v>0</v>
      </c>
      <c r="BA42" s="264">
        <f t="shared" ca="1" si="22"/>
        <v>0</v>
      </c>
      <c r="BB42" s="264">
        <f t="shared" ca="1" si="22"/>
        <v>0</v>
      </c>
      <c r="BC42" s="264">
        <f t="shared" ca="1" si="22"/>
        <v>0</v>
      </c>
      <c r="BD42" s="264">
        <f t="shared" ca="1" si="22"/>
        <v>0</v>
      </c>
      <c r="BE42" s="264">
        <f t="shared" ca="1" si="22"/>
        <v>0</v>
      </c>
      <c r="BF42" s="264">
        <f t="shared" ca="1" si="22"/>
        <v>0</v>
      </c>
      <c r="BG42" s="264">
        <f t="shared" ca="1" si="22"/>
        <v>0</v>
      </c>
      <c r="BH42" s="264">
        <f t="shared" ca="1" si="22"/>
        <v>0</v>
      </c>
      <c r="BI42" s="264">
        <f t="shared" ca="1" si="22"/>
        <v>0</v>
      </c>
      <c r="BJ42" s="264">
        <f t="shared" ca="1" si="22"/>
        <v>0</v>
      </c>
      <c r="BK42" s="264">
        <f t="shared" ca="1" si="22"/>
        <v>0</v>
      </c>
      <c r="BL42" s="264">
        <f t="shared" ca="1" si="22"/>
        <v>0</v>
      </c>
    </row>
    <row r="43" spans="1:64" s="230" customFormat="1" ht="30" hidden="1" customHeight="1">
      <c r="A43" s="249"/>
      <c r="B43" s="253" t="s">
        <v>136</v>
      </c>
      <c r="C43" s="253" t="s">
        <v>61</v>
      </c>
      <c r="D43" s="253" t="s">
        <v>136</v>
      </c>
      <c r="E43" s="253" t="s">
        <v>68</v>
      </c>
      <c r="F43" s="485" t="s">
        <v>247</v>
      </c>
      <c r="G43" s="253" t="s">
        <v>396</v>
      </c>
      <c r="H43" s="332" t="s">
        <v>410</v>
      </c>
      <c r="I43" s="254">
        <v>42880</v>
      </c>
      <c r="J43" s="254">
        <v>43174</v>
      </c>
      <c r="K43" s="254"/>
      <c r="L43" s="487">
        <v>1</v>
      </c>
      <c r="M43" s="264">
        <f t="shared" ca="1" si="18"/>
        <v>1</v>
      </c>
      <c r="N43" s="264">
        <f t="shared" ca="1" si="18"/>
        <v>1</v>
      </c>
      <c r="O43" s="264">
        <f t="shared" ca="1" si="18"/>
        <v>1</v>
      </c>
      <c r="P43" s="264">
        <f t="shared" ca="1" si="18"/>
        <v>1</v>
      </c>
      <c r="Q43" s="264">
        <f t="shared" ca="1" si="18"/>
        <v>1</v>
      </c>
      <c r="R43" s="264">
        <f t="shared" ca="1" si="18"/>
        <v>1</v>
      </c>
      <c r="S43" s="264">
        <f t="shared" ca="1" si="18"/>
        <v>1</v>
      </c>
      <c r="T43" s="264">
        <f t="shared" ca="1" si="18"/>
        <v>1</v>
      </c>
      <c r="U43" s="264">
        <f t="shared" ca="1" si="18"/>
        <v>1</v>
      </c>
      <c r="V43" s="264">
        <f t="shared" ca="1" si="18"/>
        <v>1</v>
      </c>
      <c r="W43" s="264">
        <f t="shared" ca="1" si="19"/>
        <v>1</v>
      </c>
      <c r="X43" s="264">
        <f t="shared" ca="1" si="19"/>
        <v>1</v>
      </c>
      <c r="Y43" s="264">
        <f t="shared" ca="1" si="19"/>
        <v>1</v>
      </c>
      <c r="Z43" s="264">
        <f t="shared" ca="1" si="19"/>
        <v>1</v>
      </c>
      <c r="AA43" s="264">
        <f t="shared" ca="1" si="19"/>
        <v>1</v>
      </c>
      <c r="AB43" s="264">
        <f t="shared" ca="1" si="19"/>
        <v>0</v>
      </c>
      <c r="AC43" s="264">
        <f t="shared" ca="1" si="19"/>
        <v>0</v>
      </c>
      <c r="AD43" s="264">
        <f t="shared" ca="1" si="19"/>
        <v>0</v>
      </c>
      <c r="AE43" s="264">
        <f t="shared" ca="1" si="19"/>
        <v>0</v>
      </c>
      <c r="AF43" s="264">
        <f t="shared" ca="1" si="19"/>
        <v>0</v>
      </c>
      <c r="AG43" s="264">
        <f t="shared" ca="1" si="20"/>
        <v>0</v>
      </c>
      <c r="AH43" s="264">
        <f t="shared" ca="1" si="20"/>
        <v>0</v>
      </c>
      <c r="AI43" s="264">
        <f t="shared" ca="1" si="20"/>
        <v>0</v>
      </c>
      <c r="AJ43" s="264">
        <f t="shared" ca="1" si="20"/>
        <v>0</v>
      </c>
      <c r="AK43" s="264">
        <f t="shared" ca="1" si="20"/>
        <v>0</v>
      </c>
      <c r="AL43" s="264">
        <f t="shared" ca="1" si="20"/>
        <v>0</v>
      </c>
      <c r="AM43" s="264">
        <f t="shared" ca="1" si="20"/>
        <v>0</v>
      </c>
      <c r="AN43" s="264">
        <f t="shared" ca="1" si="20"/>
        <v>0</v>
      </c>
      <c r="AO43" s="264">
        <f t="shared" ca="1" si="20"/>
        <v>0</v>
      </c>
      <c r="AP43" s="264">
        <f t="shared" ca="1" si="20"/>
        <v>0</v>
      </c>
      <c r="AQ43" s="264">
        <f t="shared" ca="1" si="21"/>
        <v>0</v>
      </c>
      <c r="AR43" s="264">
        <f t="shared" ca="1" si="21"/>
        <v>0</v>
      </c>
      <c r="AS43" s="264">
        <f t="shared" ca="1" si="21"/>
        <v>0</v>
      </c>
      <c r="AT43" s="264">
        <f t="shared" ca="1" si="21"/>
        <v>0</v>
      </c>
      <c r="AU43" s="264">
        <f t="shared" ca="1" si="21"/>
        <v>0</v>
      </c>
      <c r="AV43" s="264">
        <f t="shared" ca="1" si="21"/>
        <v>0</v>
      </c>
      <c r="AW43" s="264">
        <f t="shared" ca="1" si="21"/>
        <v>0</v>
      </c>
      <c r="AX43" s="264">
        <f t="shared" ca="1" si="21"/>
        <v>0</v>
      </c>
      <c r="AY43" s="264">
        <f t="shared" ca="1" si="21"/>
        <v>0</v>
      </c>
      <c r="AZ43" s="264">
        <f t="shared" ca="1" si="21"/>
        <v>0</v>
      </c>
      <c r="BA43" s="264">
        <f t="shared" ca="1" si="22"/>
        <v>0</v>
      </c>
      <c r="BB43" s="264">
        <f t="shared" ca="1" si="22"/>
        <v>0</v>
      </c>
      <c r="BC43" s="264">
        <f t="shared" ca="1" si="22"/>
        <v>0</v>
      </c>
      <c r="BD43" s="264">
        <f t="shared" ca="1" si="22"/>
        <v>0</v>
      </c>
      <c r="BE43" s="264">
        <f t="shared" ca="1" si="22"/>
        <v>0</v>
      </c>
      <c r="BF43" s="264">
        <f t="shared" ca="1" si="22"/>
        <v>0</v>
      </c>
      <c r="BG43" s="264">
        <f t="shared" ca="1" si="22"/>
        <v>0</v>
      </c>
      <c r="BH43" s="264">
        <f t="shared" ca="1" si="22"/>
        <v>0</v>
      </c>
      <c r="BI43" s="264">
        <f t="shared" ca="1" si="22"/>
        <v>0</v>
      </c>
      <c r="BJ43" s="264">
        <f t="shared" ca="1" si="22"/>
        <v>0</v>
      </c>
      <c r="BK43" s="264">
        <f t="shared" ca="1" si="22"/>
        <v>0</v>
      </c>
      <c r="BL43" s="264">
        <f t="shared" ca="1" si="22"/>
        <v>0</v>
      </c>
    </row>
    <row r="44" spans="1:64" s="230" customFormat="1" ht="30" hidden="1" customHeight="1">
      <c r="A44" s="249"/>
      <c r="B44" s="253" t="s">
        <v>136</v>
      </c>
      <c r="C44" s="253" t="s">
        <v>61</v>
      </c>
      <c r="D44" s="253" t="s">
        <v>136</v>
      </c>
      <c r="E44" s="253" t="s">
        <v>68</v>
      </c>
      <c r="F44" s="485" t="s">
        <v>254</v>
      </c>
      <c r="G44" s="253" t="s">
        <v>191</v>
      </c>
      <c r="H44" s="332" t="s">
        <v>410</v>
      </c>
      <c r="I44" s="254">
        <v>42880</v>
      </c>
      <c r="J44" s="254">
        <v>43174</v>
      </c>
      <c r="K44" s="254"/>
      <c r="L44" s="487">
        <v>1</v>
      </c>
      <c r="M44" s="264">
        <f t="shared" ca="1" si="18"/>
        <v>1</v>
      </c>
      <c r="N44" s="264">
        <f t="shared" ca="1" si="18"/>
        <v>1</v>
      </c>
      <c r="O44" s="264">
        <f t="shared" ca="1" si="18"/>
        <v>1</v>
      </c>
      <c r="P44" s="264">
        <f t="shared" ca="1" si="18"/>
        <v>1</v>
      </c>
      <c r="Q44" s="264">
        <f t="shared" ca="1" si="18"/>
        <v>1</v>
      </c>
      <c r="R44" s="264">
        <f t="shared" ca="1" si="18"/>
        <v>1</v>
      </c>
      <c r="S44" s="264">
        <f t="shared" ca="1" si="18"/>
        <v>1</v>
      </c>
      <c r="T44" s="264">
        <f t="shared" ca="1" si="18"/>
        <v>1</v>
      </c>
      <c r="U44" s="264">
        <f t="shared" ca="1" si="18"/>
        <v>1</v>
      </c>
      <c r="V44" s="264">
        <f t="shared" ca="1" si="18"/>
        <v>1</v>
      </c>
      <c r="W44" s="264">
        <f t="shared" ca="1" si="19"/>
        <v>1</v>
      </c>
      <c r="X44" s="264">
        <f t="shared" ca="1" si="19"/>
        <v>1</v>
      </c>
      <c r="Y44" s="264">
        <f t="shared" ca="1" si="19"/>
        <v>1</v>
      </c>
      <c r="Z44" s="264">
        <f t="shared" ca="1" si="19"/>
        <v>1</v>
      </c>
      <c r="AA44" s="264">
        <f t="shared" ca="1" si="19"/>
        <v>1</v>
      </c>
      <c r="AB44" s="264">
        <f t="shared" ca="1" si="19"/>
        <v>0</v>
      </c>
      <c r="AC44" s="264">
        <f t="shared" ca="1" si="19"/>
        <v>0</v>
      </c>
      <c r="AD44" s="264">
        <f t="shared" ca="1" si="19"/>
        <v>0</v>
      </c>
      <c r="AE44" s="264">
        <f t="shared" ca="1" si="19"/>
        <v>0</v>
      </c>
      <c r="AF44" s="264">
        <f t="shared" ca="1" si="19"/>
        <v>0</v>
      </c>
      <c r="AG44" s="264">
        <f t="shared" ca="1" si="20"/>
        <v>0</v>
      </c>
      <c r="AH44" s="264">
        <f t="shared" ca="1" si="20"/>
        <v>0</v>
      </c>
      <c r="AI44" s="264">
        <f t="shared" ca="1" si="20"/>
        <v>0</v>
      </c>
      <c r="AJ44" s="264">
        <f t="shared" ca="1" si="20"/>
        <v>0</v>
      </c>
      <c r="AK44" s="264">
        <f t="shared" ca="1" si="20"/>
        <v>0</v>
      </c>
      <c r="AL44" s="264">
        <f t="shared" ca="1" si="20"/>
        <v>0</v>
      </c>
      <c r="AM44" s="264">
        <f t="shared" ca="1" si="20"/>
        <v>0</v>
      </c>
      <c r="AN44" s="264">
        <f t="shared" ca="1" si="20"/>
        <v>0</v>
      </c>
      <c r="AO44" s="264">
        <f t="shared" ca="1" si="20"/>
        <v>0</v>
      </c>
      <c r="AP44" s="264">
        <f t="shared" ca="1" si="20"/>
        <v>0</v>
      </c>
      <c r="AQ44" s="264">
        <f t="shared" ca="1" si="21"/>
        <v>0</v>
      </c>
      <c r="AR44" s="264">
        <f t="shared" ca="1" si="21"/>
        <v>0</v>
      </c>
      <c r="AS44" s="264">
        <f t="shared" ca="1" si="21"/>
        <v>0</v>
      </c>
      <c r="AT44" s="264">
        <f t="shared" ca="1" si="21"/>
        <v>0</v>
      </c>
      <c r="AU44" s="264">
        <f t="shared" ca="1" si="21"/>
        <v>0</v>
      </c>
      <c r="AV44" s="264">
        <f t="shared" ca="1" si="21"/>
        <v>0</v>
      </c>
      <c r="AW44" s="264">
        <f t="shared" ca="1" si="21"/>
        <v>0</v>
      </c>
      <c r="AX44" s="264">
        <f t="shared" ca="1" si="21"/>
        <v>0</v>
      </c>
      <c r="AY44" s="264">
        <f t="shared" ca="1" si="21"/>
        <v>0</v>
      </c>
      <c r="AZ44" s="264">
        <f t="shared" ca="1" si="21"/>
        <v>0</v>
      </c>
      <c r="BA44" s="264">
        <f t="shared" ca="1" si="22"/>
        <v>0</v>
      </c>
      <c r="BB44" s="264">
        <f t="shared" ca="1" si="22"/>
        <v>0</v>
      </c>
      <c r="BC44" s="264">
        <f t="shared" ca="1" si="22"/>
        <v>0</v>
      </c>
      <c r="BD44" s="264">
        <f t="shared" ca="1" si="22"/>
        <v>0</v>
      </c>
      <c r="BE44" s="264">
        <f t="shared" ca="1" si="22"/>
        <v>0</v>
      </c>
      <c r="BF44" s="264">
        <f t="shared" ca="1" si="22"/>
        <v>0</v>
      </c>
      <c r="BG44" s="264">
        <f t="shared" ca="1" si="22"/>
        <v>0</v>
      </c>
      <c r="BH44" s="264">
        <f t="shared" ca="1" si="22"/>
        <v>0</v>
      </c>
      <c r="BI44" s="264">
        <f t="shared" ca="1" si="22"/>
        <v>0</v>
      </c>
      <c r="BJ44" s="264">
        <f t="shared" ca="1" si="22"/>
        <v>0</v>
      </c>
      <c r="BK44" s="264">
        <f t="shared" ca="1" si="22"/>
        <v>0</v>
      </c>
      <c r="BL44" s="264">
        <f t="shared" ca="1" si="22"/>
        <v>0</v>
      </c>
    </row>
    <row r="45" spans="1:64" s="230" customFormat="1" ht="30" hidden="1" customHeight="1">
      <c r="A45" s="249"/>
      <c r="B45" s="253" t="s">
        <v>136</v>
      </c>
      <c r="C45" s="253" t="s">
        <v>61</v>
      </c>
      <c r="D45" s="253" t="s">
        <v>136</v>
      </c>
      <c r="E45" s="253" t="s">
        <v>68</v>
      </c>
      <c r="F45" s="485" t="s">
        <v>257</v>
      </c>
      <c r="G45" s="253" t="s">
        <v>188</v>
      </c>
      <c r="H45" s="332" t="s">
        <v>410</v>
      </c>
      <c r="I45" s="254">
        <v>42880</v>
      </c>
      <c r="J45" s="254">
        <v>43174</v>
      </c>
      <c r="K45" s="254"/>
      <c r="L45" s="487">
        <v>1</v>
      </c>
      <c r="M45" s="264">
        <f t="shared" ca="1" si="18"/>
        <v>1</v>
      </c>
      <c r="N45" s="264">
        <f t="shared" ca="1" si="18"/>
        <v>1</v>
      </c>
      <c r="O45" s="264">
        <f t="shared" ca="1" si="18"/>
        <v>1</v>
      </c>
      <c r="P45" s="264">
        <f t="shared" ca="1" si="18"/>
        <v>1</v>
      </c>
      <c r="Q45" s="264">
        <f t="shared" ca="1" si="18"/>
        <v>1</v>
      </c>
      <c r="R45" s="264">
        <f t="shared" ca="1" si="18"/>
        <v>1</v>
      </c>
      <c r="S45" s="264">
        <f t="shared" ca="1" si="18"/>
        <v>1</v>
      </c>
      <c r="T45" s="264">
        <f t="shared" ca="1" si="18"/>
        <v>1</v>
      </c>
      <c r="U45" s="264">
        <f t="shared" ca="1" si="18"/>
        <v>1</v>
      </c>
      <c r="V45" s="264">
        <f t="shared" ca="1" si="18"/>
        <v>1</v>
      </c>
      <c r="W45" s="264">
        <f t="shared" ca="1" si="19"/>
        <v>1</v>
      </c>
      <c r="X45" s="264">
        <f t="shared" ca="1" si="19"/>
        <v>1</v>
      </c>
      <c r="Y45" s="264">
        <f t="shared" ca="1" si="19"/>
        <v>1</v>
      </c>
      <c r="Z45" s="264">
        <f t="shared" ca="1" si="19"/>
        <v>1</v>
      </c>
      <c r="AA45" s="264">
        <f t="shared" ca="1" si="19"/>
        <v>1</v>
      </c>
      <c r="AB45" s="264">
        <f t="shared" ca="1" si="19"/>
        <v>0</v>
      </c>
      <c r="AC45" s="264">
        <f t="shared" ca="1" si="19"/>
        <v>0</v>
      </c>
      <c r="AD45" s="264">
        <f t="shared" ca="1" si="19"/>
        <v>0</v>
      </c>
      <c r="AE45" s="264">
        <f t="shared" ca="1" si="19"/>
        <v>0</v>
      </c>
      <c r="AF45" s="264">
        <f t="shared" ca="1" si="19"/>
        <v>0</v>
      </c>
      <c r="AG45" s="264">
        <f t="shared" ca="1" si="20"/>
        <v>0</v>
      </c>
      <c r="AH45" s="264">
        <f t="shared" ca="1" si="20"/>
        <v>0</v>
      </c>
      <c r="AI45" s="264">
        <f t="shared" ca="1" si="20"/>
        <v>0</v>
      </c>
      <c r="AJ45" s="264">
        <f t="shared" ca="1" si="20"/>
        <v>0</v>
      </c>
      <c r="AK45" s="264">
        <f t="shared" ca="1" si="20"/>
        <v>0</v>
      </c>
      <c r="AL45" s="264">
        <f t="shared" ca="1" si="20"/>
        <v>0</v>
      </c>
      <c r="AM45" s="264">
        <f t="shared" ca="1" si="20"/>
        <v>0</v>
      </c>
      <c r="AN45" s="264">
        <f t="shared" ca="1" si="20"/>
        <v>0</v>
      </c>
      <c r="AO45" s="264">
        <f t="shared" ca="1" si="20"/>
        <v>0</v>
      </c>
      <c r="AP45" s="264">
        <f t="shared" ca="1" si="20"/>
        <v>0</v>
      </c>
      <c r="AQ45" s="264">
        <f t="shared" ca="1" si="21"/>
        <v>0</v>
      </c>
      <c r="AR45" s="264">
        <f t="shared" ca="1" si="21"/>
        <v>0</v>
      </c>
      <c r="AS45" s="264">
        <f t="shared" ca="1" si="21"/>
        <v>0</v>
      </c>
      <c r="AT45" s="264">
        <f t="shared" ca="1" si="21"/>
        <v>0</v>
      </c>
      <c r="AU45" s="264">
        <f t="shared" ca="1" si="21"/>
        <v>0</v>
      </c>
      <c r="AV45" s="264">
        <f t="shared" ca="1" si="21"/>
        <v>0</v>
      </c>
      <c r="AW45" s="264">
        <f t="shared" ca="1" si="21"/>
        <v>0</v>
      </c>
      <c r="AX45" s="264">
        <f t="shared" ca="1" si="21"/>
        <v>0</v>
      </c>
      <c r="AY45" s="264">
        <f t="shared" ca="1" si="21"/>
        <v>0</v>
      </c>
      <c r="AZ45" s="264">
        <f t="shared" ca="1" si="21"/>
        <v>0</v>
      </c>
      <c r="BA45" s="264">
        <f t="shared" ca="1" si="22"/>
        <v>0</v>
      </c>
      <c r="BB45" s="264">
        <f t="shared" ca="1" si="22"/>
        <v>0</v>
      </c>
      <c r="BC45" s="264">
        <f t="shared" ca="1" si="22"/>
        <v>0</v>
      </c>
      <c r="BD45" s="264">
        <f t="shared" ca="1" si="22"/>
        <v>0</v>
      </c>
      <c r="BE45" s="264">
        <f t="shared" ca="1" si="22"/>
        <v>0</v>
      </c>
      <c r="BF45" s="264">
        <f t="shared" ca="1" si="22"/>
        <v>0</v>
      </c>
      <c r="BG45" s="264">
        <f t="shared" ca="1" si="22"/>
        <v>0</v>
      </c>
      <c r="BH45" s="264">
        <f t="shared" ca="1" si="22"/>
        <v>0</v>
      </c>
      <c r="BI45" s="264">
        <f t="shared" ca="1" si="22"/>
        <v>0</v>
      </c>
      <c r="BJ45" s="264">
        <f t="shared" ca="1" si="22"/>
        <v>0</v>
      </c>
      <c r="BK45" s="264">
        <f t="shared" ca="1" si="22"/>
        <v>0</v>
      </c>
      <c r="BL45" s="264">
        <f t="shared" ca="1" si="22"/>
        <v>0</v>
      </c>
    </row>
    <row r="46" spans="1:64" s="230" customFormat="1" ht="30" hidden="1" customHeight="1">
      <c r="A46" s="249"/>
      <c r="B46" s="253" t="s">
        <v>217</v>
      </c>
      <c r="C46" s="253" t="s">
        <v>53</v>
      </c>
      <c r="D46" s="253" t="s">
        <v>217</v>
      </c>
      <c r="E46" s="253" t="s">
        <v>99</v>
      </c>
      <c r="F46" s="485" t="s">
        <v>216</v>
      </c>
      <c r="G46" s="253" t="s">
        <v>396</v>
      </c>
      <c r="H46" s="332"/>
      <c r="I46" s="254">
        <v>42760</v>
      </c>
      <c r="J46" s="254">
        <v>43190</v>
      </c>
      <c r="K46" s="254"/>
      <c r="L46" s="487">
        <v>1</v>
      </c>
      <c r="M46" s="264">
        <f t="shared" ca="1" si="18"/>
        <v>1</v>
      </c>
      <c r="N46" s="264">
        <f t="shared" ca="1" si="18"/>
        <v>1</v>
      </c>
      <c r="O46" s="264">
        <f t="shared" ca="1" si="18"/>
        <v>1</v>
      </c>
      <c r="P46" s="264">
        <f t="shared" ca="1" si="18"/>
        <v>1</v>
      </c>
      <c r="Q46" s="264">
        <f t="shared" ca="1" si="18"/>
        <v>1</v>
      </c>
      <c r="R46" s="264">
        <f t="shared" ca="1" si="18"/>
        <v>1</v>
      </c>
      <c r="S46" s="264">
        <f t="shared" ca="1" si="18"/>
        <v>1</v>
      </c>
      <c r="T46" s="264">
        <f t="shared" ca="1" si="18"/>
        <v>1</v>
      </c>
      <c r="U46" s="264">
        <f t="shared" ca="1" si="18"/>
        <v>1</v>
      </c>
      <c r="V46" s="264">
        <f t="shared" ca="1" si="18"/>
        <v>1</v>
      </c>
      <c r="W46" s="264">
        <f t="shared" ca="1" si="19"/>
        <v>1</v>
      </c>
      <c r="X46" s="264">
        <f t="shared" ca="1" si="19"/>
        <v>1</v>
      </c>
      <c r="Y46" s="264">
        <f t="shared" ca="1" si="19"/>
        <v>1</v>
      </c>
      <c r="Z46" s="264">
        <f t="shared" ca="1" si="19"/>
        <v>1</v>
      </c>
      <c r="AA46" s="264">
        <f t="shared" ca="1" si="19"/>
        <v>1</v>
      </c>
      <c r="AB46" s="264">
        <f t="shared" ca="1" si="19"/>
        <v>1</v>
      </c>
      <c r="AC46" s="264">
        <f t="shared" ca="1" si="19"/>
        <v>1</v>
      </c>
      <c r="AD46" s="264">
        <f t="shared" ca="1" si="19"/>
        <v>1</v>
      </c>
      <c r="AE46" s="264">
        <f t="shared" ca="1" si="19"/>
        <v>1</v>
      </c>
      <c r="AF46" s="264">
        <f t="shared" ca="1" si="19"/>
        <v>1</v>
      </c>
      <c r="AG46" s="264">
        <f t="shared" ca="1" si="20"/>
        <v>1</v>
      </c>
      <c r="AH46" s="264">
        <f t="shared" ca="1" si="20"/>
        <v>1</v>
      </c>
      <c r="AI46" s="264">
        <f t="shared" ca="1" si="20"/>
        <v>1</v>
      </c>
      <c r="AJ46" s="264">
        <f t="shared" ca="1" si="20"/>
        <v>1</v>
      </c>
      <c r="AK46" s="264">
        <f t="shared" ca="1" si="20"/>
        <v>1</v>
      </c>
      <c r="AL46" s="264">
        <f t="shared" ca="1" si="20"/>
        <v>1</v>
      </c>
      <c r="AM46" s="264">
        <f t="shared" ca="1" si="20"/>
        <v>1</v>
      </c>
      <c r="AN46" s="264">
        <f t="shared" ca="1" si="20"/>
        <v>1</v>
      </c>
      <c r="AO46" s="264">
        <f t="shared" ca="1" si="20"/>
        <v>1</v>
      </c>
      <c r="AP46" s="264">
        <f t="shared" ca="1" si="20"/>
        <v>1</v>
      </c>
      <c r="AQ46" s="264">
        <f t="shared" ca="1" si="21"/>
        <v>1</v>
      </c>
      <c r="AR46" s="264">
        <f t="shared" ca="1" si="21"/>
        <v>0</v>
      </c>
      <c r="AS46" s="264">
        <f t="shared" ca="1" si="21"/>
        <v>0</v>
      </c>
      <c r="AT46" s="264">
        <f t="shared" ca="1" si="21"/>
        <v>0</v>
      </c>
      <c r="AU46" s="264">
        <f t="shared" ca="1" si="21"/>
        <v>0</v>
      </c>
      <c r="AV46" s="264">
        <f t="shared" ca="1" si="21"/>
        <v>0</v>
      </c>
      <c r="AW46" s="264">
        <f t="shared" ca="1" si="21"/>
        <v>0</v>
      </c>
      <c r="AX46" s="264">
        <f t="shared" ca="1" si="21"/>
        <v>0</v>
      </c>
      <c r="AY46" s="264">
        <f t="shared" ca="1" si="21"/>
        <v>0</v>
      </c>
      <c r="AZ46" s="264">
        <f t="shared" ca="1" si="21"/>
        <v>0</v>
      </c>
      <c r="BA46" s="264">
        <f t="shared" ca="1" si="22"/>
        <v>0</v>
      </c>
      <c r="BB46" s="264">
        <f t="shared" ca="1" si="22"/>
        <v>0</v>
      </c>
      <c r="BC46" s="264">
        <f t="shared" ca="1" si="22"/>
        <v>0</v>
      </c>
      <c r="BD46" s="264">
        <f t="shared" ca="1" si="22"/>
        <v>0</v>
      </c>
      <c r="BE46" s="264">
        <f t="shared" ca="1" si="22"/>
        <v>0</v>
      </c>
      <c r="BF46" s="264">
        <f t="shared" ca="1" si="22"/>
        <v>0</v>
      </c>
      <c r="BG46" s="264">
        <f t="shared" ca="1" si="22"/>
        <v>0</v>
      </c>
      <c r="BH46" s="264">
        <f t="shared" ca="1" si="22"/>
        <v>0</v>
      </c>
      <c r="BI46" s="264">
        <f t="shared" ca="1" si="22"/>
        <v>0</v>
      </c>
      <c r="BJ46" s="264">
        <f t="shared" ca="1" si="22"/>
        <v>0</v>
      </c>
      <c r="BK46" s="264">
        <f t="shared" ca="1" si="22"/>
        <v>0</v>
      </c>
      <c r="BL46" s="264">
        <f t="shared" ca="1" si="22"/>
        <v>0</v>
      </c>
    </row>
    <row r="47" spans="1:64" s="230" customFormat="1" ht="30" hidden="1" customHeight="1">
      <c r="A47" s="249"/>
      <c r="B47" s="253" t="s">
        <v>172</v>
      </c>
      <c r="C47" s="253" t="s">
        <v>13</v>
      </c>
      <c r="D47" s="253" t="s">
        <v>172</v>
      </c>
      <c r="E47" s="253" t="s">
        <v>68</v>
      </c>
      <c r="F47" s="485" t="s">
        <v>170</v>
      </c>
      <c r="G47" s="253" t="s">
        <v>191</v>
      </c>
      <c r="H47" s="332" t="s">
        <v>415</v>
      </c>
      <c r="I47" s="254"/>
      <c r="J47" s="254">
        <v>43190</v>
      </c>
      <c r="K47" s="254"/>
      <c r="L47" s="487">
        <v>1</v>
      </c>
      <c r="M47" s="264">
        <f t="shared" ca="1" si="18"/>
        <v>1</v>
      </c>
      <c r="N47" s="264">
        <f t="shared" ca="1" si="18"/>
        <v>1</v>
      </c>
      <c r="O47" s="264">
        <f t="shared" ca="1" si="18"/>
        <v>1</v>
      </c>
      <c r="P47" s="264">
        <f t="shared" ca="1" si="18"/>
        <v>1</v>
      </c>
      <c r="Q47" s="264">
        <f t="shared" ca="1" si="18"/>
        <v>1</v>
      </c>
      <c r="R47" s="264">
        <f t="shared" ca="1" si="18"/>
        <v>1</v>
      </c>
      <c r="S47" s="264">
        <f t="shared" ca="1" si="18"/>
        <v>1</v>
      </c>
      <c r="T47" s="264">
        <f t="shared" ca="1" si="18"/>
        <v>1</v>
      </c>
      <c r="U47" s="264">
        <f t="shared" ca="1" si="18"/>
        <v>1</v>
      </c>
      <c r="V47" s="264">
        <f t="shared" ca="1" si="18"/>
        <v>1</v>
      </c>
      <c r="W47" s="264">
        <f t="shared" ca="1" si="19"/>
        <v>1</v>
      </c>
      <c r="X47" s="264">
        <f t="shared" ca="1" si="19"/>
        <v>1</v>
      </c>
      <c r="Y47" s="264">
        <f t="shared" ca="1" si="19"/>
        <v>1</v>
      </c>
      <c r="Z47" s="264">
        <f t="shared" ca="1" si="19"/>
        <v>1</v>
      </c>
      <c r="AA47" s="264">
        <f t="shared" ca="1" si="19"/>
        <v>1</v>
      </c>
      <c r="AB47" s="264">
        <f t="shared" ca="1" si="19"/>
        <v>1</v>
      </c>
      <c r="AC47" s="264">
        <f t="shared" ca="1" si="19"/>
        <v>1</v>
      </c>
      <c r="AD47" s="264">
        <f t="shared" ca="1" si="19"/>
        <v>1</v>
      </c>
      <c r="AE47" s="264">
        <f t="shared" ca="1" si="19"/>
        <v>1</v>
      </c>
      <c r="AF47" s="264">
        <f t="shared" ca="1" si="19"/>
        <v>1</v>
      </c>
      <c r="AG47" s="264">
        <f t="shared" ca="1" si="20"/>
        <v>1</v>
      </c>
      <c r="AH47" s="264">
        <f t="shared" ca="1" si="20"/>
        <v>1</v>
      </c>
      <c r="AI47" s="264">
        <f t="shared" ca="1" si="20"/>
        <v>1</v>
      </c>
      <c r="AJ47" s="264">
        <f t="shared" ca="1" si="20"/>
        <v>1</v>
      </c>
      <c r="AK47" s="264">
        <f t="shared" ca="1" si="20"/>
        <v>1</v>
      </c>
      <c r="AL47" s="264">
        <f t="shared" ca="1" si="20"/>
        <v>1</v>
      </c>
      <c r="AM47" s="264">
        <f t="shared" ca="1" si="20"/>
        <v>1</v>
      </c>
      <c r="AN47" s="264">
        <f t="shared" ca="1" si="20"/>
        <v>1</v>
      </c>
      <c r="AO47" s="264">
        <f t="shared" ca="1" si="20"/>
        <v>1</v>
      </c>
      <c r="AP47" s="264">
        <f t="shared" ca="1" si="20"/>
        <v>1</v>
      </c>
      <c r="AQ47" s="264">
        <f t="shared" ca="1" si="21"/>
        <v>1</v>
      </c>
      <c r="AR47" s="264">
        <f t="shared" ca="1" si="21"/>
        <v>0</v>
      </c>
      <c r="AS47" s="264">
        <f t="shared" ca="1" si="21"/>
        <v>0</v>
      </c>
      <c r="AT47" s="264">
        <f t="shared" ca="1" si="21"/>
        <v>0</v>
      </c>
      <c r="AU47" s="264">
        <f t="shared" ca="1" si="21"/>
        <v>0</v>
      </c>
      <c r="AV47" s="264">
        <f t="shared" ca="1" si="21"/>
        <v>0</v>
      </c>
      <c r="AW47" s="264">
        <f t="shared" ca="1" si="21"/>
        <v>0</v>
      </c>
      <c r="AX47" s="264">
        <f t="shared" ca="1" si="21"/>
        <v>0</v>
      </c>
      <c r="AY47" s="264">
        <f t="shared" ca="1" si="21"/>
        <v>0</v>
      </c>
      <c r="AZ47" s="264">
        <f t="shared" ca="1" si="21"/>
        <v>0</v>
      </c>
      <c r="BA47" s="264">
        <f t="shared" ca="1" si="22"/>
        <v>0</v>
      </c>
      <c r="BB47" s="264">
        <f t="shared" ca="1" si="22"/>
        <v>0</v>
      </c>
      <c r="BC47" s="264">
        <f t="shared" ca="1" si="22"/>
        <v>0</v>
      </c>
      <c r="BD47" s="264">
        <f t="shared" ca="1" si="22"/>
        <v>0</v>
      </c>
      <c r="BE47" s="264">
        <f t="shared" ca="1" si="22"/>
        <v>0</v>
      </c>
      <c r="BF47" s="264">
        <f t="shared" ca="1" si="22"/>
        <v>0</v>
      </c>
      <c r="BG47" s="264">
        <f t="shared" ca="1" si="22"/>
        <v>0</v>
      </c>
      <c r="BH47" s="264">
        <f t="shared" ca="1" si="22"/>
        <v>0</v>
      </c>
      <c r="BI47" s="264">
        <f t="shared" ca="1" si="22"/>
        <v>0</v>
      </c>
      <c r="BJ47" s="264">
        <f t="shared" ca="1" si="22"/>
        <v>0</v>
      </c>
      <c r="BK47" s="264">
        <f t="shared" ca="1" si="22"/>
        <v>0</v>
      </c>
      <c r="BL47" s="264">
        <f t="shared" ca="1" si="22"/>
        <v>0</v>
      </c>
    </row>
    <row r="48" spans="1:64" s="230" customFormat="1" ht="30" hidden="1" customHeight="1">
      <c r="A48" s="249"/>
      <c r="B48" s="253" t="s">
        <v>172</v>
      </c>
      <c r="C48" s="253" t="s">
        <v>13</v>
      </c>
      <c r="D48" s="253" t="s">
        <v>172</v>
      </c>
      <c r="E48" s="253" t="s">
        <v>68</v>
      </c>
      <c r="F48" s="485" t="s">
        <v>190</v>
      </c>
      <c r="G48" s="253" t="s">
        <v>191</v>
      </c>
      <c r="H48" s="332" t="s">
        <v>414</v>
      </c>
      <c r="I48" s="254"/>
      <c r="J48" s="254">
        <v>43190</v>
      </c>
      <c r="K48" s="254"/>
      <c r="L48" s="487">
        <v>1</v>
      </c>
      <c r="M48" s="264">
        <f t="shared" ca="1" si="18"/>
        <v>1</v>
      </c>
      <c r="N48" s="264">
        <f t="shared" ca="1" si="18"/>
        <v>1</v>
      </c>
      <c r="O48" s="264">
        <f t="shared" ca="1" si="18"/>
        <v>1</v>
      </c>
      <c r="P48" s="264">
        <f t="shared" ca="1" si="18"/>
        <v>1</v>
      </c>
      <c r="Q48" s="264">
        <f t="shared" ca="1" si="18"/>
        <v>1</v>
      </c>
      <c r="R48" s="264">
        <f t="shared" ca="1" si="18"/>
        <v>1</v>
      </c>
      <c r="S48" s="264">
        <f t="shared" ca="1" si="18"/>
        <v>1</v>
      </c>
      <c r="T48" s="264">
        <f t="shared" ca="1" si="18"/>
        <v>1</v>
      </c>
      <c r="U48" s="264">
        <f t="shared" ca="1" si="18"/>
        <v>1</v>
      </c>
      <c r="V48" s="264">
        <f t="shared" ca="1" si="18"/>
        <v>1</v>
      </c>
      <c r="W48" s="264">
        <f t="shared" ca="1" si="19"/>
        <v>1</v>
      </c>
      <c r="X48" s="264">
        <f t="shared" ca="1" si="19"/>
        <v>1</v>
      </c>
      <c r="Y48" s="264">
        <f t="shared" ca="1" si="19"/>
        <v>1</v>
      </c>
      <c r="Z48" s="264">
        <f t="shared" ca="1" si="19"/>
        <v>1</v>
      </c>
      <c r="AA48" s="264">
        <f t="shared" ca="1" si="19"/>
        <v>1</v>
      </c>
      <c r="AB48" s="264">
        <f t="shared" ca="1" si="19"/>
        <v>1</v>
      </c>
      <c r="AC48" s="264">
        <f t="shared" ca="1" si="19"/>
        <v>1</v>
      </c>
      <c r="AD48" s="264">
        <f t="shared" ca="1" si="19"/>
        <v>1</v>
      </c>
      <c r="AE48" s="264">
        <f t="shared" ca="1" si="19"/>
        <v>1</v>
      </c>
      <c r="AF48" s="264">
        <f t="shared" ca="1" si="19"/>
        <v>1</v>
      </c>
      <c r="AG48" s="264">
        <f t="shared" ca="1" si="20"/>
        <v>1</v>
      </c>
      <c r="AH48" s="264">
        <f t="shared" ca="1" si="20"/>
        <v>1</v>
      </c>
      <c r="AI48" s="264">
        <f t="shared" ca="1" si="20"/>
        <v>1</v>
      </c>
      <c r="AJ48" s="264">
        <f t="shared" ca="1" si="20"/>
        <v>1</v>
      </c>
      <c r="AK48" s="264">
        <f t="shared" ca="1" si="20"/>
        <v>1</v>
      </c>
      <c r="AL48" s="264">
        <f t="shared" ca="1" si="20"/>
        <v>1</v>
      </c>
      <c r="AM48" s="264">
        <f t="shared" ca="1" si="20"/>
        <v>1</v>
      </c>
      <c r="AN48" s="264">
        <f t="shared" ca="1" si="20"/>
        <v>1</v>
      </c>
      <c r="AO48" s="264">
        <f t="shared" ca="1" si="20"/>
        <v>1</v>
      </c>
      <c r="AP48" s="264">
        <f t="shared" ca="1" si="20"/>
        <v>1</v>
      </c>
      <c r="AQ48" s="264">
        <f t="shared" ca="1" si="21"/>
        <v>1</v>
      </c>
      <c r="AR48" s="264">
        <f t="shared" ca="1" si="21"/>
        <v>0</v>
      </c>
      <c r="AS48" s="264">
        <f t="shared" ca="1" si="21"/>
        <v>0</v>
      </c>
      <c r="AT48" s="264">
        <f t="shared" ca="1" si="21"/>
        <v>0</v>
      </c>
      <c r="AU48" s="264">
        <f t="shared" ca="1" si="21"/>
        <v>0</v>
      </c>
      <c r="AV48" s="264">
        <f t="shared" ca="1" si="21"/>
        <v>0</v>
      </c>
      <c r="AW48" s="264">
        <f t="shared" ca="1" si="21"/>
        <v>0</v>
      </c>
      <c r="AX48" s="264">
        <f t="shared" ca="1" si="21"/>
        <v>0</v>
      </c>
      <c r="AY48" s="264">
        <f t="shared" ca="1" si="21"/>
        <v>0</v>
      </c>
      <c r="AZ48" s="264">
        <f t="shared" ca="1" si="21"/>
        <v>0</v>
      </c>
      <c r="BA48" s="264">
        <f t="shared" ca="1" si="22"/>
        <v>0</v>
      </c>
      <c r="BB48" s="264">
        <f t="shared" ca="1" si="22"/>
        <v>0</v>
      </c>
      <c r="BC48" s="264">
        <f t="shared" ca="1" si="22"/>
        <v>0</v>
      </c>
      <c r="BD48" s="264">
        <f t="shared" ca="1" si="22"/>
        <v>0</v>
      </c>
      <c r="BE48" s="264">
        <f t="shared" ca="1" si="22"/>
        <v>0</v>
      </c>
      <c r="BF48" s="264">
        <f t="shared" ca="1" si="22"/>
        <v>0</v>
      </c>
      <c r="BG48" s="264">
        <f t="shared" ca="1" si="22"/>
        <v>0</v>
      </c>
      <c r="BH48" s="264">
        <f t="shared" ca="1" si="22"/>
        <v>0</v>
      </c>
      <c r="BI48" s="264">
        <f t="shared" ca="1" si="22"/>
        <v>0</v>
      </c>
      <c r="BJ48" s="264">
        <f t="shared" ca="1" si="22"/>
        <v>0</v>
      </c>
      <c r="BK48" s="264">
        <f t="shared" ca="1" si="22"/>
        <v>0</v>
      </c>
      <c r="BL48" s="264">
        <f t="shared" ca="1" si="22"/>
        <v>0</v>
      </c>
    </row>
    <row r="49" spans="1:64" s="230" customFormat="1" ht="30" hidden="1" customHeight="1">
      <c r="A49" s="249"/>
      <c r="B49" s="253" t="s">
        <v>172</v>
      </c>
      <c r="C49" s="253" t="s">
        <v>13</v>
      </c>
      <c r="D49" s="253" t="s">
        <v>172</v>
      </c>
      <c r="E49" s="253" t="s">
        <v>68</v>
      </c>
      <c r="F49" s="485" t="s">
        <v>314</v>
      </c>
      <c r="G49" s="253" t="s">
        <v>396</v>
      </c>
      <c r="H49" s="332" t="s">
        <v>406</v>
      </c>
      <c r="I49" s="254"/>
      <c r="J49" s="254">
        <v>43190</v>
      </c>
      <c r="K49" s="254"/>
      <c r="L49" s="487">
        <v>1</v>
      </c>
      <c r="M49" s="264">
        <f t="shared" ca="1" si="18"/>
        <v>1</v>
      </c>
      <c r="N49" s="264">
        <f t="shared" ca="1" si="18"/>
        <v>1</v>
      </c>
      <c r="O49" s="264">
        <f t="shared" ca="1" si="18"/>
        <v>1</v>
      </c>
      <c r="P49" s="264">
        <f t="shared" ca="1" si="18"/>
        <v>1</v>
      </c>
      <c r="Q49" s="264">
        <f t="shared" ca="1" si="18"/>
        <v>1</v>
      </c>
      <c r="R49" s="264">
        <f t="shared" ca="1" si="18"/>
        <v>1</v>
      </c>
      <c r="S49" s="264">
        <f t="shared" ca="1" si="18"/>
        <v>1</v>
      </c>
      <c r="T49" s="264">
        <f t="shared" ca="1" si="18"/>
        <v>1</v>
      </c>
      <c r="U49" s="264">
        <f t="shared" ca="1" si="18"/>
        <v>1</v>
      </c>
      <c r="V49" s="264">
        <f t="shared" ca="1" si="18"/>
        <v>1</v>
      </c>
      <c r="W49" s="264">
        <f t="shared" ca="1" si="19"/>
        <v>1</v>
      </c>
      <c r="X49" s="264">
        <f t="shared" ca="1" si="19"/>
        <v>1</v>
      </c>
      <c r="Y49" s="264">
        <f t="shared" ca="1" si="19"/>
        <v>1</v>
      </c>
      <c r="Z49" s="264">
        <f t="shared" ca="1" si="19"/>
        <v>1</v>
      </c>
      <c r="AA49" s="264">
        <f t="shared" ca="1" si="19"/>
        <v>1</v>
      </c>
      <c r="AB49" s="264">
        <f t="shared" ca="1" si="19"/>
        <v>1</v>
      </c>
      <c r="AC49" s="264">
        <f t="shared" ca="1" si="19"/>
        <v>1</v>
      </c>
      <c r="AD49" s="264">
        <f t="shared" ca="1" si="19"/>
        <v>1</v>
      </c>
      <c r="AE49" s="264">
        <f t="shared" ca="1" si="19"/>
        <v>1</v>
      </c>
      <c r="AF49" s="264">
        <f t="shared" ca="1" si="19"/>
        <v>1</v>
      </c>
      <c r="AG49" s="264">
        <f t="shared" ca="1" si="20"/>
        <v>1</v>
      </c>
      <c r="AH49" s="264">
        <f t="shared" ca="1" si="20"/>
        <v>1</v>
      </c>
      <c r="AI49" s="264">
        <f t="shared" ca="1" si="20"/>
        <v>1</v>
      </c>
      <c r="AJ49" s="264">
        <f t="shared" ca="1" si="20"/>
        <v>1</v>
      </c>
      <c r="AK49" s="264">
        <f t="shared" ca="1" si="20"/>
        <v>1</v>
      </c>
      <c r="AL49" s="264">
        <f t="shared" ca="1" si="20"/>
        <v>1</v>
      </c>
      <c r="AM49" s="264">
        <f t="shared" ca="1" si="20"/>
        <v>1</v>
      </c>
      <c r="AN49" s="264">
        <f t="shared" ca="1" si="20"/>
        <v>1</v>
      </c>
      <c r="AO49" s="264">
        <f t="shared" ca="1" si="20"/>
        <v>1</v>
      </c>
      <c r="AP49" s="264">
        <f t="shared" ca="1" si="20"/>
        <v>1</v>
      </c>
      <c r="AQ49" s="264">
        <f t="shared" ca="1" si="21"/>
        <v>1</v>
      </c>
      <c r="AR49" s="264">
        <f t="shared" ca="1" si="21"/>
        <v>0</v>
      </c>
      <c r="AS49" s="264">
        <f t="shared" ca="1" si="21"/>
        <v>0</v>
      </c>
      <c r="AT49" s="264">
        <f t="shared" ca="1" si="21"/>
        <v>0</v>
      </c>
      <c r="AU49" s="264">
        <f t="shared" ca="1" si="21"/>
        <v>0</v>
      </c>
      <c r="AV49" s="264">
        <f t="shared" ca="1" si="21"/>
        <v>0</v>
      </c>
      <c r="AW49" s="264">
        <f t="shared" ca="1" si="21"/>
        <v>0</v>
      </c>
      <c r="AX49" s="264">
        <f t="shared" ca="1" si="21"/>
        <v>0</v>
      </c>
      <c r="AY49" s="264">
        <f t="shared" ca="1" si="21"/>
        <v>0</v>
      </c>
      <c r="AZ49" s="264">
        <f t="shared" ca="1" si="21"/>
        <v>0</v>
      </c>
      <c r="BA49" s="264">
        <f t="shared" ca="1" si="22"/>
        <v>0</v>
      </c>
      <c r="BB49" s="264">
        <f t="shared" ca="1" si="22"/>
        <v>0</v>
      </c>
      <c r="BC49" s="264">
        <f t="shared" ca="1" si="22"/>
        <v>0</v>
      </c>
      <c r="BD49" s="264">
        <f t="shared" ca="1" si="22"/>
        <v>0</v>
      </c>
      <c r="BE49" s="264">
        <f t="shared" ca="1" si="22"/>
        <v>0</v>
      </c>
      <c r="BF49" s="264">
        <f t="shared" ca="1" si="22"/>
        <v>0</v>
      </c>
      <c r="BG49" s="264">
        <f t="shared" ca="1" si="22"/>
        <v>0</v>
      </c>
      <c r="BH49" s="264">
        <f t="shared" ca="1" si="22"/>
        <v>0</v>
      </c>
      <c r="BI49" s="264">
        <f t="shared" ca="1" si="22"/>
        <v>0</v>
      </c>
      <c r="BJ49" s="264">
        <f t="shared" ca="1" si="22"/>
        <v>0</v>
      </c>
      <c r="BK49" s="264">
        <f t="shared" ca="1" si="22"/>
        <v>0</v>
      </c>
      <c r="BL49" s="264">
        <f t="shared" ca="1" si="22"/>
        <v>0</v>
      </c>
    </row>
    <row r="50" spans="1:64" s="230" customFormat="1" ht="30" customHeight="1">
      <c r="A50" s="249"/>
      <c r="B50" s="253" t="s">
        <v>172</v>
      </c>
      <c r="C50" s="253" t="s">
        <v>13</v>
      </c>
      <c r="D50" s="253" t="s">
        <v>172</v>
      </c>
      <c r="E50" s="253" t="s">
        <v>68</v>
      </c>
      <c r="F50" s="485" t="s">
        <v>224</v>
      </c>
      <c r="G50" s="253" t="s">
        <v>207</v>
      </c>
      <c r="H50" s="332" t="s">
        <v>408</v>
      </c>
      <c r="I50" s="254">
        <v>42968</v>
      </c>
      <c r="J50" s="254">
        <v>43174</v>
      </c>
      <c r="K50" s="254"/>
      <c r="L50" s="487">
        <v>1</v>
      </c>
      <c r="M50" s="264">
        <f t="shared" ca="1" si="18"/>
        <v>1</v>
      </c>
      <c r="N50" s="264">
        <f t="shared" ca="1" si="18"/>
        <v>1</v>
      </c>
      <c r="O50" s="264">
        <f t="shared" ca="1" si="18"/>
        <v>1</v>
      </c>
      <c r="P50" s="264">
        <f t="shared" ca="1" si="18"/>
        <v>1</v>
      </c>
      <c r="Q50" s="264">
        <f t="shared" ca="1" si="18"/>
        <v>1</v>
      </c>
      <c r="R50" s="264">
        <f t="shared" ca="1" si="18"/>
        <v>1</v>
      </c>
      <c r="S50" s="264">
        <f t="shared" ca="1" si="18"/>
        <v>1</v>
      </c>
      <c r="T50" s="264">
        <f t="shared" ca="1" si="18"/>
        <v>1</v>
      </c>
      <c r="U50" s="264">
        <f t="shared" ca="1" si="18"/>
        <v>1</v>
      </c>
      <c r="V50" s="264">
        <f t="shared" ca="1" si="18"/>
        <v>1</v>
      </c>
      <c r="W50" s="264">
        <f t="shared" ca="1" si="19"/>
        <v>1</v>
      </c>
      <c r="X50" s="264">
        <f t="shared" ca="1" si="19"/>
        <v>1</v>
      </c>
      <c r="Y50" s="264">
        <f t="shared" ca="1" si="19"/>
        <v>1</v>
      </c>
      <c r="Z50" s="264">
        <f t="shared" ca="1" si="19"/>
        <v>1</v>
      </c>
      <c r="AA50" s="264">
        <f t="shared" ca="1" si="19"/>
        <v>1</v>
      </c>
      <c r="AB50" s="264">
        <f t="shared" ca="1" si="19"/>
        <v>0</v>
      </c>
      <c r="AC50" s="264">
        <f t="shared" ca="1" si="19"/>
        <v>0</v>
      </c>
      <c r="AD50" s="264">
        <f t="shared" ca="1" si="19"/>
        <v>0</v>
      </c>
      <c r="AE50" s="264">
        <f t="shared" ca="1" si="19"/>
        <v>0</v>
      </c>
      <c r="AF50" s="264">
        <f t="shared" ca="1" si="19"/>
        <v>0</v>
      </c>
      <c r="AG50" s="264">
        <f t="shared" ca="1" si="20"/>
        <v>0</v>
      </c>
      <c r="AH50" s="264">
        <f t="shared" ca="1" si="20"/>
        <v>0</v>
      </c>
      <c r="AI50" s="264">
        <f t="shared" ca="1" si="20"/>
        <v>0</v>
      </c>
      <c r="AJ50" s="264">
        <f t="shared" ca="1" si="20"/>
        <v>0</v>
      </c>
      <c r="AK50" s="264">
        <f t="shared" ca="1" si="20"/>
        <v>0</v>
      </c>
      <c r="AL50" s="264">
        <f t="shared" ca="1" si="20"/>
        <v>0</v>
      </c>
      <c r="AM50" s="264">
        <f t="shared" ca="1" si="20"/>
        <v>0</v>
      </c>
      <c r="AN50" s="264">
        <f t="shared" ca="1" si="20"/>
        <v>0</v>
      </c>
      <c r="AO50" s="264">
        <f t="shared" ca="1" si="20"/>
        <v>0</v>
      </c>
      <c r="AP50" s="264">
        <f t="shared" ca="1" si="20"/>
        <v>0</v>
      </c>
      <c r="AQ50" s="264">
        <f t="shared" ca="1" si="21"/>
        <v>0</v>
      </c>
      <c r="AR50" s="264">
        <f t="shared" ca="1" si="21"/>
        <v>0</v>
      </c>
      <c r="AS50" s="264">
        <f t="shared" ca="1" si="21"/>
        <v>0</v>
      </c>
      <c r="AT50" s="264">
        <f t="shared" ca="1" si="21"/>
        <v>0</v>
      </c>
      <c r="AU50" s="264">
        <f t="shared" ca="1" si="21"/>
        <v>0</v>
      </c>
      <c r="AV50" s="264">
        <f t="shared" ca="1" si="21"/>
        <v>0</v>
      </c>
      <c r="AW50" s="264">
        <f t="shared" ca="1" si="21"/>
        <v>0</v>
      </c>
      <c r="AX50" s="264">
        <f t="shared" ca="1" si="21"/>
        <v>0</v>
      </c>
      <c r="AY50" s="264">
        <f t="shared" ca="1" si="21"/>
        <v>0</v>
      </c>
      <c r="AZ50" s="264">
        <f t="shared" ca="1" si="21"/>
        <v>0</v>
      </c>
      <c r="BA50" s="264">
        <f t="shared" ca="1" si="22"/>
        <v>0</v>
      </c>
      <c r="BB50" s="264">
        <f t="shared" ca="1" si="22"/>
        <v>0</v>
      </c>
      <c r="BC50" s="264">
        <f t="shared" ca="1" si="22"/>
        <v>0</v>
      </c>
      <c r="BD50" s="264">
        <f t="shared" ca="1" si="22"/>
        <v>0</v>
      </c>
      <c r="BE50" s="264">
        <f t="shared" ca="1" si="22"/>
        <v>0</v>
      </c>
      <c r="BF50" s="264">
        <f t="shared" ca="1" si="22"/>
        <v>0</v>
      </c>
      <c r="BG50" s="264">
        <f t="shared" ca="1" si="22"/>
        <v>0</v>
      </c>
      <c r="BH50" s="264">
        <f t="shared" ca="1" si="22"/>
        <v>0</v>
      </c>
      <c r="BI50" s="264">
        <f t="shared" ca="1" si="22"/>
        <v>0</v>
      </c>
      <c r="BJ50" s="264">
        <f t="shared" ca="1" si="22"/>
        <v>0</v>
      </c>
      <c r="BK50" s="264">
        <f t="shared" ca="1" si="22"/>
        <v>0</v>
      </c>
      <c r="BL50" s="264">
        <f t="shared" ca="1" si="22"/>
        <v>0</v>
      </c>
    </row>
    <row r="51" spans="1:64" s="230" customFormat="1" ht="30" hidden="1" customHeight="1">
      <c r="A51" s="249"/>
      <c r="B51" s="253" t="s">
        <v>172</v>
      </c>
      <c r="C51" s="253" t="s">
        <v>13</v>
      </c>
      <c r="D51" s="253" t="s">
        <v>172</v>
      </c>
      <c r="E51" s="253" t="s">
        <v>68</v>
      </c>
      <c r="F51" s="485" t="s">
        <v>317</v>
      </c>
      <c r="G51" s="253" t="s">
        <v>191</v>
      </c>
      <c r="H51" s="332" t="s">
        <v>407</v>
      </c>
      <c r="I51" s="254"/>
      <c r="J51" s="254">
        <v>43190</v>
      </c>
      <c r="K51" s="254"/>
      <c r="L51" s="487">
        <v>1</v>
      </c>
      <c r="M51" s="264">
        <f t="shared" ref="M51:V58" ca="1" si="23">IF((AND(M$3&gt;=$I51,M$3&lt;=$J51)),$L51,0)</f>
        <v>1</v>
      </c>
      <c r="N51" s="264">
        <f t="shared" ca="1" si="23"/>
        <v>1</v>
      </c>
      <c r="O51" s="264">
        <f t="shared" ca="1" si="23"/>
        <v>1</v>
      </c>
      <c r="P51" s="264">
        <f t="shared" ca="1" si="23"/>
        <v>1</v>
      </c>
      <c r="Q51" s="264">
        <f t="shared" ca="1" si="23"/>
        <v>1</v>
      </c>
      <c r="R51" s="264">
        <f t="shared" ca="1" si="23"/>
        <v>1</v>
      </c>
      <c r="S51" s="264">
        <f t="shared" ca="1" si="23"/>
        <v>1</v>
      </c>
      <c r="T51" s="264">
        <f t="shared" ca="1" si="23"/>
        <v>1</v>
      </c>
      <c r="U51" s="264">
        <f t="shared" ca="1" si="23"/>
        <v>1</v>
      </c>
      <c r="V51" s="264">
        <f t="shared" ca="1" si="23"/>
        <v>1</v>
      </c>
      <c r="W51" s="264">
        <f t="shared" ref="W51:AF58" ca="1" si="24">IF((AND(W$3&gt;=$I51,W$3&lt;=$J51)),$L51,0)</f>
        <v>1</v>
      </c>
      <c r="X51" s="264">
        <f t="shared" ca="1" si="24"/>
        <v>1</v>
      </c>
      <c r="Y51" s="264">
        <f t="shared" ca="1" si="24"/>
        <v>1</v>
      </c>
      <c r="Z51" s="264">
        <f t="shared" ca="1" si="24"/>
        <v>1</v>
      </c>
      <c r="AA51" s="264">
        <f t="shared" ca="1" si="24"/>
        <v>1</v>
      </c>
      <c r="AB51" s="264">
        <f t="shared" ca="1" si="24"/>
        <v>1</v>
      </c>
      <c r="AC51" s="264">
        <f t="shared" ca="1" si="24"/>
        <v>1</v>
      </c>
      <c r="AD51" s="264">
        <f t="shared" ca="1" si="24"/>
        <v>1</v>
      </c>
      <c r="AE51" s="264">
        <f t="shared" ca="1" si="24"/>
        <v>1</v>
      </c>
      <c r="AF51" s="264">
        <f t="shared" ca="1" si="24"/>
        <v>1</v>
      </c>
      <c r="AG51" s="264">
        <f t="shared" ref="AG51:AP58" ca="1" si="25">IF((AND(AG$3&gt;=$I51,AG$3&lt;=$J51)),$L51,0)</f>
        <v>1</v>
      </c>
      <c r="AH51" s="264">
        <f t="shared" ca="1" si="25"/>
        <v>1</v>
      </c>
      <c r="AI51" s="264">
        <f t="shared" ca="1" si="25"/>
        <v>1</v>
      </c>
      <c r="AJ51" s="264">
        <f t="shared" ca="1" si="25"/>
        <v>1</v>
      </c>
      <c r="AK51" s="264">
        <f t="shared" ca="1" si="25"/>
        <v>1</v>
      </c>
      <c r="AL51" s="264">
        <f t="shared" ca="1" si="25"/>
        <v>1</v>
      </c>
      <c r="AM51" s="264">
        <f t="shared" ca="1" si="25"/>
        <v>1</v>
      </c>
      <c r="AN51" s="264">
        <f t="shared" ca="1" si="25"/>
        <v>1</v>
      </c>
      <c r="AO51" s="264">
        <f t="shared" ca="1" si="25"/>
        <v>1</v>
      </c>
      <c r="AP51" s="264">
        <f t="shared" ca="1" si="25"/>
        <v>1</v>
      </c>
      <c r="AQ51" s="264">
        <f t="shared" ref="AQ51:AZ58" ca="1" si="26">IF((AND(AQ$3&gt;=$I51,AQ$3&lt;=$J51)),$L51,0)</f>
        <v>1</v>
      </c>
      <c r="AR51" s="264">
        <f t="shared" ca="1" si="26"/>
        <v>0</v>
      </c>
      <c r="AS51" s="264">
        <f t="shared" ca="1" si="26"/>
        <v>0</v>
      </c>
      <c r="AT51" s="264">
        <f t="shared" ca="1" si="26"/>
        <v>0</v>
      </c>
      <c r="AU51" s="264">
        <f t="shared" ca="1" si="26"/>
        <v>0</v>
      </c>
      <c r="AV51" s="264">
        <f t="shared" ca="1" si="26"/>
        <v>0</v>
      </c>
      <c r="AW51" s="264">
        <f t="shared" ca="1" si="26"/>
        <v>0</v>
      </c>
      <c r="AX51" s="264">
        <f t="shared" ca="1" si="26"/>
        <v>0</v>
      </c>
      <c r="AY51" s="264">
        <f t="shared" ca="1" si="26"/>
        <v>0</v>
      </c>
      <c r="AZ51" s="264">
        <f t="shared" ca="1" si="26"/>
        <v>0</v>
      </c>
      <c r="BA51" s="264">
        <f t="shared" ref="BA51:BL58" ca="1" si="27">IF((AND(BA$3&gt;=$I51,BA$3&lt;=$J51)),$L51,0)</f>
        <v>0</v>
      </c>
      <c r="BB51" s="264">
        <f t="shared" ca="1" si="27"/>
        <v>0</v>
      </c>
      <c r="BC51" s="264">
        <f t="shared" ca="1" si="27"/>
        <v>0</v>
      </c>
      <c r="BD51" s="264">
        <f t="shared" ca="1" si="27"/>
        <v>0</v>
      </c>
      <c r="BE51" s="264">
        <f t="shared" ca="1" si="27"/>
        <v>0</v>
      </c>
      <c r="BF51" s="264">
        <f t="shared" ca="1" si="27"/>
        <v>0</v>
      </c>
      <c r="BG51" s="264">
        <f t="shared" ca="1" si="27"/>
        <v>0</v>
      </c>
      <c r="BH51" s="264">
        <f t="shared" ca="1" si="27"/>
        <v>0</v>
      </c>
      <c r="BI51" s="264">
        <f t="shared" ca="1" si="27"/>
        <v>0</v>
      </c>
      <c r="BJ51" s="264">
        <f t="shared" ca="1" si="27"/>
        <v>0</v>
      </c>
      <c r="BK51" s="264">
        <f t="shared" ca="1" si="27"/>
        <v>0</v>
      </c>
      <c r="BL51" s="264">
        <f t="shared" ca="1" si="27"/>
        <v>0</v>
      </c>
    </row>
    <row r="52" spans="1:64" s="230" customFormat="1" ht="30" hidden="1" customHeight="1">
      <c r="A52" s="249"/>
      <c r="B52" s="253" t="s">
        <v>172</v>
      </c>
      <c r="C52" s="253" t="s">
        <v>13</v>
      </c>
      <c r="D52" s="253" t="s">
        <v>172</v>
      </c>
      <c r="E52" s="253" t="s">
        <v>68</v>
      </c>
      <c r="F52" s="485" t="s">
        <v>234</v>
      </c>
      <c r="G52" s="253" t="s">
        <v>191</v>
      </c>
      <c r="H52" s="332" t="s">
        <v>408</v>
      </c>
      <c r="I52" s="254"/>
      <c r="J52" s="254">
        <v>43190</v>
      </c>
      <c r="K52" s="254"/>
      <c r="L52" s="487">
        <v>1</v>
      </c>
      <c r="M52" s="264">
        <f t="shared" ca="1" si="23"/>
        <v>1</v>
      </c>
      <c r="N52" s="264">
        <f t="shared" ca="1" si="23"/>
        <v>1</v>
      </c>
      <c r="O52" s="264">
        <f t="shared" ca="1" si="23"/>
        <v>1</v>
      </c>
      <c r="P52" s="264">
        <f t="shared" ca="1" si="23"/>
        <v>1</v>
      </c>
      <c r="Q52" s="264">
        <f t="shared" ca="1" si="23"/>
        <v>1</v>
      </c>
      <c r="R52" s="264">
        <f t="shared" ca="1" si="23"/>
        <v>1</v>
      </c>
      <c r="S52" s="264">
        <f t="shared" ca="1" si="23"/>
        <v>1</v>
      </c>
      <c r="T52" s="264">
        <f t="shared" ca="1" si="23"/>
        <v>1</v>
      </c>
      <c r="U52" s="264">
        <f t="shared" ca="1" si="23"/>
        <v>1</v>
      </c>
      <c r="V52" s="264">
        <f t="shared" ca="1" si="23"/>
        <v>1</v>
      </c>
      <c r="W52" s="264">
        <f t="shared" ca="1" si="24"/>
        <v>1</v>
      </c>
      <c r="X52" s="264">
        <f t="shared" ca="1" si="24"/>
        <v>1</v>
      </c>
      <c r="Y52" s="264">
        <f t="shared" ca="1" si="24"/>
        <v>1</v>
      </c>
      <c r="Z52" s="264">
        <f t="shared" ca="1" si="24"/>
        <v>1</v>
      </c>
      <c r="AA52" s="264">
        <f t="shared" ca="1" si="24"/>
        <v>1</v>
      </c>
      <c r="AB52" s="264">
        <f t="shared" ca="1" si="24"/>
        <v>1</v>
      </c>
      <c r="AC52" s="264">
        <f t="shared" ca="1" si="24"/>
        <v>1</v>
      </c>
      <c r="AD52" s="264">
        <f t="shared" ca="1" si="24"/>
        <v>1</v>
      </c>
      <c r="AE52" s="264">
        <f t="shared" ca="1" si="24"/>
        <v>1</v>
      </c>
      <c r="AF52" s="264">
        <f t="shared" ca="1" si="24"/>
        <v>1</v>
      </c>
      <c r="AG52" s="264">
        <f t="shared" ca="1" si="25"/>
        <v>1</v>
      </c>
      <c r="AH52" s="264">
        <f t="shared" ca="1" si="25"/>
        <v>1</v>
      </c>
      <c r="AI52" s="264">
        <f t="shared" ca="1" si="25"/>
        <v>1</v>
      </c>
      <c r="AJ52" s="264">
        <f t="shared" ca="1" si="25"/>
        <v>1</v>
      </c>
      <c r="AK52" s="264">
        <f t="shared" ca="1" si="25"/>
        <v>1</v>
      </c>
      <c r="AL52" s="264">
        <f t="shared" ca="1" si="25"/>
        <v>1</v>
      </c>
      <c r="AM52" s="264">
        <f t="shared" ca="1" si="25"/>
        <v>1</v>
      </c>
      <c r="AN52" s="264">
        <f t="shared" ca="1" si="25"/>
        <v>1</v>
      </c>
      <c r="AO52" s="264">
        <f t="shared" ca="1" si="25"/>
        <v>1</v>
      </c>
      <c r="AP52" s="264">
        <f t="shared" ca="1" si="25"/>
        <v>1</v>
      </c>
      <c r="AQ52" s="264">
        <f t="shared" ca="1" si="26"/>
        <v>1</v>
      </c>
      <c r="AR52" s="264">
        <f t="shared" ca="1" si="26"/>
        <v>0</v>
      </c>
      <c r="AS52" s="264">
        <f t="shared" ca="1" si="26"/>
        <v>0</v>
      </c>
      <c r="AT52" s="264">
        <f t="shared" ca="1" si="26"/>
        <v>0</v>
      </c>
      <c r="AU52" s="264">
        <f t="shared" ca="1" si="26"/>
        <v>0</v>
      </c>
      <c r="AV52" s="264">
        <f t="shared" ca="1" si="26"/>
        <v>0</v>
      </c>
      <c r="AW52" s="264">
        <f t="shared" ca="1" si="26"/>
        <v>0</v>
      </c>
      <c r="AX52" s="264">
        <f t="shared" ca="1" si="26"/>
        <v>0</v>
      </c>
      <c r="AY52" s="264">
        <f t="shared" ca="1" si="26"/>
        <v>0</v>
      </c>
      <c r="AZ52" s="264">
        <f t="shared" ca="1" si="26"/>
        <v>0</v>
      </c>
      <c r="BA52" s="264">
        <f t="shared" ca="1" si="27"/>
        <v>0</v>
      </c>
      <c r="BB52" s="264">
        <f t="shared" ca="1" si="27"/>
        <v>0</v>
      </c>
      <c r="BC52" s="264">
        <f t="shared" ca="1" si="27"/>
        <v>0</v>
      </c>
      <c r="BD52" s="264">
        <f t="shared" ca="1" si="27"/>
        <v>0</v>
      </c>
      <c r="BE52" s="264">
        <f t="shared" ca="1" si="27"/>
        <v>0</v>
      </c>
      <c r="BF52" s="264">
        <f t="shared" ca="1" si="27"/>
        <v>0</v>
      </c>
      <c r="BG52" s="264">
        <f t="shared" ca="1" si="27"/>
        <v>0</v>
      </c>
      <c r="BH52" s="264">
        <f t="shared" ca="1" si="27"/>
        <v>0</v>
      </c>
      <c r="BI52" s="264">
        <f t="shared" ca="1" si="27"/>
        <v>0</v>
      </c>
      <c r="BJ52" s="264">
        <f t="shared" ca="1" si="27"/>
        <v>0</v>
      </c>
      <c r="BK52" s="264">
        <f t="shared" ca="1" si="27"/>
        <v>0</v>
      </c>
      <c r="BL52" s="264">
        <f t="shared" ca="1" si="27"/>
        <v>0</v>
      </c>
    </row>
    <row r="53" spans="1:64" s="230" customFormat="1" ht="30" hidden="1" customHeight="1">
      <c r="A53" s="249"/>
      <c r="B53" s="253" t="s">
        <v>172</v>
      </c>
      <c r="C53" s="253" t="s">
        <v>13</v>
      </c>
      <c r="D53" s="253" t="s">
        <v>172</v>
      </c>
      <c r="E53" s="253" t="s">
        <v>68</v>
      </c>
      <c r="F53" s="485" t="s">
        <v>323</v>
      </c>
      <c r="G53" s="253" t="s">
        <v>191</v>
      </c>
      <c r="H53" s="332" t="s">
        <v>408</v>
      </c>
      <c r="I53" s="254"/>
      <c r="J53" s="254">
        <v>43190</v>
      </c>
      <c r="K53" s="254"/>
      <c r="L53" s="487">
        <v>1</v>
      </c>
      <c r="M53" s="264">
        <f t="shared" ca="1" si="23"/>
        <v>1</v>
      </c>
      <c r="N53" s="264">
        <f t="shared" ca="1" si="23"/>
        <v>1</v>
      </c>
      <c r="O53" s="264">
        <f t="shared" ca="1" si="23"/>
        <v>1</v>
      </c>
      <c r="P53" s="264">
        <f t="shared" ca="1" si="23"/>
        <v>1</v>
      </c>
      <c r="Q53" s="264">
        <f t="shared" ca="1" si="23"/>
        <v>1</v>
      </c>
      <c r="R53" s="264">
        <f t="shared" ca="1" si="23"/>
        <v>1</v>
      </c>
      <c r="S53" s="264">
        <f t="shared" ca="1" si="23"/>
        <v>1</v>
      </c>
      <c r="T53" s="264">
        <f t="shared" ca="1" si="23"/>
        <v>1</v>
      </c>
      <c r="U53" s="264">
        <f t="shared" ca="1" si="23"/>
        <v>1</v>
      </c>
      <c r="V53" s="264">
        <f t="shared" ca="1" si="23"/>
        <v>1</v>
      </c>
      <c r="W53" s="264">
        <f t="shared" ca="1" si="24"/>
        <v>1</v>
      </c>
      <c r="X53" s="264">
        <f t="shared" ca="1" si="24"/>
        <v>1</v>
      </c>
      <c r="Y53" s="264">
        <f t="shared" ca="1" si="24"/>
        <v>1</v>
      </c>
      <c r="Z53" s="264">
        <f t="shared" ca="1" si="24"/>
        <v>1</v>
      </c>
      <c r="AA53" s="264">
        <f t="shared" ca="1" si="24"/>
        <v>1</v>
      </c>
      <c r="AB53" s="264">
        <f t="shared" ca="1" si="24"/>
        <v>1</v>
      </c>
      <c r="AC53" s="264">
        <f t="shared" ca="1" si="24"/>
        <v>1</v>
      </c>
      <c r="AD53" s="264">
        <f t="shared" ca="1" si="24"/>
        <v>1</v>
      </c>
      <c r="AE53" s="264">
        <f t="shared" ca="1" si="24"/>
        <v>1</v>
      </c>
      <c r="AF53" s="264">
        <f t="shared" ca="1" si="24"/>
        <v>1</v>
      </c>
      <c r="AG53" s="264">
        <f t="shared" ca="1" si="25"/>
        <v>1</v>
      </c>
      <c r="AH53" s="264">
        <f t="shared" ca="1" si="25"/>
        <v>1</v>
      </c>
      <c r="AI53" s="264">
        <f t="shared" ca="1" si="25"/>
        <v>1</v>
      </c>
      <c r="AJ53" s="264">
        <f t="shared" ca="1" si="25"/>
        <v>1</v>
      </c>
      <c r="AK53" s="264">
        <f t="shared" ca="1" si="25"/>
        <v>1</v>
      </c>
      <c r="AL53" s="264">
        <f t="shared" ca="1" si="25"/>
        <v>1</v>
      </c>
      <c r="AM53" s="264">
        <f t="shared" ca="1" si="25"/>
        <v>1</v>
      </c>
      <c r="AN53" s="264">
        <f t="shared" ca="1" si="25"/>
        <v>1</v>
      </c>
      <c r="AO53" s="264">
        <f t="shared" ca="1" si="25"/>
        <v>1</v>
      </c>
      <c r="AP53" s="264">
        <f t="shared" ca="1" si="25"/>
        <v>1</v>
      </c>
      <c r="AQ53" s="264">
        <f t="shared" ca="1" si="26"/>
        <v>1</v>
      </c>
      <c r="AR53" s="264">
        <f t="shared" ca="1" si="26"/>
        <v>0</v>
      </c>
      <c r="AS53" s="264">
        <f t="shared" ca="1" si="26"/>
        <v>0</v>
      </c>
      <c r="AT53" s="264">
        <f t="shared" ca="1" si="26"/>
        <v>0</v>
      </c>
      <c r="AU53" s="264">
        <f t="shared" ca="1" si="26"/>
        <v>0</v>
      </c>
      <c r="AV53" s="264">
        <f t="shared" ca="1" si="26"/>
        <v>0</v>
      </c>
      <c r="AW53" s="264">
        <f t="shared" ca="1" si="26"/>
        <v>0</v>
      </c>
      <c r="AX53" s="264">
        <f t="shared" ca="1" si="26"/>
        <v>0</v>
      </c>
      <c r="AY53" s="264">
        <f t="shared" ca="1" si="26"/>
        <v>0</v>
      </c>
      <c r="AZ53" s="264">
        <f t="shared" ca="1" si="26"/>
        <v>0</v>
      </c>
      <c r="BA53" s="264">
        <f t="shared" ca="1" si="27"/>
        <v>0</v>
      </c>
      <c r="BB53" s="264">
        <f t="shared" ca="1" si="27"/>
        <v>0</v>
      </c>
      <c r="BC53" s="264">
        <f t="shared" ca="1" si="27"/>
        <v>0</v>
      </c>
      <c r="BD53" s="264">
        <f t="shared" ca="1" si="27"/>
        <v>0</v>
      </c>
      <c r="BE53" s="264">
        <f t="shared" ca="1" si="27"/>
        <v>0</v>
      </c>
      <c r="BF53" s="264">
        <f t="shared" ca="1" si="27"/>
        <v>0</v>
      </c>
      <c r="BG53" s="264">
        <f t="shared" ca="1" si="27"/>
        <v>0</v>
      </c>
      <c r="BH53" s="264">
        <f t="shared" ca="1" si="27"/>
        <v>0</v>
      </c>
      <c r="BI53" s="264">
        <f t="shared" ca="1" si="27"/>
        <v>0</v>
      </c>
      <c r="BJ53" s="264">
        <f t="shared" ca="1" si="27"/>
        <v>0</v>
      </c>
      <c r="BK53" s="264">
        <f t="shared" ca="1" si="27"/>
        <v>0</v>
      </c>
      <c r="BL53" s="264">
        <f t="shared" ca="1" si="27"/>
        <v>0</v>
      </c>
    </row>
    <row r="54" spans="1:64" s="230" customFormat="1" ht="30" hidden="1" customHeight="1">
      <c r="A54" s="249"/>
      <c r="B54" s="253" t="s">
        <v>172</v>
      </c>
      <c r="C54" s="253" t="s">
        <v>13</v>
      </c>
      <c r="D54" s="253" t="s">
        <v>172</v>
      </c>
      <c r="E54" s="253" t="s">
        <v>68</v>
      </c>
      <c r="F54" s="485" t="s">
        <v>250</v>
      </c>
      <c r="G54" s="253" t="s">
        <v>191</v>
      </c>
      <c r="H54" s="332" t="s">
        <v>409</v>
      </c>
      <c r="I54" s="254"/>
      <c r="J54" s="254">
        <v>43190</v>
      </c>
      <c r="K54" s="254"/>
      <c r="L54" s="487">
        <v>1</v>
      </c>
      <c r="M54" s="264">
        <f t="shared" ca="1" si="23"/>
        <v>1</v>
      </c>
      <c r="N54" s="264">
        <f t="shared" ca="1" si="23"/>
        <v>1</v>
      </c>
      <c r="O54" s="264">
        <f t="shared" ca="1" si="23"/>
        <v>1</v>
      </c>
      <c r="P54" s="264">
        <f t="shared" ca="1" si="23"/>
        <v>1</v>
      </c>
      <c r="Q54" s="264">
        <f t="shared" ca="1" si="23"/>
        <v>1</v>
      </c>
      <c r="R54" s="264">
        <f t="shared" ca="1" si="23"/>
        <v>1</v>
      </c>
      <c r="S54" s="264">
        <f t="shared" ca="1" si="23"/>
        <v>1</v>
      </c>
      <c r="T54" s="264">
        <f t="shared" ca="1" si="23"/>
        <v>1</v>
      </c>
      <c r="U54" s="264">
        <f t="shared" ca="1" si="23"/>
        <v>1</v>
      </c>
      <c r="V54" s="264">
        <f t="shared" ca="1" si="23"/>
        <v>1</v>
      </c>
      <c r="W54" s="264">
        <f t="shared" ca="1" si="24"/>
        <v>1</v>
      </c>
      <c r="X54" s="264">
        <f t="shared" ca="1" si="24"/>
        <v>1</v>
      </c>
      <c r="Y54" s="264">
        <f t="shared" ca="1" si="24"/>
        <v>1</v>
      </c>
      <c r="Z54" s="264">
        <f t="shared" ca="1" si="24"/>
        <v>1</v>
      </c>
      <c r="AA54" s="264">
        <f t="shared" ca="1" si="24"/>
        <v>1</v>
      </c>
      <c r="AB54" s="264">
        <f t="shared" ca="1" si="24"/>
        <v>1</v>
      </c>
      <c r="AC54" s="264">
        <f t="shared" ca="1" si="24"/>
        <v>1</v>
      </c>
      <c r="AD54" s="264">
        <f t="shared" ca="1" si="24"/>
        <v>1</v>
      </c>
      <c r="AE54" s="264">
        <f t="shared" ca="1" si="24"/>
        <v>1</v>
      </c>
      <c r="AF54" s="264">
        <f t="shared" ca="1" si="24"/>
        <v>1</v>
      </c>
      <c r="AG54" s="264">
        <f t="shared" ca="1" si="25"/>
        <v>1</v>
      </c>
      <c r="AH54" s="264">
        <f t="shared" ca="1" si="25"/>
        <v>1</v>
      </c>
      <c r="AI54" s="264">
        <f t="shared" ca="1" si="25"/>
        <v>1</v>
      </c>
      <c r="AJ54" s="264">
        <f t="shared" ca="1" si="25"/>
        <v>1</v>
      </c>
      <c r="AK54" s="264">
        <f t="shared" ca="1" si="25"/>
        <v>1</v>
      </c>
      <c r="AL54" s="264">
        <f t="shared" ca="1" si="25"/>
        <v>1</v>
      </c>
      <c r="AM54" s="264">
        <f t="shared" ca="1" si="25"/>
        <v>1</v>
      </c>
      <c r="AN54" s="264">
        <f t="shared" ca="1" si="25"/>
        <v>1</v>
      </c>
      <c r="AO54" s="264">
        <f t="shared" ca="1" si="25"/>
        <v>1</v>
      </c>
      <c r="AP54" s="264">
        <f t="shared" ca="1" si="25"/>
        <v>1</v>
      </c>
      <c r="AQ54" s="264">
        <f t="shared" ca="1" si="26"/>
        <v>1</v>
      </c>
      <c r="AR54" s="264">
        <f t="shared" ca="1" si="26"/>
        <v>0</v>
      </c>
      <c r="AS54" s="264">
        <f t="shared" ca="1" si="26"/>
        <v>0</v>
      </c>
      <c r="AT54" s="264">
        <f t="shared" ca="1" si="26"/>
        <v>0</v>
      </c>
      <c r="AU54" s="264">
        <f t="shared" ca="1" si="26"/>
        <v>0</v>
      </c>
      <c r="AV54" s="264">
        <f t="shared" ca="1" si="26"/>
        <v>0</v>
      </c>
      <c r="AW54" s="264">
        <f t="shared" ca="1" si="26"/>
        <v>0</v>
      </c>
      <c r="AX54" s="264">
        <f t="shared" ca="1" si="26"/>
        <v>0</v>
      </c>
      <c r="AY54" s="264">
        <f t="shared" ca="1" si="26"/>
        <v>0</v>
      </c>
      <c r="AZ54" s="264">
        <f t="shared" ca="1" si="26"/>
        <v>0</v>
      </c>
      <c r="BA54" s="264">
        <f t="shared" ca="1" si="27"/>
        <v>0</v>
      </c>
      <c r="BB54" s="264">
        <f t="shared" ca="1" si="27"/>
        <v>0</v>
      </c>
      <c r="BC54" s="264">
        <f t="shared" ca="1" si="27"/>
        <v>0</v>
      </c>
      <c r="BD54" s="264">
        <f t="shared" ca="1" si="27"/>
        <v>0</v>
      </c>
      <c r="BE54" s="264">
        <f t="shared" ca="1" si="27"/>
        <v>0</v>
      </c>
      <c r="BF54" s="264">
        <f t="shared" ca="1" si="27"/>
        <v>0</v>
      </c>
      <c r="BG54" s="264">
        <f t="shared" ca="1" si="27"/>
        <v>0</v>
      </c>
      <c r="BH54" s="264">
        <f t="shared" ca="1" si="27"/>
        <v>0</v>
      </c>
      <c r="BI54" s="264">
        <f t="shared" ca="1" si="27"/>
        <v>0</v>
      </c>
      <c r="BJ54" s="264">
        <f t="shared" ca="1" si="27"/>
        <v>0</v>
      </c>
      <c r="BK54" s="264">
        <f t="shared" ca="1" si="27"/>
        <v>0</v>
      </c>
      <c r="BL54" s="264">
        <f t="shared" ca="1" si="27"/>
        <v>0</v>
      </c>
    </row>
    <row r="55" spans="1:64" s="230" customFormat="1" ht="30" hidden="1" customHeight="1">
      <c r="A55" s="249"/>
      <c r="B55" s="253" t="s">
        <v>172</v>
      </c>
      <c r="C55" s="253" t="s">
        <v>13</v>
      </c>
      <c r="D55" s="253" t="s">
        <v>172</v>
      </c>
      <c r="E55" s="253" t="s">
        <v>68</v>
      </c>
      <c r="F55" s="485" t="s">
        <v>253</v>
      </c>
      <c r="G55" s="253" t="s">
        <v>191</v>
      </c>
      <c r="H55" s="332" t="s">
        <v>408</v>
      </c>
      <c r="I55" s="254"/>
      <c r="J55" s="254">
        <v>43190</v>
      </c>
      <c r="K55" s="254"/>
      <c r="L55" s="487">
        <v>1</v>
      </c>
      <c r="M55" s="264">
        <f t="shared" ca="1" si="23"/>
        <v>1</v>
      </c>
      <c r="N55" s="264">
        <f t="shared" ca="1" si="23"/>
        <v>1</v>
      </c>
      <c r="O55" s="264">
        <f t="shared" ca="1" si="23"/>
        <v>1</v>
      </c>
      <c r="P55" s="264">
        <f t="shared" ca="1" si="23"/>
        <v>1</v>
      </c>
      <c r="Q55" s="264">
        <f t="shared" ca="1" si="23"/>
        <v>1</v>
      </c>
      <c r="R55" s="264">
        <f t="shared" ca="1" si="23"/>
        <v>1</v>
      </c>
      <c r="S55" s="264">
        <f t="shared" ca="1" si="23"/>
        <v>1</v>
      </c>
      <c r="T55" s="264">
        <f t="shared" ca="1" si="23"/>
        <v>1</v>
      </c>
      <c r="U55" s="264">
        <f t="shared" ca="1" si="23"/>
        <v>1</v>
      </c>
      <c r="V55" s="264">
        <f t="shared" ca="1" si="23"/>
        <v>1</v>
      </c>
      <c r="W55" s="264">
        <f t="shared" ca="1" si="24"/>
        <v>1</v>
      </c>
      <c r="X55" s="264">
        <f t="shared" ca="1" si="24"/>
        <v>1</v>
      </c>
      <c r="Y55" s="264">
        <f t="shared" ca="1" si="24"/>
        <v>1</v>
      </c>
      <c r="Z55" s="264">
        <f t="shared" ca="1" si="24"/>
        <v>1</v>
      </c>
      <c r="AA55" s="264">
        <f t="shared" ca="1" si="24"/>
        <v>1</v>
      </c>
      <c r="AB55" s="264">
        <f t="shared" ca="1" si="24"/>
        <v>1</v>
      </c>
      <c r="AC55" s="264">
        <f t="shared" ca="1" si="24"/>
        <v>1</v>
      </c>
      <c r="AD55" s="264">
        <f t="shared" ca="1" si="24"/>
        <v>1</v>
      </c>
      <c r="AE55" s="264">
        <f t="shared" ca="1" si="24"/>
        <v>1</v>
      </c>
      <c r="AF55" s="264">
        <f t="shared" ca="1" si="24"/>
        <v>1</v>
      </c>
      <c r="AG55" s="264">
        <f t="shared" ca="1" si="25"/>
        <v>1</v>
      </c>
      <c r="AH55" s="264">
        <f t="shared" ca="1" si="25"/>
        <v>1</v>
      </c>
      <c r="AI55" s="264">
        <f t="shared" ca="1" si="25"/>
        <v>1</v>
      </c>
      <c r="AJ55" s="264">
        <f t="shared" ca="1" si="25"/>
        <v>1</v>
      </c>
      <c r="AK55" s="264">
        <f t="shared" ca="1" si="25"/>
        <v>1</v>
      </c>
      <c r="AL55" s="264">
        <f t="shared" ca="1" si="25"/>
        <v>1</v>
      </c>
      <c r="AM55" s="264">
        <f t="shared" ca="1" si="25"/>
        <v>1</v>
      </c>
      <c r="AN55" s="264">
        <f t="shared" ca="1" si="25"/>
        <v>1</v>
      </c>
      <c r="AO55" s="264">
        <f t="shared" ca="1" si="25"/>
        <v>1</v>
      </c>
      <c r="AP55" s="264">
        <f t="shared" ca="1" si="25"/>
        <v>1</v>
      </c>
      <c r="AQ55" s="264">
        <f t="shared" ca="1" si="26"/>
        <v>1</v>
      </c>
      <c r="AR55" s="264">
        <f t="shared" ca="1" si="26"/>
        <v>0</v>
      </c>
      <c r="AS55" s="264">
        <f t="shared" ca="1" si="26"/>
        <v>0</v>
      </c>
      <c r="AT55" s="264">
        <f t="shared" ca="1" si="26"/>
        <v>0</v>
      </c>
      <c r="AU55" s="264">
        <f t="shared" ca="1" si="26"/>
        <v>0</v>
      </c>
      <c r="AV55" s="264">
        <f t="shared" ca="1" si="26"/>
        <v>0</v>
      </c>
      <c r="AW55" s="264">
        <f t="shared" ca="1" si="26"/>
        <v>0</v>
      </c>
      <c r="AX55" s="264">
        <f t="shared" ca="1" si="26"/>
        <v>0</v>
      </c>
      <c r="AY55" s="264">
        <f t="shared" ca="1" si="26"/>
        <v>0</v>
      </c>
      <c r="AZ55" s="264">
        <f t="shared" ca="1" si="26"/>
        <v>0</v>
      </c>
      <c r="BA55" s="264">
        <f t="shared" ca="1" si="27"/>
        <v>0</v>
      </c>
      <c r="BB55" s="264">
        <f t="shared" ca="1" si="27"/>
        <v>0</v>
      </c>
      <c r="BC55" s="264">
        <f t="shared" ca="1" si="27"/>
        <v>0</v>
      </c>
      <c r="BD55" s="264">
        <f t="shared" ca="1" si="27"/>
        <v>0</v>
      </c>
      <c r="BE55" s="264">
        <f t="shared" ca="1" si="27"/>
        <v>0</v>
      </c>
      <c r="BF55" s="264">
        <f t="shared" ca="1" si="27"/>
        <v>0</v>
      </c>
      <c r="BG55" s="264">
        <f t="shared" ca="1" si="27"/>
        <v>0</v>
      </c>
      <c r="BH55" s="264">
        <f t="shared" ca="1" si="27"/>
        <v>0</v>
      </c>
      <c r="BI55" s="264">
        <f t="shared" ca="1" si="27"/>
        <v>0</v>
      </c>
      <c r="BJ55" s="264">
        <f t="shared" ca="1" si="27"/>
        <v>0</v>
      </c>
      <c r="BK55" s="264">
        <f t="shared" ca="1" si="27"/>
        <v>0</v>
      </c>
      <c r="BL55" s="264">
        <f t="shared" ca="1" si="27"/>
        <v>0</v>
      </c>
    </row>
    <row r="56" spans="1:64" s="230" customFormat="1" ht="30" hidden="1" customHeight="1">
      <c r="A56" s="249"/>
      <c r="B56" s="253" t="s">
        <v>172</v>
      </c>
      <c r="C56" s="253" t="s">
        <v>13</v>
      </c>
      <c r="D56" s="253" t="s">
        <v>172</v>
      </c>
      <c r="E56" s="253" t="s">
        <v>68</v>
      </c>
      <c r="F56" s="485" t="s">
        <v>324</v>
      </c>
      <c r="G56" s="253" t="s">
        <v>188</v>
      </c>
      <c r="H56" s="332"/>
      <c r="I56" s="254"/>
      <c r="J56" s="254">
        <v>43190</v>
      </c>
      <c r="K56" s="254"/>
      <c r="L56" s="487">
        <v>1</v>
      </c>
      <c r="M56" s="264">
        <f t="shared" ca="1" si="23"/>
        <v>1</v>
      </c>
      <c r="N56" s="264">
        <f t="shared" ca="1" si="23"/>
        <v>1</v>
      </c>
      <c r="O56" s="264">
        <f t="shared" ca="1" si="23"/>
        <v>1</v>
      </c>
      <c r="P56" s="264">
        <f t="shared" ca="1" si="23"/>
        <v>1</v>
      </c>
      <c r="Q56" s="264">
        <f t="shared" ca="1" si="23"/>
        <v>1</v>
      </c>
      <c r="R56" s="264">
        <f t="shared" ca="1" si="23"/>
        <v>1</v>
      </c>
      <c r="S56" s="264">
        <f t="shared" ca="1" si="23"/>
        <v>1</v>
      </c>
      <c r="T56" s="264">
        <f t="shared" ca="1" si="23"/>
        <v>1</v>
      </c>
      <c r="U56" s="264">
        <f t="shared" ca="1" si="23"/>
        <v>1</v>
      </c>
      <c r="V56" s="264">
        <f t="shared" ca="1" si="23"/>
        <v>1</v>
      </c>
      <c r="W56" s="264">
        <f t="shared" ca="1" si="24"/>
        <v>1</v>
      </c>
      <c r="X56" s="264">
        <f t="shared" ca="1" si="24"/>
        <v>1</v>
      </c>
      <c r="Y56" s="264">
        <f t="shared" ca="1" si="24"/>
        <v>1</v>
      </c>
      <c r="Z56" s="264">
        <f t="shared" ca="1" si="24"/>
        <v>1</v>
      </c>
      <c r="AA56" s="264">
        <f t="shared" ca="1" si="24"/>
        <v>1</v>
      </c>
      <c r="AB56" s="264">
        <f t="shared" ca="1" si="24"/>
        <v>1</v>
      </c>
      <c r="AC56" s="264">
        <f t="shared" ca="1" si="24"/>
        <v>1</v>
      </c>
      <c r="AD56" s="264">
        <f t="shared" ca="1" si="24"/>
        <v>1</v>
      </c>
      <c r="AE56" s="264">
        <f t="shared" ca="1" si="24"/>
        <v>1</v>
      </c>
      <c r="AF56" s="264">
        <f t="shared" ca="1" si="24"/>
        <v>1</v>
      </c>
      <c r="AG56" s="264">
        <f t="shared" ca="1" si="25"/>
        <v>1</v>
      </c>
      <c r="AH56" s="264">
        <f t="shared" ca="1" si="25"/>
        <v>1</v>
      </c>
      <c r="AI56" s="264">
        <f t="shared" ca="1" si="25"/>
        <v>1</v>
      </c>
      <c r="AJ56" s="264">
        <f t="shared" ca="1" si="25"/>
        <v>1</v>
      </c>
      <c r="AK56" s="264">
        <f t="shared" ca="1" si="25"/>
        <v>1</v>
      </c>
      <c r="AL56" s="264">
        <f t="shared" ca="1" si="25"/>
        <v>1</v>
      </c>
      <c r="AM56" s="264">
        <f t="shared" ca="1" si="25"/>
        <v>1</v>
      </c>
      <c r="AN56" s="264">
        <f t="shared" ca="1" si="25"/>
        <v>1</v>
      </c>
      <c r="AO56" s="264">
        <f t="shared" ca="1" si="25"/>
        <v>1</v>
      </c>
      <c r="AP56" s="264">
        <f t="shared" ca="1" si="25"/>
        <v>1</v>
      </c>
      <c r="AQ56" s="264">
        <f t="shared" ca="1" si="26"/>
        <v>1</v>
      </c>
      <c r="AR56" s="264">
        <f t="shared" ca="1" si="26"/>
        <v>0</v>
      </c>
      <c r="AS56" s="264">
        <f t="shared" ca="1" si="26"/>
        <v>0</v>
      </c>
      <c r="AT56" s="264">
        <f t="shared" ca="1" si="26"/>
        <v>0</v>
      </c>
      <c r="AU56" s="264">
        <f t="shared" ca="1" si="26"/>
        <v>0</v>
      </c>
      <c r="AV56" s="264">
        <f t="shared" ca="1" si="26"/>
        <v>0</v>
      </c>
      <c r="AW56" s="264">
        <f t="shared" ca="1" si="26"/>
        <v>0</v>
      </c>
      <c r="AX56" s="264">
        <f t="shared" ca="1" si="26"/>
        <v>0</v>
      </c>
      <c r="AY56" s="264">
        <f t="shared" ca="1" si="26"/>
        <v>0</v>
      </c>
      <c r="AZ56" s="264">
        <f t="shared" ca="1" si="26"/>
        <v>0</v>
      </c>
      <c r="BA56" s="264">
        <f t="shared" ca="1" si="27"/>
        <v>0</v>
      </c>
      <c r="BB56" s="264">
        <f t="shared" ca="1" si="27"/>
        <v>0</v>
      </c>
      <c r="BC56" s="264">
        <f t="shared" ca="1" si="27"/>
        <v>0</v>
      </c>
      <c r="BD56" s="264">
        <f t="shared" ca="1" si="27"/>
        <v>0</v>
      </c>
      <c r="BE56" s="264">
        <f t="shared" ca="1" si="27"/>
        <v>0</v>
      </c>
      <c r="BF56" s="264">
        <f t="shared" ca="1" si="27"/>
        <v>0</v>
      </c>
      <c r="BG56" s="264">
        <f t="shared" ca="1" si="27"/>
        <v>0</v>
      </c>
      <c r="BH56" s="264">
        <f t="shared" ca="1" si="27"/>
        <v>0</v>
      </c>
      <c r="BI56" s="264">
        <f t="shared" ca="1" si="27"/>
        <v>0</v>
      </c>
      <c r="BJ56" s="264">
        <f t="shared" ca="1" si="27"/>
        <v>0</v>
      </c>
      <c r="BK56" s="264">
        <f t="shared" ca="1" si="27"/>
        <v>0</v>
      </c>
      <c r="BL56" s="264">
        <f t="shared" ca="1" si="27"/>
        <v>0</v>
      </c>
    </row>
    <row r="57" spans="1:64" s="230" customFormat="1" ht="30" hidden="1" customHeight="1">
      <c r="A57" s="249"/>
      <c r="B57" s="253" t="s">
        <v>405</v>
      </c>
      <c r="C57" s="253" t="s">
        <v>0</v>
      </c>
      <c r="D57" s="253" t="s">
        <v>405</v>
      </c>
      <c r="E57" s="253" t="s">
        <v>68</v>
      </c>
      <c r="F57" s="486" t="s">
        <v>201</v>
      </c>
      <c r="G57" s="253" t="s">
        <v>396</v>
      </c>
      <c r="H57" s="332" t="s">
        <v>413</v>
      </c>
      <c r="I57" s="254">
        <v>43101</v>
      </c>
      <c r="J57" s="254">
        <v>43147</v>
      </c>
      <c r="K57" s="254"/>
      <c r="L57" s="487">
        <v>1</v>
      </c>
      <c r="M57" s="264">
        <f t="shared" ca="1" si="23"/>
        <v>0</v>
      </c>
      <c r="N57" s="264">
        <f t="shared" ca="1" si="23"/>
        <v>0</v>
      </c>
      <c r="O57" s="264">
        <f t="shared" ca="1" si="23"/>
        <v>0</v>
      </c>
      <c r="P57" s="264">
        <f t="shared" ca="1" si="23"/>
        <v>0</v>
      </c>
      <c r="Q57" s="264">
        <f t="shared" ca="1" si="23"/>
        <v>0</v>
      </c>
      <c r="R57" s="264">
        <f t="shared" ca="1" si="23"/>
        <v>0</v>
      </c>
      <c r="S57" s="264">
        <f t="shared" ca="1" si="23"/>
        <v>0</v>
      </c>
      <c r="T57" s="264">
        <f t="shared" ca="1" si="23"/>
        <v>0</v>
      </c>
      <c r="U57" s="264">
        <f t="shared" ca="1" si="23"/>
        <v>0</v>
      </c>
      <c r="V57" s="264">
        <f t="shared" ca="1" si="23"/>
        <v>0</v>
      </c>
      <c r="W57" s="264">
        <f t="shared" ca="1" si="24"/>
        <v>0</v>
      </c>
      <c r="X57" s="264">
        <f t="shared" ca="1" si="24"/>
        <v>0</v>
      </c>
      <c r="Y57" s="264">
        <f t="shared" ca="1" si="24"/>
        <v>0</v>
      </c>
      <c r="Z57" s="264">
        <f t="shared" ca="1" si="24"/>
        <v>0</v>
      </c>
      <c r="AA57" s="264">
        <f t="shared" ca="1" si="24"/>
        <v>0</v>
      </c>
      <c r="AB57" s="264">
        <f t="shared" ca="1" si="24"/>
        <v>0</v>
      </c>
      <c r="AC57" s="264">
        <f t="shared" ca="1" si="24"/>
        <v>0</v>
      </c>
      <c r="AD57" s="264">
        <f t="shared" ca="1" si="24"/>
        <v>0</v>
      </c>
      <c r="AE57" s="264">
        <f t="shared" ca="1" si="24"/>
        <v>0</v>
      </c>
      <c r="AF57" s="264">
        <f t="shared" ca="1" si="24"/>
        <v>0</v>
      </c>
      <c r="AG57" s="264">
        <f t="shared" ca="1" si="25"/>
        <v>0</v>
      </c>
      <c r="AH57" s="264">
        <f t="shared" ca="1" si="25"/>
        <v>0</v>
      </c>
      <c r="AI57" s="264">
        <f t="shared" ca="1" si="25"/>
        <v>0</v>
      </c>
      <c r="AJ57" s="264">
        <f t="shared" ca="1" si="25"/>
        <v>0</v>
      </c>
      <c r="AK57" s="264">
        <f t="shared" ca="1" si="25"/>
        <v>0</v>
      </c>
      <c r="AL57" s="264">
        <f t="shared" ca="1" si="25"/>
        <v>0</v>
      </c>
      <c r="AM57" s="264">
        <f t="shared" ca="1" si="25"/>
        <v>0</v>
      </c>
      <c r="AN57" s="264">
        <f t="shared" ca="1" si="25"/>
        <v>0</v>
      </c>
      <c r="AO57" s="264">
        <f t="shared" ca="1" si="25"/>
        <v>0</v>
      </c>
      <c r="AP57" s="264">
        <f t="shared" ca="1" si="25"/>
        <v>0</v>
      </c>
      <c r="AQ57" s="264">
        <f t="shared" ca="1" si="26"/>
        <v>0</v>
      </c>
      <c r="AR57" s="264">
        <f t="shared" ca="1" si="26"/>
        <v>0</v>
      </c>
      <c r="AS57" s="264">
        <f t="shared" ca="1" si="26"/>
        <v>0</v>
      </c>
      <c r="AT57" s="264">
        <f t="shared" ca="1" si="26"/>
        <v>0</v>
      </c>
      <c r="AU57" s="264">
        <f t="shared" ca="1" si="26"/>
        <v>0</v>
      </c>
      <c r="AV57" s="264">
        <f t="shared" ca="1" si="26"/>
        <v>0</v>
      </c>
      <c r="AW57" s="264">
        <f t="shared" ca="1" si="26"/>
        <v>0</v>
      </c>
      <c r="AX57" s="264">
        <f t="shared" ca="1" si="26"/>
        <v>0</v>
      </c>
      <c r="AY57" s="264">
        <f t="shared" ca="1" si="26"/>
        <v>0</v>
      </c>
      <c r="AZ57" s="264">
        <f t="shared" ca="1" si="26"/>
        <v>0</v>
      </c>
      <c r="BA57" s="264">
        <f t="shared" ca="1" si="27"/>
        <v>0</v>
      </c>
      <c r="BB57" s="264">
        <f t="shared" ca="1" si="27"/>
        <v>0</v>
      </c>
      <c r="BC57" s="264">
        <f t="shared" ca="1" si="27"/>
        <v>0</v>
      </c>
      <c r="BD57" s="264">
        <f t="shared" ca="1" si="27"/>
        <v>0</v>
      </c>
      <c r="BE57" s="264">
        <f t="shared" ca="1" si="27"/>
        <v>0</v>
      </c>
      <c r="BF57" s="264">
        <f t="shared" ca="1" si="27"/>
        <v>0</v>
      </c>
      <c r="BG57" s="264">
        <f t="shared" ca="1" si="27"/>
        <v>0</v>
      </c>
      <c r="BH57" s="264">
        <f t="shared" ca="1" si="27"/>
        <v>0</v>
      </c>
      <c r="BI57" s="264">
        <f t="shared" ca="1" si="27"/>
        <v>0</v>
      </c>
      <c r="BJ57" s="264">
        <f t="shared" ca="1" si="27"/>
        <v>0</v>
      </c>
      <c r="BK57" s="264">
        <f t="shared" ca="1" si="27"/>
        <v>0</v>
      </c>
      <c r="BL57" s="264">
        <f t="shared" ca="1" si="27"/>
        <v>0</v>
      </c>
    </row>
    <row r="58" spans="1:64" s="230" customFormat="1" ht="30" hidden="1" customHeight="1">
      <c r="A58" s="249"/>
      <c r="B58" s="253" t="s">
        <v>635</v>
      </c>
      <c r="C58" s="253" t="str">
        <f>VLOOKUP(B58,'Resource Demand '!$F$6:$X$52,6,FALSE)</f>
        <v>Bangalore</v>
      </c>
      <c r="D58" s="253" t="s">
        <v>130</v>
      </c>
      <c r="E58" s="253" t="s">
        <v>374</v>
      </c>
      <c r="F58" s="485" t="s">
        <v>316</v>
      </c>
      <c r="G58" s="253" t="s">
        <v>396</v>
      </c>
      <c r="H58" s="332"/>
      <c r="I58" s="254"/>
      <c r="J58" s="254"/>
      <c r="K58" s="254"/>
      <c r="L58" s="487">
        <v>1</v>
      </c>
      <c r="M58" s="264">
        <f t="shared" ca="1" si="23"/>
        <v>0</v>
      </c>
      <c r="N58" s="264">
        <f t="shared" ca="1" si="23"/>
        <v>0</v>
      </c>
      <c r="O58" s="264">
        <f t="shared" ca="1" si="23"/>
        <v>0</v>
      </c>
      <c r="P58" s="264">
        <f t="shared" ca="1" si="23"/>
        <v>0</v>
      </c>
      <c r="Q58" s="264">
        <f t="shared" ca="1" si="23"/>
        <v>0</v>
      </c>
      <c r="R58" s="264">
        <f t="shared" ca="1" si="23"/>
        <v>0</v>
      </c>
      <c r="S58" s="264">
        <f t="shared" ca="1" si="23"/>
        <v>0</v>
      </c>
      <c r="T58" s="264">
        <f t="shared" ca="1" si="23"/>
        <v>0</v>
      </c>
      <c r="U58" s="264">
        <f t="shared" ca="1" si="23"/>
        <v>0</v>
      </c>
      <c r="V58" s="264">
        <f t="shared" ca="1" si="23"/>
        <v>0</v>
      </c>
      <c r="W58" s="264">
        <f t="shared" ca="1" si="24"/>
        <v>0</v>
      </c>
      <c r="X58" s="264">
        <f t="shared" ca="1" si="24"/>
        <v>0</v>
      </c>
      <c r="Y58" s="264">
        <f t="shared" ca="1" si="24"/>
        <v>0</v>
      </c>
      <c r="Z58" s="264">
        <f t="shared" ca="1" si="24"/>
        <v>0</v>
      </c>
      <c r="AA58" s="264">
        <f t="shared" ca="1" si="24"/>
        <v>0</v>
      </c>
      <c r="AB58" s="264">
        <f t="shared" ca="1" si="24"/>
        <v>0</v>
      </c>
      <c r="AC58" s="264">
        <f t="shared" ca="1" si="24"/>
        <v>0</v>
      </c>
      <c r="AD58" s="264">
        <f t="shared" ca="1" si="24"/>
        <v>0</v>
      </c>
      <c r="AE58" s="264">
        <f t="shared" ca="1" si="24"/>
        <v>0</v>
      </c>
      <c r="AF58" s="264">
        <f t="shared" ca="1" si="24"/>
        <v>0</v>
      </c>
      <c r="AG58" s="264">
        <f t="shared" ca="1" si="25"/>
        <v>0</v>
      </c>
      <c r="AH58" s="264">
        <f t="shared" ca="1" si="25"/>
        <v>0</v>
      </c>
      <c r="AI58" s="264">
        <f t="shared" ca="1" si="25"/>
        <v>0</v>
      </c>
      <c r="AJ58" s="264">
        <f t="shared" ca="1" si="25"/>
        <v>0</v>
      </c>
      <c r="AK58" s="264">
        <f t="shared" ca="1" si="25"/>
        <v>0</v>
      </c>
      <c r="AL58" s="264">
        <f t="shared" ca="1" si="25"/>
        <v>0</v>
      </c>
      <c r="AM58" s="264">
        <f t="shared" ca="1" si="25"/>
        <v>0</v>
      </c>
      <c r="AN58" s="264">
        <f t="shared" ca="1" si="25"/>
        <v>0</v>
      </c>
      <c r="AO58" s="264">
        <f t="shared" ca="1" si="25"/>
        <v>0</v>
      </c>
      <c r="AP58" s="264">
        <f t="shared" ca="1" si="25"/>
        <v>0</v>
      </c>
      <c r="AQ58" s="264">
        <f t="shared" ca="1" si="26"/>
        <v>0</v>
      </c>
      <c r="AR58" s="264">
        <f t="shared" ca="1" si="26"/>
        <v>0</v>
      </c>
      <c r="AS58" s="264">
        <f t="shared" ca="1" si="26"/>
        <v>0</v>
      </c>
      <c r="AT58" s="264">
        <f t="shared" ca="1" si="26"/>
        <v>0</v>
      </c>
      <c r="AU58" s="264">
        <f t="shared" ca="1" si="26"/>
        <v>0</v>
      </c>
      <c r="AV58" s="264">
        <f t="shared" ca="1" si="26"/>
        <v>0</v>
      </c>
      <c r="AW58" s="264">
        <f t="shared" ca="1" si="26"/>
        <v>0</v>
      </c>
      <c r="AX58" s="264">
        <f t="shared" ca="1" si="26"/>
        <v>0</v>
      </c>
      <c r="AY58" s="264">
        <f t="shared" ca="1" si="26"/>
        <v>0</v>
      </c>
      <c r="AZ58" s="264">
        <f t="shared" ca="1" si="26"/>
        <v>0</v>
      </c>
      <c r="BA58" s="264">
        <f t="shared" ca="1" si="27"/>
        <v>0</v>
      </c>
      <c r="BB58" s="264">
        <f t="shared" ca="1" si="27"/>
        <v>0</v>
      </c>
      <c r="BC58" s="264">
        <f t="shared" ca="1" si="27"/>
        <v>0</v>
      </c>
      <c r="BD58" s="264">
        <f t="shared" ca="1" si="27"/>
        <v>0</v>
      </c>
      <c r="BE58" s="264">
        <f t="shared" ca="1" si="27"/>
        <v>0</v>
      </c>
      <c r="BF58" s="264">
        <f t="shared" ca="1" si="27"/>
        <v>0</v>
      </c>
      <c r="BG58" s="264">
        <f t="shared" ca="1" si="27"/>
        <v>0</v>
      </c>
      <c r="BH58" s="264">
        <f t="shared" ca="1" si="27"/>
        <v>0</v>
      </c>
      <c r="BI58" s="264">
        <f t="shared" ca="1" si="27"/>
        <v>0</v>
      </c>
      <c r="BJ58" s="264">
        <f t="shared" ca="1" si="27"/>
        <v>0</v>
      </c>
      <c r="BK58" s="264">
        <f t="shared" ca="1" si="27"/>
        <v>0</v>
      </c>
      <c r="BL58" s="264">
        <f t="shared" ca="1" si="27"/>
        <v>0</v>
      </c>
    </row>
    <row r="59" spans="1:64" s="230" customFormat="1" ht="30" hidden="1" customHeight="1">
      <c r="A59" s="249"/>
      <c r="B59" s="253" t="s">
        <v>635</v>
      </c>
      <c r="C59" s="253" t="str">
        <f>VLOOKUP(B59,'Resource Demand '!$F$6:$X$52,6,FALSE)</f>
        <v>Bangalore</v>
      </c>
      <c r="D59" s="253" t="s">
        <v>130</v>
      </c>
      <c r="E59" s="253" t="s">
        <v>374</v>
      </c>
      <c r="F59" s="485" t="s">
        <v>255</v>
      </c>
      <c r="G59" s="253" t="s">
        <v>396</v>
      </c>
      <c r="H59" s="332"/>
      <c r="I59" s="254"/>
      <c r="J59" s="254"/>
      <c r="K59" s="254"/>
      <c r="L59" s="487">
        <v>1</v>
      </c>
      <c r="M59" s="264">
        <f t="shared" ref="M59:V67" ca="1" si="28">IF((AND(M$3&gt;=$I59,M$3&lt;=$J59)),$L59,0)</f>
        <v>0</v>
      </c>
      <c r="N59" s="264">
        <f t="shared" ca="1" si="28"/>
        <v>0</v>
      </c>
      <c r="O59" s="264">
        <f t="shared" ca="1" si="28"/>
        <v>0</v>
      </c>
      <c r="P59" s="264">
        <f t="shared" ca="1" si="28"/>
        <v>0</v>
      </c>
      <c r="Q59" s="264">
        <f t="shared" ca="1" si="28"/>
        <v>0</v>
      </c>
      <c r="R59" s="264">
        <f t="shared" ca="1" si="28"/>
        <v>0</v>
      </c>
      <c r="S59" s="264">
        <f t="shared" ca="1" si="28"/>
        <v>0</v>
      </c>
      <c r="T59" s="264">
        <f t="shared" ca="1" si="28"/>
        <v>0</v>
      </c>
      <c r="U59" s="264">
        <f t="shared" ca="1" si="28"/>
        <v>0</v>
      </c>
      <c r="V59" s="264">
        <f t="shared" ca="1" si="28"/>
        <v>0</v>
      </c>
      <c r="W59" s="264">
        <f t="shared" ref="W59:AF67" ca="1" si="29">IF((AND(W$3&gt;=$I59,W$3&lt;=$J59)),$L59,0)</f>
        <v>0</v>
      </c>
      <c r="X59" s="264">
        <f t="shared" ca="1" si="29"/>
        <v>0</v>
      </c>
      <c r="Y59" s="264">
        <f t="shared" ca="1" si="29"/>
        <v>0</v>
      </c>
      <c r="Z59" s="264">
        <f t="shared" ca="1" si="29"/>
        <v>0</v>
      </c>
      <c r="AA59" s="264">
        <f t="shared" ca="1" si="29"/>
        <v>0</v>
      </c>
      <c r="AB59" s="264">
        <f t="shared" ca="1" si="29"/>
        <v>0</v>
      </c>
      <c r="AC59" s="264">
        <f t="shared" ca="1" si="29"/>
        <v>0</v>
      </c>
      <c r="AD59" s="264">
        <f t="shared" ca="1" si="29"/>
        <v>0</v>
      </c>
      <c r="AE59" s="264">
        <f t="shared" ca="1" si="29"/>
        <v>0</v>
      </c>
      <c r="AF59" s="264">
        <f t="shared" ca="1" si="29"/>
        <v>0</v>
      </c>
      <c r="AG59" s="264">
        <f t="shared" ref="AG59:AP67" ca="1" si="30">IF((AND(AG$3&gt;=$I59,AG$3&lt;=$J59)),$L59,0)</f>
        <v>0</v>
      </c>
      <c r="AH59" s="264">
        <f t="shared" ca="1" si="30"/>
        <v>0</v>
      </c>
      <c r="AI59" s="264">
        <f t="shared" ca="1" si="30"/>
        <v>0</v>
      </c>
      <c r="AJ59" s="264">
        <f t="shared" ca="1" si="30"/>
        <v>0</v>
      </c>
      <c r="AK59" s="264">
        <f t="shared" ca="1" si="30"/>
        <v>0</v>
      </c>
      <c r="AL59" s="264">
        <f t="shared" ca="1" si="30"/>
        <v>0</v>
      </c>
      <c r="AM59" s="264">
        <f t="shared" ca="1" si="30"/>
        <v>0</v>
      </c>
      <c r="AN59" s="264">
        <f t="shared" ca="1" si="30"/>
        <v>0</v>
      </c>
      <c r="AO59" s="264">
        <f t="shared" ca="1" si="30"/>
        <v>0</v>
      </c>
      <c r="AP59" s="264">
        <f t="shared" ca="1" si="30"/>
        <v>0</v>
      </c>
      <c r="AQ59" s="264">
        <f t="shared" ref="AQ59:AZ67" ca="1" si="31">IF((AND(AQ$3&gt;=$I59,AQ$3&lt;=$J59)),$L59,0)</f>
        <v>0</v>
      </c>
      <c r="AR59" s="264">
        <f t="shared" ca="1" si="31"/>
        <v>0</v>
      </c>
      <c r="AS59" s="264">
        <f t="shared" ca="1" si="31"/>
        <v>0</v>
      </c>
      <c r="AT59" s="264">
        <f t="shared" ca="1" si="31"/>
        <v>0</v>
      </c>
      <c r="AU59" s="264">
        <f t="shared" ca="1" si="31"/>
        <v>0</v>
      </c>
      <c r="AV59" s="264">
        <f t="shared" ca="1" si="31"/>
        <v>0</v>
      </c>
      <c r="AW59" s="264">
        <f t="shared" ca="1" si="31"/>
        <v>0</v>
      </c>
      <c r="AX59" s="264">
        <f t="shared" ca="1" si="31"/>
        <v>0</v>
      </c>
      <c r="AY59" s="264">
        <f t="shared" ca="1" si="31"/>
        <v>0</v>
      </c>
      <c r="AZ59" s="264">
        <f t="shared" ca="1" si="31"/>
        <v>0</v>
      </c>
      <c r="BA59" s="264">
        <f t="shared" ref="BA59:BL67" ca="1" si="32">IF((AND(BA$3&gt;=$I59,BA$3&lt;=$J59)),$L59,0)</f>
        <v>0</v>
      </c>
      <c r="BB59" s="264">
        <f t="shared" ca="1" si="32"/>
        <v>0</v>
      </c>
      <c r="BC59" s="264">
        <f t="shared" ca="1" si="32"/>
        <v>0</v>
      </c>
      <c r="BD59" s="264">
        <f t="shared" ca="1" si="32"/>
        <v>0</v>
      </c>
      <c r="BE59" s="264">
        <f t="shared" ca="1" si="32"/>
        <v>0</v>
      </c>
      <c r="BF59" s="264">
        <f t="shared" ca="1" si="32"/>
        <v>0</v>
      </c>
      <c r="BG59" s="264">
        <f t="shared" ca="1" si="32"/>
        <v>0</v>
      </c>
      <c r="BH59" s="264">
        <f t="shared" ca="1" si="32"/>
        <v>0</v>
      </c>
      <c r="BI59" s="264">
        <f t="shared" ca="1" si="32"/>
        <v>0</v>
      </c>
      <c r="BJ59" s="264">
        <f t="shared" ca="1" si="32"/>
        <v>0</v>
      </c>
      <c r="BK59" s="264">
        <f t="shared" ca="1" si="32"/>
        <v>0</v>
      </c>
      <c r="BL59" s="264">
        <f t="shared" ca="1" si="32"/>
        <v>0</v>
      </c>
    </row>
    <row r="60" spans="1:64" s="230" customFormat="1" ht="30" hidden="1" customHeight="1">
      <c r="A60" s="249"/>
      <c r="B60" s="253" t="s">
        <v>614</v>
      </c>
      <c r="C60" s="253" t="e">
        <f>VLOOKUP(B60,'Resource Demand '!$F$6:$X$52,6,FALSE)</f>
        <v>#N/A</v>
      </c>
      <c r="D60" s="253" t="e">
        <f>VLOOKUP(B60,'Resource Demand '!$F$6:$X$52,5,FALSE)</f>
        <v>#N/A</v>
      </c>
      <c r="E60" s="253" t="s">
        <v>374</v>
      </c>
      <c r="F60" s="485" t="s">
        <v>189</v>
      </c>
      <c r="G60" s="253" t="e">
        <f>VLOOKUP(B60,'Resource Demand '!$F$6:$X$52,3,FALSE)</f>
        <v>#N/A</v>
      </c>
      <c r="H60" s="332" t="s">
        <v>92</v>
      </c>
      <c r="I60" s="254" t="e">
        <f>VLOOKUP(B60,'Resource Demand '!$F$6:$X$52,11,FALSE)</f>
        <v>#N/A</v>
      </c>
      <c r="J60" s="254" t="e">
        <f>VLOOKUP(B60,'Resource Demand '!$F$6:$X$52,13,FALSE)</f>
        <v>#N/A</v>
      </c>
      <c r="K60" s="254"/>
      <c r="L60" s="487">
        <v>1</v>
      </c>
      <c r="M60" s="264" t="e">
        <f t="shared" ca="1" si="28"/>
        <v>#N/A</v>
      </c>
      <c r="N60" s="264" t="e">
        <f t="shared" ca="1" si="28"/>
        <v>#N/A</v>
      </c>
      <c r="O60" s="264" t="e">
        <f t="shared" ca="1" si="28"/>
        <v>#N/A</v>
      </c>
      <c r="P60" s="264" t="e">
        <f t="shared" ca="1" si="28"/>
        <v>#N/A</v>
      </c>
      <c r="Q60" s="264" t="e">
        <f t="shared" ca="1" si="28"/>
        <v>#N/A</v>
      </c>
      <c r="R60" s="264" t="e">
        <f t="shared" ca="1" si="28"/>
        <v>#N/A</v>
      </c>
      <c r="S60" s="264" t="e">
        <f t="shared" ca="1" si="28"/>
        <v>#N/A</v>
      </c>
      <c r="T60" s="264" t="e">
        <f t="shared" ca="1" si="28"/>
        <v>#N/A</v>
      </c>
      <c r="U60" s="264" t="e">
        <f t="shared" ca="1" si="28"/>
        <v>#N/A</v>
      </c>
      <c r="V60" s="264" t="e">
        <f t="shared" ca="1" si="28"/>
        <v>#N/A</v>
      </c>
      <c r="W60" s="264" t="e">
        <f t="shared" ca="1" si="29"/>
        <v>#N/A</v>
      </c>
      <c r="X60" s="264" t="e">
        <f t="shared" ca="1" si="29"/>
        <v>#N/A</v>
      </c>
      <c r="Y60" s="264" t="e">
        <f t="shared" ca="1" si="29"/>
        <v>#N/A</v>
      </c>
      <c r="Z60" s="264" t="e">
        <f t="shared" ca="1" si="29"/>
        <v>#N/A</v>
      </c>
      <c r="AA60" s="264" t="e">
        <f t="shared" ca="1" si="29"/>
        <v>#N/A</v>
      </c>
      <c r="AB60" s="264" t="e">
        <f t="shared" ca="1" si="29"/>
        <v>#N/A</v>
      </c>
      <c r="AC60" s="264" t="e">
        <f t="shared" ca="1" si="29"/>
        <v>#N/A</v>
      </c>
      <c r="AD60" s="264" t="e">
        <f t="shared" ca="1" si="29"/>
        <v>#N/A</v>
      </c>
      <c r="AE60" s="264" t="e">
        <f t="shared" ca="1" si="29"/>
        <v>#N/A</v>
      </c>
      <c r="AF60" s="264" t="e">
        <f t="shared" ca="1" si="29"/>
        <v>#N/A</v>
      </c>
      <c r="AG60" s="264" t="e">
        <f t="shared" ca="1" si="30"/>
        <v>#N/A</v>
      </c>
      <c r="AH60" s="264" t="e">
        <f t="shared" ca="1" si="30"/>
        <v>#N/A</v>
      </c>
      <c r="AI60" s="264" t="e">
        <f t="shared" ca="1" si="30"/>
        <v>#N/A</v>
      </c>
      <c r="AJ60" s="264" t="e">
        <f t="shared" ca="1" si="30"/>
        <v>#N/A</v>
      </c>
      <c r="AK60" s="264" t="e">
        <f t="shared" ca="1" si="30"/>
        <v>#N/A</v>
      </c>
      <c r="AL60" s="264" t="e">
        <f t="shared" ca="1" si="30"/>
        <v>#N/A</v>
      </c>
      <c r="AM60" s="264" t="e">
        <f t="shared" ca="1" si="30"/>
        <v>#N/A</v>
      </c>
      <c r="AN60" s="264" t="e">
        <f t="shared" ca="1" si="30"/>
        <v>#N/A</v>
      </c>
      <c r="AO60" s="264" t="e">
        <f t="shared" ca="1" si="30"/>
        <v>#N/A</v>
      </c>
      <c r="AP60" s="264" t="e">
        <f t="shared" ca="1" si="30"/>
        <v>#N/A</v>
      </c>
      <c r="AQ60" s="264" t="e">
        <f t="shared" ca="1" si="31"/>
        <v>#N/A</v>
      </c>
      <c r="AR60" s="264" t="e">
        <f t="shared" ca="1" si="31"/>
        <v>#N/A</v>
      </c>
      <c r="AS60" s="264" t="e">
        <f t="shared" ca="1" si="31"/>
        <v>#N/A</v>
      </c>
      <c r="AT60" s="264" t="e">
        <f t="shared" ca="1" si="31"/>
        <v>#N/A</v>
      </c>
      <c r="AU60" s="264" t="e">
        <f t="shared" ca="1" si="31"/>
        <v>#N/A</v>
      </c>
      <c r="AV60" s="264" t="e">
        <f t="shared" ca="1" si="31"/>
        <v>#N/A</v>
      </c>
      <c r="AW60" s="264" t="e">
        <f t="shared" ca="1" si="31"/>
        <v>#N/A</v>
      </c>
      <c r="AX60" s="264" t="e">
        <f t="shared" ca="1" si="31"/>
        <v>#N/A</v>
      </c>
      <c r="AY60" s="264" t="e">
        <f t="shared" ca="1" si="31"/>
        <v>#N/A</v>
      </c>
      <c r="AZ60" s="264" t="e">
        <f t="shared" ca="1" si="31"/>
        <v>#N/A</v>
      </c>
      <c r="BA60" s="264" t="e">
        <f t="shared" ca="1" si="32"/>
        <v>#N/A</v>
      </c>
      <c r="BB60" s="264" t="e">
        <f t="shared" ca="1" si="32"/>
        <v>#N/A</v>
      </c>
      <c r="BC60" s="264" t="e">
        <f t="shared" ca="1" si="32"/>
        <v>#N/A</v>
      </c>
      <c r="BD60" s="264" t="e">
        <f t="shared" ca="1" si="32"/>
        <v>#N/A</v>
      </c>
      <c r="BE60" s="264" t="e">
        <f t="shared" ca="1" si="32"/>
        <v>#N/A</v>
      </c>
      <c r="BF60" s="264" t="e">
        <f t="shared" ca="1" si="32"/>
        <v>#N/A</v>
      </c>
      <c r="BG60" s="264" t="e">
        <f t="shared" ca="1" si="32"/>
        <v>#N/A</v>
      </c>
      <c r="BH60" s="264" t="e">
        <f t="shared" ca="1" si="32"/>
        <v>#N/A</v>
      </c>
      <c r="BI60" s="264" t="e">
        <f t="shared" ca="1" si="32"/>
        <v>#N/A</v>
      </c>
      <c r="BJ60" s="264" t="e">
        <f t="shared" ca="1" si="32"/>
        <v>#N/A</v>
      </c>
      <c r="BK60" s="264" t="e">
        <f t="shared" ca="1" si="32"/>
        <v>#N/A</v>
      </c>
      <c r="BL60" s="264" t="e">
        <f t="shared" ca="1" si="32"/>
        <v>#N/A</v>
      </c>
    </row>
    <row r="61" spans="1:64" s="230" customFormat="1" ht="30" hidden="1" customHeight="1">
      <c r="A61" s="249"/>
      <c r="B61" s="253" t="s">
        <v>615</v>
      </c>
      <c r="C61" s="253" t="str">
        <f>VLOOKUP(B61,'Resource Demand '!$F$6:$X$52,6,FALSE)</f>
        <v>Gurgaon</v>
      </c>
      <c r="D61" s="253" t="str">
        <f>VLOOKUP(B61,'Resource Demand '!$F$6:$X$52,5,FALSE)</f>
        <v>One India</v>
      </c>
      <c r="E61" s="253" t="s">
        <v>374</v>
      </c>
      <c r="F61" s="485" t="s">
        <v>204</v>
      </c>
      <c r="G61" s="253" t="str">
        <f>VLOOKUP(B61,'Resource Demand '!$F$6:$X$52,3,FALSE)</f>
        <v>Technical Consultant</v>
      </c>
      <c r="H61" s="332" t="s">
        <v>92</v>
      </c>
      <c r="I61" s="254">
        <f>VLOOKUP(B61,'Resource Demand '!$F$6:$X$52,11,FALSE)</f>
        <v>0</v>
      </c>
      <c r="J61" s="254">
        <f>VLOOKUP(B61,'Resource Demand '!$F$6:$X$52,13,FALSE)</f>
        <v>2</v>
      </c>
      <c r="K61" s="254"/>
      <c r="L61" s="487">
        <v>1</v>
      </c>
      <c r="M61" s="264">
        <f t="shared" ca="1" si="28"/>
        <v>0</v>
      </c>
      <c r="N61" s="264">
        <f t="shared" ca="1" si="28"/>
        <v>0</v>
      </c>
      <c r="O61" s="264">
        <f t="shared" ca="1" si="28"/>
        <v>0</v>
      </c>
      <c r="P61" s="264">
        <f t="shared" ca="1" si="28"/>
        <v>0</v>
      </c>
      <c r="Q61" s="264">
        <f t="shared" ca="1" si="28"/>
        <v>0</v>
      </c>
      <c r="R61" s="264">
        <f t="shared" ca="1" si="28"/>
        <v>0</v>
      </c>
      <c r="S61" s="264">
        <f t="shared" ca="1" si="28"/>
        <v>0</v>
      </c>
      <c r="T61" s="264">
        <f t="shared" ca="1" si="28"/>
        <v>0</v>
      </c>
      <c r="U61" s="264">
        <f t="shared" ca="1" si="28"/>
        <v>0</v>
      </c>
      <c r="V61" s="264">
        <f t="shared" ca="1" si="28"/>
        <v>0</v>
      </c>
      <c r="W61" s="264">
        <f t="shared" ca="1" si="29"/>
        <v>0</v>
      </c>
      <c r="X61" s="264">
        <f t="shared" ca="1" si="29"/>
        <v>0</v>
      </c>
      <c r="Y61" s="264">
        <f t="shared" ca="1" si="29"/>
        <v>0</v>
      </c>
      <c r="Z61" s="264">
        <f t="shared" ca="1" si="29"/>
        <v>0</v>
      </c>
      <c r="AA61" s="264">
        <f t="shared" ca="1" si="29"/>
        <v>0</v>
      </c>
      <c r="AB61" s="264">
        <f t="shared" ca="1" si="29"/>
        <v>0</v>
      </c>
      <c r="AC61" s="264">
        <f t="shared" ca="1" si="29"/>
        <v>0</v>
      </c>
      <c r="AD61" s="264">
        <f t="shared" ca="1" si="29"/>
        <v>0</v>
      </c>
      <c r="AE61" s="264">
        <f t="shared" ca="1" si="29"/>
        <v>0</v>
      </c>
      <c r="AF61" s="264">
        <f t="shared" ca="1" si="29"/>
        <v>0</v>
      </c>
      <c r="AG61" s="264">
        <f t="shared" ca="1" si="30"/>
        <v>0</v>
      </c>
      <c r="AH61" s="264">
        <f t="shared" ca="1" si="30"/>
        <v>0</v>
      </c>
      <c r="AI61" s="264">
        <f t="shared" ca="1" si="30"/>
        <v>0</v>
      </c>
      <c r="AJ61" s="264">
        <f t="shared" ca="1" si="30"/>
        <v>0</v>
      </c>
      <c r="AK61" s="264">
        <f t="shared" ca="1" si="30"/>
        <v>0</v>
      </c>
      <c r="AL61" s="264">
        <f t="shared" ca="1" si="30"/>
        <v>0</v>
      </c>
      <c r="AM61" s="264">
        <f t="shared" ca="1" si="30"/>
        <v>0</v>
      </c>
      <c r="AN61" s="264">
        <f t="shared" ca="1" si="30"/>
        <v>0</v>
      </c>
      <c r="AO61" s="264">
        <f t="shared" ca="1" si="30"/>
        <v>0</v>
      </c>
      <c r="AP61" s="264">
        <f t="shared" ca="1" si="30"/>
        <v>0</v>
      </c>
      <c r="AQ61" s="264">
        <f t="shared" ca="1" si="31"/>
        <v>0</v>
      </c>
      <c r="AR61" s="264">
        <f t="shared" ca="1" si="31"/>
        <v>0</v>
      </c>
      <c r="AS61" s="264">
        <f t="shared" ca="1" si="31"/>
        <v>0</v>
      </c>
      <c r="AT61" s="264">
        <f t="shared" ca="1" si="31"/>
        <v>0</v>
      </c>
      <c r="AU61" s="264">
        <f t="shared" ca="1" si="31"/>
        <v>0</v>
      </c>
      <c r="AV61" s="264">
        <f t="shared" ca="1" si="31"/>
        <v>0</v>
      </c>
      <c r="AW61" s="264">
        <f t="shared" ca="1" si="31"/>
        <v>0</v>
      </c>
      <c r="AX61" s="264">
        <f t="shared" ca="1" si="31"/>
        <v>0</v>
      </c>
      <c r="AY61" s="264">
        <f t="shared" ca="1" si="31"/>
        <v>0</v>
      </c>
      <c r="AZ61" s="264">
        <f t="shared" ca="1" si="31"/>
        <v>0</v>
      </c>
      <c r="BA61" s="264">
        <f t="shared" ca="1" si="32"/>
        <v>0</v>
      </c>
      <c r="BB61" s="264">
        <f t="shared" ca="1" si="32"/>
        <v>0</v>
      </c>
      <c r="BC61" s="264">
        <f t="shared" ca="1" si="32"/>
        <v>0</v>
      </c>
      <c r="BD61" s="264">
        <f t="shared" ca="1" si="32"/>
        <v>0</v>
      </c>
      <c r="BE61" s="264">
        <f t="shared" ca="1" si="32"/>
        <v>0</v>
      </c>
      <c r="BF61" s="264">
        <f t="shared" ca="1" si="32"/>
        <v>0</v>
      </c>
      <c r="BG61" s="264">
        <f t="shared" ca="1" si="32"/>
        <v>0</v>
      </c>
      <c r="BH61" s="264">
        <f t="shared" ca="1" si="32"/>
        <v>0</v>
      </c>
      <c r="BI61" s="264">
        <f t="shared" ca="1" si="32"/>
        <v>0</v>
      </c>
      <c r="BJ61" s="264">
        <f t="shared" ca="1" si="32"/>
        <v>0</v>
      </c>
      <c r="BK61" s="264">
        <f t="shared" ca="1" si="32"/>
        <v>0</v>
      </c>
      <c r="BL61" s="264">
        <f t="shared" ca="1" si="32"/>
        <v>0</v>
      </c>
    </row>
    <row r="62" spans="1:64" s="230" customFormat="1" ht="30" hidden="1" customHeight="1">
      <c r="A62" s="249"/>
      <c r="B62" s="253" t="s">
        <v>615</v>
      </c>
      <c r="C62" s="253" t="str">
        <f>VLOOKUP(B62,'Resource Demand '!$F$6:$X$52,6,FALSE)</f>
        <v>Gurgaon</v>
      </c>
      <c r="D62" s="253" t="str">
        <f>VLOOKUP(B62,'Resource Demand '!$F$6:$X$52,5,FALSE)</f>
        <v>One India</v>
      </c>
      <c r="E62" s="253" t="s">
        <v>374</v>
      </c>
      <c r="F62" s="485" t="s">
        <v>237</v>
      </c>
      <c r="G62" s="253" t="str">
        <f>VLOOKUP(B62,'Resource Demand '!$F$6:$X$52,3,FALSE)</f>
        <v>Technical Consultant</v>
      </c>
      <c r="H62" s="332"/>
      <c r="I62" s="254">
        <f>VLOOKUP(B62,'Resource Demand '!$F$6:$X$52,11,FALSE)</f>
        <v>0</v>
      </c>
      <c r="J62" s="254">
        <f>VLOOKUP(B62,'Resource Demand '!$F$6:$X$52,13,FALSE)</f>
        <v>2</v>
      </c>
      <c r="K62" s="254"/>
      <c r="L62" s="487">
        <v>1</v>
      </c>
      <c r="M62" s="264">
        <f t="shared" ca="1" si="28"/>
        <v>0</v>
      </c>
      <c r="N62" s="264">
        <f t="shared" ca="1" si="28"/>
        <v>0</v>
      </c>
      <c r="O62" s="264">
        <f t="shared" ca="1" si="28"/>
        <v>0</v>
      </c>
      <c r="P62" s="264">
        <f t="shared" ca="1" si="28"/>
        <v>0</v>
      </c>
      <c r="Q62" s="264">
        <f t="shared" ca="1" si="28"/>
        <v>0</v>
      </c>
      <c r="R62" s="264">
        <f t="shared" ca="1" si="28"/>
        <v>0</v>
      </c>
      <c r="S62" s="264">
        <f t="shared" ca="1" si="28"/>
        <v>0</v>
      </c>
      <c r="T62" s="264">
        <f t="shared" ca="1" si="28"/>
        <v>0</v>
      </c>
      <c r="U62" s="264">
        <f t="shared" ca="1" si="28"/>
        <v>0</v>
      </c>
      <c r="V62" s="264">
        <f t="shared" ca="1" si="28"/>
        <v>0</v>
      </c>
      <c r="W62" s="264">
        <f t="shared" ca="1" si="29"/>
        <v>0</v>
      </c>
      <c r="X62" s="264">
        <f t="shared" ca="1" si="29"/>
        <v>0</v>
      </c>
      <c r="Y62" s="264">
        <f t="shared" ca="1" si="29"/>
        <v>0</v>
      </c>
      <c r="Z62" s="264">
        <f t="shared" ca="1" si="29"/>
        <v>0</v>
      </c>
      <c r="AA62" s="264">
        <f t="shared" ca="1" si="29"/>
        <v>0</v>
      </c>
      <c r="AB62" s="264">
        <f t="shared" ca="1" si="29"/>
        <v>0</v>
      </c>
      <c r="AC62" s="264">
        <f t="shared" ca="1" si="29"/>
        <v>0</v>
      </c>
      <c r="AD62" s="264">
        <f t="shared" ca="1" si="29"/>
        <v>0</v>
      </c>
      <c r="AE62" s="264">
        <f t="shared" ca="1" si="29"/>
        <v>0</v>
      </c>
      <c r="AF62" s="264">
        <f t="shared" ca="1" si="29"/>
        <v>0</v>
      </c>
      <c r="AG62" s="264">
        <f t="shared" ca="1" si="30"/>
        <v>0</v>
      </c>
      <c r="AH62" s="264">
        <f t="shared" ca="1" si="30"/>
        <v>0</v>
      </c>
      <c r="AI62" s="264">
        <f t="shared" ca="1" si="30"/>
        <v>0</v>
      </c>
      <c r="AJ62" s="264">
        <f t="shared" ca="1" si="30"/>
        <v>0</v>
      </c>
      <c r="AK62" s="264">
        <f t="shared" ca="1" si="30"/>
        <v>0</v>
      </c>
      <c r="AL62" s="264">
        <f t="shared" ca="1" si="30"/>
        <v>0</v>
      </c>
      <c r="AM62" s="264">
        <f t="shared" ca="1" si="30"/>
        <v>0</v>
      </c>
      <c r="AN62" s="264">
        <f t="shared" ca="1" si="30"/>
        <v>0</v>
      </c>
      <c r="AO62" s="264">
        <f t="shared" ca="1" si="30"/>
        <v>0</v>
      </c>
      <c r="AP62" s="264">
        <f t="shared" ca="1" si="30"/>
        <v>0</v>
      </c>
      <c r="AQ62" s="264">
        <f t="shared" ca="1" si="31"/>
        <v>0</v>
      </c>
      <c r="AR62" s="264">
        <f t="shared" ca="1" si="31"/>
        <v>0</v>
      </c>
      <c r="AS62" s="264">
        <f t="shared" ca="1" si="31"/>
        <v>0</v>
      </c>
      <c r="AT62" s="264">
        <f t="shared" ca="1" si="31"/>
        <v>0</v>
      </c>
      <c r="AU62" s="264">
        <f t="shared" ca="1" si="31"/>
        <v>0</v>
      </c>
      <c r="AV62" s="264">
        <f t="shared" ca="1" si="31"/>
        <v>0</v>
      </c>
      <c r="AW62" s="264">
        <f t="shared" ca="1" si="31"/>
        <v>0</v>
      </c>
      <c r="AX62" s="264">
        <f t="shared" ca="1" si="31"/>
        <v>0</v>
      </c>
      <c r="AY62" s="264">
        <f t="shared" ca="1" si="31"/>
        <v>0</v>
      </c>
      <c r="AZ62" s="264">
        <f t="shared" ca="1" si="31"/>
        <v>0</v>
      </c>
      <c r="BA62" s="264">
        <f t="shared" ca="1" si="32"/>
        <v>0</v>
      </c>
      <c r="BB62" s="264">
        <f t="shared" ca="1" si="32"/>
        <v>0</v>
      </c>
      <c r="BC62" s="264">
        <f t="shared" ca="1" si="32"/>
        <v>0</v>
      </c>
      <c r="BD62" s="264">
        <f t="shared" ca="1" si="32"/>
        <v>0</v>
      </c>
      <c r="BE62" s="264">
        <f t="shared" ca="1" si="32"/>
        <v>0</v>
      </c>
      <c r="BF62" s="264">
        <f t="shared" ca="1" si="32"/>
        <v>0</v>
      </c>
      <c r="BG62" s="264">
        <f t="shared" ca="1" si="32"/>
        <v>0</v>
      </c>
      <c r="BH62" s="264">
        <f t="shared" ca="1" si="32"/>
        <v>0</v>
      </c>
      <c r="BI62" s="264">
        <f t="shared" ca="1" si="32"/>
        <v>0</v>
      </c>
      <c r="BJ62" s="264">
        <f t="shared" ca="1" si="32"/>
        <v>0</v>
      </c>
      <c r="BK62" s="264">
        <f t="shared" ca="1" si="32"/>
        <v>0</v>
      </c>
      <c r="BL62" s="264">
        <f t="shared" ca="1" si="32"/>
        <v>0</v>
      </c>
    </row>
    <row r="63" spans="1:64" s="230" customFormat="1" ht="30" hidden="1" customHeight="1">
      <c r="A63" s="249"/>
      <c r="B63" s="253" t="s">
        <v>615</v>
      </c>
      <c r="C63" s="253" t="str">
        <f>VLOOKUP(B63,'Resource Demand '!$F$6:$X$52,6,FALSE)</f>
        <v>Gurgaon</v>
      </c>
      <c r="D63" s="253" t="str">
        <f>VLOOKUP(B63,'Resource Demand '!$F$6:$X$52,5,FALSE)</f>
        <v>One India</v>
      </c>
      <c r="E63" s="253" t="s">
        <v>374</v>
      </c>
      <c r="F63" s="485" t="s">
        <v>248</v>
      </c>
      <c r="G63" s="253" t="str">
        <f>VLOOKUP(B63,'Resource Demand '!$F$6:$X$52,3,FALSE)</f>
        <v>Technical Consultant</v>
      </c>
      <c r="H63" s="332"/>
      <c r="I63" s="254">
        <f>VLOOKUP(B63,'Resource Demand '!$F$6:$X$52,11,FALSE)</f>
        <v>0</v>
      </c>
      <c r="J63" s="254">
        <f>VLOOKUP(B63,'Resource Demand '!$F$6:$X$52,13,FALSE)</f>
        <v>2</v>
      </c>
      <c r="K63" s="254"/>
      <c r="L63" s="487">
        <v>1</v>
      </c>
      <c r="M63" s="264">
        <f t="shared" ca="1" si="28"/>
        <v>0</v>
      </c>
      <c r="N63" s="264">
        <f t="shared" ca="1" si="28"/>
        <v>0</v>
      </c>
      <c r="O63" s="264">
        <f t="shared" ca="1" si="28"/>
        <v>0</v>
      </c>
      <c r="P63" s="264">
        <f t="shared" ca="1" si="28"/>
        <v>0</v>
      </c>
      <c r="Q63" s="264">
        <f t="shared" ca="1" si="28"/>
        <v>0</v>
      </c>
      <c r="R63" s="264">
        <f t="shared" ca="1" si="28"/>
        <v>0</v>
      </c>
      <c r="S63" s="264">
        <f t="shared" ca="1" si="28"/>
        <v>0</v>
      </c>
      <c r="T63" s="264">
        <f t="shared" ca="1" si="28"/>
        <v>0</v>
      </c>
      <c r="U63" s="264">
        <f t="shared" ca="1" si="28"/>
        <v>0</v>
      </c>
      <c r="V63" s="264">
        <f t="shared" ca="1" si="28"/>
        <v>0</v>
      </c>
      <c r="W63" s="264">
        <f t="shared" ca="1" si="29"/>
        <v>0</v>
      </c>
      <c r="X63" s="264">
        <f t="shared" ca="1" si="29"/>
        <v>0</v>
      </c>
      <c r="Y63" s="264">
        <f t="shared" ca="1" si="29"/>
        <v>0</v>
      </c>
      <c r="Z63" s="264">
        <f t="shared" ca="1" si="29"/>
        <v>0</v>
      </c>
      <c r="AA63" s="264">
        <f t="shared" ca="1" si="29"/>
        <v>0</v>
      </c>
      <c r="AB63" s="264">
        <f t="shared" ca="1" si="29"/>
        <v>0</v>
      </c>
      <c r="AC63" s="264">
        <f t="shared" ca="1" si="29"/>
        <v>0</v>
      </c>
      <c r="AD63" s="264">
        <f t="shared" ca="1" si="29"/>
        <v>0</v>
      </c>
      <c r="AE63" s="264">
        <f t="shared" ca="1" si="29"/>
        <v>0</v>
      </c>
      <c r="AF63" s="264">
        <f t="shared" ca="1" si="29"/>
        <v>0</v>
      </c>
      <c r="AG63" s="264">
        <f t="shared" ca="1" si="30"/>
        <v>0</v>
      </c>
      <c r="AH63" s="264">
        <f t="shared" ca="1" si="30"/>
        <v>0</v>
      </c>
      <c r="AI63" s="264">
        <f t="shared" ca="1" si="30"/>
        <v>0</v>
      </c>
      <c r="AJ63" s="264">
        <f t="shared" ca="1" si="30"/>
        <v>0</v>
      </c>
      <c r="AK63" s="264">
        <f t="shared" ca="1" si="30"/>
        <v>0</v>
      </c>
      <c r="AL63" s="264">
        <f t="shared" ca="1" si="30"/>
        <v>0</v>
      </c>
      <c r="AM63" s="264">
        <f t="shared" ca="1" si="30"/>
        <v>0</v>
      </c>
      <c r="AN63" s="264">
        <f t="shared" ca="1" si="30"/>
        <v>0</v>
      </c>
      <c r="AO63" s="264">
        <f t="shared" ca="1" si="30"/>
        <v>0</v>
      </c>
      <c r="AP63" s="264">
        <f t="shared" ca="1" si="30"/>
        <v>0</v>
      </c>
      <c r="AQ63" s="264">
        <f t="shared" ca="1" si="31"/>
        <v>0</v>
      </c>
      <c r="AR63" s="264">
        <f t="shared" ca="1" si="31"/>
        <v>0</v>
      </c>
      <c r="AS63" s="264">
        <f t="shared" ca="1" si="31"/>
        <v>0</v>
      </c>
      <c r="AT63" s="264">
        <f t="shared" ca="1" si="31"/>
        <v>0</v>
      </c>
      <c r="AU63" s="264">
        <f t="shared" ca="1" si="31"/>
        <v>0</v>
      </c>
      <c r="AV63" s="264">
        <f t="shared" ca="1" si="31"/>
        <v>0</v>
      </c>
      <c r="AW63" s="264">
        <f t="shared" ca="1" si="31"/>
        <v>0</v>
      </c>
      <c r="AX63" s="264">
        <f t="shared" ca="1" si="31"/>
        <v>0</v>
      </c>
      <c r="AY63" s="264">
        <f t="shared" ca="1" si="31"/>
        <v>0</v>
      </c>
      <c r="AZ63" s="264">
        <f t="shared" ca="1" si="31"/>
        <v>0</v>
      </c>
      <c r="BA63" s="264">
        <f t="shared" ca="1" si="32"/>
        <v>0</v>
      </c>
      <c r="BB63" s="264">
        <f t="shared" ca="1" si="32"/>
        <v>0</v>
      </c>
      <c r="BC63" s="264">
        <f t="shared" ca="1" si="32"/>
        <v>0</v>
      </c>
      <c r="BD63" s="264">
        <f t="shared" ca="1" si="32"/>
        <v>0</v>
      </c>
      <c r="BE63" s="264">
        <f t="shared" ca="1" si="32"/>
        <v>0</v>
      </c>
      <c r="BF63" s="264">
        <f t="shared" ca="1" si="32"/>
        <v>0</v>
      </c>
      <c r="BG63" s="264">
        <f t="shared" ca="1" si="32"/>
        <v>0</v>
      </c>
      <c r="BH63" s="264">
        <f t="shared" ca="1" si="32"/>
        <v>0</v>
      </c>
      <c r="BI63" s="264">
        <f t="shared" ca="1" si="32"/>
        <v>0</v>
      </c>
      <c r="BJ63" s="264">
        <f t="shared" ca="1" si="32"/>
        <v>0</v>
      </c>
      <c r="BK63" s="264">
        <f t="shared" ca="1" si="32"/>
        <v>0</v>
      </c>
      <c r="BL63" s="264">
        <f t="shared" ca="1" si="32"/>
        <v>0</v>
      </c>
    </row>
    <row r="64" spans="1:64" s="230" customFormat="1" ht="30" customHeight="1">
      <c r="A64" s="249"/>
      <c r="B64" s="253" t="s">
        <v>616</v>
      </c>
      <c r="C64" s="253" t="str">
        <f>VLOOKUP(B64,'Resource Demand '!$F$6:$X$52,6,FALSE)</f>
        <v>Gurgaon</v>
      </c>
      <c r="D64" s="253" t="s">
        <v>174</v>
      </c>
      <c r="E64" s="253" t="s">
        <v>72</v>
      </c>
      <c r="F64" s="485" t="s">
        <v>206</v>
      </c>
      <c r="G64" s="253" t="str">
        <f>VLOOKUP(B64,'Resource Demand '!$F$6:$X$52,3,FALSE)</f>
        <v>Business Analyst</v>
      </c>
      <c r="H64" s="332"/>
      <c r="I64" s="254">
        <v>43145</v>
      </c>
      <c r="J64" s="254">
        <v>43220</v>
      </c>
      <c r="K64" s="254"/>
      <c r="L64" s="487">
        <v>1</v>
      </c>
      <c r="M64" s="264">
        <f t="shared" ca="1" si="28"/>
        <v>1</v>
      </c>
      <c r="N64" s="264">
        <f t="shared" ca="1" si="28"/>
        <v>1</v>
      </c>
      <c r="O64" s="264">
        <f t="shared" ca="1" si="28"/>
        <v>1</v>
      </c>
      <c r="P64" s="264">
        <f t="shared" ca="1" si="28"/>
        <v>1</v>
      </c>
      <c r="Q64" s="264">
        <f t="shared" ca="1" si="28"/>
        <v>1</v>
      </c>
      <c r="R64" s="264">
        <f t="shared" ca="1" si="28"/>
        <v>1</v>
      </c>
      <c r="S64" s="264">
        <f t="shared" ca="1" si="28"/>
        <v>1</v>
      </c>
      <c r="T64" s="264">
        <f t="shared" ca="1" si="28"/>
        <v>1</v>
      </c>
      <c r="U64" s="264">
        <f t="shared" ca="1" si="28"/>
        <v>1</v>
      </c>
      <c r="V64" s="264">
        <f t="shared" ca="1" si="28"/>
        <v>1</v>
      </c>
      <c r="W64" s="264">
        <f t="shared" ca="1" si="29"/>
        <v>1</v>
      </c>
      <c r="X64" s="264">
        <f t="shared" ca="1" si="29"/>
        <v>1</v>
      </c>
      <c r="Y64" s="264">
        <f t="shared" ca="1" si="29"/>
        <v>1</v>
      </c>
      <c r="Z64" s="264">
        <f t="shared" ca="1" si="29"/>
        <v>1</v>
      </c>
      <c r="AA64" s="264">
        <f t="shared" ca="1" si="29"/>
        <v>1</v>
      </c>
      <c r="AB64" s="264">
        <f t="shared" ca="1" si="29"/>
        <v>1</v>
      </c>
      <c r="AC64" s="264">
        <f t="shared" ca="1" si="29"/>
        <v>1</v>
      </c>
      <c r="AD64" s="264">
        <f t="shared" ca="1" si="29"/>
        <v>1</v>
      </c>
      <c r="AE64" s="264">
        <f t="shared" ca="1" si="29"/>
        <v>1</v>
      </c>
      <c r="AF64" s="264">
        <f t="shared" ca="1" si="29"/>
        <v>1</v>
      </c>
      <c r="AG64" s="264">
        <f t="shared" ca="1" si="30"/>
        <v>1</v>
      </c>
      <c r="AH64" s="264">
        <f t="shared" ca="1" si="30"/>
        <v>1</v>
      </c>
      <c r="AI64" s="264">
        <f t="shared" ca="1" si="30"/>
        <v>1</v>
      </c>
      <c r="AJ64" s="264">
        <f t="shared" ca="1" si="30"/>
        <v>1</v>
      </c>
      <c r="AK64" s="264">
        <f t="shared" ca="1" si="30"/>
        <v>1</v>
      </c>
      <c r="AL64" s="264">
        <f t="shared" ca="1" si="30"/>
        <v>1</v>
      </c>
      <c r="AM64" s="264">
        <f t="shared" ca="1" si="30"/>
        <v>1</v>
      </c>
      <c r="AN64" s="264">
        <f t="shared" ca="1" si="30"/>
        <v>1</v>
      </c>
      <c r="AO64" s="264">
        <f t="shared" ca="1" si="30"/>
        <v>1</v>
      </c>
      <c r="AP64" s="264">
        <f t="shared" ca="1" si="30"/>
        <v>1</v>
      </c>
      <c r="AQ64" s="264">
        <f t="shared" ca="1" si="31"/>
        <v>1</v>
      </c>
      <c r="AR64" s="264">
        <f t="shared" ca="1" si="31"/>
        <v>1</v>
      </c>
      <c r="AS64" s="264">
        <f t="shared" ca="1" si="31"/>
        <v>1</v>
      </c>
      <c r="AT64" s="264">
        <f t="shared" ca="1" si="31"/>
        <v>1</v>
      </c>
      <c r="AU64" s="264">
        <f t="shared" ca="1" si="31"/>
        <v>1</v>
      </c>
      <c r="AV64" s="264">
        <f t="shared" ca="1" si="31"/>
        <v>1</v>
      </c>
      <c r="AW64" s="264">
        <f t="shared" ca="1" si="31"/>
        <v>1</v>
      </c>
      <c r="AX64" s="264">
        <f t="shared" ca="1" si="31"/>
        <v>1</v>
      </c>
      <c r="AY64" s="264">
        <f t="shared" ca="1" si="31"/>
        <v>1</v>
      </c>
      <c r="AZ64" s="264">
        <f t="shared" ca="1" si="31"/>
        <v>1</v>
      </c>
      <c r="BA64" s="264">
        <f t="shared" ca="1" si="32"/>
        <v>1</v>
      </c>
      <c r="BB64" s="264">
        <f t="shared" ca="1" si="32"/>
        <v>1</v>
      </c>
      <c r="BC64" s="264">
        <f t="shared" ca="1" si="32"/>
        <v>1</v>
      </c>
      <c r="BD64" s="264">
        <f t="shared" ca="1" si="32"/>
        <v>1</v>
      </c>
      <c r="BE64" s="264">
        <f t="shared" ca="1" si="32"/>
        <v>1</v>
      </c>
      <c r="BF64" s="264">
        <f t="shared" ca="1" si="32"/>
        <v>1</v>
      </c>
      <c r="BG64" s="264">
        <f t="shared" ca="1" si="32"/>
        <v>1</v>
      </c>
      <c r="BH64" s="264">
        <f t="shared" ca="1" si="32"/>
        <v>1</v>
      </c>
      <c r="BI64" s="264">
        <f t="shared" ca="1" si="32"/>
        <v>1</v>
      </c>
      <c r="BJ64" s="264">
        <f t="shared" ca="1" si="32"/>
        <v>1</v>
      </c>
      <c r="BK64" s="264">
        <f t="shared" ca="1" si="32"/>
        <v>1</v>
      </c>
      <c r="BL64" s="264">
        <f t="shared" ca="1" si="32"/>
        <v>1</v>
      </c>
    </row>
    <row r="65" spans="1:64" s="230" customFormat="1" ht="30" customHeight="1">
      <c r="A65" s="249"/>
      <c r="B65" s="253" t="s">
        <v>616</v>
      </c>
      <c r="C65" s="253" t="str">
        <f>VLOOKUP(B65,'Resource Demand '!$F$6:$X$52,6,FALSE)</f>
        <v>Gurgaon</v>
      </c>
      <c r="D65" s="253" t="s">
        <v>174</v>
      </c>
      <c r="E65" s="253" t="s">
        <v>72</v>
      </c>
      <c r="F65" s="485" t="s">
        <v>221</v>
      </c>
      <c r="G65" s="253" t="str">
        <f>VLOOKUP(B65,'Resource Demand '!$F$6:$X$52,3,FALSE)</f>
        <v>Business Analyst</v>
      </c>
      <c r="H65" s="332"/>
      <c r="I65" s="254">
        <v>43145</v>
      </c>
      <c r="J65" s="254">
        <v>43220</v>
      </c>
      <c r="K65" s="254"/>
      <c r="L65" s="487">
        <v>1</v>
      </c>
      <c r="M65" s="264">
        <f t="shared" ca="1" si="28"/>
        <v>1</v>
      </c>
      <c r="N65" s="264">
        <f t="shared" ca="1" si="28"/>
        <v>1</v>
      </c>
      <c r="O65" s="264">
        <f t="shared" ca="1" si="28"/>
        <v>1</v>
      </c>
      <c r="P65" s="264">
        <f t="shared" ca="1" si="28"/>
        <v>1</v>
      </c>
      <c r="Q65" s="264">
        <f t="shared" ca="1" si="28"/>
        <v>1</v>
      </c>
      <c r="R65" s="264">
        <f t="shared" ca="1" si="28"/>
        <v>1</v>
      </c>
      <c r="S65" s="264">
        <f t="shared" ca="1" si="28"/>
        <v>1</v>
      </c>
      <c r="T65" s="264">
        <f t="shared" ca="1" si="28"/>
        <v>1</v>
      </c>
      <c r="U65" s="264">
        <f t="shared" ca="1" si="28"/>
        <v>1</v>
      </c>
      <c r="V65" s="264">
        <f t="shared" ca="1" si="28"/>
        <v>1</v>
      </c>
      <c r="W65" s="264">
        <f t="shared" ca="1" si="29"/>
        <v>1</v>
      </c>
      <c r="X65" s="264">
        <f t="shared" ca="1" si="29"/>
        <v>1</v>
      </c>
      <c r="Y65" s="264">
        <f t="shared" ca="1" si="29"/>
        <v>1</v>
      </c>
      <c r="Z65" s="264">
        <f t="shared" ca="1" si="29"/>
        <v>1</v>
      </c>
      <c r="AA65" s="264">
        <f t="shared" ca="1" si="29"/>
        <v>1</v>
      </c>
      <c r="AB65" s="264">
        <f t="shared" ca="1" si="29"/>
        <v>1</v>
      </c>
      <c r="AC65" s="264">
        <f t="shared" ca="1" si="29"/>
        <v>1</v>
      </c>
      <c r="AD65" s="264">
        <f t="shared" ca="1" si="29"/>
        <v>1</v>
      </c>
      <c r="AE65" s="264">
        <f t="shared" ca="1" si="29"/>
        <v>1</v>
      </c>
      <c r="AF65" s="264">
        <f t="shared" ca="1" si="29"/>
        <v>1</v>
      </c>
      <c r="AG65" s="264">
        <f t="shared" ca="1" si="30"/>
        <v>1</v>
      </c>
      <c r="AH65" s="264">
        <f t="shared" ca="1" si="30"/>
        <v>1</v>
      </c>
      <c r="AI65" s="264">
        <f t="shared" ca="1" si="30"/>
        <v>1</v>
      </c>
      <c r="AJ65" s="264">
        <f t="shared" ca="1" si="30"/>
        <v>1</v>
      </c>
      <c r="AK65" s="264">
        <f t="shared" ca="1" si="30"/>
        <v>1</v>
      </c>
      <c r="AL65" s="264">
        <f t="shared" ca="1" si="30"/>
        <v>1</v>
      </c>
      <c r="AM65" s="264">
        <f t="shared" ca="1" si="30"/>
        <v>1</v>
      </c>
      <c r="AN65" s="264">
        <f t="shared" ca="1" si="30"/>
        <v>1</v>
      </c>
      <c r="AO65" s="264">
        <f t="shared" ca="1" si="30"/>
        <v>1</v>
      </c>
      <c r="AP65" s="264">
        <f t="shared" ca="1" si="30"/>
        <v>1</v>
      </c>
      <c r="AQ65" s="264">
        <f t="shared" ca="1" si="31"/>
        <v>1</v>
      </c>
      <c r="AR65" s="264">
        <f t="shared" ca="1" si="31"/>
        <v>1</v>
      </c>
      <c r="AS65" s="264">
        <f t="shared" ca="1" si="31"/>
        <v>1</v>
      </c>
      <c r="AT65" s="264">
        <f t="shared" ca="1" si="31"/>
        <v>1</v>
      </c>
      <c r="AU65" s="264">
        <f t="shared" ca="1" si="31"/>
        <v>1</v>
      </c>
      <c r="AV65" s="264">
        <f t="shared" ca="1" si="31"/>
        <v>1</v>
      </c>
      <c r="AW65" s="264">
        <f t="shared" ca="1" si="31"/>
        <v>1</v>
      </c>
      <c r="AX65" s="264">
        <f t="shared" ca="1" si="31"/>
        <v>1</v>
      </c>
      <c r="AY65" s="264">
        <f t="shared" ca="1" si="31"/>
        <v>1</v>
      </c>
      <c r="AZ65" s="264">
        <f t="shared" ca="1" si="31"/>
        <v>1</v>
      </c>
      <c r="BA65" s="264">
        <f t="shared" ca="1" si="32"/>
        <v>1</v>
      </c>
      <c r="BB65" s="264">
        <f t="shared" ca="1" si="32"/>
        <v>1</v>
      </c>
      <c r="BC65" s="264">
        <f t="shared" ca="1" si="32"/>
        <v>1</v>
      </c>
      <c r="BD65" s="264">
        <f t="shared" ca="1" si="32"/>
        <v>1</v>
      </c>
      <c r="BE65" s="264">
        <f t="shared" ca="1" si="32"/>
        <v>1</v>
      </c>
      <c r="BF65" s="264">
        <f t="shared" ca="1" si="32"/>
        <v>1</v>
      </c>
      <c r="BG65" s="264">
        <f t="shared" ca="1" si="32"/>
        <v>1</v>
      </c>
      <c r="BH65" s="264">
        <f t="shared" ca="1" si="32"/>
        <v>1</v>
      </c>
      <c r="BI65" s="264">
        <f t="shared" ca="1" si="32"/>
        <v>1</v>
      </c>
      <c r="BJ65" s="264">
        <f t="shared" ca="1" si="32"/>
        <v>1</v>
      </c>
      <c r="BK65" s="264">
        <f t="shared" ca="1" si="32"/>
        <v>1</v>
      </c>
      <c r="BL65" s="264">
        <f t="shared" ca="1" si="32"/>
        <v>1</v>
      </c>
    </row>
    <row r="66" spans="1:64" s="384" customFormat="1" ht="30" hidden="1" customHeight="1">
      <c r="A66" s="483"/>
      <c r="B66" s="293" t="s">
        <v>617</v>
      </c>
      <c r="C66" s="293" t="str">
        <f>VLOOKUP(B66,'Resource Demand '!$F$6:$X$52,6,FALSE)</f>
        <v>Mumbai</v>
      </c>
      <c r="D66" s="293" t="str">
        <f>VLOOKUP(B66,'Resource Demand '!$F$6:$X$52,5,FALSE)</f>
        <v>Prudential</v>
      </c>
      <c r="E66" s="293" t="s">
        <v>374</v>
      </c>
      <c r="F66" s="485" t="s">
        <v>470</v>
      </c>
      <c r="G66" s="293" t="str">
        <f>VLOOKUP(B66,'Resource Demand '!$F$6:$X$52,3,FALSE)</f>
        <v>Sr.Technical Consultant</v>
      </c>
      <c r="H66" s="332"/>
      <c r="I66" s="254">
        <f>VLOOKUP(B66,'Resource Demand '!$F$6:$X$52,11,FALSE)</f>
        <v>3</v>
      </c>
      <c r="J66" s="254">
        <f>VLOOKUP(B66,'Resource Demand '!$F$6:$X$52,13,FALSE)</f>
        <v>1</v>
      </c>
      <c r="K66" s="294"/>
      <c r="L66" s="487">
        <v>1</v>
      </c>
      <c r="M66" s="484">
        <f t="shared" ca="1" si="28"/>
        <v>0</v>
      </c>
      <c r="N66" s="484">
        <f t="shared" ca="1" si="28"/>
        <v>0</v>
      </c>
      <c r="O66" s="484">
        <f t="shared" ca="1" si="28"/>
        <v>0</v>
      </c>
      <c r="P66" s="484">
        <f t="shared" ca="1" si="28"/>
        <v>0</v>
      </c>
      <c r="Q66" s="484">
        <f t="shared" ca="1" si="28"/>
        <v>0</v>
      </c>
      <c r="R66" s="484">
        <f t="shared" ca="1" si="28"/>
        <v>0</v>
      </c>
      <c r="S66" s="484">
        <f t="shared" ca="1" si="28"/>
        <v>0</v>
      </c>
      <c r="T66" s="484">
        <f t="shared" ca="1" si="28"/>
        <v>0</v>
      </c>
      <c r="U66" s="484">
        <f t="shared" ca="1" si="28"/>
        <v>0</v>
      </c>
      <c r="V66" s="484">
        <f t="shared" ca="1" si="28"/>
        <v>0</v>
      </c>
      <c r="W66" s="484">
        <f t="shared" ca="1" si="29"/>
        <v>0</v>
      </c>
      <c r="X66" s="484">
        <f t="shared" ca="1" si="29"/>
        <v>0</v>
      </c>
      <c r="Y66" s="484">
        <f t="shared" ca="1" si="29"/>
        <v>0</v>
      </c>
      <c r="Z66" s="484">
        <f t="shared" ca="1" si="29"/>
        <v>0</v>
      </c>
      <c r="AA66" s="484">
        <f t="shared" ca="1" si="29"/>
        <v>0</v>
      </c>
      <c r="AB66" s="484">
        <f t="shared" ca="1" si="29"/>
        <v>0</v>
      </c>
      <c r="AC66" s="484">
        <f t="shared" ca="1" si="29"/>
        <v>0</v>
      </c>
      <c r="AD66" s="484">
        <f t="shared" ca="1" si="29"/>
        <v>0</v>
      </c>
      <c r="AE66" s="484">
        <f t="shared" ca="1" si="29"/>
        <v>0</v>
      </c>
      <c r="AF66" s="484">
        <f t="shared" ca="1" si="29"/>
        <v>0</v>
      </c>
      <c r="AG66" s="484">
        <f t="shared" ca="1" si="30"/>
        <v>0</v>
      </c>
      <c r="AH66" s="484">
        <f t="shared" ca="1" si="30"/>
        <v>0</v>
      </c>
      <c r="AI66" s="484">
        <f t="shared" ca="1" si="30"/>
        <v>0</v>
      </c>
      <c r="AJ66" s="484">
        <f t="shared" ca="1" si="30"/>
        <v>0</v>
      </c>
      <c r="AK66" s="484">
        <f t="shared" ca="1" si="30"/>
        <v>0</v>
      </c>
      <c r="AL66" s="484">
        <f t="shared" ca="1" si="30"/>
        <v>0</v>
      </c>
      <c r="AM66" s="484">
        <f t="shared" ca="1" si="30"/>
        <v>0</v>
      </c>
      <c r="AN66" s="484">
        <f t="shared" ca="1" si="30"/>
        <v>0</v>
      </c>
      <c r="AO66" s="484">
        <f t="shared" ca="1" si="30"/>
        <v>0</v>
      </c>
      <c r="AP66" s="484">
        <f t="shared" ca="1" si="30"/>
        <v>0</v>
      </c>
      <c r="AQ66" s="484">
        <f t="shared" ca="1" si="31"/>
        <v>0</v>
      </c>
      <c r="AR66" s="484">
        <f t="shared" ca="1" si="31"/>
        <v>0</v>
      </c>
      <c r="AS66" s="484">
        <f t="shared" ca="1" si="31"/>
        <v>0</v>
      </c>
      <c r="AT66" s="484">
        <f t="shared" ca="1" si="31"/>
        <v>0</v>
      </c>
      <c r="AU66" s="484">
        <f t="shared" ca="1" si="31"/>
        <v>0</v>
      </c>
      <c r="AV66" s="484">
        <f t="shared" ca="1" si="31"/>
        <v>0</v>
      </c>
      <c r="AW66" s="484">
        <f t="shared" ca="1" si="31"/>
        <v>0</v>
      </c>
      <c r="AX66" s="484">
        <f t="shared" ca="1" si="31"/>
        <v>0</v>
      </c>
      <c r="AY66" s="484">
        <f t="shared" ca="1" si="31"/>
        <v>0</v>
      </c>
      <c r="AZ66" s="484">
        <f t="shared" ca="1" si="31"/>
        <v>0</v>
      </c>
      <c r="BA66" s="484">
        <f t="shared" ca="1" si="32"/>
        <v>0</v>
      </c>
      <c r="BB66" s="484">
        <f t="shared" ca="1" si="32"/>
        <v>0</v>
      </c>
      <c r="BC66" s="484">
        <f t="shared" ca="1" si="32"/>
        <v>0</v>
      </c>
      <c r="BD66" s="484">
        <f t="shared" ca="1" si="32"/>
        <v>0</v>
      </c>
      <c r="BE66" s="484">
        <f t="shared" ca="1" si="32"/>
        <v>0</v>
      </c>
      <c r="BF66" s="484">
        <f t="shared" ca="1" si="32"/>
        <v>0</v>
      </c>
      <c r="BG66" s="484">
        <f t="shared" ca="1" si="32"/>
        <v>0</v>
      </c>
      <c r="BH66" s="484">
        <f t="shared" ca="1" si="32"/>
        <v>0</v>
      </c>
      <c r="BI66" s="484">
        <f t="shared" ca="1" si="32"/>
        <v>0</v>
      </c>
      <c r="BJ66" s="484">
        <f t="shared" ca="1" si="32"/>
        <v>0</v>
      </c>
      <c r="BK66" s="484">
        <f t="shared" ca="1" si="32"/>
        <v>0</v>
      </c>
      <c r="BL66" s="484">
        <f t="shared" ca="1" si="32"/>
        <v>0</v>
      </c>
    </row>
    <row r="67" spans="1:64" s="230" customFormat="1" ht="30" hidden="1" customHeight="1">
      <c r="A67" s="249"/>
      <c r="B67" s="253" t="s">
        <v>618</v>
      </c>
      <c r="C67" s="253" t="str">
        <f>VLOOKUP(B67,'Resource Demand '!$F$6:$X$52,6,FALSE)</f>
        <v>Singapore</v>
      </c>
      <c r="D67" s="253" t="str">
        <f>VLOOKUP(B67,'Resource Demand '!$F$6:$X$52,5,FALSE)</f>
        <v>Pansonic</v>
      </c>
      <c r="E67" s="253" t="s">
        <v>374</v>
      </c>
      <c r="F67" s="485" t="s">
        <v>255</v>
      </c>
      <c r="G67" s="253" t="str">
        <f>VLOOKUP(B67,'Resource Demand '!$F$6:$X$52,3,FALSE)</f>
        <v>Technical Consultant</v>
      </c>
      <c r="H67" s="332"/>
      <c r="I67" s="254">
        <f>VLOOKUP(B67,'Resource Demand '!$F$6:$X$52,11,FALSE)</f>
        <v>0</v>
      </c>
      <c r="J67" s="254">
        <f>VLOOKUP(B67,'Resource Demand '!$F$6:$X$52,13,FALSE)</f>
        <v>1</v>
      </c>
      <c r="K67" s="254"/>
      <c r="L67" s="487">
        <v>1</v>
      </c>
      <c r="M67" s="264">
        <f t="shared" ca="1" si="28"/>
        <v>0</v>
      </c>
      <c r="N67" s="264">
        <f t="shared" ca="1" si="28"/>
        <v>0</v>
      </c>
      <c r="O67" s="264">
        <f t="shared" ca="1" si="28"/>
        <v>0</v>
      </c>
      <c r="P67" s="264">
        <f t="shared" ca="1" si="28"/>
        <v>0</v>
      </c>
      <c r="Q67" s="264">
        <f t="shared" ca="1" si="28"/>
        <v>0</v>
      </c>
      <c r="R67" s="264">
        <f t="shared" ca="1" si="28"/>
        <v>0</v>
      </c>
      <c r="S67" s="264">
        <f t="shared" ca="1" si="28"/>
        <v>0</v>
      </c>
      <c r="T67" s="264">
        <f t="shared" ca="1" si="28"/>
        <v>0</v>
      </c>
      <c r="U67" s="264">
        <f t="shared" ca="1" si="28"/>
        <v>0</v>
      </c>
      <c r="V67" s="264">
        <f t="shared" ca="1" si="28"/>
        <v>0</v>
      </c>
      <c r="W67" s="264">
        <f t="shared" ca="1" si="29"/>
        <v>0</v>
      </c>
      <c r="X67" s="264">
        <f t="shared" ca="1" si="29"/>
        <v>0</v>
      </c>
      <c r="Y67" s="264">
        <f t="shared" ca="1" si="29"/>
        <v>0</v>
      </c>
      <c r="Z67" s="264">
        <f t="shared" ca="1" si="29"/>
        <v>0</v>
      </c>
      <c r="AA67" s="264">
        <f t="shared" ca="1" si="29"/>
        <v>0</v>
      </c>
      <c r="AB67" s="264">
        <f t="shared" ca="1" si="29"/>
        <v>0</v>
      </c>
      <c r="AC67" s="264">
        <f t="shared" ca="1" si="29"/>
        <v>0</v>
      </c>
      <c r="AD67" s="264">
        <f t="shared" ca="1" si="29"/>
        <v>0</v>
      </c>
      <c r="AE67" s="264">
        <f t="shared" ca="1" si="29"/>
        <v>0</v>
      </c>
      <c r="AF67" s="264">
        <f t="shared" ca="1" si="29"/>
        <v>0</v>
      </c>
      <c r="AG67" s="264">
        <f t="shared" ca="1" si="30"/>
        <v>0</v>
      </c>
      <c r="AH67" s="264">
        <f t="shared" ca="1" si="30"/>
        <v>0</v>
      </c>
      <c r="AI67" s="264">
        <f t="shared" ca="1" si="30"/>
        <v>0</v>
      </c>
      <c r="AJ67" s="264">
        <f t="shared" ca="1" si="30"/>
        <v>0</v>
      </c>
      <c r="AK67" s="264">
        <f t="shared" ca="1" si="30"/>
        <v>0</v>
      </c>
      <c r="AL67" s="264">
        <f t="shared" ca="1" si="30"/>
        <v>0</v>
      </c>
      <c r="AM67" s="264">
        <f t="shared" ca="1" si="30"/>
        <v>0</v>
      </c>
      <c r="AN67" s="264">
        <f t="shared" ca="1" si="30"/>
        <v>0</v>
      </c>
      <c r="AO67" s="264">
        <f t="shared" ca="1" si="30"/>
        <v>0</v>
      </c>
      <c r="AP67" s="264">
        <f t="shared" ca="1" si="30"/>
        <v>0</v>
      </c>
      <c r="AQ67" s="264">
        <f t="shared" ca="1" si="31"/>
        <v>0</v>
      </c>
      <c r="AR67" s="264">
        <f t="shared" ca="1" si="31"/>
        <v>0</v>
      </c>
      <c r="AS67" s="264">
        <f t="shared" ca="1" si="31"/>
        <v>0</v>
      </c>
      <c r="AT67" s="264">
        <f t="shared" ca="1" si="31"/>
        <v>0</v>
      </c>
      <c r="AU67" s="264">
        <f t="shared" ca="1" si="31"/>
        <v>0</v>
      </c>
      <c r="AV67" s="264">
        <f t="shared" ca="1" si="31"/>
        <v>0</v>
      </c>
      <c r="AW67" s="264">
        <f t="shared" ca="1" si="31"/>
        <v>0</v>
      </c>
      <c r="AX67" s="264">
        <f t="shared" ca="1" si="31"/>
        <v>0</v>
      </c>
      <c r="AY67" s="264">
        <f t="shared" ca="1" si="31"/>
        <v>0</v>
      </c>
      <c r="AZ67" s="264">
        <f t="shared" ca="1" si="31"/>
        <v>0</v>
      </c>
      <c r="BA67" s="264">
        <f t="shared" ca="1" si="32"/>
        <v>0</v>
      </c>
      <c r="BB67" s="264">
        <f t="shared" ca="1" si="32"/>
        <v>0</v>
      </c>
      <c r="BC67" s="264">
        <f t="shared" ca="1" si="32"/>
        <v>0</v>
      </c>
      <c r="BD67" s="264">
        <f t="shared" ca="1" si="32"/>
        <v>0</v>
      </c>
      <c r="BE67" s="264">
        <f t="shared" ca="1" si="32"/>
        <v>0</v>
      </c>
      <c r="BF67" s="264">
        <f t="shared" ca="1" si="32"/>
        <v>0</v>
      </c>
      <c r="BG67" s="264">
        <f t="shared" ca="1" si="32"/>
        <v>0</v>
      </c>
      <c r="BH67" s="264">
        <f t="shared" ca="1" si="32"/>
        <v>0</v>
      </c>
      <c r="BI67" s="264">
        <f t="shared" ca="1" si="32"/>
        <v>0</v>
      </c>
      <c r="BJ67" s="264">
        <f t="shared" ca="1" si="32"/>
        <v>0</v>
      </c>
      <c r="BK67" s="264">
        <f t="shared" ca="1" si="32"/>
        <v>0</v>
      </c>
      <c r="BL67" s="264">
        <f t="shared" ca="1" si="32"/>
        <v>0</v>
      </c>
    </row>
    <row r="68" spans="1:64" s="230" customFormat="1" ht="30" hidden="1" customHeight="1">
      <c r="A68" s="249"/>
      <c r="B68" s="253" t="s">
        <v>637</v>
      </c>
      <c r="C68" s="253" t="e">
        <f>VLOOKUP(B68,'Resource Demand '!$F$6:$X$52,6,FALSE)</f>
        <v>#N/A</v>
      </c>
      <c r="D68" s="253" t="s">
        <v>17</v>
      </c>
      <c r="E68" s="253" t="s">
        <v>72</v>
      </c>
      <c r="F68" s="485" t="s">
        <v>320</v>
      </c>
      <c r="G68" s="253" t="s">
        <v>191</v>
      </c>
      <c r="H68" s="332" t="s">
        <v>72</v>
      </c>
      <c r="I68" s="254"/>
      <c r="J68" s="254"/>
      <c r="K68" s="254" t="s">
        <v>433</v>
      </c>
      <c r="L68" s="487">
        <v>0</v>
      </c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4"/>
      <c r="AI68" s="264"/>
      <c r="AJ68" s="264"/>
      <c r="AK68" s="264"/>
      <c r="AL68" s="264"/>
      <c r="AM68" s="264"/>
      <c r="AN68" s="264"/>
      <c r="AO68" s="264"/>
      <c r="AP68" s="264"/>
      <c r="AQ68" s="264"/>
      <c r="AR68" s="264"/>
      <c r="AS68" s="264"/>
      <c r="AT68" s="264"/>
      <c r="AU68" s="264"/>
      <c r="AV68" s="264"/>
      <c r="AW68" s="264"/>
      <c r="AX68" s="264"/>
      <c r="AY68" s="264"/>
      <c r="AZ68" s="264"/>
      <c r="BA68" s="264"/>
      <c r="BB68" s="264"/>
      <c r="BC68" s="264"/>
      <c r="BD68" s="264"/>
      <c r="BE68" s="264"/>
      <c r="BF68" s="264"/>
      <c r="BG68" s="264"/>
      <c r="BH68" s="264"/>
      <c r="BI68" s="264"/>
      <c r="BJ68" s="264"/>
      <c r="BK68" s="264"/>
      <c r="BL68" s="264"/>
    </row>
    <row r="69" spans="1:64" s="496" customFormat="1" ht="30" hidden="1" customHeight="1">
      <c r="A69" s="490"/>
      <c r="B69" s="491" t="s">
        <v>636</v>
      </c>
      <c r="C69" s="491" t="str">
        <f>VLOOKUP(B69,'Resource Demand '!$F$6:$X$52,6,FALSE)</f>
        <v>Chennai</v>
      </c>
      <c r="D69" s="491" t="s">
        <v>123</v>
      </c>
      <c r="E69" s="491" t="s">
        <v>72</v>
      </c>
      <c r="F69" s="491" t="s">
        <v>162</v>
      </c>
      <c r="G69" s="491" t="s">
        <v>396</v>
      </c>
      <c r="H69" s="492" t="s">
        <v>72</v>
      </c>
      <c r="I69" s="493"/>
      <c r="J69" s="493"/>
      <c r="K69" s="493"/>
      <c r="L69" s="494">
        <v>1</v>
      </c>
      <c r="M69" s="495">
        <f t="shared" ref="M69:V78" ca="1" si="33">IF((AND(M$3&gt;=$I69,M$3&lt;=$J69)),$L69,0)</f>
        <v>0</v>
      </c>
      <c r="N69" s="495">
        <f t="shared" ca="1" si="33"/>
        <v>0</v>
      </c>
      <c r="O69" s="495">
        <f t="shared" ca="1" si="33"/>
        <v>0</v>
      </c>
      <c r="P69" s="495">
        <f t="shared" ca="1" si="33"/>
        <v>0</v>
      </c>
      <c r="Q69" s="495">
        <f t="shared" ca="1" si="33"/>
        <v>0</v>
      </c>
      <c r="R69" s="495">
        <f t="shared" ca="1" si="33"/>
        <v>0</v>
      </c>
      <c r="S69" s="495">
        <f t="shared" ca="1" si="33"/>
        <v>0</v>
      </c>
      <c r="T69" s="495">
        <f t="shared" ca="1" si="33"/>
        <v>0</v>
      </c>
      <c r="U69" s="495">
        <f t="shared" ca="1" si="33"/>
        <v>0</v>
      </c>
      <c r="V69" s="495">
        <f t="shared" ca="1" si="33"/>
        <v>0</v>
      </c>
      <c r="W69" s="495">
        <f t="shared" ref="W69:AF78" ca="1" si="34">IF((AND(W$3&gt;=$I69,W$3&lt;=$J69)),$L69,0)</f>
        <v>0</v>
      </c>
      <c r="X69" s="495">
        <f t="shared" ca="1" si="34"/>
        <v>0</v>
      </c>
      <c r="Y69" s="495">
        <f t="shared" ca="1" si="34"/>
        <v>0</v>
      </c>
      <c r="Z69" s="495">
        <f t="shared" ca="1" si="34"/>
        <v>0</v>
      </c>
      <c r="AA69" s="495">
        <f t="shared" ca="1" si="34"/>
        <v>0</v>
      </c>
      <c r="AB69" s="495">
        <f t="shared" ca="1" si="34"/>
        <v>0</v>
      </c>
      <c r="AC69" s="495">
        <f t="shared" ca="1" si="34"/>
        <v>0</v>
      </c>
      <c r="AD69" s="495">
        <f t="shared" ca="1" si="34"/>
        <v>0</v>
      </c>
      <c r="AE69" s="495">
        <f t="shared" ca="1" si="34"/>
        <v>0</v>
      </c>
      <c r="AF69" s="495">
        <f t="shared" ca="1" si="34"/>
        <v>0</v>
      </c>
      <c r="AG69" s="495">
        <f t="shared" ref="AG69:AP78" ca="1" si="35">IF((AND(AG$3&gt;=$I69,AG$3&lt;=$J69)),$L69,0)</f>
        <v>0</v>
      </c>
      <c r="AH69" s="495">
        <f t="shared" ca="1" si="35"/>
        <v>0</v>
      </c>
      <c r="AI69" s="495">
        <f t="shared" ca="1" si="35"/>
        <v>0</v>
      </c>
      <c r="AJ69" s="495">
        <f t="shared" ca="1" si="35"/>
        <v>0</v>
      </c>
      <c r="AK69" s="495">
        <f t="shared" ca="1" si="35"/>
        <v>0</v>
      </c>
      <c r="AL69" s="495">
        <f t="shared" ca="1" si="35"/>
        <v>0</v>
      </c>
      <c r="AM69" s="495">
        <f t="shared" ca="1" si="35"/>
        <v>0</v>
      </c>
      <c r="AN69" s="495">
        <f t="shared" ca="1" si="35"/>
        <v>0</v>
      </c>
      <c r="AO69" s="495">
        <f t="shared" ca="1" si="35"/>
        <v>0</v>
      </c>
      <c r="AP69" s="495">
        <f t="shared" ca="1" si="35"/>
        <v>0</v>
      </c>
      <c r="AQ69" s="495">
        <f t="shared" ref="AQ69:AZ78" ca="1" si="36">IF((AND(AQ$3&gt;=$I69,AQ$3&lt;=$J69)),$L69,0)</f>
        <v>0</v>
      </c>
      <c r="AR69" s="495">
        <f t="shared" ca="1" si="36"/>
        <v>0</v>
      </c>
      <c r="AS69" s="495">
        <f t="shared" ca="1" si="36"/>
        <v>0</v>
      </c>
      <c r="AT69" s="495">
        <f t="shared" ca="1" si="36"/>
        <v>0</v>
      </c>
      <c r="AU69" s="495">
        <f t="shared" ca="1" si="36"/>
        <v>0</v>
      </c>
      <c r="AV69" s="495">
        <f t="shared" ca="1" si="36"/>
        <v>0</v>
      </c>
      <c r="AW69" s="495">
        <f t="shared" ca="1" si="36"/>
        <v>0</v>
      </c>
      <c r="AX69" s="495">
        <f t="shared" ca="1" si="36"/>
        <v>0</v>
      </c>
      <c r="AY69" s="495">
        <f t="shared" ca="1" si="36"/>
        <v>0</v>
      </c>
      <c r="AZ69" s="495">
        <f t="shared" ca="1" si="36"/>
        <v>0</v>
      </c>
      <c r="BA69" s="495">
        <f t="shared" ref="BA69:BL78" ca="1" si="37">IF((AND(BA$3&gt;=$I69,BA$3&lt;=$J69)),$L69,0)</f>
        <v>0</v>
      </c>
      <c r="BB69" s="495">
        <f t="shared" ca="1" si="37"/>
        <v>0</v>
      </c>
      <c r="BC69" s="495">
        <f t="shared" ca="1" si="37"/>
        <v>0</v>
      </c>
      <c r="BD69" s="495">
        <f t="shared" ca="1" si="37"/>
        <v>0</v>
      </c>
      <c r="BE69" s="495">
        <f t="shared" ca="1" si="37"/>
        <v>0</v>
      </c>
      <c r="BF69" s="495">
        <f t="shared" ca="1" si="37"/>
        <v>0</v>
      </c>
      <c r="BG69" s="495">
        <f t="shared" ca="1" si="37"/>
        <v>0</v>
      </c>
      <c r="BH69" s="495">
        <f t="shared" ca="1" si="37"/>
        <v>0</v>
      </c>
      <c r="BI69" s="495">
        <f t="shared" ca="1" si="37"/>
        <v>0</v>
      </c>
      <c r="BJ69" s="495">
        <f t="shared" ca="1" si="37"/>
        <v>0</v>
      </c>
      <c r="BK69" s="495">
        <f t="shared" ca="1" si="37"/>
        <v>0</v>
      </c>
      <c r="BL69" s="495">
        <f t="shared" ca="1" si="37"/>
        <v>0</v>
      </c>
    </row>
    <row r="70" spans="1:64" s="230" customFormat="1" ht="30" hidden="1" customHeight="1">
      <c r="A70" s="249"/>
      <c r="B70" s="253" t="s">
        <v>636</v>
      </c>
      <c r="C70" s="253" t="str">
        <f>VLOOKUP(B70,'Resource Demand '!$F$6:$X$52,6,FALSE)</f>
        <v>Chennai</v>
      </c>
      <c r="D70" s="253" t="s">
        <v>123</v>
      </c>
      <c r="E70" s="253" t="s">
        <v>72</v>
      </c>
      <c r="F70" s="485" t="s">
        <v>178</v>
      </c>
      <c r="G70" s="253" t="s">
        <v>396</v>
      </c>
      <c r="H70" s="332" t="s">
        <v>72</v>
      </c>
      <c r="I70" s="254">
        <v>43101</v>
      </c>
      <c r="J70" s="254">
        <v>43220</v>
      </c>
      <c r="K70" s="254"/>
      <c r="L70" s="487">
        <v>1</v>
      </c>
      <c r="M70" s="264">
        <f t="shared" ca="1" si="33"/>
        <v>1</v>
      </c>
      <c r="N70" s="264">
        <f t="shared" ca="1" si="33"/>
        <v>1</v>
      </c>
      <c r="O70" s="264">
        <f t="shared" ca="1" si="33"/>
        <v>1</v>
      </c>
      <c r="P70" s="264">
        <f t="shared" ca="1" si="33"/>
        <v>1</v>
      </c>
      <c r="Q70" s="264">
        <f t="shared" ca="1" si="33"/>
        <v>1</v>
      </c>
      <c r="R70" s="264">
        <f t="shared" ca="1" si="33"/>
        <v>1</v>
      </c>
      <c r="S70" s="264">
        <f t="shared" ca="1" si="33"/>
        <v>1</v>
      </c>
      <c r="T70" s="264">
        <f t="shared" ca="1" si="33"/>
        <v>1</v>
      </c>
      <c r="U70" s="264">
        <f t="shared" ca="1" si="33"/>
        <v>1</v>
      </c>
      <c r="V70" s="264">
        <f t="shared" ca="1" si="33"/>
        <v>1</v>
      </c>
      <c r="W70" s="264">
        <f t="shared" ca="1" si="34"/>
        <v>1</v>
      </c>
      <c r="X70" s="264">
        <f t="shared" ca="1" si="34"/>
        <v>1</v>
      </c>
      <c r="Y70" s="264">
        <f t="shared" ca="1" si="34"/>
        <v>1</v>
      </c>
      <c r="Z70" s="264">
        <f t="shared" ca="1" si="34"/>
        <v>1</v>
      </c>
      <c r="AA70" s="264">
        <f t="shared" ca="1" si="34"/>
        <v>1</v>
      </c>
      <c r="AB70" s="264">
        <f t="shared" ca="1" si="34"/>
        <v>1</v>
      </c>
      <c r="AC70" s="264">
        <f t="shared" ca="1" si="34"/>
        <v>1</v>
      </c>
      <c r="AD70" s="264">
        <f t="shared" ca="1" si="34"/>
        <v>1</v>
      </c>
      <c r="AE70" s="264">
        <f t="shared" ca="1" si="34"/>
        <v>1</v>
      </c>
      <c r="AF70" s="264">
        <f t="shared" ca="1" si="34"/>
        <v>1</v>
      </c>
      <c r="AG70" s="264">
        <f t="shared" ca="1" si="35"/>
        <v>1</v>
      </c>
      <c r="AH70" s="264">
        <f t="shared" ca="1" si="35"/>
        <v>1</v>
      </c>
      <c r="AI70" s="264">
        <f t="shared" ca="1" si="35"/>
        <v>1</v>
      </c>
      <c r="AJ70" s="264">
        <f t="shared" ca="1" si="35"/>
        <v>1</v>
      </c>
      <c r="AK70" s="264">
        <f t="shared" ca="1" si="35"/>
        <v>1</v>
      </c>
      <c r="AL70" s="264">
        <f t="shared" ca="1" si="35"/>
        <v>1</v>
      </c>
      <c r="AM70" s="264">
        <f t="shared" ca="1" si="35"/>
        <v>1</v>
      </c>
      <c r="AN70" s="264">
        <f t="shared" ca="1" si="35"/>
        <v>1</v>
      </c>
      <c r="AO70" s="264">
        <f t="shared" ca="1" si="35"/>
        <v>1</v>
      </c>
      <c r="AP70" s="264">
        <f t="shared" ca="1" si="35"/>
        <v>1</v>
      </c>
      <c r="AQ70" s="264">
        <f t="shared" ca="1" si="36"/>
        <v>1</v>
      </c>
      <c r="AR70" s="264">
        <f t="shared" ca="1" si="36"/>
        <v>1</v>
      </c>
      <c r="AS70" s="264">
        <f t="shared" ca="1" si="36"/>
        <v>1</v>
      </c>
      <c r="AT70" s="264">
        <f t="shared" ca="1" si="36"/>
        <v>1</v>
      </c>
      <c r="AU70" s="264">
        <f t="shared" ca="1" si="36"/>
        <v>1</v>
      </c>
      <c r="AV70" s="264">
        <f t="shared" ca="1" si="36"/>
        <v>1</v>
      </c>
      <c r="AW70" s="264">
        <f t="shared" ca="1" si="36"/>
        <v>1</v>
      </c>
      <c r="AX70" s="264">
        <f t="shared" ca="1" si="36"/>
        <v>1</v>
      </c>
      <c r="AY70" s="264">
        <f t="shared" ca="1" si="36"/>
        <v>1</v>
      </c>
      <c r="AZ70" s="264">
        <f t="shared" ca="1" si="36"/>
        <v>1</v>
      </c>
      <c r="BA70" s="264">
        <f t="shared" ca="1" si="37"/>
        <v>1</v>
      </c>
      <c r="BB70" s="264">
        <f t="shared" ca="1" si="37"/>
        <v>1</v>
      </c>
      <c r="BC70" s="264">
        <f t="shared" ca="1" si="37"/>
        <v>1</v>
      </c>
      <c r="BD70" s="264">
        <f t="shared" ca="1" si="37"/>
        <v>1</v>
      </c>
      <c r="BE70" s="264">
        <f t="shared" ca="1" si="37"/>
        <v>1</v>
      </c>
      <c r="BF70" s="264">
        <f t="shared" ca="1" si="37"/>
        <v>1</v>
      </c>
      <c r="BG70" s="264">
        <f t="shared" ca="1" si="37"/>
        <v>1</v>
      </c>
      <c r="BH70" s="264">
        <f t="shared" ca="1" si="37"/>
        <v>1</v>
      </c>
      <c r="BI70" s="264">
        <f t="shared" ca="1" si="37"/>
        <v>1</v>
      </c>
      <c r="BJ70" s="264">
        <f t="shared" ca="1" si="37"/>
        <v>1</v>
      </c>
      <c r="BK70" s="264">
        <f t="shared" ca="1" si="37"/>
        <v>1</v>
      </c>
      <c r="BL70" s="264">
        <f t="shared" ca="1" si="37"/>
        <v>1</v>
      </c>
    </row>
    <row r="71" spans="1:64" s="230" customFormat="1" ht="30" hidden="1" customHeight="1">
      <c r="A71" s="249"/>
      <c r="B71" s="253" t="s">
        <v>636</v>
      </c>
      <c r="C71" s="253" t="str">
        <f>VLOOKUP(B71,'Resource Demand '!$F$6:$X$52,6,FALSE)</f>
        <v>Chennai</v>
      </c>
      <c r="D71" s="253" t="s">
        <v>123</v>
      </c>
      <c r="E71" s="253" t="s">
        <v>72</v>
      </c>
      <c r="F71" s="485" t="s">
        <v>189</v>
      </c>
      <c r="G71" s="253" t="s">
        <v>191</v>
      </c>
      <c r="H71" s="332" t="s">
        <v>72</v>
      </c>
      <c r="I71" s="254">
        <v>43101</v>
      </c>
      <c r="J71" s="254">
        <v>43190</v>
      </c>
      <c r="K71" s="254"/>
      <c r="L71" s="487">
        <v>1</v>
      </c>
      <c r="M71" s="264">
        <f t="shared" ca="1" si="33"/>
        <v>1</v>
      </c>
      <c r="N71" s="264">
        <f t="shared" ca="1" si="33"/>
        <v>1</v>
      </c>
      <c r="O71" s="264">
        <f t="shared" ca="1" si="33"/>
        <v>1</v>
      </c>
      <c r="P71" s="264">
        <f t="shared" ca="1" si="33"/>
        <v>1</v>
      </c>
      <c r="Q71" s="264">
        <f t="shared" ca="1" si="33"/>
        <v>1</v>
      </c>
      <c r="R71" s="264">
        <f t="shared" ca="1" si="33"/>
        <v>1</v>
      </c>
      <c r="S71" s="264">
        <f t="shared" ca="1" si="33"/>
        <v>1</v>
      </c>
      <c r="T71" s="264">
        <f t="shared" ca="1" si="33"/>
        <v>1</v>
      </c>
      <c r="U71" s="264">
        <f t="shared" ca="1" si="33"/>
        <v>1</v>
      </c>
      <c r="V71" s="264">
        <f t="shared" ca="1" si="33"/>
        <v>1</v>
      </c>
      <c r="W71" s="264">
        <f t="shared" ca="1" si="34"/>
        <v>1</v>
      </c>
      <c r="X71" s="264">
        <f t="shared" ca="1" si="34"/>
        <v>1</v>
      </c>
      <c r="Y71" s="264">
        <f t="shared" ca="1" si="34"/>
        <v>1</v>
      </c>
      <c r="Z71" s="264">
        <f t="shared" ca="1" si="34"/>
        <v>1</v>
      </c>
      <c r="AA71" s="264">
        <f t="shared" ca="1" si="34"/>
        <v>1</v>
      </c>
      <c r="AB71" s="264">
        <f t="shared" ca="1" si="34"/>
        <v>1</v>
      </c>
      <c r="AC71" s="264">
        <f t="shared" ca="1" si="34"/>
        <v>1</v>
      </c>
      <c r="AD71" s="264">
        <f t="shared" ca="1" si="34"/>
        <v>1</v>
      </c>
      <c r="AE71" s="264">
        <f t="shared" ca="1" si="34"/>
        <v>1</v>
      </c>
      <c r="AF71" s="264">
        <f t="shared" ca="1" si="34"/>
        <v>1</v>
      </c>
      <c r="AG71" s="264">
        <f t="shared" ca="1" si="35"/>
        <v>1</v>
      </c>
      <c r="AH71" s="264">
        <f t="shared" ca="1" si="35"/>
        <v>1</v>
      </c>
      <c r="AI71" s="264">
        <f t="shared" ca="1" si="35"/>
        <v>1</v>
      </c>
      <c r="AJ71" s="264">
        <f t="shared" ca="1" si="35"/>
        <v>1</v>
      </c>
      <c r="AK71" s="264">
        <f t="shared" ca="1" si="35"/>
        <v>1</v>
      </c>
      <c r="AL71" s="264">
        <f t="shared" ca="1" si="35"/>
        <v>1</v>
      </c>
      <c r="AM71" s="264">
        <f t="shared" ca="1" si="35"/>
        <v>1</v>
      </c>
      <c r="AN71" s="264">
        <f t="shared" ca="1" si="35"/>
        <v>1</v>
      </c>
      <c r="AO71" s="264">
        <f t="shared" ca="1" si="35"/>
        <v>1</v>
      </c>
      <c r="AP71" s="264">
        <f t="shared" ca="1" si="35"/>
        <v>1</v>
      </c>
      <c r="AQ71" s="264">
        <f t="shared" ca="1" si="36"/>
        <v>1</v>
      </c>
      <c r="AR71" s="264">
        <f t="shared" ca="1" si="36"/>
        <v>0</v>
      </c>
      <c r="AS71" s="264">
        <f t="shared" ca="1" si="36"/>
        <v>0</v>
      </c>
      <c r="AT71" s="264">
        <f t="shared" ca="1" si="36"/>
        <v>0</v>
      </c>
      <c r="AU71" s="264">
        <f t="shared" ca="1" si="36"/>
        <v>0</v>
      </c>
      <c r="AV71" s="264">
        <f t="shared" ca="1" si="36"/>
        <v>0</v>
      </c>
      <c r="AW71" s="264">
        <f t="shared" ca="1" si="36"/>
        <v>0</v>
      </c>
      <c r="AX71" s="264">
        <f t="shared" ca="1" si="36"/>
        <v>0</v>
      </c>
      <c r="AY71" s="264">
        <f t="shared" ca="1" si="36"/>
        <v>0</v>
      </c>
      <c r="AZ71" s="264">
        <f t="shared" ca="1" si="36"/>
        <v>0</v>
      </c>
      <c r="BA71" s="264">
        <f t="shared" ca="1" si="37"/>
        <v>0</v>
      </c>
      <c r="BB71" s="264">
        <f t="shared" ca="1" si="37"/>
        <v>0</v>
      </c>
      <c r="BC71" s="264">
        <f t="shared" ca="1" si="37"/>
        <v>0</v>
      </c>
      <c r="BD71" s="264">
        <f t="shared" ca="1" si="37"/>
        <v>0</v>
      </c>
      <c r="BE71" s="264">
        <f t="shared" ca="1" si="37"/>
        <v>0</v>
      </c>
      <c r="BF71" s="264">
        <f t="shared" ca="1" si="37"/>
        <v>0</v>
      </c>
      <c r="BG71" s="264">
        <f t="shared" ca="1" si="37"/>
        <v>0</v>
      </c>
      <c r="BH71" s="264">
        <f t="shared" ca="1" si="37"/>
        <v>0</v>
      </c>
      <c r="BI71" s="264">
        <f t="shared" ca="1" si="37"/>
        <v>0</v>
      </c>
      <c r="BJ71" s="264">
        <f t="shared" ca="1" si="37"/>
        <v>0</v>
      </c>
      <c r="BK71" s="264">
        <f t="shared" ca="1" si="37"/>
        <v>0</v>
      </c>
      <c r="BL71" s="264">
        <f t="shared" ca="1" si="37"/>
        <v>0</v>
      </c>
    </row>
    <row r="72" spans="1:64" s="230" customFormat="1" ht="30" hidden="1" customHeight="1">
      <c r="A72" s="249"/>
      <c r="B72" s="253" t="s">
        <v>636</v>
      </c>
      <c r="C72" s="253" t="str">
        <f>VLOOKUP(B72,'Resource Demand '!$F$6:$X$52,6,FALSE)</f>
        <v>Chennai</v>
      </c>
      <c r="D72" s="253" t="s">
        <v>123</v>
      </c>
      <c r="E72" s="253" t="s">
        <v>72</v>
      </c>
      <c r="F72" s="485" t="s">
        <v>192</v>
      </c>
      <c r="G72" s="253" t="s">
        <v>191</v>
      </c>
      <c r="H72" s="332" t="s">
        <v>72</v>
      </c>
      <c r="I72" s="254">
        <v>43101</v>
      </c>
      <c r="J72" s="254">
        <v>43373</v>
      </c>
      <c r="K72" s="254"/>
      <c r="L72" s="487">
        <v>1</v>
      </c>
      <c r="M72" s="264">
        <f t="shared" ca="1" si="33"/>
        <v>1</v>
      </c>
      <c r="N72" s="264">
        <f t="shared" ca="1" si="33"/>
        <v>1</v>
      </c>
      <c r="O72" s="264">
        <f t="shared" ca="1" si="33"/>
        <v>1</v>
      </c>
      <c r="P72" s="264">
        <f t="shared" ca="1" si="33"/>
        <v>1</v>
      </c>
      <c r="Q72" s="264">
        <f t="shared" ca="1" si="33"/>
        <v>1</v>
      </c>
      <c r="R72" s="264">
        <f t="shared" ca="1" si="33"/>
        <v>1</v>
      </c>
      <c r="S72" s="264">
        <f t="shared" ca="1" si="33"/>
        <v>1</v>
      </c>
      <c r="T72" s="264">
        <f t="shared" ca="1" si="33"/>
        <v>1</v>
      </c>
      <c r="U72" s="264">
        <f t="shared" ca="1" si="33"/>
        <v>1</v>
      </c>
      <c r="V72" s="264">
        <f t="shared" ca="1" si="33"/>
        <v>1</v>
      </c>
      <c r="W72" s="264">
        <f t="shared" ca="1" si="34"/>
        <v>1</v>
      </c>
      <c r="X72" s="264">
        <f t="shared" ca="1" si="34"/>
        <v>1</v>
      </c>
      <c r="Y72" s="264">
        <f t="shared" ca="1" si="34"/>
        <v>1</v>
      </c>
      <c r="Z72" s="264">
        <f t="shared" ca="1" si="34"/>
        <v>1</v>
      </c>
      <c r="AA72" s="264">
        <f t="shared" ca="1" si="34"/>
        <v>1</v>
      </c>
      <c r="AB72" s="264">
        <f t="shared" ca="1" si="34"/>
        <v>1</v>
      </c>
      <c r="AC72" s="264">
        <f t="shared" ca="1" si="34"/>
        <v>1</v>
      </c>
      <c r="AD72" s="264">
        <f t="shared" ca="1" si="34"/>
        <v>1</v>
      </c>
      <c r="AE72" s="264">
        <f t="shared" ca="1" si="34"/>
        <v>1</v>
      </c>
      <c r="AF72" s="264">
        <f t="shared" ca="1" si="34"/>
        <v>1</v>
      </c>
      <c r="AG72" s="264">
        <f t="shared" ca="1" si="35"/>
        <v>1</v>
      </c>
      <c r="AH72" s="264">
        <f t="shared" ca="1" si="35"/>
        <v>1</v>
      </c>
      <c r="AI72" s="264">
        <f t="shared" ca="1" si="35"/>
        <v>1</v>
      </c>
      <c r="AJ72" s="264">
        <f t="shared" ca="1" si="35"/>
        <v>1</v>
      </c>
      <c r="AK72" s="264">
        <f t="shared" ca="1" si="35"/>
        <v>1</v>
      </c>
      <c r="AL72" s="264">
        <f t="shared" ca="1" si="35"/>
        <v>1</v>
      </c>
      <c r="AM72" s="264">
        <f t="shared" ca="1" si="35"/>
        <v>1</v>
      </c>
      <c r="AN72" s="264">
        <f t="shared" ca="1" si="35"/>
        <v>1</v>
      </c>
      <c r="AO72" s="264">
        <f t="shared" ca="1" si="35"/>
        <v>1</v>
      </c>
      <c r="AP72" s="264">
        <f t="shared" ca="1" si="35"/>
        <v>1</v>
      </c>
      <c r="AQ72" s="264">
        <f t="shared" ca="1" si="36"/>
        <v>1</v>
      </c>
      <c r="AR72" s="264">
        <f t="shared" ca="1" si="36"/>
        <v>1</v>
      </c>
      <c r="AS72" s="264">
        <f t="shared" ca="1" si="36"/>
        <v>1</v>
      </c>
      <c r="AT72" s="264">
        <f t="shared" ca="1" si="36"/>
        <v>1</v>
      </c>
      <c r="AU72" s="264">
        <f t="shared" ca="1" si="36"/>
        <v>1</v>
      </c>
      <c r="AV72" s="264">
        <f t="shared" ca="1" si="36"/>
        <v>1</v>
      </c>
      <c r="AW72" s="264">
        <f t="shared" ca="1" si="36"/>
        <v>1</v>
      </c>
      <c r="AX72" s="264">
        <f t="shared" ca="1" si="36"/>
        <v>1</v>
      </c>
      <c r="AY72" s="264">
        <f t="shared" ca="1" si="36"/>
        <v>1</v>
      </c>
      <c r="AZ72" s="264">
        <f t="shared" ca="1" si="36"/>
        <v>1</v>
      </c>
      <c r="BA72" s="264">
        <f t="shared" ca="1" si="37"/>
        <v>1</v>
      </c>
      <c r="BB72" s="264">
        <f t="shared" ca="1" si="37"/>
        <v>1</v>
      </c>
      <c r="BC72" s="264">
        <f t="shared" ca="1" si="37"/>
        <v>1</v>
      </c>
      <c r="BD72" s="264">
        <f t="shared" ca="1" si="37"/>
        <v>1</v>
      </c>
      <c r="BE72" s="264">
        <f t="shared" ca="1" si="37"/>
        <v>1</v>
      </c>
      <c r="BF72" s="264">
        <f t="shared" ca="1" si="37"/>
        <v>1</v>
      </c>
      <c r="BG72" s="264">
        <f t="shared" ca="1" si="37"/>
        <v>1</v>
      </c>
      <c r="BH72" s="264">
        <f t="shared" ca="1" si="37"/>
        <v>1</v>
      </c>
      <c r="BI72" s="264">
        <f t="shared" ca="1" si="37"/>
        <v>1</v>
      </c>
      <c r="BJ72" s="264">
        <f t="shared" ca="1" si="37"/>
        <v>1</v>
      </c>
      <c r="BK72" s="264">
        <f t="shared" ca="1" si="37"/>
        <v>1</v>
      </c>
      <c r="BL72" s="264">
        <f t="shared" ca="1" si="37"/>
        <v>1</v>
      </c>
    </row>
    <row r="73" spans="1:64" s="230" customFormat="1" ht="30" hidden="1" customHeight="1">
      <c r="A73" s="249"/>
      <c r="B73" s="253" t="s">
        <v>636</v>
      </c>
      <c r="C73" s="253" t="str">
        <f>VLOOKUP(B73,'Resource Demand '!$F$6:$X$52,6,FALSE)</f>
        <v>Chennai</v>
      </c>
      <c r="D73" s="253" t="s">
        <v>123</v>
      </c>
      <c r="E73" s="253" t="s">
        <v>72</v>
      </c>
      <c r="F73" s="485" t="s">
        <v>194</v>
      </c>
      <c r="G73" s="253" t="s">
        <v>191</v>
      </c>
      <c r="H73" s="332" t="s">
        <v>72</v>
      </c>
      <c r="I73" s="254">
        <v>43101</v>
      </c>
      <c r="J73" s="254">
        <v>43144</v>
      </c>
      <c r="K73" s="254"/>
      <c r="L73" s="487">
        <v>1</v>
      </c>
      <c r="M73" s="264">
        <f t="shared" ca="1" si="33"/>
        <v>0</v>
      </c>
      <c r="N73" s="264">
        <f t="shared" ca="1" si="33"/>
        <v>0</v>
      </c>
      <c r="O73" s="264">
        <f t="shared" ca="1" si="33"/>
        <v>0</v>
      </c>
      <c r="P73" s="264">
        <f t="shared" ca="1" si="33"/>
        <v>0</v>
      </c>
      <c r="Q73" s="264">
        <f t="shared" ca="1" si="33"/>
        <v>0</v>
      </c>
      <c r="R73" s="264">
        <f t="shared" ca="1" si="33"/>
        <v>0</v>
      </c>
      <c r="S73" s="264">
        <f t="shared" ca="1" si="33"/>
        <v>0</v>
      </c>
      <c r="T73" s="264">
        <f t="shared" ca="1" si="33"/>
        <v>0</v>
      </c>
      <c r="U73" s="264">
        <f t="shared" ca="1" si="33"/>
        <v>0</v>
      </c>
      <c r="V73" s="264">
        <f t="shared" ca="1" si="33"/>
        <v>0</v>
      </c>
      <c r="W73" s="264">
        <f t="shared" ca="1" si="34"/>
        <v>0</v>
      </c>
      <c r="X73" s="264">
        <f t="shared" ca="1" si="34"/>
        <v>0</v>
      </c>
      <c r="Y73" s="264">
        <f t="shared" ca="1" si="34"/>
        <v>0</v>
      </c>
      <c r="Z73" s="264">
        <f t="shared" ca="1" si="34"/>
        <v>0</v>
      </c>
      <c r="AA73" s="264">
        <f t="shared" ca="1" si="34"/>
        <v>0</v>
      </c>
      <c r="AB73" s="264">
        <f t="shared" ca="1" si="34"/>
        <v>0</v>
      </c>
      <c r="AC73" s="264">
        <f t="shared" ca="1" si="34"/>
        <v>0</v>
      </c>
      <c r="AD73" s="264">
        <f t="shared" ca="1" si="34"/>
        <v>0</v>
      </c>
      <c r="AE73" s="264">
        <f t="shared" ca="1" si="34"/>
        <v>0</v>
      </c>
      <c r="AF73" s="264">
        <f t="shared" ca="1" si="34"/>
        <v>0</v>
      </c>
      <c r="AG73" s="264">
        <f t="shared" ca="1" si="35"/>
        <v>0</v>
      </c>
      <c r="AH73" s="264">
        <f t="shared" ca="1" si="35"/>
        <v>0</v>
      </c>
      <c r="AI73" s="264">
        <f t="shared" ca="1" si="35"/>
        <v>0</v>
      </c>
      <c r="AJ73" s="264">
        <f t="shared" ca="1" si="35"/>
        <v>0</v>
      </c>
      <c r="AK73" s="264">
        <f t="shared" ca="1" si="35"/>
        <v>0</v>
      </c>
      <c r="AL73" s="264">
        <f t="shared" ca="1" si="35"/>
        <v>0</v>
      </c>
      <c r="AM73" s="264">
        <f t="shared" ca="1" si="35"/>
        <v>0</v>
      </c>
      <c r="AN73" s="264">
        <f t="shared" ca="1" si="35"/>
        <v>0</v>
      </c>
      <c r="AO73" s="264">
        <f t="shared" ca="1" si="35"/>
        <v>0</v>
      </c>
      <c r="AP73" s="264">
        <f t="shared" ca="1" si="35"/>
        <v>0</v>
      </c>
      <c r="AQ73" s="264">
        <f t="shared" ca="1" si="36"/>
        <v>0</v>
      </c>
      <c r="AR73" s="264">
        <f t="shared" ca="1" si="36"/>
        <v>0</v>
      </c>
      <c r="AS73" s="264">
        <f t="shared" ca="1" si="36"/>
        <v>0</v>
      </c>
      <c r="AT73" s="264">
        <f t="shared" ca="1" si="36"/>
        <v>0</v>
      </c>
      <c r="AU73" s="264">
        <f t="shared" ca="1" si="36"/>
        <v>0</v>
      </c>
      <c r="AV73" s="264">
        <f t="shared" ca="1" si="36"/>
        <v>0</v>
      </c>
      <c r="AW73" s="264">
        <f t="shared" ca="1" si="36"/>
        <v>0</v>
      </c>
      <c r="AX73" s="264">
        <f t="shared" ca="1" si="36"/>
        <v>0</v>
      </c>
      <c r="AY73" s="264">
        <f t="shared" ca="1" si="36"/>
        <v>0</v>
      </c>
      <c r="AZ73" s="264">
        <f t="shared" ca="1" si="36"/>
        <v>0</v>
      </c>
      <c r="BA73" s="264">
        <f t="shared" ca="1" si="37"/>
        <v>0</v>
      </c>
      <c r="BB73" s="264">
        <f t="shared" ca="1" si="37"/>
        <v>0</v>
      </c>
      <c r="BC73" s="264">
        <f t="shared" ca="1" si="37"/>
        <v>0</v>
      </c>
      <c r="BD73" s="264">
        <f t="shared" ca="1" si="37"/>
        <v>0</v>
      </c>
      <c r="BE73" s="264">
        <f t="shared" ca="1" si="37"/>
        <v>0</v>
      </c>
      <c r="BF73" s="264">
        <f t="shared" ca="1" si="37"/>
        <v>0</v>
      </c>
      <c r="BG73" s="264">
        <f t="shared" ca="1" si="37"/>
        <v>0</v>
      </c>
      <c r="BH73" s="264">
        <f t="shared" ca="1" si="37"/>
        <v>0</v>
      </c>
      <c r="BI73" s="264">
        <f t="shared" ca="1" si="37"/>
        <v>0</v>
      </c>
      <c r="BJ73" s="264">
        <f t="shared" ca="1" si="37"/>
        <v>0</v>
      </c>
      <c r="BK73" s="264">
        <f t="shared" ca="1" si="37"/>
        <v>0</v>
      </c>
      <c r="BL73" s="264">
        <f t="shared" ca="1" si="37"/>
        <v>0</v>
      </c>
    </row>
    <row r="74" spans="1:64" s="230" customFormat="1" ht="30" hidden="1" customHeight="1">
      <c r="A74" s="249"/>
      <c r="B74" s="253" t="s">
        <v>636</v>
      </c>
      <c r="C74" s="253" t="str">
        <f>VLOOKUP(B74,'Resource Demand '!$F$6:$X$52,6,FALSE)</f>
        <v>Chennai</v>
      </c>
      <c r="D74" s="253" t="s">
        <v>123</v>
      </c>
      <c r="E74" s="253" t="s">
        <v>72</v>
      </c>
      <c r="F74" s="485" t="s">
        <v>307</v>
      </c>
      <c r="G74" s="253" t="s">
        <v>191</v>
      </c>
      <c r="H74" s="332" t="s">
        <v>72</v>
      </c>
      <c r="I74" s="254">
        <v>43101</v>
      </c>
      <c r="J74" s="254">
        <v>43220</v>
      </c>
      <c r="K74" s="254"/>
      <c r="L74" s="487">
        <v>1</v>
      </c>
      <c r="M74" s="264">
        <f t="shared" ca="1" si="33"/>
        <v>1</v>
      </c>
      <c r="N74" s="264">
        <f t="shared" ca="1" si="33"/>
        <v>1</v>
      </c>
      <c r="O74" s="264">
        <f t="shared" ca="1" si="33"/>
        <v>1</v>
      </c>
      <c r="P74" s="264">
        <f t="shared" ca="1" si="33"/>
        <v>1</v>
      </c>
      <c r="Q74" s="264">
        <f t="shared" ca="1" si="33"/>
        <v>1</v>
      </c>
      <c r="R74" s="264">
        <f t="shared" ca="1" si="33"/>
        <v>1</v>
      </c>
      <c r="S74" s="264">
        <f t="shared" ca="1" si="33"/>
        <v>1</v>
      </c>
      <c r="T74" s="264">
        <f t="shared" ca="1" si="33"/>
        <v>1</v>
      </c>
      <c r="U74" s="264">
        <f t="shared" ca="1" si="33"/>
        <v>1</v>
      </c>
      <c r="V74" s="264">
        <f t="shared" ca="1" si="33"/>
        <v>1</v>
      </c>
      <c r="W74" s="264">
        <f t="shared" ca="1" si="34"/>
        <v>1</v>
      </c>
      <c r="X74" s="264">
        <f t="shared" ca="1" si="34"/>
        <v>1</v>
      </c>
      <c r="Y74" s="264">
        <f t="shared" ca="1" si="34"/>
        <v>1</v>
      </c>
      <c r="Z74" s="264">
        <f t="shared" ca="1" si="34"/>
        <v>1</v>
      </c>
      <c r="AA74" s="264">
        <f t="shared" ca="1" si="34"/>
        <v>1</v>
      </c>
      <c r="AB74" s="264">
        <f t="shared" ca="1" si="34"/>
        <v>1</v>
      </c>
      <c r="AC74" s="264">
        <f t="shared" ca="1" si="34"/>
        <v>1</v>
      </c>
      <c r="AD74" s="264">
        <f t="shared" ca="1" si="34"/>
        <v>1</v>
      </c>
      <c r="AE74" s="264">
        <f t="shared" ca="1" si="34"/>
        <v>1</v>
      </c>
      <c r="AF74" s="264">
        <f t="shared" ca="1" si="34"/>
        <v>1</v>
      </c>
      <c r="AG74" s="264">
        <f t="shared" ca="1" si="35"/>
        <v>1</v>
      </c>
      <c r="AH74" s="264">
        <f t="shared" ca="1" si="35"/>
        <v>1</v>
      </c>
      <c r="AI74" s="264">
        <f t="shared" ca="1" si="35"/>
        <v>1</v>
      </c>
      <c r="AJ74" s="264">
        <f t="shared" ca="1" si="35"/>
        <v>1</v>
      </c>
      <c r="AK74" s="264">
        <f t="shared" ca="1" si="35"/>
        <v>1</v>
      </c>
      <c r="AL74" s="264">
        <f t="shared" ca="1" si="35"/>
        <v>1</v>
      </c>
      <c r="AM74" s="264">
        <f t="shared" ca="1" si="35"/>
        <v>1</v>
      </c>
      <c r="AN74" s="264">
        <f t="shared" ca="1" si="35"/>
        <v>1</v>
      </c>
      <c r="AO74" s="264">
        <f t="shared" ca="1" si="35"/>
        <v>1</v>
      </c>
      <c r="AP74" s="264">
        <f t="shared" ca="1" si="35"/>
        <v>1</v>
      </c>
      <c r="AQ74" s="264">
        <f t="shared" ca="1" si="36"/>
        <v>1</v>
      </c>
      <c r="AR74" s="264">
        <f t="shared" ca="1" si="36"/>
        <v>1</v>
      </c>
      <c r="AS74" s="264">
        <f t="shared" ca="1" si="36"/>
        <v>1</v>
      </c>
      <c r="AT74" s="264">
        <f t="shared" ca="1" si="36"/>
        <v>1</v>
      </c>
      <c r="AU74" s="264">
        <f t="shared" ca="1" si="36"/>
        <v>1</v>
      </c>
      <c r="AV74" s="264">
        <f t="shared" ca="1" si="36"/>
        <v>1</v>
      </c>
      <c r="AW74" s="264">
        <f t="shared" ca="1" si="36"/>
        <v>1</v>
      </c>
      <c r="AX74" s="264">
        <f t="shared" ca="1" si="36"/>
        <v>1</v>
      </c>
      <c r="AY74" s="264">
        <f t="shared" ca="1" si="36"/>
        <v>1</v>
      </c>
      <c r="AZ74" s="264">
        <f t="shared" ca="1" si="36"/>
        <v>1</v>
      </c>
      <c r="BA74" s="264">
        <f t="shared" ca="1" si="37"/>
        <v>1</v>
      </c>
      <c r="BB74" s="264">
        <f t="shared" ca="1" si="37"/>
        <v>1</v>
      </c>
      <c r="BC74" s="264">
        <f t="shared" ca="1" si="37"/>
        <v>1</v>
      </c>
      <c r="BD74" s="264">
        <f t="shared" ca="1" si="37"/>
        <v>1</v>
      </c>
      <c r="BE74" s="264">
        <f t="shared" ca="1" si="37"/>
        <v>1</v>
      </c>
      <c r="BF74" s="264">
        <f t="shared" ca="1" si="37"/>
        <v>1</v>
      </c>
      <c r="BG74" s="264">
        <f t="shared" ca="1" si="37"/>
        <v>1</v>
      </c>
      <c r="BH74" s="264">
        <f t="shared" ca="1" si="37"/>
        <v>1</v>
      </c>
      <c r="BI74" s="264">
        <f t="shared" ca="1" si="37"/>
        <v>1</v>
      </c>
      <c r="BJ74" s="264">
        <f t="shared" ca="1" si="37"/>
        <v>1</v>
      </c>
      <c r="BK74" s="264">
        <f t="shared" ca="1" si="37"/>
        <v>1</v>
      </c>
      <c r="BL74" s="264">
        <f t="shared" ca="1" si="37"/>
        <v>1</v>
      </c>
    </row>
    <row r="75" spans="1:64" s="230" customFormat="1" ht="30" hidden="1" customHeight="1">
      <c r="A75" s="249"/>
      <c r="B75" s="253" t="s">
        <v>636</v>
      </c>
      <c r="C75" s="253" t="str">
        <f>VLOOKUP(B75,'Resource Demand '!$F$6:$X$52,6,FALSE)</f>
        <v>Chennai</v>
      </c>
      <c r="D75" s="253" t="s">
        <v>123</v>
      </c>
      <c r="E75" s="253" t="s">
        <v>72</v>
      </c>
      <c r="F75" s="485" t="s">
        <v>309</v>
      </c>
      <c r="G75" s="253" t="s">
        <v>396</v>
      </c>
      <c r="H75" s="332" t="s">
        <v>72</v>
      </c>
      <c r="I75" s="254">
        <v>43101</v>
      </c>
      <c r="J75" s="254">
        <v>43159</v>
      </c>
      <c r="K75" s="254"/>
      <c r="L75" s="487">
        <v>1</v>
      </c>
      <c r="M75" s="264">
        <f t="shared" ca="1" si="33"/>
        <v>0</v>
      </c>
      <c r="N75" s="264">
        <f t="shared" ca="1" si="33"/>
        <v>0</v>
      </c>
      <c r="O75" s="264">
        <f t="shared" ca="1" si="33"/>
        <v>0</v>
      </c>
      <c r="P75" s="264">
        <f t="shared" ca="1" si="33"/>
        <v>0</v>
      </c>
      <c r="Q75" s="264">
        <f t="shared" ca="1" si="33"/>
        <v>0</v>
      </c>
      <c r="R75" s="264">
        <f t="shared" ca="1" si="33"/>
        <v>0</v>
      </c>
      <c r="S75" s="264">
        <f t="shared" ca="1" si="33"/>
        <v>0</v>
      </c>
      <c r="T75" s="264">
        <f t="shared" ca="1" si="33"/>
        <v>0</v>
      </c>
      <c r="U75" s="264">
        <f t="shared" ca="1" si="33"/>
        <v>0</v>
      </c>
      <c r="V75" s="264">
        <f t="shared" ca="1" si="33"/>
        <v>0</v>
      </c>
      <c r="W75" s="264">
        <f t="shared" ca="1" si="34"/>
        <v>0</v>
      </c>
      <c r="X75" s="264">
        <f t="shared" ca="1" si="34"/>
        <v>0</v>
      </c>
      <c r="Y75" s="264">
        <f t="shared" ca="1" si="34"/>
        <v>0</v>
      </c>
      <c r="Z75" s="264">
        <f t="shared" ca="1" si="34"/>
        <v>0</v>
      </c>
      <c r="AA75" s="264">
        <f t="shared" ca="1" si="34"/>
        <v>0</v>
      </c>
      <c r="AB75" s="264">
        <f t="shared" ca="1" si="34"/>
        <v>0</v>
      </c>
      <c r="AC75" s="264">
        <f t="shared" ca="1" si="34"/>
        <v>0</v>
      </c>
      <c r="AD75" s="264">
        <f t="shared" ca="1" si="34"/>
        <v>0</v>
      </c>
      <c r="AE75" s="264">
        <f t="shared" ca="1" si="34"/>
        <v>0</v>
      </c>
      <c r="AF75" s="264">
        <f t="shared" ca="1" si="34"/>
        <v>0</v>
      </c>
      <c r="AG75" s="264">
        <f t="shared" ca="1" si="35"/>
        <v>0</v>
      </c>
      <c r="AH75" s="264">
        <f t="shared" ca="1" si="35"/>
        <v>0</v>
      </c>
      <c r="AI75" s="264">
        <f t="shared" ca="1" si="35"/>
        <v>0</v>
      </c>
      <c r="AJ75" s="264">
        <f t="shared" ca="1" si="35"/>
        <v>0</v>
      </c>
      <c r="AK75" s="264">
        <f t="shared" ca="1" si="35"/>
        <v>0</v>
      </c>
      <c r="AL75" s="264">
        <f t="shared" ca="1" si="35"/>
        <v>0</v>
      </c>
      <c r="AM75" s="264">
        <f t="shared" ca="1" si="35"/>
        <v>0</v>
      </c>
      <c r="AN75" s="264">
        <f t="shared" ca="1" si="35"/>
        <v>0</v>
      </c>
      <c r="AO75" s="264">
        <f t="shared" ca="1" si="35"/>
        <v>0</v>
      </c>
      <c r="AP75" s="264">
        <f t="shared" ca="1" si="35"/>
        <v>0</v>
      </c>
      <c r="AQ75" s="264">
        <f t="shared" ca="1" si="36"/>
        <v>0</v>
      </c>
      <c r="AR75" s="264">
        <f t="shared" ca="1" si="36"/>
        <v>0</v>
      </c>
      <c r="AS75" s="264">
        <f t="shared" ca="1" si="36"/>
        <v>0</v>
      </c>
      <c r="AT75" s="264">
        <f t="shared" ca="1" si="36"/>
        <v>0</v>
      </c>
      <c r="AU75" s="264">
        <f t="shared" ca="1" si="36"/>
        <v>0</v>
      </c>
      <c r="AV75" s="264">
        <f t="shared" ca="1" si="36"/>
        <v>0</v>
      </c>
      <c r="AW75" s="264">
        <f t="shared" ca="1" si="36"/>
        <v>0</v>
      </c>
      <c r="AX75" s="264">
        <f t="shared" ca="1" si="36"/>
        <v>0</v>
      </c>
      <c r="AY75" s="264">
        <f t="shared" ca="1" si="36"/>
        <v>0</v>
      </c>
      <c r="AZ75" s="264">
        <f t="shared" ca="1" si="36"/>
        <v>0</v>
      </c>
      <c r="BA75" s="264">
        <f t="shared" ca="1" si="37"/>
        <v>0</v>
      </c>
      <c r="BB75" s="264">
        <f t="shared" ca="1" si="37"/>
        <v>0</v>
      </c>
      <c r="BC75" s="264">
        <f t="shared" ca="1" si="37"/>
        <v>0</v>
      </c>
      <c r="BD75" s="264">
        <f t="shared" ca="1" si="37"/>
        <v>0</v>
      </c>
      <c r="BE75" s="264">
        <f t="shared" ca="1" si="37"/>
        <v>0</v>
      </c>
      <c r="BF75" s="264">
        <f t="shared" ca="1" si="37"/>
        <v>0</v>
      </c>
      <c r="BG75" s="264">
        <f t="shared" ca="1" si="37"/>
        <v>0</v>
      </c>
      <c r="BH75" s="264">
        <f t="shared" ca="1" si="37"/>
        <v>0</v>
      </c>
      <c r="BI75" s="264">
        <f t="shared" ca="1" si="37"/>
        <v>0</v>
      </c>
      <c r="BJ75" s="264">
        <f t="shared" ca="1" si="37"/>
        <v>0</v>
      </c>
      <c r="BK75" s="264">
        <f t="shared" ca="1" si="37"/>
        <v>0</v>
      </c>
      <c r="BL75" s="264">
        <f t="shared" ca="1" si="37"/>
        <v>0</v>
      </c>
    </row>
    <row r="76" spans="1:64" s="230" customFormat="1" ht="30" hidden="1" customHeight="1">
      <c r="A76" s="249"/>
      <c r="B76" s="253" t="s">
        <v>636</v>
      </c>
      <c r="C76" s="253" t="str">
        <f>VLOOKUP(B76,'Resource Demand '!$F$6:$X$52,6,FALSE)</f>
        <v>Chennai</v>
      </c>
      <c r="D76" s="253" t="s">
        <v>123</v>
      </c>
      <c r="E76" s="253" t="s">
        <v>72</v>
      </c>
      <c r="F76" s="485" t="s">
        <v>311</v>
      </c>
      <c r="G76" s="253" t="s">
        <v>191</v>
      </c>
      <c r="H76" s="332" t="s">
        <v>72</v>
      </c>
      <c r="I76" s="254">
        <v>43101</v>
      </c>
      <c r="J76" s="254">
        <v>43373</v>
      </c>
      <c r="K76" s="254"/>
      <c r="L76" s="487">
        <v>1</v>
      </c>
      <c r="M76" s="264">
        <f t="shared" ca="1" si="33"/>
        <v>1</v>
      </c>
      <c r="N76" s="264">
        <f t="shared" ca="1" si="33"/>
        <v>1</v>
      </c>
      <c r="O76" s="264">
        <f t="shared" ca="1" si="33"/>
        <v>1</v>
      </c>
      <c r="P76" s="264">
        <f t="shared" ca="1" si="33"/>
        <v>1</v>
      </c>
      <c r="Q76" s="264">
        <f t="shared" ca="1" si="33"/>
        <v>1</v>
      </c>
      <c r="R76" s="264">
        <f t="shared" ca="1" si="33"/>
        <v>1</v>
      </c>
      <c r="S76" s="264">
        <f t="shared" ca="1" si="33"/>
        <v>1</v>
      </c>
      <c r="T76" s="264">
        <f t="shared" ca="1" si="33"/>
        <v>1</v>
      </c>
      <c r="U76" s="264">
        <f t="shared" ca="1" si="33"/>
        <v>1</v>
      </c>
      <c r="V76" s="264">
        <f t="shared" ca="1" si="33"/>
        <v>1</v>
      </c>
      <c r="W76" s="264">
        <f t="shared" ca="1" si="34"/>
        <v>1</v>
      </c>
      <c r="X76" s="264">
        <f t="shared" ca="1" si="34"/>
        <v>1</v>
      </c>
      <c r="Y76" s="264">
        <f t="shared" ca="1" si="34"/>
        <v>1</v>
      </c>
      <c r="Z76" s="264">
        <f t="shared" ca="1" si="34"/>
        <v>1</v>
      </c>
      <c r="AA76" s="264">
        <f t="shared" ca="1" si="34"/>
        <v>1</v>
      </c>
      <c r="AB76" s="264">
        <f t="shared" ca="1" si="34"/>
        <v>1</v>
      </c>
      <c r="AC76" s="264">
        <f t="shared" ca="1" si="34"/>
        <v>1</v>
      </c>
      <c r="AD76" s="264">
        <f t="shared" ca="1" si="34"/>
        <v>1</v>
      </c>
      <c r="AE76" s="264">
        <f t="shared" ca="1" si="34"/>
        <v>1</v>
      </c>
      <c r="AF76" s="264">
        <f t="shared" ca="1" si="34"/>
        <v>1</v>
      </c>
      <c r="AG76" s="264">
        <f t="shared" ca="1" si="35"/>
        <v>1</v>
      </c>
      <c r="AH76" s="264">
        <f t="shared" ca="1" si="35"/>
        <v>1</v>
      </c>
      <c r="AI76" s="264">
        <f t="shared" ca="1" si="35"/>
        <v>1</v>
      </c>
      <c r="AJ76" s="264">
        <f t="shared" ca="1" si="35"/>
        <v>1</v>
      </c>
      <c r="AK76" s="264">
        <f t="shared" ca="1" si="35"/>
        <v>1</v>
      </c>
      <c r="AL76" s="264">
        <f t="shared" ca="1" si="35"/>
        <v>1</v>
      </c>
      <c r="AM76" s="264">
        <f t="shared" ca="1" si="35"/>
        <v>1</v>
      </c>
      <c r="AN76" s="264">
        <f t="shared" ca="1" si="35"/>
        <v>1</v>
      </c>
      <c r="AO76" s="264">
        <f t="shared" ca="1" si="35"/>
        <v>1</v>
      </c>
      <c r="AP76" s="264">
        <f t="shared" ca="1" si="35"/>
        <v>1</v>
      </c>
      <c r="AQ76" s="264">
        <f t="shared" ca="1" si="36"/>
        <v>1</v>
      </c>
      <c r="AR76" s="264">
        <f t="shared" ca="1" si="36"/>
        <v>1</v>
      </c>
      <c r="AS76" s="264">
        <f t="shared" ca="1" si="36"/>
        <v>1</v>
      </c>
      <c r="AT76" s="264">
        <f t="shared" ca="1" si="36"/>
        <v>1</v>
      </c>
      <c r="AU76" s="264">
        <f t="shared" ca="1" si="36"/>
        <v>1</v>
      </c>
      <c r="AV76" s="264">
        <f t="shared" ca="1" si="36"/>
        <v>1</v>
      </c>
      <c r="AW76" s="264">
        <f t="shared" ca="1" si="36"/>
        <v>1</v>
      </c>
      <c r="AX76" s="264">
        <f t="shared" ca="1" si="36"/>
        <v>1</v>
      </c>
      <c r="AY76" s="264">
        <f t="shared" ca="1" si="36"/>
        <v>1</v>
      </c>
      <c r="AZ76" s="264">
        <f t="shared" ca="1" si="36"/>
        <v>1</v>
      </c>
      <c r="BA76" s="264">
        <f t="shared" ca="1" si="37"/>
        <v>1</v>
      </c>
      <c r="BB76" s="264">
        <f t="shared" ca="1" si="37"/>
        <v>1</v>
      </c>
      <c r="BC76" s="264">
        <f t="shared" ca="1" si="37"/>
        <v>1</v>
      </c>
      <c r="BD76" s="264">
        <f t="shared" ca="1" si="37"/>
        <v>1</v>
      </c>
      <c r="BE76" s="264">
        <f t="shared" ca="1" si="37"/>
        <v>1</v>
      </c>
      <c r="BF76" s="264">
        <f t="shared" ca="1" si="37"/>
        <v>1</v>
      </c>
      <c r="BG76" s="264">
        <f t="shared" ca="1" si="37"/>
        <v>1</v>
      </c>
      <c r="BH76" s="264">
        <f t="shared" ca="1" si="37"/>
        <v>1</v>
      </c>
      <c r="BI76" s="264">
        <f t="shared" ca="1" si="37"/>
        <v>1</v>
      </c>
      <c r="BJ76" s="264">
        <f t="shared" ca="1" si="37"/>
        <v>1</v>
      </c>
      <c r="BK76" s="264">
        <f t="shared" ca="1" si="37"/>
        <v>1</v>
      </c>
      <c r="BL76" s="264">
        <f t="shared" ca="1" si="37"/>
        <v>1</v>
      </c>
    </row>
    <row r="77" spans="1:64" s="230" customFormat="1" ht="30" hidden="1" customHeight="1">
      <c r="A77" s="249"/>
      <c r="B77" s="253" t="s">
        <v>636</v>
      </c>
      <c r="C77" s="253" t="str">
        <f>VLOOKUP(B77,'Resource Demand '!$F$6:$X$52,6,FALSE)</f>
        <v>Chennai</v>
      </c>
      <c r="D77" s="253" t="s">
        <v>123</v>
      </c>
      <c r="E77" s="253" t="s">
        <v>72</v>
      </c>
      <c r="F77" s="485" t="s">
        <v>197</v>
      </c>
      <c r="G77" s="253" t="s">
        <v>191</v>
      </c>
      <c r="H77" s="332" t="s">
        <v>72</v>
      </c>
      <c r="I77" s="254">
        <v>43101</v>
      </c>
      <c r="J77" s="254">
        <v>43220</v>
      </c>
      <c r="K77" s="254"/>
      <c r="L77" s="487">
        <v>1</v>
      </c>
      <c r="M77" s="264">
        <f t="shared" ca="1" si="33"/>
        <v>1</v>
      </c>
      <c r="N77" s="264">
        <f t="shared" ca="1" si="33"/>
        <v>1</v>
      </c>
      <c r="O77" s="264">
        <f t="shared" ca="1" si="33"/>
        <v>1</v>
      </c>
      <c r="P77" s="264">
        <f t="shared" ca="1" si="33"/>
        <v>1</v>
      </c>
      <c r="Q77" s="264">
        <f t="shared" ca="1" si="33"/>
        <v>1</v>
      </c>
      <c r="R77" s="264">
        <f t="shared" ca="1" si="33"/>
        <v>1</v>
      </c>
      <c r="S77" s="264">
        <f t="shared" ca="1" si="33"/>
        <v>1</v>
      </c>
      <c r="T77" s="264">
        <f t="shared" ca="1" si="33"/>
        <v>1</v>
      </c>
      <c r="U77" s="264">
        <f t="shared" ca="1" si="33"/>
        <v>1</v>
      </c>
      <c r="V77" s="264">
        <f t="shared" ca="1" si="33"/>
        <v>1</v>
      </c>
      <c r="W77" s="264">
        <f t="shared" ca="1" si="34"/>
        <v>1</v>
      </c>
      <c r="X77" s="264">
        <f t="shared" ca="1" si="34"/>
        <v>1</v>
      </c>
      <c r="Y77" s="264">
        <f t="shared" ca="1" si="34"/>
        <v>1</v>
      </c>
      <c r="Z77" s="264">
        <f t="shared" ca="1" si="34"/>
        <v>1</v>
      </c>
      <c r="AA77" s="264">
        <f t="shared" ca="1" si="34"/>
        <v>1</v>
      </c>
      <c r="AB77" s="264">
        <f t="shared" ca="1" si="34"/>
        <v>1</v>
      </c>
      <c r="AC77" s="264">
        <f t="shared" ca="1" si="34"/>
        <v>1</v>
      </c>
      <c r="AD77" s="264">
        <f t="shared" ca="1" si="34"/>
        <v>1</v>
      </c>
      <c r="AE77" s="264">
        <f t="shared" ca="1" si="34"/>
        <v>1</v>
      </c>
      <c r="AF77" s="264">
        <f t="shared" ca="1" si="34"/>
        <v>1</v>
      </c>
      <c r="AG77" s="264">
        <f t="shared" ca="1" si="35"/>
        <v>1</v>
      </c>
      <c r="AH77" s="264">
        <f t="shared" ca="1" si="35"/>
        <v>1</v>
      </c>
      <c r="AI77" s="264">
        <f t="shared" ca="1" si="35"/>
        <v>1</v>
      </c>
      <c r="AJ77" s="264">
        <f t="shared" ca="1" si="35"/>
        <v>1</v>
      </c>
      <c r="AK77" s="264">
        <f t="shared" ca="1" si="35"/>
        <v>1</v>
      </c>
      <c r="AL77" s="264">
        <f t="shared" ca="1" si="35"/>
        <v>1</v>
      </c>
      <c r="AM77" s="264">
        <f t="shared" ca="1" si="35"/>
        <v>1</v>
      </c>
      <c r="AN77" s="264">
        <f t="shared" ca="1" si="35"/>
        <v>1</v>
      </c>
      <c r="AO77" s="264">
        <f t="shared" ca="1" si="35"/>
        <v>1</v>
      </c>
      <c r="AP77" s="264">
        <f t="shared" ca="1" si="35"/>
        <v>1</v>
      </c>
      <c r="AQ77" s="264">
        <f t="shared" ca="1" si="36"/>
        <v>1</v>
      </c>
      <c r="AR77" s="264">
        <f t="shared" ca="1" si="36"/>
        <v>1</v>
      </c>
      <c r="AS77" s="264">
        <f t="shared" ca="1" si="36"/>
        <v>1</v>
      </c>
      <c r="AT77" s="264">
        <f t="shared" ca="1" si="36"/>
        <v>1</v>
      </c>
      <c r="AU77" s="264">
        <f t="shared" ca="1" si="36"/>
        <v>1</v>
      </c>
      <c r="AV77" s="264">
        <f t="shared" ca="1" si="36"/>
        <v>1</v>
      </c>
      <c r="AW77" s="264">
        <f t="shared" ca="1" si="36"/>
        <v>1</v>
      </c>
      <c r="AX77" s="264">
        <f t="shared" ca="1" si="36"/>
        <v>1</v>
      </c>
      <c r="AY77" s="264">
        <f t="shared" ca="1" si="36"/>
        <v>1</v>
      </c>
      <c r="AZ77" s="264">
        <f t="shared" ca="1" si="36"/>
        <v>1</v>
      </c>
      <c r="BA77" s="264">
        <f t="shared" ca="1" si="37"/>
        <v>1</v>
      </c>
      <c r="BB77" s="264">
        <f t="shared" ca="1" si="37"/>
        <v>1</v>
      </c>
      <c r="BC77" s="264">
        <f t="shared" ca="1" si="37"/>
        <v>1</v>
      </c>
      <c r="BD77" s="264">
        <f t="shared" ca="1" si="37"/>
        <v>1</v>
      </c>
      <c r="BE77" s="264">
        <f t="shared" ca="1" si="37"/>
        <v>1</v>
      </c>
      <c r="BF77" s="264">
        <f t="shared" ca="1" si="37"/>
        <v>1</v>
      </c>
      <c r="BG77" s="264">
        <f t="shared" ca="1" si="37"/>
        <v>1</v>
      </c>
      <c r="BH77" s="264">
        <f t="shared" ca="1" si="37"/>
        <v>1</v>
      </c>
      <c r="BI77" s="264">
        <f t="shared" ca="1" si="37"/>
        <v>1</v>
      </c>
      <c r="BJ77" s="264">
        <f t="shared" ca="1" si="37"/>
        <v>1</v>
      </c>
      <c r="BK77" s="264">
        <f t="shared" ca="1" si="37"/>
        <v>1</v>
      </c>
      <c r="BL77" s="264">
        <f t="shared" ca="1" si="37"/>
        <v>1</v>
      </c>
    </row>
    <row r="78" spans="1:64" s="230" customFormat="1" ht="30" hidden="1" customHeight="1">
      <c r="A78" s="249"/>
      <c r="B78" s="253" t="s">
        <v>636</v>
      </c>
      <c r="C78" s="253" t="str">
        <f>VLOOKUP(B78,'Resource Demand '!$F$6:$X$52,6,FALSE)</f>
        <v>Chennai</v>
      </c>
      <c r="D78" s="253" t="s">
        <v>123</v>
      </c>
      <c r="E78" s="253" t="s">
        <v>72</v>
      </c>
      <c r="F78" s="485" t="s">
        <v>208</v>
      </c>
      <c r="G78" s="253" t="s">
        <v>191</v>
      </c>
      <c r="H78" s="332" t="s">
        <v>72</v>
      </c>
      <c r="I78" s="254">
        <v>43101</v>
      </c>
      <c r="J78" s="254">
        <v>43220</v>
      </c>
      <c r="K78" s="254"/>
      <c r="L78" s="487">
        <v>1</v>
      </c>
      <c r="M78" s="264">
        <f t="shared" ca="1" si="33"/>
        <v>1</v>
      </c>
      <c r="N78" s="264">
        <f t="shared" ca="1" si="33"/>
        <v>1</v>
      </c>
      <c r="O78" s="264">
        <f t="shared" ca="1" si="33"/>
        <v>1</v>
      </c>
      <c r="P78" s="264">
        <f t="shared" ca="1" si="33"/>
        <v>1</v>
      </c>
      <c r="Q78" s="264">
        <f t="shared" ca="1" si="33"/>
        <v>1</v>
      </c>
      <c r="R78" s="264">
        <f t="shared" ca="1" si="33"/>
        <v>1</v>
      </c>
      <c r="S78" s="264">
        <f t="shared" ca="1" si="33"/>
        <v>1</v>
      </c>
      <c r="T78" s="264">
        <f t="shared" ca="1" si="33"/>
        <v>1</v>
      </c>
      <c r="U78" s="264">
        <f t="shared" ca="1" si="33"/>
        <v>1</v>
      </c>
      <c r="V78" s="264">
        <f t="shared" ca="1" si="33"/>
        <v>1</v>
      </c>
      <c r="W78" s="264">
        <f t="shared" ca="1" si="34"/>
        <v>1</v>
      </c>
      <c r="X78" s="264">
        <f t="shared" ca="1" si="34"/>
        <v>1</v>
      </c>
      <c r="Y78" s="264">
        <f t="shared" ca="1" si="34"/>
        <v>1</v>
      </c>
      <c r="Z78" s="264">
        <f t="shared" ca="1" si="34"/>
        <v>1</v>
      </c>
      <c r="AA78" s="264">
        <f t="shared" ca="1" si="34"/>
        <v>1</v>
      </c>
      <c r="AB78" s="264">
        <f t="shared" ca="1" si="34"/>
        <v>1</v>
      </c>
      <c r="AC78" s="264">
        <f t="shared" ca="1" si="34"/>
        <v>1</v>
      </c>
      <c r="AD78" s="264">
        <f t="shared" ca="1" si="34"/>
        <v>1</v>
      </c>
      <c r="AE78" s="264">
        <f t="shared" ca="1" si="34"/>
        <v>1</v>
      </c>
      <c r="AF78" s="264">
        <f t="shared" ca="1" si="34"/>
        <v>1</v>
      </c>
      <c r="AG78" s="264">
        <f t="shared" ca="1" si="35"/>
        <v>1</v>
      </c>
      <c r="AH78" s="264">
        <f t="shared" ca="1" si="35"/>
        <v>1</v>
      </c>
      <c r="AI78" s="264">
        <f t="shared" ca="1" si="35"/>
        <v>1</v>
      </c>
      <c r="AJ78" s="264">
        <f t="shared" ca="1" si="35"/>
        <v>1</v>
      </c>
      <c r="AK78" s="264">
        <f t="shared" ca="1" si="35"/>
        <v>1</v>
      </c>
      <c r="AL78" s="264">
        <f t="shared" ca="1" si="35"/>
        <v>1</v>
      </c>
      <c r="AM78" s="264">
        <f t="shared" ca="1" si="35"/>
        <v>1</v>
      </c>
      <c r="AN78" s="264">
        <f t="shared" ca="1" si="35"/>
        <v>1</v>
      </c>
      <c r="AO78" s="264">
        <f t="shared" ca="1" si="35"/>
        <v>1</v>
      </c>
      <c r="AP78" s="264">
        <f t="shared" ca="1" si="35"/>
        <v>1</v>
      </c>
      <c r="AQ78" s="264">
        <f t="shared" ca="1" si="36"/>
        <v>1</v>
      </c>
      <c r="AR78" s="264">
        <f t="shared" ca="1" si="36"/>
        <v>1</v>
      </c>
      <c r="AS78" s="264">
        <f t="shared" ca="1" si="36"/>
        <v>1</v>
      </c>
      <c r="AT78" s="264">
        <f t="shared" ca="1" si="36"/>
        <v>1</v>
      </c>
      <c r="AU78" s="264">
        <f t="shared" ca="1" si="36"/>
        <v>1</v>
      </c>
      <c r="AV78" s="264">
        <f t="shared" ca="1" si="36"/>
        <v>1</v>
      </c>
      <c r="AW78" s="264">
        <f t="shared" ca="1" si="36"/>
        <v>1</v>
      </c>
      <c r="AX78" s="264">
        <f t="shared" ca="1" si="36"/>
        <v>1</v>
      </c>
      <c r="AY78" s="264">
        <f t="shared" ca="1" si="36"/>
        <v>1</v>
      </c>
      <c r="AZ78" s="264">
        <f t="shared" ca="1" si="36"/>
        <v>1</v>
      </c>
      <c r="BA78" s="264">
        <f t="shared" ca="1" si="37"/>
        <v>1</v>
      </c>
      <c r="BB78" s="264">
        <f t="shared" ca="1" si="37"/>
        <v>1</v>
      </c>
      <c r="BC78" s="264">
        <f t="shared" ca="1" si="37"/>
        <v>1</v>
      </c>
      <c r="BD78" s="264">
        <f t="shared" ca="1" si="37"/>
        <v>1</v>
      </c>
      <c r="BE78" s="264">
        <f t="shared" ca="1" si="37"/>
        <v>1</v>
      </c>
      <c r="BF78" s="264">
        <f t="shared" ca="1" si="37"/>
        <v>1</v>
      </c>
      <c r="BG78" s="264">
        <f t="shared" ca="1" si="37"/>
        <v>1</v>
      </c>
      <c r="BH78" s="264">
        <f t="shared" ca="1" si="37"/>
        <v>1</v>
      </c>
      <c r="BI78" s="264">
        <f t="shared" ca="1" si="37"/>
        <v>1</v>
      </c>
      <c r="BJ78" s="264">
        <f t="shared" ca="1" si="37"/>
        <v>1</v>
      </c>
      <c r="BK78" s="264">
        <f t="shared" ca="1" si="37"/>
        <v>1</v>
      </c>
      <c r="BL78" s="264">
        <f t="shared" ca="1" si="37"/>
        <v>1</v>
      </c>
    </row>
    <row r="79" spans="1:64" s="230" customFormat="1" ht="30" hidden="1" customHeight="1">
      <c r="A79" s="249"/>
      <c r="B79" s="253" t="s">
        <v>636</v>
      </c>
      <c r="C79" s="253" t="str">
        <f>VLOOKUP(B79,'Resource Demand '!$F$6:$X$52,6,FALSE)</f>
        <v>Chennai</v>
      </c>
      <c r="D79" s="253" t="s">
        <v>123</v>
      </c>
      <c r="E79" s="253" t="s">
        <v>72</v>
      </c>
      <c r="F79" s="485" t="s">
        <v>209</v>
      </c>
      <c r="G79" s="253" t="s">
        <v>191</v>
      </c>
      <c r="H79" s="332" t="s">
        <v>72</v>
      </c>
      <c r="I79" s="254">
        <v>43101</v>
      </c>
      <c r="J79" s="254">
        <v>43373</v>
      </c>
      <c r="K79" s="254"/>
      <c r="L79" s="487">
        <v>1</v>
      </c>
      <c r="M79" s="264">
        <f t="shared" ref="M79:V88" ca="1" si="38">IF((AND(M$3&gt;=$I79,M$3&lt;=$J79)),$L79,0)</f>
        <v>1</v>
      </c>
      <c r="N79" s="264">
        <f t="shared" ca="1" si="38"/>
        <v>1</v>
      </c>
      <c r="O79" s="264">
        <f t="shared" ca="1" si="38"/>
        <v>1</v>
      </c>
      <c r="P79" s="264">
        <f t="shared" ca="1" si="38"/>
        <v>1</v>
      </c>
      <c r="Q79" s="264">
        <f t="shared" ca="1" si="38"/>
        <v>1</v>
      </c>
      <c r="R79" s="264">
        <f t="shared" ca="1" si="38"/>
        <v>1</v>
      </c>
      <c r="S79" s="264">
        <f t="shared" ca="1" si="38"/>
        <v>1</v>
      </c>
      <c r="T79" s="264">
        <f t="shared" ca="1" si="38"/>
        <v>1</v>
      </c>
      <c r="U79" s="264">
        <f t="shared" ca="1" si="38"/>
        <v>1</v>
      </c>
      <c r="V79" s="264">
        <f t="shared" ca="1" si="38"/>
        <v>1</v>
      </c>
      <c r="W79" s="264">
        <f t="shared" ref="W79:AF88" ca="1" si="39">IF((AND(W$3&gt;=$I79,W$3&lt;=$J79)),$L79,0)</f>
        <v>1</v>
      </c>
      <c r="X79" s="264">
        <f t="shared" ca="1" si="39"/>
        <v>1</v>
      </c>
      <c r="Y79" s="264">
        <f t="shared" ca="1" si="39"/>
        <v>1</v>
      </c>
      <c r="Z79" s="264">
        <f t="shared" ca="1" si="39"/>
        <v>1</v>
      </c>
      <c r="AA79" s="264">
        <f t="shared" ca="1" si="39"/>
        <v>1</v>
      </c>
      <c r="AB79" s="264">
        <f t="shared" ca="1" si="39"/>
        <v>1</v>
      </c>
      <c r="AC79" s="264">
        <f t="shared" ca="1" si="39"/>
        <v>1</v>
      </c>
      <c r="AD79" s="264">
        <f t="shared" ca="1" si="39"/>
        <v>1</v>
      </c>
      <c r="AE79" s="264">
        <f t="shared" ca="1" si="39"/>
        <v>1</v>
      </c>
      <c r="AF79" s="264">
        <f t="shared" ca="1" si="39"/>
        <v>1</v>
      </c>
      <c r="AG79" s="264">
        <f t="shared" ref="AG79:AP88" ca="1" si="40">IF((AND(AG$3&gt;=$I79,AG$3&lt;=$J79)),$L79,0)</f>
        <v>1</v>
      </c>
      <c r="AH79" s="264">
        <f t="shared" ca="1" si="40"/>
        <v>1</v>
      </c>
      <c r="AI79" s="264">
        <f t="shared" ca="1" si="40"/>
        <v>1</v>
      </c>
      <c r="AJ79" s="264">
        <f t="shared" ca="1" si="40"/>
        <v>1</v>
      </c>
      <c r="AK79" s="264">
        <f t="shared" ca="1" si="40"/>
        <v>1</v>
      </c>
      <c r="AL79" s="264">
        <f t="shared" ca="1" si="40"/>
        <v>1</v>
      </c>
      <c r="AM79" s="264">
        <f t="shared" ca="1" si="40"/>
        <v>1</v>
      </c>
      <c r="AN79" s="264">
        <f t="shared" ca="1" si="40"/>
        <v>1</v>
      </c>
      <c r="AO79" s="264">
        <f t="shared" ca="1" si="40"/>
        <v>1</v>
      </c>
      <c r="AP79" s="264">
        <f t="shared" ca="1" si="40"/>
        <v>1</v>
      </c>
      <c r="AQ79" s="264">
        <f t="shared" ref="AQ79:AZ88" ca="1" si="41">IF((AND(AQ$3&gt;=$I79,AQ$3&lt;=$J79)),$L79,0)</f>
        <v>1</v>
      </c>
      <c r="AR79" s="264">
        <f t="shared" ca="1" si="41"/>
        <v>1</v>
      </c>
      <c r="AS79" s="264">
        <f t="shared" ca="1" si="41"/>
        <v>1</v>
      </c>
      <c r="AT79" s="264">
        <f t="shared" ca="1" si="41"/>
        <v>1</v>
      </c>
      <c r="AU79" s="264">
        <f t="shared" ca="1" si="41"/>
        <v>1</v>
      </c>
      <c r="AV79" s="264">
        <f t="shared" ca="1" si="41"/>
        <v>1</v>
      </c>
      <c r="AW79" s="264">
        <f t="shared" ca="1" si="41"/>
        <v>1</v>
      </c>
      <c r="AX79" s="264">
        <f t="shared" ca="1" si="41"/>
        <v>1</v>
      </c>
      <c r="AY79" s="264">
        <f t="shared" ca="1" si="41"/>
        <v>1</v>
      </c>
      <c r="AZ79" s="264">
        <f t="shared" ca="1" si="41"/>
        <v>1</v>
      </c>
      <c r="BA79" s="264">
        <f t="shared" ref="BA79:BL88" ca="1" si="42">IF((AND(BA$3&gt;=$I79,BA$3&lt;=$J79)),$L79,0)</f>
        <v>1</v>
      </c>
      <c r="BB79" s="264">
        <f t="shared" ca="1" si="42"/>
        <v>1</v>
      </c>
      <c r="BC79" s="264">
        <f t="shared" ca="1" si="42"/>
        <v>1</v>
      </c>
      <c r="BD79" s="264">
        <f t="shared" ca="1" si="42"/>
        <v>1</v>
      </c>
      <c r="BE79" s="264">
        <f t="shared" ca="1" si="42"/>
        <v>1</v>
      </c>
      <c r="BF79" s="264">
        <f t="shared" ca="1" si="42"/>
        <v>1</v>
      </c>
      <c r="BG79" s="264">
        <f t="shared" ca="1" si="42"/>
        <v>1</v>
      </c>
      <c r="BH79" s="264">
        <f t="shared" ca="1" si="42"/>
        <v>1</v>
      </c>
      <c r="BI79" s="264">
        <f t="shared" ca="1" si="42"/>
        <v>1</v>
      </c>
      <c r="BJ79" s="264">
        <f t="shared" ca="1" si="42"/>
        <v>1</v>
      </c>
      <c r="BK79" s="264">
        <f t="shared" ca="1" si="42"/>
        <v>1</v>
      </c>
      <c r="BL79" s="264">
        <f t="shared" ca="1" si="42"/>
        <v>1</v>
      </c>
    </row>
    <row r="80" spans="1:64" s="230" customFormat="1" ht="30" hidden="1" customHeight="1">
      <c r="A80" s="249"/>
      <c r="B80" s="253" t="s">
        <v>636</v>
      </c>
      <c r="C80" s="253" t="str">
        <f>VLOOKUP(B80,'Resource Demand '!$F$6:$X$52,6,FALSE)</f>
        <v>Chennai</v>
      </c>
      <c r="D80" s="253" t="s">
        <v>123</v>
      </c>
      <c r="E80" s="253" t="s">
        <v>72</v>
      </c>
      <c r="F80" s="485" t="s">
        <v>312</v>
      </c>
      <c r="G80" s="253" t="s">
        <v>191</v>
      </c>
      <c r="H80" s="332" t="s">
        <v>72</v>
      </c>
      <c r="I80" s="254">
        <v>43101</v>
      </c>
      <c r="J80" s="254">
        <v>43373</v>
      </c>
      <c r="K80" s="254"/>
      <c r="L80" s="487">
        <v>1</v>
      </c>
      <c r="M80" s="264">
        <f t="shared" ca="1" si="38"/>
        <v>1</v>
      </c>
      <c r="N80" s="264">
        <f t="shared" ca="1" si="38"/>
        <v>1</v>
      </c>
      <c r="O80" s="264">
        <f t="shared" ca="1" si="38"/>
        <v>1</v>
      </c>
      <c r="P80" s="264">
        <f t="shared" ca="1" si="38"/>
        <v>1</v>
      </c>
      <c r="Q80" s="264">
        <f t="shared" ca="1" si="38"/>
        <v>1</v>
      </c>
      <c r="R80" s="264">
        <f t="shared" ca="1" si="38"/>
        <v>1</v>
      </c>
      <c r="S80" s="264">
        <f t="shared" ca="1" si="38"/>
        <v>1</v>
      </c>
      <c r="T80" s="264">
        <f t="shared" ca="1" si="38"/>
        <v>1</v>
      </c>
      <c r="U80" s="264">
        <f t="shared" ca="1" si="38"/>
        <v>1</v>
      </c>
      <c r="V80" s="264">
        <f t="shared" ca="1" si="38"/>
        <v>1</v>
      </c>
      <c r="W80" s="264">
        <f t="shared" ca="1" si="39"/>
        <v>1</v>
      </c>
      <c r="X80" s="264">
        <f t="shared" ca="1" si="39"/>
        <v>1</v>
      </c>
      <c r="Y80" s="264">
        <f t="shared" ca="1" si="39"/>
        <v>1</v>
      </c>
      <c r="Z80" s="264">
        <f t="shared" ca="1" si="39"/>
        <v>1</v>
      </c>
      <c r="AA80" s="264">
        <f t="shared" ca="1" si="39"/>
        <v>1</v>
      </c>
      <c r="AB80" s="264">
        <f t="shared" ca="1" si="39"/>
        <v>1</v>
      </c>
      <c r="AC80" s="264">
        <f t="shared" ca="1" si="39"/>
        <v>1</v>
      </c>
      <c r="AD80" s="264">
        <f t="shared" ca="1" si="39"/>
        <v>1</v>
      </c>
      <c r="AE80" s="264">
        <f t="shared" ca="1" si="39"/>
        <v>1</v>
      </c>
      <c r="AF80" s="264">
        <f t="shared" ca="1" si="39"/>
        <v>1</v>
      </c>
      <c r="AG80" s="264">
        <f t="shared" ca="1" si="40"/>
        <v>1</v>
      </c>
      <c r="AH80" s="264">
        <f t="shared" ca="1" si="40"/>
        <v>1</v>
      </c>
      <c r="AI80" s="264">
        <f t="shared" ca="1" si="40"/>
        <v>1</v>
      </c>
      <c r="AJ80" s="264">
        <f t="shared" ca="1" si="40"/>
        <v>1</v>
      </c>
      <c r="AK80" s="264">
        <f t="shared" ca="1" si="40"/>
        <v>1</v>
      </c>
      <c r="AL80" s="264">
        <f t="shared" ca="1" si="40"/>
        <v>1</v>
      </c>
      <c r="AM80" s="264">
        <f t="shared" ca="1" si="40"/>
        <v>1</v>
      </c>
      <c r="AN80" s="264">
        <f t="shared" ca="1" si="40"/>
        <v>1</v>
      </c>
      <c r="AO80" s="264">
        <f t="shared" ca="1" si="40"/>
        <v>1</v>
      </c>
      <c r="AP80" s="264">
        <f t="shared" ca="1" si="40"/>
        <v>1</v>
      </c>
      <c r="AQ80" s="264">
        <f t="shared" ca="1" si="41"/>
        <v>1</v>
      </c>
      <c r="AR80" s="264">
        <f t="shared" ca="1" si="41"/>
        <v>1</v>
      </c>
      <c r="AS80" s="264">
        <f t="shared" ca="1" si="41"/>
        <v>1</v>
      </c>
      <c r="AT80" s="264">
        <f t="shared" ca="1" si="41"/>
        <v>1</v>
      </c>
      <c r="AU80" s="264">
        <f t="shared" ca="1" si="41"/>
        <v>1</v>
      </c>
      <c r="AV80" s="264">
        <f t="shared" ca="1" si="41"/>
        <v>1</v>
      </c>
      <c r="AW80" s="264">
        <f t="shared" ca="1" si="41"/>
        <v>1</v>
      </c>
      <c r="AX80" s="264">
        <f t="shared" ca="1" si="41"/>
        <v>1</v>
      </c>
      <c r="AY80" s="264">
        <f t="shared" ca="1" si="41"/>
        <v>1</v>
      </c>
      <c r="AZ80" s="264">
        <f t="shared" ca="1" si="41"/>
        <v>1</v>
      </c>
      <c r="BA80" s="264">
        <f t="shared" ca="1" si="42"/>
        <v>1</v>
      </c>
      <c r="BB80" s="264">
        <f t="shared" ca="1" si="42"/>
        <v>1</v>
      </c>
      <c r="BC80" s="264">
        <f t="shared" ca="1" si="42"/>
        <v>1</v>
      </c>
      <c r="BD80" s="264">
        <f t="shared" ca="1" si="42"/>
        <v>1</v>
      </c>
      <c r="BE80" s="264">
        <f t="shared" ca="1" si="42"/>
        <v>1</v>
      </c>
      <c r="BF80" s="264">
        <f t="shared" ca="1" si="42"/>
        <v>1</v>
      </c>
      <c r="BG80" s="264">
        <f t="shared" ca="1" si="42"/>
        <v>1</v>
      </c>
      <c r="BH80" s="264">
        <f t="shared" ca="1" si="42"/>
        <v>1</v>
      </c>
      <c r="BI80" s="264">
        <f t="shared" ca="1" si="42"/>
        <v>1</v>
      </c>
      <c r="BJ80" s="264">
        <f t="shared" ca="1" si="42"/>
        <v>1</v>
      </c>
      <c r="BK80" s="264">
        <f t="shared" ca="1" si="42"/>
        <v>1</v>
      </c>
      <c r="BL80" s="264">
        <f t="shared" ca="1" si="42"/>
        <v>1</v>
      </c>
    </row>
    <row r="81" spans="1:64" s="230" customFormat="1" ht="30" hidden="1" customHeight="1">
      <c r="A81" s="249"/>
      <c r="B81" s="253" t="s">
        <v>636</v>
      </c>
      <c r="C81" s="253" t="str">
        <f>VLOOKUP(B81,'Resource Demand '!$F$6:$X$52,6,FALSE)</f>
        <v>Chennai</v>
      </c>
      <c r="D81" s="253" t="s">
        <v>123</v>
      </c>
      <c r="E81" s="253" t="s">
        <v>72</v>
      </c>
      <c r="F81" s="485" t="s">
        <v>213</v>
      </c>
      <c r="G81" s="253" t="s">
        <v>396</v>
      </c>
      <c r="H81" s="332" t="s">
        <v>72</v>
      </c>
      <c r="I81" s="254">
        <v>43101</v>
      </c>
      <c r="J81" s="254">
        <v>43190</v>
      </c>
      <c r="K81" s="254"/>
      <c r="L81" s="487">
        <v>1</v>
      </c>
      <c r="M81" s="264">
        <f t="shared" ca="1" si="38"/>
        <v>1</v>
      </c>
      <c r="N81" s="264">
        <f t="shared" ca="1" si="38"/>
        <v>1</v>
      </c>
      <c r="O81" s="264">
        <f t="shared" ca="1" si="38"/>
        <v>1</v>
      </c>
      <c r="P81" s="264">
        <f t="shared" ca="1" si="38"/>
        <v>1</v>
      </c>
      <c r="Q81" s="264">
        <f t="shared" ca="1" si="38"/>
        <v>1</v>
      </c>
      <c r="R81" s="264">
        <f t="shared" ca="1" si="38"/>
        <v>1</v>
      </c>
      <c r="S81" s="264">
        <f t="shared" ca="1" si="38"/>
        <v>1</v>
      </c>
      <c r="T81" s="264">
        <f t="shared" ca="1" si="38"/>
        <v>1</v>
      </c>
      <c r="U81" s="264">
        <f t="shared" ca="1" si="38"/>
        <v>1</v>
      </c>
      <c r="V81" s="264">
        <f t="shared" ca="1" si="38"/>
        <v>1</v>
      </c>
      <c r="W81" s="264">
        <f t="shared" ca="1" si="39"/>
        <v>1</v>
      </c>
      <c r="X81" s="264">
        <f t="shared" ca="1" si="39"/>
        <v>1</v>
      </c>
      <c r="Y81" s="264">
        <f t="shared" ca="1" si="39"/>
        <v>1</v>
      </c>
      <c r="Z81" s="264">
        <f t="shared" ca="1" si="39"/>
        <v>1</v>
      </c>
      <c r="AA81" s="264">
        <f t="shared" ca="1" si="39"/>
        <v>1</v>
      </c>
      <c r="AB81" s="264">
        <f t="shared" ca="1" si="39"/>
        <v>1</v>
      </c>
      <c r="AC81" s="264">
        <f t="shared" ca="1" si="39"/>
        <v>1</v>
      </c>
      <c r="AD81" s="264">
        <f t="shared" ca="1" si="39"/>
        <v>1</v>
      </c>
      <c r="AE81" s="264">
        <f t="shared" ca="1" si="39"/>
        <v>1</v>
      </c>
      <c r="AF81" s="264">
        <f t="shared" ca="1" si="39"/>
        <v>1</v>
      </c>
      <c r="AG81" s="264">
        <f t="shared" ca="1" si="40"/>
        <v>1</v>
      </c>
      <c r="AH81" s="264">
        <f t="shared" ca="1" si="40"/>
        <v>1</v>
      </c>
      <c r="AI81" s="264">
        <f t="shared" ca="1" si="40"/>
        <v>1</v>
      </c>
      <c r="AJ81" s="264">
        <f t="shared" ca="1" si="40"/>
        <v>1</v>
      </c>
      <c r="AK81" s="264">
        <f t="shared" ca="1" si="40"/>
        <v>1</v>
      </c>
      <c r="AL81" s="264">
        <f t="shared" ca="1" si="40"/>
        <v>1</v>
      </c>
      <c r="AM81" s="264">
        <f t="shared" ca="1" si="40"/>
        <v>1</v>
      </c>
      <c r="AN81" s="264">
        <f t="shared" ca="1" si="40"/>
        <v>1</v>
      </c>
      <c r="AO81" s="264">
        <f t="shared" ca="1" si="40"/>
        <v>1</v>
      </c>
      <c r="AP81" s="264">
        <f t="shared" ca="1" si="40"/>
        <v>1</v>
      </c>
      <c r="AQ81" s="264">
        <f t="shared" ca="1" si="41"/>
        <v>1</v>
      </c>
      <c r="AR81" s="264">
        <f t="shared" ca="1" si="41"/>
        <v>0</v>
      </c>
      <c r="AS81" s="264">
        <f t="shared" ca="1" si="41"/>
        <v>0</v>
      </c>
      <c r="AT81" s="264">
        <f t="shared" ca="1" si="41"/>
        <v>0</v>
      </c>
      <c r="AU81" s="264">
        <f t="shared" ca="1" si="41"/>
        <v>0</v>
      </c>
      <c r="AV81" s="264">
        <f t="shared" ca="1" si="41"/>
        <v>0</v>
      </c>
      <c r="AW81" s="264">
        <f t="shared" ca="1" si="41"/>
        <v>0</v>
      </c>
      <c r="AX81" s="264">
        <f t="shared" ca="1" si="41"/>
        <v>0</v>
      </c>
      <c r="AY81" s="264">
        <f t="shared" ca="1" si="41"/>
        <v>0</v>
      </c>
      <c r="AZ81" s="264">
        <f t="shared" ca="1" si="41"/>
        <v>0</v>
      </c>
      <c r="BA81" s="264">
        <f t="shared" ca="1" si="42"/>
        <v>0</v>
      </c>
      <c r="BB81" s="264">
        <f t="shared" ca="1" si="42"/>
        <v>0</v>
      </c>
      <c r="BC81" s="264">
        <f t="shared" ca="1" si="42"/>
        <v>0</v>
      </c>
      <c r="BD81" s="264">
        <f t="shared" ca="1" si="42"/>
        <v>0</v>
      </c>
      <c r="BE81" s="264">
        <f t="shared" ca="1" si="42"/>
        <v>0</v>
      </c>
      <c r="BF81" s="264">
        <f t="shared" ca="1" si="42"/>
        <v>0</v>
      </c>
      <c r="BG81" s="264">
        <f t="shared" ca="1" si="42"/>
        <v>0</v>
      </c>
      <c r="BH81" s="264">
        <f t="shared" ca="1" si="42"/>
        <v>0</v>
      </c>
      <c r="BI81" s="264">
        <f t="shared" ca="1" si="42"/>
        <v>0</v>
      </c>
      <c r="BJ81" s="264">
        <f t="shared" ca="1" si="42"/>
        <v>0</v>
      </c>
      <c r="BK81" s="264">
        <f t="shared" ca="1" si="42"/>
        <v>0</v>
      </c>
      <c r="BL81" s="264">
        <f t="shared" ca="1" si="42"/>
        <v>0</v>
      </c>
    </row>
    <row r="82" spans="1:64" s="230" customFormat="1" ht="30" hidden="1" customHeight="1">
      <c r="A82" s="249"/>
      <c r="B82" s="253" t="s">
        <v>636</v>
      </c>
      <c r="C82" s="253" t="str">
        <f>VLOOKUP(B82,'Resource Demand '!$F$6:$X$52,6,FALSE)</f>
        <v>Chennai</v>
      </c>
      <c r="D82" s="253" t="s">
        <v>123</v>
      </c>
      <c r="E82" s="253" t="s">
        <v>72</v>
      </c>
      <c r="F82" s="485" t="s">
        <v>219</v>
      </c>
      <c r="G82" s="253" t="s">
        <v>396</v>
      </c>
      <c r="H82" s="332" t="s">
        <v>72</v>
      </c>
      <c r="I82" s="254">
        <v>43101</v>
      </c>
      <c r="J82" s="254">
        <v>43373</v>
      </c>
      <c r="K82" s="254"/>
      <c r="L82" s="487">
        <v>1</v>
      </c>
      <c r="M82" s="264">
        <f t="shared" ca="1" si="38"/>
        <v>1</v>
      </c>
      <c r="N82" s="264">
        <f t="shared" ca="1" si="38"/>
        <v>1</v>
      </c>
      <c r="O82" s="264">
        <f t="shared" ca="1" si="38"/>
        <v>1</v>
      </c>
      <c r="P82" s="264">
        <f t="shared" ca="1" si="38"/>
        <v>1</v>
      </c>
      <c r="Q82" s="264">
        <f t="shared" ca="1" si="38"/>
        <v>1</v>
      </c>
      <c r="R82" s="264">
        <f t="shared" ca="1" si="38"/>
        <v>1</v>
      </c>
      <c r="S82" s="264">
        <f t="shared" ca="1" si="38"/>
        <v>1</v>
      </c>
      <c r="T82" s="264">
        <f t="shared" ca="1" si="38"/>
        <v>1</v>
      </c>
      <c r="U82" s="264">
        <f t="shared" ca="1" si="38"/>
        <v>1</v>
      </c>
      <c r="V82" s="264">
        <f t="shared" ca="1" si="38"/>
        <v>1</v>
      </c>
      <c r="W82" s="264">
        <f t="shared" ca="1" si="39"/>
        <v>1</v>
      </c>
      <c r="X82" s="264">
        <f t="shared" ca="1" si="39"/>
        <v>1</v>
      </c>
      <c r="Y82" s="264">
        <f t="shared" ca="1" si="39"/>
        <v>1</v>
      </c>
      <c r="Z82" s="264">
        <f t="shared" ca="1" si="39"/>
        <v>1</v>
      </c>
      <c r="AA82" s="264">
        <f t="shared" ca="1" si="39"/>
        <v>1</v>
      </c>
      <c r="AB82" s="264">
        <f t="shared" ca="1" si="39"/>
        <v>1</v>
      </c>
      <c r="AC82" s="264">
        <f t="shared" ca="1" si="39"/>
        <v>1</v>
      </c>
      <c r="AD82" s="264">
        <f t="shared" ca="1" si="39"/>
        <v>1</v>
      </c>
      <c r="AE82" s="264">
        <f t="shared" ca="1" si="39"/>
        <v>1</v>
      </c>
      <c r="AF82" s="264">
        <f t="shared" ca="1" si="39"/>
        <v>1</v>
      </c>
      <c r="AG82" s="264">
        <f t="shared" ca="1" si="40"/>
        <v>1</v>
      </c>
      <c r="AH82" s="264">
        <f t="shared" ca="1" si="40"/>
        <v>1</v>
      </c>
      <c r="AI82" s="264">
        <f t="shared" ca="1" si="40"/>
        <v>1</v>
      </c>
      <c r="AJ82" s="264">
        <f t="shared" ca="1" si="40"/>
        <v>1</v>
      </c>
      <c r="AK82" s="264">
        <f t="shared" ca="1" si="40"/>
        <v>1</v>
      </c>
      <c r="AL82" s="264">
        <f t="shared" ca="1" si="40"/>
        <v>1</v>
      </c>
      <c r="AM82" s="264">
        <f t="shared" ca="1" si="40"/>
        <v>1</v>
      </c>
      <c r="AN82" s="264">
        <f t="shared" ca="1" si="40"/>
        <v>1</v>
      </c>
      <c r="AO82" s="264">
        <f t="shared" ca="1" si="40"/>
        <v>1</v>
      </c>
      <c r="AP82" s="264">
        <f t="shared" ca="1" si="40"/>
        <v>1</v>
      </c>
      <c r="AQ82" s="264">
        <f t="shared" ca="1" si="41"/>
        <v>1</v>
      </c>
      <c r="AR82" s="264">
        <f t="shared" ca="1" si="41"/>
        <v>1</v>
      </c>
      <c r="AS82" s="264">
        <f t="shared" ca="1" si="41"/>
        <v>1</v>
      </c>
      <c r="AT82" s="264">
        <f t="shared" ca="1" si="41"/>
        <v>1</v>
      </c>
      <c r="AU82" s="264">
        <f t="shared" ca="1" si="41"/>
        <v>1</v>
      </c>
      <c r="AV82" s="264">
        <f t="shared" ca="1" si="41"/>
        <v>1</v>
      </c>
      <c r="AW82" s="264">
        <f t="shared" ca="1" si="41"/>
        <v>1</v>
      </c>
      <c r="AX82" s="264">
        <f t="shared" ca="1" si="41"/>
        <v>1</v>
      </c>
      <c r="AY82" s="264">
        <f t="shared" ca="1" si="41"/>
        <v>1</v>
      </c>
      <c r="AZ82" s="264">
        <f t="shared" ca="1" si="41"/>
        <v>1</v>
      </c>
      <c r="BA82" s="264">
        <f t="shared" ca="1" si="42"/>
        <v>1</v>
      </c>
      <c r="BB82" s="264">
        <f t="shared" ca="1" si="42"/>
        <v>1</v>
      </c>
      <c r="BC82" s="264">
        <f t="shared" ca="1" si="42"/>
        <v>1</v>
      </c>
      <c r="BD82" s="264">
        <f t="shared" ca="1" si="42"/>
        <v>1</v>
      </c>
      <c r="BE82" s="264">
        <f t="shared" ca="1" si="42"/>
        <v>1</v>
      </c>
      <c r="BF82" s="264">
        <f t="shared" ca="1" si="42"/>
        <v>1</v>
      </c>
      <c r="BG82" s="264">
        <f t="shared" ca="1" si="42"/>
        <v>1</v>
      </c>
      <c r="BH82" s="264">
        <f t="shared" ca="1" si="42"/>
        <v>1</v>
      </c>
      <c r="BI82" s="264">
        <f t="shared" ca="1" si="42"/>
        <v>1</v>
      </c>
      <c r="BJ82" s="264">
        <f t="shared" ca="1" si="42"/>
        <v>1</v>
      </c>
      <c r="BK82" s="264">
        <f t="shared" ca="1" si="42"/>
        <v>1</v>
      </c>
      <c r="BL82" s="264">
        <f t="shared" ca="1" si="42"/>
        <v>1</v>
      </c>
    </row>
    <row r="83" spans="1:64" s="230" customFormat="1" ht="30" hidden="1" customHeight="1">
      <c r="A83" s="249"/>
      <c r="B83" s="253" t="s">
        <v>636</v>
      </c>
      <c r="C83" s="253" t="str">
        <f>VLOOKUP(B83,'Resource Demand '!$F$6:$X$52,6,FALSE)</f>
        <v>Chennai</v>
      </c>
      <c r="D83" s="253" t="s">
        <v>123</v>
      </c>
      <c r="E83" s="253" t="s">
        <v>72</v>
      </c>
      <c r="F83" s="485" t="s">
        <v>315</v>
      </c>
      <c r="G83" s="253" t="s">
        <v>396</v>
      </c>
      <c r="H83" s="332" t="s">
        <v>72</v>
      </c>
      <c r="I83" s="254">
        <v>43101</v>
      </c>
      <c r="J83" s="254">
        <v>43190</v>
      </c>
      <c r="K83" s="254"/>
      <c r="L83" s="487">
        <v>1</v>
      </c>
      <c r="M83" s="264">
        <f t="shared" ca="1" si="38"/>
        <v>1</v>
      </c>
      <c r="N83" s="264">
        <f t="shared" ca="1" si="38"/>
        <v>1</v>
      </c>
      <c r="O83" s="264">
        <f t="shared" ca="1" si="38"/>
        <v>1</v>
      </c>
      <c r="P83" s="264">
        <f t="shared" ca="1" si="38"/>
        <v>1</v>
      </c>
      <c r="Q83" s="264">
        <f t="shared" ca="1" si="38"/>
        <v>1</v>
      </c>
      <c r="R83" s="264">
        <f t="shared" ca="1" si="38"/>
        <v>1</v>
      </c>
      <c r="S83" s="264">
        <f t="shared" ca="1" si="38"/>
        <v>1</v>
      </c>
      <c r="T83" s="264">
        <f t="shared" ca="1" si="38"/>
        <v>1</v>
      </c>
      <c r="U83" s="264">
        <f t="shared" ca="1" si="38"/>
        <v>1</v>
      </c>
      <c r="V83" s="264">
        <f t="shared" ca="1" si="38"/>
        <v>1</v>
      </c>
      <c r="W83" s="264">
        <f t="shared" ca="1" si="39"/>
        <v>1</v>
      </c>
      <c r="X83" s="264">
        <f t="shared" ca="1" si="39"/>
        <v>1</v>
      </c>
      <c r="Y83" s="264">
        <f t="shared" ca="1" si="39"/>
        <v>1</v>
      </c>
      <c r="Z83" s="264">
        <f t="shared" ca="1" si="39"/>
        <v>1</v>
      </c>
      <c r="AA83" s="264">
        <f t="shared" ca="1" si="39"/>
        <v>1</v>
      </c>
      <c r="AB83" s="264">
        <f t="shared" ca="1" si="39"/>
        <v>1</v>
      </c>
      <c r="AC83" s="264">
        <f t="shared" ca="1" si="39"/>
        <v>1</v>
      </c>
      <c r="AD83" s="264">
        <f t="shared" ca="1" si="39"/>
        <v>1</v>
      </c>
      <c r="AE83" s="264">
        <f t="shared" ca="1" si="39"/>
        <v>1</v>
      </c>
      <c r="AF83" s="264">
        <f t="shared" ca="1" si="39"/>
        <v>1</v>
      </c>
      <c r="AG83" s="264">
        <f t="shared" ca="1" si="40"/>
        <v>1</v>
      </c>
      <c r="AH83" s="264">
        <f t="shared" ca="1" si="40"/>
        <v>1</v>
      </c>
      <c r="AI83" s="264">
        <f t="shared" ca="1" si="40"/>
        <v>1</v>
      </c>
      <c r="AJ83" s="264">
        <f t="shared" ca="1" si="40"/>
        <v>1</v>
      </c>
      <c r="AK83" s="264">
        <f t="shared" ca="1" si="40"/>
        <v>1</v>
      </c>
      <c r="AL83" s="264">
        <f t="shared" ca="1" si="40"/>
        <v>1</v>
      </c>
      <c r="AM83" s="264">
        <f t="shared" ca="1" si="40"/>
        <v>1</v>
      </c>
      <c r="AN83" s="264">
        <f t="shared" ca="1" si="40"/>
        <v>1</v>
      </c>
      <c r="AO83" s="264">
        <f t="shared" ca="1" si="40"/>
        <v>1</v>
      </c>
      <c r="AP83" s="264">
        <f t="shared" ca="1" si="40"/>
        <v>1</v>
      </c>
      <c r="AQ83" s="264">
        <f t="shared" ca="1" si="41"/>
        <v>1</v>
      </c>
      <c r="AR83" s="264">
        <f t="shared" ca="1" si="41"/>
        <v>0</v>
      </c>
      <c r="AS83" s="264">
        <f t="shared" ca="1" si="41"/>
        <v>0</v>
      </c>
      <c r="AT83" s="264">
        <f t="shared" ca="1" si="41"/>
        <v>0</v>
      </c>
      <c r="AU83" s="264">
        <f t="shared" ca="1" si="41"/>
        <v>0</v>
      </c>
      <c r="AV83" s="264">
        <f t="shared" ca="1" si="41"/>
        <v>0</v>
      </c>
      <c r="AW83" s="264">
        <f t="shared" ca="1" si="41"/>
        <v>0</v>
      </c>
      <c r="AX83" s="264">
        <f t="shared" ca="1" si="41"/>
        <v>0</v>
      </c>
      <c r="AY83" s="264">
        <f t="shared" ca="1" si="41"/>
        <v>0</v>
      </c>
      <c r="AZ83" s="264">
        <f t="shared" ca="1" si="41"/>
        <v>0</v>
      </c>
      <c r="BA83" s="264">
        <f t="shared" ca="1" si="42"/>
        <v>0</v>
      </c>
      <c r="BB83" s="264">
        <f t="shared" ca="1" si="42"/>
        <v>0</v>
      </c>
      <c r="BC83" s="264">
        <f t="shared" ca="1" si="42"/>
        <v>0</v>
      </c>
      <c r="BD83" s="264">
        <f t="shared" ca="1" si="42"/>
        <v>0</v>
      </c>
      <c r="BE83" s="264">
        <f t="shared" ca="1" si="42"/>
        <v>0</v>
      </c>
      <c r="BF83" s="264">
        <f t="shared" ca="1" si="42"/>
        <v>0</v>
      </c>
      <c r="BG83" s="264">
        <f t="shared" ca="1" si="42"/>
        <v>0</v>
      </c>
      <c r="BH83" s="264">
        <f t="shared" ca="1" si="42"/>
        <v>0</v>
      </c>
      <c r="BI83" s="264">
        <f t="shared" ca="1" si="42"/>
        <v>0</v>
      </c>
      <c r="BJ83" s="264">
        <f t="shared" ca="1" si="42"/>
        <v>0</v>
      </c>
      <c r="BK83" s="264">
        <f t="shared" ca="1" si="42"/>
        <v>0</v>
      </c>
      <c r="BL83" s="264">
        <f t="shared" ca="1" si="42"/>
        <v>0</v>
      </c>
    </row>
    <row r="84" spans="1:64" s="230" customFormat="1" ht="30" hidden="1" customHeight="1">
      <c r="A84" s="249"/>
      <c r="B84" s="253" t="s">
        <v>636</v>
      </c>
      <c r="C84" s="253" t="str">
        <f>VLOOKUP(B84,'Resource Demand '!$F$6:$X$52,6,FALSE)</f>
        <v>Chennai</v>
      </c>
      <c r="D84" s="253" t="s">
        <v>123</v>
      </c>
      <c r="E84" s="253" t="s">
        <v>72</v>
      </c>
      <c r="F84" s="485" t="s">
        <v>222</v>
      </c>
      <c r="G84" s="253" t="s">
        <v>396</v>
      </c>
      <c r="H84" s="332" t="s">
        <v>72</v>
      </c>
      <c r="I84" s="254">
        <v>43101</v>
      </c>
      <c r="J84" s="254">
        <v>43342</v>
      </c>
      <c r="K84" s="254"/>
      <c r="L84" s="487">
        <v>1</v>
      </c>
      <c r="M84" s="264">
        <f t="shared" ca="1" si="38"/>
        <v>1</v>
      </c>
      <c r="N84" s="264">
        <f t="shared" ca="1" si="38"/>
        <v>1</v>
      </c>
      <c r="O84" s="264">
        <f t="shared" ca="1" si="38"/>
        <v>1</v>
      </c>
      <c r="P84" s="264">
        <f t="shared" ca="1" si="38"/>
        <v>1</v>
      </c>
      <c r="Q84" s="264">
        <f t="shared" ca="1" si="38"/>
        <v>1</v>
      </c>
      <c r="R84" s="264">
        <f t="shared" ca="1" si="38"/>
        <v>1</v>
      </c>
      <c r="S84" s="264">
        <f t="shared" ca="1" si="38"/>
        <v>1</v>
      </c>
      <c r="T84" s="264">
        <f t="shared" ca="1" si="38"/>
        <v>1</v>
      </c>
      <c r="U84" s="264">
        <f t="shared" ca="1" si="38"/>
        <v>1</v>
      </c>
      <c r="V84" s="264">
        <f t="shared" ca="1" si="38"/>
        <v>1</v>
      </c>
      <c r="W84" s="264">
        <f t="shared" ca="1" si="39"/>
        <v>1</v>
      </c>
      <c r="X84" s="264">
        <f t="shared" ca="1" si="39"/>
        <v>1</v>
      </c>
      <c r="Y84" s="264">
        <f t="shared" ca="1" si="39"/>
        <v>1</v>
      </c>
      <c r="Z84" s="264">
        <f t="shared" ca="1" si="39"/>
        <v>1</v>
      </c>
      <c r="AA84" s="264">
        <f t="shared" ca="1" si="39"/>
        <v>1</v>
      </c>
      <c r="AB84" s="264">
        <f t="shared" ca="1" si="39"/>
        <v>1</v>
      </c>
      <c r="AC84" s="264">
        <f t="shared" ca="1" si="39"/>
        <v>1</v>
      </c>
      <c r="AD84" s="264">
        <f t="shared" ca="1" si="39"/>
        <v>1</v>
      </c>
      <c r="AE84" s="264">
        <f t="shared" ca="1" si="39"/>
        <v>1</v>
      </c>
      <c r="AF84" s="264">
        <f t="shared" ca="1" si="39"/>
        <v>1</v>
      </c>
      <c r="AG84" s="264">
        <f t="shared" ca="1" si="40"/>
        <v>1</v>
      </c>
      <c r="AH84" s="264">
        <f t="shared" ca="1" si="40"/>
        <v>1</v>
      </c>
      <c r="AI84" s="264">
        <f t="shared" ca="1" si="40"/>
        <v>1</v>
      </c>
      <c r="AJ84" s="264">
        <f t="shared" ca="1" si="40"/>
        <v>1</v>
      </c>
      <c r="AK84" s="264">
        <f t="shared" ca="1" si="40"/>
        <v>1</v>
      </c>
      <c r="AL84" s="264">
        <f t="shared" ca="1" si="40"/>
        <v>1</v>
      </c>
      <c r="AM84" s="264">
        <f t="shared" ca="1" si="40"/>
        <v>1</v>
      </c>
      <c r="AN84" s="264">
        <f t="shared" ca="1" si="40"/>
        <v>1</v>
      </c>
      <c r="AO84" s="264">
        <f t="shared" ca="1" si="40"/>
        <v>1</v>
      </c>
      <c r="AP84" s="264">
        <f t="shared" ca="1" si="40"/>
        <v>1</v>
      </c>
      <c r="AQ84" s="264">
        <f t="shared" ca="1" si="41"/>
        <v>1</v>
      </c>
      <c r="AR84" s="264">
        <f t="shared" ca="1" si="41"/>
        <v>1</v>
      </c>
      <c r="AS84" s="264">
        <f t="shared" ca="1" si="41"/>
        <v>1</v>
      </c>
      <c r="AT84" s="264">
        <f t="shared" ca="1" si="41"/>
        <v>1</v>
      </c>
      <c r="AU84" s="264">
        <f t="shared" ca="1" si="41"/>
        <v>1</v>
      </c>
      <c r="AV84" s="264">
        <f t="shared" ca="1" si="41"/>
        <v>1</v>
      </c>
      <c r="AW84" s="264">
        <f t="shared" ca="1" si="41"/>
        <v>1</v>
      </c>
      <c r="AX84" s="264">
        <f t="shared" ca="1" si="41"/>
        <v>1</v>
      </c>
      <c r="AY84" s="264">
        <f t="shared" ca="1" si="41"/>
        <v>1</v>
      </c>
      <c r="AZ84" s="264">
        <f t="shared" ca="1" si="41"/>
        <v>1</v>
      </c>
      <c r="BA84" s="264">
        <f t="shared" ca="1" si="42"/>
        <v>1</v>
      </c>
      <c r="BB84" s="264">
        <f t="shared" ca="1" si="42"/>
        <v>1</v>
      </c>
      <c r="BC84" s="264">
        <f t="shared" ca="1" si="42"/>
        <v>1</v>
      </c>
      <c r="BD84" s="264">
        <f t="shared" ca="1" si="42"/>
        <v>1</v>
      </c>
      <c r="BE84" s="264">
        <f t="shared" ca="1" si="42"/>
        <v>1</v>
      </c>
      <c r="BF84" s="264">
        <f t="shared" ca="1" si="42"/>
        <v>1</v>
      </c>
      <c r="BG84" s="264">
        <f t="shared" ca="1" si="42"/>
        <v>1</v>
      </c>
      <c r="BH84" s="264">
        <f t="shared" ca="1" si="42"/>
        <v>1</v>
      </c>
      <c r="BI84" s="264">
        <f t="shared" ca="1" si="42"/>
        <v>1</v>
      </c>
      <c r="BJ84" s="264">
        <f t="shared" ca="1" si="42"/>
        <v>1</v>
      </c>
      <c r="BK84" s="264">
        <f t="shared" ca="1" si="42"/>
        <v>1</v>
      </c>
      <c r="BL84" s="264">
        <f t="shared" ca="1" si="42"/>
        <v>1</v>
      </c>
    </row>
    <row r="85" spans="1:64" s="230" customFormat="1" ht="30" hidden="1" customHeight="1">
      <c r="A85" s="249"/>
      <c r="B85" s="253" t="s">
        <v>636</v>
      </c>
      <c r="C85" s="253" t="str">
        <f>VLOOKUP(B85,'Resource Demand '!$F$6:$X$52,6,FALSE)</f>
        <v>Chennai</v>
      </c>
      <c r="D85" s="253" t="s">
        <v>123</v>
      </c>
      <c r="E85" s="253" t="s">
        <v>72</v>
      </c>
      <c r="F85" s="485" t="s">
        <v>321</v>
      </c>
      <c r="G85" s="253" t="s">
        <v>191</v>
      </c>
      <c r="H85" s="332" t="s">
        <v>72</v>
      </c>
      <c r="I85" s="254">
        <v>43101</v>
      </c>
      <c r="J85" s="254">
        <v>43342</v>
      </c>
      <c r="K85" s="254"/>
      <c r="L85" s="487">
        <v>1</v>
      </c>
      <c r="M85" s="264">
        <f t="shared" ca="1" si="38"/>
        <v>1</v>
      </c>
      <c r="N85" s="264">
        <f t="shared" ca="1" si="38"/>
        <v>1</v>
      </c>
      <c r="O85" s="264">
        <f t="shared" ca="1" si="38"/>
        <v>1</v>
      </c>
      <c r="P85" s="264">
        <f t="shared" ca="1" si="38"/>
        <v>1</v>
      </c>
      <c r="Q85" s="264">
        <f t="shared" ca="1" si="38"/>
        <v>1</v>
      </c>
      <c r="R85" s="264">
        <f t="shared" ca="1" si="38"/>
        <v>1</v>
      </c>
      <c r="S85" s="264">
        <f t="shared" ca="1" si="38"/>
        <v>1</v>
      </c>
      <c r="T85" s="264">
        <f t="shared" ca="1" si="38"/>
        <v>1</v>
      </c>
      <c r="U85" s="264">
        <f t="shared" ca="1" si="38"/>
        <v>1</v>
      </c>
      <c r="V85" s="264">
        <f t="shared" ca="1" si="38"/>
        <v>1</v>
      </c>
      <c r="W85" s="264">
        <f t="shared" ca="1" si="39"/>
        <v>1</v>
      </c>
      <c r="X85" s="264">
        <f t="shared" ca="1" si="39"/>
        <v>1</v>
      </c>
      <c r="Y85" s="264">
        <f t="shared" ca="1" si="39"/>
        <v>1</v>
      </c>
      <c r="Z85" s="264">
        <f t="shared" ca="1" si="39"/>
        <v>1</v>
      </c>
      <c r="AA85" s="264">
        <f t="shared" ca="1" si="39"/>
        <v>1</v>
      </c>
      <c r="AB85" s="264">
        <f t="shared" ca="1" si="39"/>
        <v>1</v>
      </c>
      <c r="AC85" s="264">
        <f t="shared" ca="1" si="39"/>
        <v>1</v>
      </c>
      <c r="AD85" s="264">
        <f t="shared" ca="1" si="39"/>
        <v>1</v>
      </c>
      <c r="AE85" s="264">
        <f t="shared" ca="1" si="39"/>
        <v>1</v>
      </c>
      <c r="AF85" s="264">
        <f t="shared" ca="1" si="39"/>
        <v>1</v>
      </c>
      <c r="AG85" s="264">
        <f t="shared" ca="1" si="40"/>
        <v>1</v>
      </c>
      <c r="AH85" s="264">
        <f t="shared" ca="1" si="40"/>
        <v>1</v>
      </c>
      <c r="AI85" s="264">
        <f t="shared" ca="1" si="40"/>
        <v>1</v>
      </c>
      <c r="AJ85" s="264">
        <f t="shared" ca="1" si="40"/>
        <v>1</v>
      </c>
      <c r="AK85" s="264">
        <f t="shared" ca="1" si="40"/>
        <v>1</v>
      </c>
      <c r="AL85" s="264">
        <f t="shared" ca="1" si="40"/>
        <v>1</v>
      </c>
      <c r="AM85" s="264">
        <f t="shared" ca="1" si="40"/>
        <v>1</v>
      </c>
      <c r="AN85" s="264">
        <f t="shared" ca="1" si="40"/>
        <v>1</v>
      </c>
      <c r="AO85" s="264">
        <f t="shared" ca="1" si="40"/>
        <v>1</v>
      </c>
      <c r="AP85" s="264">
        <f t="shared" ca="1" si="40"/>
        <v>1</v>
      </c>
      <c r="AQ85" s="264">
        <f t="shared" ca="1" si="41"/>
        <v>1</v>
      </c>
      <c r="AR85" s="264">
        <f t="shared" ca="1" si="41"/>
        <v>1</v>
      </c>
      <c r="AS85" s="264">
        <f t="shared" ca="1" si="41"/>
        <v>1</v>
      </c>
      <c r="AT85" s="264">
        <f t="shared" ca="1" si="41"/>
        <v>1</v>
      </c>
      <c r="AU85" s="264">
        <f t="shared" ca="1" si="41"/>
        <v>1</v>
      </c>
      <c r="AV85" s="264">
        <f t="shared" ca="1" si="41"/>
        <v>1</v>
      </c>
      <c r="AW85" s="264">
        <f t="shared" ca="1" si="41"/>
        <v>1</v>
      </c>
      <c r="AX85" s="264">
        <f t="shared" ca="1" si="41"/>
        <v>1</v>
      </c>
      <c r="AY85" s="264">
        <f t="shared" ca="1" si="41"/>
        <v>1</v>
      </c>
      <c r="AZ85" s="264">
        <f t="shared" ca="1" si="41"/>
        <v>1</v>
      </c>
      <c r="BA85" s="264">
        <f t="shared" ca="1" si="42"/>
        <v>1</v>
      </c>
      <c r="BB85" s="264">
        <f t="shared" ca="1" si="42"/>
        <v>1</v>
      </c>
      <c r="BC85" s="264">
        <f t="shared" ca="1" si="42"/>
        <v>1</v>
      </c>
      <c r="BD85" s="264">
        <f t="shared" ca="1" si="42"/>
        <v>1</v>
      </c>
      <c r="BE85" s="264">
        <f t="shared" ca="1" si="42"/>
        <v>1</v>
      </c>
      <c r="BF85" s="264">
        <f t="shared" ca="1" si="42"/>
        <v>1</v>
      </c>
      <c r="BG85" s="264">
        <f t="shared" ca="1" si="42"/>
        <v>1</v>
      </c>
      <c r="BH85" s="264">
        <f t="shared" ca="1" si="42"/>
        <v>1</v>
      </c>
      <c r="BI85" s="264">
        <f t="shared" ca="1" si="42"/>
        <v>1</v>
      </c>
      <c r="BJ85" s="264">
        <f t="shared" ca="1" si="42"/>
        <v>1</v>
      </c>
      <c r="BK85" s="264">
        <f t="shared" ca="1" si="42"/>
        <v>1</v>
      </c>
      <c r="BL85" s="264">
        <f t="shared" ca="1" si="42"/>
        <v>1</v>
      </c>
    </row>
    <row r="86" spans="1:64" s="230" customFormat="1" ht="30" hidden="1" customHeight="1">
      <c r="A86" s="249"/>
      <c r="B86" s="253" t="s">
        <v>636</v>
      </c>
      <c r="C86" s="253" t="str">
        <f>VLOOKUP(B86,'Resource Demand '!$F$6:$X$52,6,FALSE)</f>
        <v>Chennai</v>
      </c>
      <c r="D86" s="253" t="s">
        <v>123</v>
      </c>
      <c r="E86" s="253" t="s">
        <v>72</v>
      </c>
      <c r="F86" s="485" t="s">
        <v>242</v>
      </c>
      <c r="G86" s="253" t="s">
        <v>191</v>
      </c>
      <c r="H86" s="332" t="s">
        <v>72</v>
      </c>
      <c r="I86" s="254">
        <v>43101</v>
      </c>
      <c r="J86" s="254">
        <v>43190</v>
      </c>
      <c r="K86" s="254"/>
      <c r="L86" s="487">
        <v>1</v>
      </c>
      <c r="M86" s="264">
        <f t="shared" ca="1" si="38"/>
        <v>1</v>
      </c>
      <c r="N86" s="264">
        <f t="shared" ca="1" si="38"/>
        <v>1</v>
      </c>
      <c r="O86" s="264">
        <f t="shared" ca="1" si="38"/>
        <v>1</v>
      </c>
      <c r="P86" s="264">
        <f t="shared" ca="1" si="38"/>
        <v>1</v>
      </c>
      <c r="Q86" s="264">
        <f t="shared" ca="1" si="38"/>
        <v>1</v>
      </c>
      <c r="R86" s="264">
        <f t="shared" ca="1" si="38"/>
        <v>1</v>
      </c>
      <c r="S86" s="264">
        <f t="shared" ca="1" si="38"/>
        <v>1</v>
      </c>
      <c r="T86" s="264">
        <f t="shared" ca="1" si="38"/>
        <v>1</v>
      </c>
      <c r="U86" s="264">
        <f t="shared" ca="1" si="38"/>
        <v>1</v>
      </c>
      <c r="V86" s="264">
        <f t="shared" ca="1" si="38"/>
        <v>1</v>
      </c>
      <c r="W86" s="264">
        <f t="shared" ca="1" si="39"/>
        <v>1</v>
      </c>
      <c r="X86" s="264">
        <f t="shared" ca="1" si="39"/>
        <v>1</v>
      </c>
      <c r="Y86" s="264">
        <f t="shared" ca="1" si="39"/>
        <v>1</v>
      </c>
      <c r="Z86" s="264">
        <f t="shared" ca="1" si="39"/>
        <v>1</v>
      </c>
      <c r="AA86" s="264">
        <f t="shared" ca="1" si="39"/>
        <v>1</v>
      </c>
      <c r="AB86" s="264">
        <f t="shared" ca="1" si="39"/>
        <v>1</v>
      </c>
      <c r="AC86" s="264">
        <f t="shared" ca="1" si="39"/>
        <v>1</v>
      </c>
      <c r="AD86" s="264">
        <f t="shared" ca="1" si="39"/>
        <v>1</v>
      </c>
      <c r="AE86" s="264">
        <f t="shared" ca="1" si="39"/>
        <v>1</v>
      </c>
      <c r="AF86" s="264">
        <f t="shared" ca="1" si="39"/>
        <v>1</v>
      </c>
      <c r="AG86" s="264">
        <f t="shared" ca="1" si="40"/>
        <v>1</v>
      </c>
      <c r="AH86" s="264">
        <f t="shared" ca="1" si="40"/>
        <v>1</v>
      </c>
      <c r="AI86" s="264">
        <f t="shared" ca="1" si="40"/>
        <v>1</v>
      </c>
      <c r="AJ86" s="264">
        <f t="shared" ca="1" si="40"/>
        <v>1</v>
      </c>
      <c r="AK86" s="264">
        <f t="shared" ca="1" si="40"/>
        <v>1</v>
      </c>
      <c r="AL86" s="264">
        <f t="shared" ca="1" si="40"/>
        <v>1</v>
      </c>
      <c r="AM86" s="264">
        <f t="shared" ca="1" si="40"/>
        <v>1</v>
      </c>
      <c r="AN86" s="264">
        <f t="shared" ca="1" si="40"/>
        <v>1</v>
      </c>
      <c r="AO86" s="264">
        <f t="shared" ca="1" si="40"/>
        <v>1</v>
      </c>
      <c r="AP86" s="264">
        <f t="shared" ca="1" si="40"/>
        <v>1</v>
      </c>
      <c r="AQ86" s="264">
        <f t="shared" ca="1" si="41"/>
        <v>1</v>
      </c>
      <c r="AR86" s="264">
        <f t="shared" ca="1" si="41"/>
        <v>0</v>
      </c>
      <c r="AS86" s="264">
        <f t="shared" ca="1" si="41"/>
        <v>0</v>
      </c>
      <c r="AT86" s="264">
        <f t="shared" ca="1" si="41"/>
        <v>0</v>
      </c>
      <c r="AU86" s="264">
        <f t="shared" ca="1" si="41"/>
        <v>0</v>
      </c>
      <c r="AV86" s="264">
        <f t="shared" ca="1" si="41"/>
        <v>0</v>
      </c>
      <c r="AW86" s="264">
        <f t="shared" ca="1" si="41"/>
        <v>0</v>
      </c>
      <c r="AX86" s="264">
        <f t="shared" ca="1" si="41"/>
        <v>0</v>
      </c>
      <c r="AY86" s="264">
        <f t="shared" ca="1" si="41"/>
        <v>0</v>
      </c>
      <c r="AZ86" s="264">
        <f t="shared" ca="1" si="41"/>
        <v>0</v>
      </c>
      <c r="BA86" s="264">
        <f t="shared" ca="1" si="42"/>
        <v>0</v>
      </c>
      <c r="BB86" s="264">
        <f t="shared" ca="1" si="42"/>
        <v>0</v>
      </c>
      <c r="BC86" s="264">
        <f t="shared" ca="1" si="42"/>
        <v>0</v>
      </c>
      <c r="BD86" s="264">
        <f t="shared" ca="1" si="42"/>
        <v>0</v>
      </c>
      <c r="BE86" s="264">
        <f t="shared" ca="1" si="42"/>
        <v>0</v>
      </c>
      <c r="BF86" s="264">
        <f t="shared" ca="1" si="42"/>
        <v>0</v>
      </c>
      <c r="BG86" s="264">
        <f t="shared" ca="1" si="42"/>
        <v>0</v>
      </c>
      <c r="BH86" s="264">
        <f t="shared" ca="1" si="42"/>
        <v>0</v>
      </c>
      <c r="BI86" s="264">
        <f t="shared" ca="1" si="42"/>
        <v>0</v>
      </c>
      <c r="BJ86" s="264">
        <f t="shared" ca="1" si="42"/>
        <v>0</v>
      </c>
      <c r="BK86" s="264">
        <f t="shared" ca="1" si="42"/>
        <v>0</v>
      </c>
      <c r="BL86" s="264">
        <f t="shared" ca="1" si="42"/>
        <v>0</v>
      </c>
    </row>
    <row r="87" spans="1:64" s="230" customFormat="1" ht="30" hidden="1" customHeight="1">
      <c r="A87" s="249"/>
      <c r="B87" s="253"/>
      <c r="C87" s="253" t="e">
        <f>VLOOKUP(B87,'Resource Demand '!$F$6:$X$52,6,FALSE)</f>
        <v>#N/A</v>
      </c>
      <c r="D87" s="253" t="s">
        <v>366</v>
      </c>
      <c r="E87" s="253" t="s">
        <v>68</v>
      </c>
      <c r="F87" s="485" t="s">
        <v>310</v>
      </c>
      <c r="G87" s="253" t="s">
        <v>188</v>
      </c>
      <c r="H87" s="332" t="s">
        <v>416</v>
      </c>
      <c r="I87" s="254"/>
      <c r="J87" s="254"/>
      <c r="K87" s="254"/>
      <c r="L87" s="487">
        <v>1</v>
      </c>
      <c r="M87" s="264">
        <f t="shared" ca="1" si="38"/>
        <v>0</v>
      </c>
      <c r="N87" s="264">
        <f t="shared" ca="1" si="38"/>
        <v>0</v>
      </c>
      <c r="O87" s="264">
        <f t="shared" ca="1" si="38"/>
        <v>0</v>
      </c>
      <c r="P87" s="264">
        <f t="shared" ca="1" si="38"/>
        <v>0</v>
      </c>
      <c r="Q87" s="264">
        <f t="shared" ca="1" si="38"/>
        <v>0</v>
      </c>
      <c r="R87" s="264">
        <f t="shared" ca="1" si="38"/>
        <v>0</v>
      </c>
      <c r="S87" s="264">
        <f t="shared" ca="1" si="38"/>
        <v>0</v>
      </c>
      <c r="T87" s="264">
        <f t="shared" ca="1" si="38"/>
        <v>0</v>
      </c>
      <c r="U87" s="264">
        <f t="shared" ca="1" si="38"/>
        <v>0</v>
      </c>
      <c r="V87" s="264">
        <f t="shared" ca="1" si="38"/>
        <v>0</v>
      </c>
      <c r="W87" s="264">
        <f t="shared" ca="1" si="39"/>
        <v>0</v>
      </c>
      <c r="X87" s="264">
        <f t="shared" ca="1" si="39"/>
        <v>0</v>
      </c>
      <c r="Y87" s="264">
        <f t="shared" ca="1" si="39"/>
        <v>0</v>
      </c>
      <c r="Z87" s="264">
        <f t="shared" ca="1" si="39"/>
        <v>0</v>
      </c>
      <c r="AA87" s="264">
        <f t="shared" ca="1" si="39"/>
        <v>0</v>
      </c>
      <c r="AB87" s="264">
        <f t="shared" ca="1" si="39"/>
        <v>0</v>
      </c>
      <c r="AC87" s="264">
        <f t="shared" ca="1" si="39"/>
        <v>0</v>
      </c>
      <c r="AD87" s="264">
        <f t="shared" ca="1" si="39"/>
        <v>0</v>
      </c>
      <c r="AE87" s="264">
        <f t="shared" ca="1" si="39"/>
        <v>0</v>
      </c>
      <c r="AF87" s="264">
        <f t="shared" ca="1" si="39"/>
        <v>0</v>
      </c>
      <c r="AG87" s="264">
        <f t="shared" ca="1" si="40"/>
        <v>0</v>
      </c>
      <c r="AH87" s="264">
        <f t="shared" ca="1" si="40"/>
        <v>0</v>
      </c>
      <c r="AI87" s="264">
        <f t="shared" ca="1" si="40"/>
        <v>0</v>
      </c>
      <c r="AJ87" s="264">
        <f t="shared" ca="1" si="40"/>
        <v>0</v>
      </c>
      <c r="AK87" s="264">
        <f t="shared" ca="1" si="40"/>
        <v>0</v>
      </c>
      <c r="AL87" s="264">
        <f t="shared" ca="1" si="40"/>
        <v>0</v>
      </c>
      <c r="AM87" s="264">
        <f t="shared" ca="1" si="40"/>
        <v>0</v>
      </c>
      <c r="AN87" s="264">
        <f t="shared" ca="1" si="40"/>
        <v>0</v>
      </c>
      <c r="AO87" s="264">
        <f t="shared" ca="1" si="40"/>
        <v>0</v>
      </c>
      <c r="AP87" s="264">
        <f t="shared" ca="1" si="40"/>
        <v>0</v>
      </c>
      <c r="AQ87" s="264">
        <f t="shared" ca="1" si="41"/>
        <v>0</v>
      </c>
      <c r="AR87" s="264">
        <f t="shared" ca="1" si="41"/>
        <v>0</v>
      </c>
      <c r="AS87" s="264">
        <f t="shared" ca="1" si="41"/>
        <v>0</v>
      </c>
      <c r="AT87" s="264">
        <f t="shared" ca="1" si="41"/>
        <v>0</v>
      </c>
      <c r="AU87" s="264">
        <f t="shared" ca="1" si="41"/>
        <v>0</v>
      </c>
      <c r="AV87" s="264">
        <f t="shared" ca="1" si="41"/>
        <v>0</v>
      </c>
      <c r="AW87" s="264">
        <f t="shared" ca="1" si="41"/>
        <v>0</v>
      </c>
      <c r="AX87" s="264">
        <f t="shared" ca="1" si="41"/>
        <v>0</v>
      </c>
      <c r="AY87" s="264">
        <f t="shared" ca="1" si="41"/>
        <v>0</v>
      </c>
      <c r="AZ87" s="264">
        <f t="shared" ca="1" si="41"/>
        <v>0</v>
      </c>
      <c r="BA87" s="264">
        <f t="shared" ca="1" si="42"/>
        <v>0</v>
      </c>
      <c r="BB87" s="264">
        <f t="shared" ca="1" si="42"/>
        <v>0</v>
      </c>
      <c r="BC87" s="264">
        <f t="shared" ca="1" si="42"/>
        <v>0</v>
      </c>
      <c r="BD87" s="264">
        <f t="shared" ca="1" si="42"/>
        <v>0</v>
      </c>
      <c r="BE87" s="264">
        <f t="shared" ca="1" si="42"/>
        <v>0</v>
      </c>
      <c r="BF87" s="264">
        <f t="shared" ca="1" si="42"/>
        <v>0</v>
      </c>
      <c r="BG87" s="264">
        <f t="shared" ca="1" si="42"/>
        <v>0</v>
      </c>
      <c r="BH87" s="264">
        <f t="shared" ca="1" si="42"/>
        <v>0</v>
      </c>
      <c r="BI87" s="264">
        <f t="shared" ca="1" si="42"/>
        <v>0</v>
      </c>
      <c r="BJ87" s="264">
        <f t="shared" ca="1" si="42"/>
        <v>0</v>
      </c>
      <c r="BK87" s="264">
        <f t="shared" ca="1" si="42"/>
        <v>0</v>
      </c>
      <c r="BL87" s="264">
        <f t="shared" ca="1" si="42"/>
        <v>0</v>
      </c>
    </row>
    <row r="88" spans="1:64" s="230" customFormat="1" ht="30" hidden="1" customHeight="1">
      <c r="A88" s="249"/>
      <c r="B88" s="367" t="s">
        <v>632</v>
      </c>
      <c r="C88" s="253" t="str">
        <f>VLOOKUP(B88,'Resource Demand '!$F$6:$X$52,6,FALSE)</f>
        <v>Pune</v>
      </c>
      <c r="D88" s="253" t="s">
        <v>44</v>
      </c>
      <c r="E88" s="253" t="s">
        <v>68</v>
      </c>
      <c r="F88" s="485" t="s">
        <v>211</v>
      </c>
      <c r="G88" s="253" t="s">
        <v>191</v>
      </c>
      <c r="H88" s="332"/>
      <c r="I88" s="254">
        <f>VLOOKUP(B88,'Resource Demand '!$F$6:$X$52,11,FALSE)</f>
        <v>9</v>
      </c>
      <c r="J88" s="254">
        <f>VLOOKUP(B88,'Resource Demand '!$F$6:$X$52,13,FALSE)</f>
        <v>1</v>
      </c>
      <c r="K88" s="254"/>
      <c r="L88" s="487">
        <v>1</v>
      </c>
      <c r="M88" s="264">
        <f t="shared" ca="1" si="38"/>
        <v>0</v>
      </c>
      <c r="N88" s="264">
        <f t="shared" ca="1" si="38"/>
        <v>0</v>
      </c>
      <c r="O88" s="264">
        <f t="shared" ca="1" si="38"/>
        <v>0</v>
      </c>
      <c r="P88" s="264">
        <f t="shared" ca="1" si="38"/>
        <v>0</v>
      </c>
      <c r="Q88" s="264">
        <f t="shared" ca="1" si="38"/>
        <v>0</v>
      </c>
      <c r="R88" s="264">
        <f t="shared" ca="1" si="38"/>
        <v>0</v>
      </c>
      <c r="S88" s="264">
        <f t="shared" ca="1" si="38"/>
        <v>0</v>
      </c>
      <c r="T88" s="264">
        <f t="shared" ca="1" si="38"/>
        <v>0</v>
      </c>
      <c r="U88" s="264">
        <f t="shared" ca="1" si="38"/>
        <v>0</v>
      </c>
      <c r="V88" s="264">
        <f t="shared" ca="1" si="38"/>
        <v>0</v>
      </c>
      <c r="W88" s="264">
        <f t="shared" ca="1" si="39"/>
        <v>0</v>
      </c>
      <c r="X88" s="264">
        <f t="shared" ca="1" si="39"/>
        <v>0</v>
      </c>
      <c r="Y88" s="264">
        <f t="shared" ca="1" si="39"/>
        <v>0</v>
      </c>
      <c r="Z88" s="264">
        <f t="shared" ca="1" si="39"/>
        <v>0</v>
      </c>
      <c r="AA88" s="264">
        <f t="shared" ca="1" si="39"/>
        <v>0</v>
      </c>
      <c r="AB88" s="264">
        <f t="shared" ca="1" si="39"/>
        <v>0</v>
      </c>
      <c r="AC88" s="264">
        <f t="shared" ca="1" si="39"/>
        <v>0</v>
      </c>
      <c r="AD88" s="264">
        <f t="shared" ca="1" si="39"/>
        <v>0</v>
      </c>
      <c r="AE88" s="264">
        <f t="shared" ca="1" si="39"/>
        <v>0</v>
      </c>
      <c r="AF88" s="264">
        <f t="shared" ca="1" si="39"/>
        <v>0</v>
      </c>
      <c r="AG88" s="264">
        <f t="shared" ca="1" si="40"/>
        <v>0</v>
      </c>
      <c r="AH88" s="264">
        <f t="shared" ca="1" si="40"/>
        <v>0</v>
      </c>
      <c r="AI88" s="264">
        <f t="shared" ca="1" si="40"/>
        <v>0</v>
      </c>
      <c r="AJ88" s="264">
        <f t="shared" ca="1" si="40"/>
        <v>0</v>
      </c>
      <c r="AK88" s="264">
        <f t="shared" ca="1" si="40"/>
        <v>0</v>
      </c>
      <c r="AL88" s="264">
        <f t="shared" ca="1" si="40"/>
        <v>0</v>
      </c>
      <c r="AM88" s="264">
        <f t="shared" ca="1" si="40"/>
        <v>0</v>
      </c>
      <c r="AN88" s="264">
        <f t="shared" ca="1" si="40"/>
        <v>0</v>
      </c>
      <c r="AO88" s="264">
        <f t="shared" ca="1" si="40"/>
        <v>0</v>
      </c>
      <c r="AP88" s="264">
        <f t="shared" ca="1" si="40"/>
        <v>0</v>
      </c>
      <c r="AQ88" s="264">
        <f t="shared" ca="1" si="41"/>
        <v>0</v>
      </c>
      <c r="AR88" s="264">
        <f t="shared" ca="1" si="41"/>
        <v>0</v>
      </c>
      <c r="AS88" s="264">
        <f t="shared" ca="1" si="41"/>
        <v>0</v>
      </c>
      <c r="AT88" s="264">
        <f t="shared" ca="1" si="41"/>
        <v>0</v>
      </c>
      <c r="AU88" s="264">
        <f t="shared" ca="1" si="41"/>
        <v>0</v>
      </c>
      <c r="AV88" s="264">
        <f t="shared" ca="1" si="41"/>
        <v>0</v>
      </c>
      <c r="AW88" s="264">
        <f t="shared" ca="1" si="41"/>
        <v>0</v>
      </c>
      <c r="AX88" s="264">
        <f t="shared" ca="1" si="41"/>
        <v>0</v>
      </c>
      <c r="AY88" s="264">
        <f t="shared" ca="1" si="41"/>
        <v>0</v>
      </c>
      <c r="AZ88" s="264">
        <f t="shared" ca="1" si="41"/>
        <v>0</v>
      </c>
      <c r="BA88" s="264">
        <f t="shared" ca="1" si="42"/>
        <v>0</v>
      </c>
      <c r="BB88" s="264">
        <f t="shared" ca="1" si="42"/>
        <v>0</v>
      </c>
      <c r="BC88" s="264">
        <f t="shared" ca="1" si="42"/>
        <v>0</v>
      </c>
      <c r="BD88" s="264">
        <f t="shared" ca="1" si="42"/>
        <v>0</v>
      </c>
      <c r="BE88" s="264">
        <f t="shared" ca="1" si="42"/>
        <v>0</v>
      </c>
      <c r="BF88" s="264">
        <f t="shared" ca="1" si="42"/>
        <v>0</v>
      </c>
      <c r="BG88" s="264">
        <f t="shared" ca="1" si="42"/>
        <v>0</v>
      </c>
      <c r="BH88" s="264">
        <f t="shared" ca="1" si="42"/>
        <v>0</v>
      </c>
      <c r="BI88" s="264">
        <f t="shared" ca="1" si="42"/>
        <v>0</v>
      </c>
      <c r="BJ88" s="264">
        <f t="shared" ca="1" si="42"/>
        <v>0</v>
      </c>
      <c r="BK88" s="264">
        <f t="shared" ca="1" si="42"/>
        <v>0</v>
      </c>
      <c r="BL88" s="264">
        <f t="shared" ca="1" si="42"/>
        <v>0</v>
      </c>
    </row>
    <row r="89" spans="1:64" s="230" customFormat="1" ht="30" hidden="1" customHeight="1">
      <c r="A89" s="249"/>
      <c r="B89" s="253"/>
      <c r="C89" s="253" t="e">
        <f>VLOOKUP(B89,'Resource Demand '!$F$6:$X$52,6,FALSE)</f>
        <v>#N/A</v>
      </c>
      <c r="D89" s="253" t="s">
        <v>174</v>
      </c>
      <c r="E89" s="253" t="s">
        <v>68</v>
      </c>
      <c r="F89" s="485" t="s">
        <v>173</v>
      </c>
      <c r="G89" s="253" t="s">
        <v>396</v>
      </c>
      <c r="H89" s="332" t="s">
        <v>423</v>
      </c>
      <c r="I89" s="254"/>
      <c r="J89" s="254"/>
      <c r="K89" s="254"/>
      <c r="L89" s="487">
        <v>1</v>
      </c>
      <c r="M89" s="264">
        <f t="shared" ref="M89:V98" ca="1" si="43">IF((AND(M$3&gt;=$I89,M$3&lt;=$J89)),$L89,0)</f>
        <v>0</v>
      </c>
      <c r="N89" s="264">
        <f t="shared" ca="1" si="43"/>
        <v>0</v>
      </c>
      <c r="O89" s="264">
        <f t="shared" ca="1" si="43"/>
        <v>0</v>
      </c>
      <c r="P89" s="264">
        <f t="shared" ca="1" si="43"/>
        <v>0</v>
      </c>
      <c r="Q89" s="264">
        <f t="shared" ca="1" si="43"/>
        <v>0</v>
      </c>
      <c r="R89" s="264">
        <f t="shared" ca="1" si="43"/>
        <v>0</v>
      </c>
      <c r="S89" s="264">
        <f t="shared" ca="1" si="43"/>
        <v>0</v>
      </c>
      <c r="T89" s="264">
        <f t="shared" ca="1" si="43"/>
        <v>0</v>
      </c>
      <c r="U89" s="264">
        <f t="shared" ca="1" si="43"/>
        <v>0</v>
      </c>
      <c r="V89" s="264">
        <f t="shared" ca="1" si="43"/>
        <v>0</v>
      </c>
      <c r="W89" s="264">
        <f t="shared" ref="W89:AF98" ca="1" si="44">IF((AND(W$3&gt;=$I89,W$3&lt;=$J89)),$L89,0)</f>
        <v>0</v>
      </c>
      <c r="X89" s="264">
        <f t="shared" ca="1" si="44"/>
        <v>0</v>
      </c>
      <c r="Y89" s="264">
        <f t="shared" ca="1" si="44"/>
        <v>0</v>
      </c>
      <c r="Z89" s="264">
        <f t="shared" ca="1" si="44"/>
        <v>0</v>
      </c>
      <c r="AA89" s="264">
        <f t="shared" ca="1" si="44"/>
        <v>0</v>
      </c>
      <c r="AB89" s="264">
        <f t="shared" ca="1" si="44"/>
        <v>0</v>
      </c>
      <c r="AC89" s="264">
        <f t="shared" ca="1" si="44"/>
        <v>0</v>
      </c>
      <c r="AD89" s="264">
        <f t="shared" ca="1" si="44"/>
        <v>0</v>
      </c>
      <c r="AE89" s="264">
        <f t="shared" ca="1" si="44"/>
        <v>0</v>
      </c>
      <c r="AF89" s="264">
        <f t="shared" ca="1" si="44"/>
        <v>0</v>
      </c>
      <c r="AG89" s="264">
        <f t="shared" ref="AG89:AP98" ca="1" si="45">IF((AND(AG$3&gt;=$I89,AG$3&lt;=$J89)),$L89,0)</f>
        <v>0</v>
      </c>
      <c r="AH89" s="264">
        <f t="shared" ca="1" si="45"/>
        <v>0</v>
      </c>
      <c r="AI89" s="264">
        <f t="shared" ca="1" si="45"/>
        <v>0</v>
      </c>
      <c r="AJ89" s="264">
        <f t="shared" ca="1" si="45"/>
        <v>0</v>
      </c>
      <c r="AK89" s="264">
        <f t="shared" ca="1" si="45"/>
        <v>0</v>
      </c>
      <c r="AL89" s="264">
        <f t="shared" ca="1" si="45"/>
        <v>0</v>
      </c>
      <c r="AM89" s="264">
        <f t="shared" ca="1" si="45"/>
        <v>0</v>
      </c>
      <c r="AN89" s="264">
        <f t="shared" ca="1" si="45"/>
        <v>0</v>
      </c>
      <c r="AO89" s="264">
        <f t="shared" ca="1" si="45"/>
        <v>0</v>
      </c>
      <c r="AP89" s="264">
        <f t="shared" ca="1" si="45"/>
        <v>0</v>
      </c>
      <c r="AQ89" s="264">
        <f t="shared" ref="AQ89:AZ98" ca="1" si="46">IF((AND(AQ$3&gt;=$I89,AQ$3&lt;=$J89)),$L89,0)</f>
        <v>0</v>
      </c>
      <c r="AR89" s="264">
        <f t="shared" ca="1" si="46"/>
        <v>0</v>
      </c>
      <c r="AS89" s="264">
        <f t="shared" ca="1" si="46"/>
        <v>0</v>
      </c>
      <c r="AT89" s="264">
        <f t="shared" ca="1" si="46"/>
        <v>0</v>
      </c>
      <c r="AU89" s="264">
        <f t="shared" ca="1" si="46"/>
        <v>0</v>
      </c>
      <c r="AV89" s="264">
        <f t="shared" ca="1" si="46"/>
        <v>0</v>
      </c>
      <c r="AW89" s="264">
        <f t="shared" ca="1" si="46"/>
        <v>0</v>
      </c>
      <c r="AX89" s="264">
        <f t="shared" ca="1" si="46"/>
        <v>0</v>
      </c>
      <c r="AY89" s="264">
        <f t="shared" ca="1" si="46"/>
        <v>0</v>
      </c>
      <c r="AZ89" s="264">
        <f t="shared" ca="1" si="46"/>
        <v>0</v>
      </c>
      <c r="BA89" s="264">
        <f t="shared" ref="BA89:BL98" ca="1" si="47">IF((AND(BA$3&gt;=$I89,BA$3&lt;=$J89)),$L89,0)</f>
        <v>0</v>
      </c>
      <c r="BB89" s="264">
        <f t="shared" ca="1" si="47"/>
        <v>0</v>
      </c>
      <c r="BC89" s="264">
        <f t="shared" ca="1" si="47"/>
        <v>0</v>
      </c>
      <c r="BD89" s="264">
        <f t="shared" ca="1" si="47"/>
        <v>0</v>
      </c>
      <c r="BE89" s="264">
        <f t="shared" ca="1" si="47"/>
        <v>0</v>
      </c>
      <c r="BF89" s="264">
        <f t="shared" ca="1" si="47"/>
        <v>0</v>
      </c>
      <c r="BG89" s="264">
        <f t="shared" ca="1" si="47"/>
        <v>0</v>
      </c>
      <c r="BH89" s="264">
        <f t="shared" ca="1" si="47"/>
        <v>0</v>
      </c>
      <c r="BI89" s="264">
        <f t="shared" ca="1" si="47"/>
        <v>0</v>
      </c>
      <c r="BJ89" s="264">
        <f t="shared" ca="1" si="47"/>
        <v>0</v>
      </c>
      <c r="BK89" s="264">
        <f t="shared" ca="1" si="47"/>
        <v>0</v>
      </c>
      <c r="BL89" s="264">
        <f t="shared" ca="1" si="47"/>
        <v>0</v>
      </c>
    </row>
    <row r="90" spans="1:64" s="230" customFormat="1" ht="30" hidden="1" customHeight="1">
      <c r="A90" s="249"/>
      <c r="B90" s="253"/>
      <c r="C90" s="253" t="e">
        <f>VLOOKUP(B90,'Resource Demand '!$F$6:$X$52,6,FALSE)</f>
        <v>#N/A</v>
      </c>
      <c r="D90" s="253" t="s">
        <v>174</v>
      </c>
      <c r="E90" s="253" t="s">
        <v>68</v>
      </c>
      <c r="F90" s="485" t="s">
        <v>187</v>
      </c>
      <c r="G90" s="253" t="s">
        <v>191</v>
      </c>
      <c r="H90" s="332"/>
      <c r="I90" s="254"/>
      <c r="J90" s="254"/>
      <c r="K90" s="254"/>
      <c r="L90" s="487">
        <v>1</v>
      </c>
      <c r="M90" s="264">
        <f t="shared" ca="1" si="43"/>
        <v>0</v>
      </c>
      <c r="N90" s="264">
        <f t="shared" ca="1" si="43"/>
        <v>0</v>
      </c>
      <c r="O90" s="264">
        <f t="shared" ca="1" si="43"/>
        <v>0</v>
      </c>
      <c r="P90" s="264">
        <f t="shared" ca="1" si="43"/>
        <v>0</v>
      </c>
      <c r="Q90" s="264">
        <f t="shared" ca="1" si="43"/>
        <v>0</v>
      </c>
      <c r="R90" s="264">
        <f t="shared" ca="1" si="43"/>
        <v>0</v>
      </c>
      <c r="S90" s="264">
        <f t="shared" ca="1" si="43"/>
        <v>0</v>
      </c>
      <c r="T90" s="264">
        <f t="shared" ca="1" si="43"/>
        <v>0</v>
      </c>
      <c r="U90" s="264">
        <f t="shared" ca="1" si="43"/>
        <v>0</v>
      </c>
      <c r="V90" s="264">
        <f t="shared" ca="1" si="43"/>
        <v>0</v>
      </c>
      <c r="W90" s="264">
        <f t="shared" ca="1" si="44"/>
        <v>0</v>
      </c>
      <c r="X90" s="264">
        <f t="shared" ca="1" si="44"/>
        <v>0</v>
      </c>
      <c r="Y90" s="264">
        <f t="shared" ca="1" si="44"/>
        <v>0</v>
      </c>
      <c r="Z90" s="264">
        <f t="shared" ca="1" si="44"/>
        <v>0</v>
      </c>
      <c r="AA90" s="264">
        <f t="shared" ca="1" si="44"/>
        <v>0</v>
      </c>
      <c r="AB90" s="264">
        <f t="shared" ca="1" si="44"/>
        <v>0</v>
      </c>
      <c r="AC90" s="264">
        <f t="shared" ca="1" si="44"/>
        <v>0</v>
      </c>
      <c r="AD90" s="264">
        <f t="shared" ca="1" si="44"/>
        <v>0</v>
      </c>
      <c r="AE90" s="264">
        <f t="shared" ca="1" si="44"/>
        <v>0</v>
      </c>
      <c r="AF90" s="264">
        <f t="shared" ca="1" si="44"/>
        <v>0</v>
      </c>
      <c r="AG90" s="264">
        <f t="shared" ca="1" si="45"/>
        <v>0</v>
      </c>
      <c r="AH90" s="264">
        <f t="shared" ca="1" si="45"/>
        <v>0</v>
      </c>
      <c r="AI90" s="264">
        <f t="shared" ca="1" si="45"/>
        <v>0</v>
      </c>
      <c r="AJ90" s="264">
        <f t="shared" ca="1" si="45"/>
        <v>0</v>
      </c>
      <c r="AK90" s="264">
        <f t="shared" ca="1" si="45"/>
        <v>0</v>
      </c>
      <c r="AL90" s="264">
        <f t="shared" ca="1" si="45"/>
        <v>0</v>
      </c>
      <c r="AM90" s="264">
        <f t="shared" ca="1" si="45"/>
        <v>0</v>
      </c>
      <c r="AN90" s="264">
        <f t="shared" ca="1" si="45"/>
        <v>0</v>
      </c>
      <c r="AO90" s="264">
        <f t="shared" ca="1" si="45"/>
        <v>0</v>
      </c>
      <c r="AP90" s="264">
        <f t="shared" ca="1" si="45"/>
        <v>0</v>
      </c>
      <c r="AQ90" s="264">
        <f t="shared" ca="1" si="46"/>
        <v>0</v>
      </c>
      <c r="AR90" s="264">
        <f t="shared" ca="1" si="46"/>
        <v>0</v>
      </c>
      <c r="AS90" s="264">
        <f t="shared" ca="1" si="46"/>
        <v>0</v>
      </c>
      <c r="AT90" s="264">
        <f t="shared" ca="1" si="46"/>
        <v>0</v>
      </c>
      <c r="AU90" s="264">
        <f t="shared" ca="1" si="46"/>
        <v>0</v>
      </c>
      <c r="AV90" s="264">
        <f t="shared" ca="1" si="46"/>
        <v>0</v>
      </c>
      <c r="AW90" s="264">
        <f t="shared" ca="1" si="46"/>
        <v>0</v>
      </c>
      <c r="AX90" s="264">
        <f t="shared" ca="1" si="46"/>
        <v>0</v>
      </c>
      <c r="AY90" s="264">
        <f t="shared" ca="1" si="46"/>
        <v>0</v>
      </c>
      <c r="AZ90" s="264">
        <f t="shared" ca="1" si="46"/>
        <v>0</v>
      </c>
      <c r="BA90" s="264">
        <f t="shared" ca="1" si="47"/>
        <v>0</v>
      </c>
      <c r="BB90" s="264">
        <f t="shared" ca="1" si="47"/>
        <v>0</v>
      </c>
      <c r="BC90" s="264">
        <f t="shared" ca="1" si="47"/>
        <v>0</v>
      </c>
      <c r="BD90" s="264">
        <f t="shared" ca="1" si="47"/>
        <v>0</v>
      </c>
      <c r="BE90" s="264">
        <f t="shared" ca="1" si="47"/>
        <v>0</v>
      </c>
      <c r="BF90" s="264">
        <f t="shared" ca="1" si="47"/>
        <v>0</v>
      </c>
      <c r="BG90" s="264">
        <f t="shared" ca="1" si="47"/>
        <v>0</v>
      </c>
      <c r="BH90" s="264">
        <f t="shared" ca="1" si="47"/>
        <v>0</v>
      </c>
      <c r="BI90" s="264">
        <f t="shared" ca="1" si="47"/>
        <v>0</v>
      </c>
      <c r="BJ90" s="264">
        <f t="shared" ca="1" si="47"/>
        <v>0</v>
      </c>
      <c r="BK90" s="264">
        <f t="shared" ca="1" si="47"/>
        <v>0</v>
      </c>
      <c r="BL90" s="264">
        <f t="shared" ca="1" si="47"/>
        <v>0</v>
      </c>
    </row>
    <row r="91" spans="1:64" s="230" customFormat="1" ht="30" hidden="1" customHeight="1">
      <c r="A91" s="249"/>
      <c r="B91" s="253"/>
      <c r="C91" s="253" t="e">
        <f>VLOOKUP(B91,'Resource Demand '!$F$6:$X$52,6,FALSE)</f>
        <v>#N/A</v>
      </c>
      <c r="D91" s="253" t="s">
        <v>174</v>
      </c>
      <c r="E91" s="253" t="s">
        <v>68</v>
      </c>
      <c r="F91" s="485" t="s">
        <v>195</v>
      </c>
      <c r="G91" s="253" t="s">
        <v>191</v>
      </c>
      <c r="H91" s="332" t="s">
        <v>424</v>
      </c>
      <c r="I91" s="254"/>
      <c r="J91" s="254"/>
      <c r="K91" s="254"/>
      <c r="L91" s="487">
        <v>1</v>
      </c>
      <c r="M91" s="264">
        <f t="shared" ca="1" si="43"/>
        <v>0</v>
      </c>
      <c r="N91" s="264">
        <f t="shared" ca="1" si="43"/>
        <v>0</v>
      </c>
      <c r="O91" s="264">
        <f t="shared" ca="1" si="43"/>
        <v>0</v>
      </c>
      <c r="P91" s="264">
        <f t="shared" ca="1" si="43"/>
        <v>0</v>
      </c>
      <c r="Q91" s="264">
        <f t="shared" ca="1" si="43"/>
        <v>0</v>
      </c>
      <c r="R91" s="264">
        <f t="shared" ca="1" si="43"/>
        <v>0</v>
      </c>
      <c r="S91" s="264">
        <f t="shared" ca="1" si="43"/>
        <v>0</v>
      </c>
      <c r="T91" s="264">
        <f t="shared" ca="1" si="43"/>
        <v>0</v>
      </c>
      <c r="U91" s="264">
        <f t="shared" ca="1" si="43"/>
        <v>0</v>
      </c>
      <c r="V91" s="264">
        <f t="shared" ca="1" si="43"/>
        <v>0</v>
      </c>
      <c r="W91" s="264">
        <f t="shared" ca="1" si="44"/>
        <v>0</v>
      </c>
      <c r="X91" s="264">
        <f t="shared" ca="1" si="44"/>
        <v>0</v>
      </c>
      <c r="Y91" s="264">
        <f t="shared" ca="1" si="44"/>
        <v>0</v>
      </c>
      <c r="Z91" s="264">
        <f t="shared" ca="1" si="44"/>
        <v>0</v>
      </c>
      <c r="AA91" s="264">
        <f t="shared" ca="1" si="44"/>
        <v>0</v>
      </c>
      <c r="AB91" s="264">
        <f t="shared" ca="1" si="44"/>
        <v>0</v>
      </c>
      <c r="AC91" s="264">
        <f t="shared" ca="1" si="44"/>
        <v>0</v>
      </c>
      <c r="AD91" s="264">
        <f t="shared" ca="1" si="44"/>
        <v>0</v>
      </c>
      <c r="AE91" s="264">
        <f t="shared" ca="1" si="44"/>
        <v>0</v>
      </c>
      <c r="AF91" s="264">
        <f t="shared" ca="1" si="44"/>
        <v>0</v>
      </c>
      <c r="AG91" s="264">
        <f t="shared" ca="1" si="45"/>
        <v>0</v>
      </c>
      <c r="AH91" s="264">
        <f t="shared" ca="1" si="45"/>
        <v>0</v>
      </c>
      <c r="AI91" s="264">
        <f t="shared" ca="1" si="45"/>
        <v>0</v>
      </c>
      <c r="AJ91" s="264">
        <f t="shared" ca="1" si="45"/>
        <v>0</v>
      </c>
      <c r="AK91" s="264">
        <f t="shared" ca="1" si="45"/>
        <v>0</v>
      </c>
      <c r="AL91" s="264">
        <f t="shared" ca="1" si="45"/>
        <v>0</v>
      </c>
      <c r="AM91" s="264">
        <f t="shared" ca="1" si="45"/>
        <v>0</v>
      </c>
      <c r="AN91" s="264">
        <f t="shared" ca="1" si="45"/>
        <v>0</v>
      </c>
      <c r="AO91" s="264">
        <f t="shared" ca="1" si="45"/>
        <v>0</v>
      </c>
      <c r="AP91" s="264">
        <f t="shared" ca="1" si="45"/>
        <v>0</v>
      </c>
      <c r="AQ91" s="264">
        <f t="shared" ca="1" si="46"/>
        <v>0</v>
      </c>
      <c r="AR91" s="264">
        <f t="shared" ca="1" si="46"/>
        <v>0</v>
      </c>
      <c r="AS91" s="264">
        <f t="shared" ca="1" si="46"/>
        <v>0</v>
      </c>
      <c r="AT91" s="264">
        <f t="shared" ca="1" si="46"/>
        <v>0</v>
      </c>
      <c r="AU91" s="264">
        <f t="shared" ca="1" si="46"/>
        <v>0</v>
      </c>
      <c r="AV91" s="264">
        <f t="shared" ca="1" si="46"/>
        <v>0</v>
      </c>
      <c r="AW91" s="264">
        <f t="shared" ca="1" si="46"/>
        <v>0</v>
      </c>
      <c r="AX91" s="264">
        <f t="shared" ca="1" si="46"/>
        <v>0</v>
      </c>
      <c r="AY91" s="264">
        <f t="shared" ca="1" si="46"/>
        <v>0</v>
      </c>
      <c r="AZ91" s="264">
        <f t="shared" ca="1" si="46"/>
        <v>0</v>
      </c>
      <c r="BA91" s="264">
        <f t="shared" ca="1" si="47"/>
        <v>0</v>
      </c>
      <c r="BB91" s="264">
        <f t="shared" ca="1" si="47"/>
        <v>0</v>
      </c>
      <c r="BC91" s="264">
        <f t="shared" ca="1" si="47"/>
        <v>0</v>
      </c>
      <c r="BD91" s="264">
        <f t="shared" ca="1" si="47"/>
        <v>0</v>
      </c>
      <c r="BE91" s="264">
        <f t="shared" ca="1" si="47"/>
        <v>0</v>
      </c>
      <c r="BF91" s="264">
        <f t="shared" ca="1" si="47"/>
        <v>0</v>
      </c>
      <c r="BG91" s="264">
        <f t="shared" ca="1" si="47"/>
        <v>0</v>
      </c>
      <c r="BH91" s="264">
        <f t="shared" ca="1" si="47"/>
        <v>0</v>
      </c>
      <c r="BI91" s="264">
        <f t="shared" ca="1" si="47"/>
        <v>0</v>
      </c>
      <c r="BJ91" s="264">
        <f t="shared" ca="1" si="47"/>
        <v>0</v>
      </c>
      <c r="BK91" s="264">
        <f t="shared" ca="1" si="47"/>
        <v>0</v>
      </c>
      <c r="BL91" s="264">
        <f t="shared" ca="1" si="47"/>
        <v>0</v>
      </c>
    </row>
    <row r="92" spans="1:64" s="230" customFormat="1" ht="30" hidden="1" customHeight="1">
      <c r="A92" s="249"/>
      <c r="B92" s="253"/>
      <c r="C92" s="253" t="e">
        <f>VLOOKUP(B92,'Resource Demand '!$F$6:$X$52,6,FALSE)</f>
        <v>#N/A</v>
      </c>
      <c r="D92" s="253" t="s">
        <v>174</v>
      </c>
      <c r="E92" s="253" t="s">
        <v>68</v>
      </c>
      <c r="F92" s="485" t="s">
        <v>198</v>
      </c>
      <c r="G92" s="253" t="s">
        <v>191</v>
      </c>
      <c r="H92" s="332" t="s">
        <v>425</v>
      </c>
      <c r="I92" s="254"/>
      <c r="J92" s="254"/>
      <c r="K92" s="254"/>
      <c r="L92" s="487">
        <v>1</v>
      </c>
      <c r="M92" s="264">
        <f t="shared" ca="1" si="43"/>
        <v>0</v>
      </c>
      <c r="N92" s="264">
        <f t="shared" ca="1" si="43"/>
        <v>0</v>
      </c>
      <c r="O92" s="264">
        <f t="shared" ca="1" si="43"/>
        <v>0</v>
      </c>
      <c r="P92" s="264">
        <f t="shared" ca="1" si="43"/>
        <v>0</v>
      </c>
      <c r="Q92" s="264">
        <f t="shared" ca="1" si="43"/>
        <v>0</v>
      </c>
      <c r="R92" s="264">
        <f t="shared" ca="1" si="43"/>
        <v>0</v>
      </c>
      <c r="S92" s="264">
        <f t="shared" ca="1" si="43"/>
        <v>0</v>
      </c>
      <c r="T92" s="264">
        <f t="shared" ca="1" si="43"/>
        <v>0</v>
      </c>
      <c r="U92" s="264">
        <f t="shared" ca="1" si="43"/>
        <v>0</v>
      </c>
      <c r="V92" s="264">
        <f t="shared" ca="1" si="43"/>
        <v>0</v>
      </c>
      <c r="W92" s="264">
        <f t="shared" ca="1" si="44"/>
        <v>0</v>
      </c>
      <c r="X92" s="264">
        <f t="shared" ca="1" si="44"/>
        <v>0</v>
      </c>
      <c r="Y92" s="264">
        <f t="shared" ca="1" si="44"/>
        <v>0</v>
      </c>
      <c r="Z92" s="264">
        <f t="shared" ca="1" si="44"/>
        <v>0</v>
      </c>
      <c r="AA92" s="264">
        <f t="shared" ca="1" si="44"/>
        <v>0</v>
      </c>
      <c r="AB92" s="264">
        <f t="shared" ca="1" si="44"/>
        <v>0</v>
      </c>
      <c r="AC92" s="264">
        <f t="shared" ca="1" si="44"/>
        <v>0</v>
      </c>
      <c r="AD92" s="264">
        <f t="shared" ca="1" si="44"/>
        <v>0</v>
      </c>
      <c r="AE92" s="264">
        <f t="shared" ca="1" si="44"/>
        <v>0</v>
      </c>
      <c r="AF92" s="264">
        <f t="shared" ca="1" si="44"/>
        <v>0</v>
      </c>
      <c r="AG92" s="264">
        <f t="shared" ca="1" si="45"/>
        <v>0</v>
      </c>
      <c r="AH92" s="264">
        <f t="shared" ca="1" si="45"/>
        <v>0</v>
      </c>
      <c r="AI92" s="264">
        <f t="shared" ca="1" si="45"/>
        <v>0</v>
      </c>
      <c r="AJ92" s="264">
        <f t="shared" ca="1" si="45"/>
        <v>0</v>
      </c>
      <c r="AK92" s="264">
        <f t="shared" ca="1" si="45"/>
        <v>0</v>
      </c>
      <c r="AL92" s="264">
        <f t="shared" ca="1" si="45"/>
        <v>0</v>
      </c>
      <c r="AM92" s="264">
        <f t="shared" ca="1" si="45"/>
        <v>0</v>
      </c>
      <c r="AN92" s="264">
        <f t="shared" ca="1" si="45"/>
        <v>0</v>
      </c>
      <c r="AO92" s="264">
        <f t="shared" ca="1" si="45"/>
        <v>0</v>
      </c>
      <c r="AP92" s="264">
        <f t="shared" ca="1" si="45"/>
        <v>0</v>
      </c>
      <c r="AQ92" s="264">
        <f t="shared" ca="1" si="46"/>
        <v>0</v>
      </c>
      <c r="AR92" s="264">
        <f t="shared" ca="1" si="46"/>
        <v>0</v>
      </c>
      <c r="AS92" s="264">
        <f t="shared" ca="1" si="46"/>
        <v>0</v>
      </c>
      <c r="AT92" s="264">
        <f t="shared" ca="1" si="46"/>
        <v>0</v>
      </c>
      <c r="AU92" s="264">
        <f t="shared" ca="1" si="46"/>
        <v>0</v>
      </c>
      <c r="AV92" s="264">
        <f t="shared" ca="1" si="46"/>
        <v>0</v>
      </c>
      <c r="AW92" s="264">
        <f t="shared" ca="1" si="46"/>
        <v>0</v>
      </c>
      <c r="AX92" s="264">
        <f t="shared" ca="1" si="46"/>
        <v>0</v>
      </c>
      <c r="AY92" s="264">
        <f t="shared" ca="1" si="46"/>
        <v>0</v>
      </c>
      <c r="AZ92" s="264">
        <f t="shared" ca="1" si="46"/>
        <v>0</v>
      </c>
      <c r="BA92" s="264">
        <f t="shared" ca="1" si="47"/>
        <v>0</v>
      </c>
      <c r="BB92" s="264">
        <f t="shared" ca="1" si="47"/>
        <v>0</v>
      </c>
      <c r="BC92" s="264">
        <f t="shared" ca="1" si="47"/>
        <v>0</v>
      </c>
      <c r="BD92" s="264">
        <f t="shared" ca="1" si="47"/>
        <v>0</v>
      </c>
      <c r="BE92" s="264">
        <f t="shared" ca="1" si="47"/>
        <v>0</v>
      </c>
      <c r="BF92" s="264">
        <f t="shared" ca="1" si="47"/>
        <v>0</v>
      </c>
      <c r="BG92" s="264">
        <f t="shared" ca="1" si="47"/>
        <v>0</v>
      </c>
      <c r="BH92" s="264">
        <f t="shared" ca="1" si="47"/>
        <v>0</v>
      </c>
      <c r="BI92" s="264">
        <f t="shared" ca="1" si="47"/>
        <v>0</v>
      </c>
      <c r="BJ92" s="264">
        <f t="shared" ca="1" si="47"/>
        <v>0</v>
      </c>
      <c r="BK92" s="264">
        <f t="shared" ca="1" si="47"/>
        <v>0</v>
      </c>
      <c r="BL92" s="264">
        <f t="shared" ca="1" si="47"/>
        <v>0</v>
      </c>
    </row>
    <row r="93" spans="1:64" s="230" customFormat="1" ht="30" hidden="1" customHeight="1">
      <c r="A93" s="249"/>
      <c r="B93" s="253"/>
      <c r="C93" s="253" t="e">
        <f>VLOOKUP(B93,'Resource Demand '!$F$6:$X$52,6,FALSE)</f>
        <v>#N/A</v>
      </c>
      <c r="D93" s="253" t="s">
        <v>174</v>
      </c>
      <c r="E93" s="253" t="s">
        <v>68</v>
      </c>
      <c r="F93" s="485" t="s">
        <v>200</v>
      </c>
      <c r="G93" s="253" t="s">
        <v>191</v>
      </c>
      <c r="H93" s="332"/>
      <c r="I93" s="254"/>
      <c r="J93" s="254"/>
      <c r="K93" s="254"/>
      <c r="L93" s="487">
        <v>1</v>
      </c>
      <c r="M93" s="264">
        <f t="shared" ca="1" si="43"/>
        <v>0</v>
      </c>
      <c r="N93" s="264">
        <f t="shared" ca="1" si="43"/>
        <v>0</v>
      </c>
      <c r="O93" s="264">
        <f t="shared" ca="1" si="43"/>
        <v>0</v>
      </c>
      <c r="P93" s="264">
        <f t="shared" ca="1" si="43"/>
        <v>0</v>
      </c>
      <c r="Q93" s="264">
        <f t="shared" ca="1" si="43"/>
        <v>0</v>
      </c>
      <c r="R93" s="264">
        <f t="shared" ca="1" si="43"/>
        <v>0</v>
      </c>
      <c r="S93" s="264">
        <f t="shared" ca="1" si="43"/>
        <v>0</v>
      </c>
      <c r="T93" s="264">
        <f t="shared" ca="1" si="43"/>
        <v>0</v>
      </c>
      <c r="U93" s="264">
        <f t="shared" ca="1" si="43"/>
        <v>0</v>
      </c>
      <c r="V93" s="264">
        <f t="shared" ca="1" si="43"/>
        <v>0</v>
      </c>
      <c r="W93" s="264">
        <f t="shared" ca="1" si="44"/>
        <v>0</v>
      </c>
      <c r="X93" s="264">
        <f t="shared" ca="1" si="44"/>
        <v>0</v>
      </c>
      <c r="Y93" s="264">
        <f t="shared" ca="1" si="44"/>
        <v>0</v>
      </c>
      <c r="Z93" s="264">
        <f t="shared" ca="1" si="44"/>
        <v>0</v>
      </c>
      <c r="AA93" s="264">
        <f t="shared" ca="1" si="44"/>
        <v>0</v>
      </c>
      <c r="AB93" s="264">
        <f t="shared" ca="1" si="44"/>
        <v>0</v>
      </c>
      <c r="AC93" s="264">
        <f t="shared" ca="1" si="44"/>
        <v>0</v>
      </c>
      <c r="AD93" s="264">
        <f t="shared" ca="1" si="44"/>
        <v>0</v>
      </c>
      <c r="AE93" s="264">
        <f t="shared" ca="1" si="44"/>
        <v>0</v>
      </c>
      <c r="AF93" s="264">
        <f t="shared" ca="1" si="44"/>
        <v>0</v>
      </c>
      <c r="AG93" s="264">
        <f t="shared" ca="1" si="45"/>
        <v>0</v>
      </c>
      <c r="AH93" s="264">
        <f t="shared" ca="1" si="45"/>
        <v>0</v>
      </c>
      <c r="AI93" s="264">
        <f t="shared" ca="1" si="45"/>
        <v>0</v>
      </c>
      <c r="AJ93" s="264">
        <f t="shared" ca="1" si="45"/>
        <v>0</v>
      </c>
      <c r="AK93" s="264">
        <f t="shared" ca="1" si="45"/>
        <v>0</v>
      </c>
      <c r="AL93" s="264">
        <f t="shared" ca="1" si="45"/>
        <v>0</v>
      </c>
      <c r="AM93" s="264">
        <f t="shared" ca="1" si="45"/>
        <v>0</v>
      </c>
      <c r="AN93" s="264">
        <f t="shared" ca="1" si="45"/>
        <v>0</v>
      </c>
      <c r="AO93" s="264">
        <f t="shared" ca="1" si="45"/>
        <v>0</v>
      </c>
      <c r="AP93" s="264">
        <f t="shared" ca="1" si="45"/>
        <v>0</v>
      </c>
      <c r="AQ93" s="264">
        <f t="shared" ca="1" si="46"/>
        <v>0</v>
      </c>
      <c r="AR93" s="264">
        <f t="shared" ca="1" si="46"/>
        <v>0</v>
      </c>
      <c r="AS93" s="264">
        <f t="shared" ca="1" si="46"/>
        <v>0</v>
      </c>
      <c r="AT93" s="264">
        <f t="shared" ca="1" si="46"/>
        <v>0</v>
      </c>
      <c r="AU93" s="264">
        <f t="shared" ca="1" si="46"/>
        <v>0</v>
      </c>
      <c r="AV93" s="264">
        <f t="shared" ca="1" si="46"/>
        <v>0</v>
      </c>
      <c r="AW93" s="264">
        <f t="shared" ca="1" si="46"/>
        <v>0</v>
      </c>
      <c r="AX93" s="264">
        <f t="shared" ca="1" si="46"/>
        <v>0</v>
      </c>
      <c r="AY93" s="264">
        <f t="shared" ca="1" si="46"/>
        <v>0</v>
      </c>
      <c r="AZ93" s="264">
        <f t="shared" ca="1" si="46"/>
        <v>0</v>
      </c>
      <c r="BA93" s="264">
        <f t="shared" ca="1" si="47"/>
        <v>0</v>
      </c>
      <c r="BB93" s="264">
        <f t="shared" ca="1" si="47"/>
        <v>0</v>
      </c>
      <c r="BC93" s="264">
        <f t="shared" ca="1" si="47"/>
        <v>0</v>
      </c>
      <c r="BD93" s="264">
        <f t="shared" ca="1" si="47"/>
        <v>0</v>
      </c>
      <c r="BE93" s="264">
        <f t="shared" ca="1" si="47"/>
        <v>0</v>
      </c>
      <c r="BF93" s="264">
        <f t="shared" ca="1" si="47"/>
        <v>0</v>
      </c>
      <c r="BG93" s="264">
        <f t="shared" ca="1" si="47"/>
        <v>0</v>
      </c>
      <c r="BH93" s="264">
        <f t="shared" ca="1" si="47"/>
        <v>0</v>
      </c>
      <c r="BI93" s="264">
        <f t="shared" ca="1" si="47"/>
        <v>0</v>
      </c>
      <c r="BJ93" s="264">
        <f t="shared" ca="1" si="47"/>
        <v>0</v>
      </c>
      <c r="BK93" s="264">
        <f t="shared" ca="1" si="47"/>
        <v>0</v>
      </c>
      <c r="BL93" s="264">
        <f t="shared" ca="1" si="47"/>
        <v>0</v>
      </c>
    </row>
    <row r="94" spans="1:64" s="230" customFormat="1" ht="30" customHeight="1">
      <c r="A94" s="249"/>
      <c r="B94" s="253"/>
      <c r="C94" s="253" t="e">
        <f>VLOOKUP(B94,'Resource Demand '!$F$6:$X$52,6,FALSE)</f>
        <v>#N/A</v>
      </c>
      <c r="D94" s="253" t="s">
        <v>174</v>
      </c>
      <c r="E94" s="253" t="s">
        <v>68</v>
      </c>
      <c r="F94" s="485" t="s">
        <v>206</v>
      </c>
      <c r="G94" s="253" t="s">
        <v>207</v>
      </c>
      <c r="H94" s="332" t="s">
        <v>72</v>
      </c>
      <c r="I94" s="254"/>
      <c r="J94" s="254"/>
      <c r="K94" s="254"/>
      <c r="L94" s="487">
        <v>1</v>
      </c>
      <c r="M94" s="264">
        <f t="shared" ca="1" si="43"/>
        <v>0</v>
      </c>
      <c r="N94" s="264">
        <f t="shared" ca="1" si="43"/>
        <v>0</v>
      </c>
      <c r="O94" s="264">
        <f t="shared" ca="1" si="43"/>
        <v>0</v>
      </c>
      <c r="P94" s="264">
        <f t="shared" ca="1" si="43"/>
        <v>0</v>
      </c>
      <c r="Q94" s="264">
        <f t="shared" ca="1" si="43"/>
        <v>0</v>
      </c>
      <c r="R94" s="264">
        <f t="shared" ca="1" si="43"/>
        <v>0</v>
      </c>
      <c r="S94" s="264">
        <f t="shared" ca="1" si="43"/>
        <v>0</v>
      </c>
      <c r="T94" s="264">
        <f t="shared" ca="1" si="43"/>
        <v>0</v>
      </c>
      <c r="U94" s="264">
        <f t="shared" ca="1" si="43"/>
        <v>0</v>
      </c>
      <c r="V94" s="264">
        <f t="shared" ca="1" si="43"/>
        <v>0</v>
      </c>
      <c r="W94" s="264">
        <f t="shared" ca="1" si="44"/>
        <v>0</v>
      </c>
      <c r="X94" s="264">
        <f t="shared" ca="1" si="44"/>
        <v>0</v>
      </c>
      <c r="Y94" s="264">
        <f t="shared" ca="1" si="44"/>
        <v>0</v>
      </c>
      <c r="Z94" s="264">
        <f t="shared" ca="1" si="44"/>
        <v>0</v>
      </c>
      <c r="AA94" s="264">
        <f t="shared" ca="1" si="44"/>
        <v>0</v>
      </c>
      <c r="AB94" s="264">
        <f t="shared" ca="1" si="44"/>
        <v>0</v>
      </c>
      <c r="AC94" s="264">
        <f t="shared" ca="1" si="44"/>
        <v>0</v>
      </c>
      <c r="AD94" s="264">
        <f t="shared" ca="1" si="44"/>
        <v>0</v>
      </c>
      <c r="AE94" s="264">
        <f t="shared" ca="1" si="44"/>
        <v>0</v>
      </c>
      <c r="AF94" s="264">
        <f t="shared" ca="1" si="44"/>
        <v>0</v>
      </c>
      <c r="AG94" s="264">
        <f t="shared" ca="1" si="45"/>
        <v>0</v>
      </c>
      <c r="AH94" s="264">
        <f t="shared" ca="1" si="45"/>
        <v>0</v>
      </c>
      <c r="AI94" s="264">
        <f t="shared" ca="1" si="45"/>
        <v>0</v>
      </c>
      <c r="AJ94" s="264">
        <f t="shared" ca="1" si="45"/>
        <v>0</v>
      </c>
      <c r="AK94" s="264">
        <f t="shared" ca="1" si="45"/>
        <v>0</v>
      </c>
      <c r="AL94" s="264">
        <f t="shared" ca="1" si="45"/>
        <v>0</v>
      </c>
      <c r="AM94" s="264">
        <f t="shared" ca="1" si="45"/>
        <v>0</v>
      </c>
      <c r="AN94" s="264">
        <f t="shared" ca="1" si="45"/>
        <v>0</v>
      </c>
      <c r="AO94" s="264">
        <f t="shared" ca="1" si="45"/>
        <v>0</v>
      </c>
      <c r="AP94" s="264">
        <f t="shared" ca="1" si="45"/>
        <v>0</v>
      </c>
      <c r="AQ94" s="264">
        <f t="shared" ca="1" si="46"/>
        <v>0</v>
      </c>
      <c r="AR94" s="264">
        <f t="shared" ca="1" si="46"/>
        <v>0</v>
      </c>
      <c r="AS94" s="264">
        <f t="shared" ca="1" si="46"/>
        <v>0</v>
      </c>
      <c r="AT94" s="264">
        <f t="shared" ca="1" si="46"/>
        <v>0</v>
      </c>
      <c r="AU94" s="264">
        <f t="shared" ca="1" si="46"/>
        <v>0</v>
      </c>
      <c r="AV94" s="264">
        <f t="shared" ca="1" si="46"/>
        <v>0</v>
      </c>
      <c r="AW94" s="264">
        <f t="shared" ca="1" si="46"/>
        <v>0</v>
      </c>
      <c r="AX94" s="264">
        <f t="shared" ca="1" si="46"/>
        <v>0</v>
      </c>
      <c r="AY94" s="264">
        <f t="shared" ca="1" si="46"/>
        <v>0</v>
      </c>
      <c r="AZ94" s="264">
        <f t="shared" ca="1" si="46"/>
        <v>0</v>
      </c>
      <c r="BA94" s="264">
        <f t="shared" ca="1" si="47"/>
        <v>0</v>
      </c>
      <c r="BB94" s="264">
        <f t="shared" ca="1" si="47"/>
        <v>0</v>
      </c>
      <c r="BC94" s="264">
        <f t="shared" ca="1" si="47"/>
        <v>0</v>
      </c>
      <c r="BD94" s="264">
        <f t="shared" ca="1" si="47"/>
        <v>0</v>
      </c>
      <c r="BE94" s="264">
        <f t="shared" ca="1" si="47"/>
        <v>0</v>
      </c>
      <c r="BF94" s="264">
        <f t="shared" ca="1" si="47"/>
        <v>0</v>
      </c>
      <c r="BG94" s="264">
        <f t="shared" ca="1" si="47"/>
        <v>0</v>
      </c>
      <c r="BH94" s="264">
        <f t="shared" ca="1" si="47"/>
        <v>0</v>
      </c>
      <c r="BI94" s="264">
        <f t="shared" ca="1" si="47"/>
        <v>0</v>
      </c>
      <c r="BJ94" s="264">
        <f t="shared" ca="1" si="47"/>
        <v>0</v>
      </c>
      <c r="BK94" s="264">
        <f t="shared" ca="1" si="47"/>
        <v>0</v>
      </c>
      <c r="BL94" s="264">
        <f t="shared" ca="1" si="47"/>
        <v>0</v>
      </c>
    </row>
    <row r="95" spans="1:64" s="230" customFormat="1" ht="30" hidden="1" customHeight="1">
      <c r="A95" s="249"/>
      <c r="B95" s="253"/>
      <c r="C95" s="253" t="e">
        <f>VLOOKUP(B95,'Resource Demand '!$F$6:$X$52,6,FALSE)</f>
        <v>#N/A</v>
      </c>
      <c r="D95" s="253" t="s">
        <v>174</v>
      </c>
      <c r="E95" s="253" t="s">
        <v>68</v>
      </c>
      <c r="F95" s="485" t="s">
        <v>313</v>
      </c>
      <c r="G95" s="253" t="s">
        <v>188</v>
      </c>
      <c r="H95" s="332"/>
      <c r="I95" s="254"/>
      <c r="J95" s="254"/>
      <c r="K95" s="254"/>
      <c r="L95" s="487">
        <v>1</v>
      </c>
      <c r="M95" s="264">
        <f t="shared" ca="1" si="43"/>
        <v>0</v>
      </c>
      <c r="N95" s="264">
        <f t="shared" ca="1" si="43"/>
        <v>0</v>
      </c>
      <c r="O95" s="264">
        <f t="shared" ca="1" si="43"/>
        <v>0</v>
      </c>
      <c r="P95" s="264">
        <f t="shared" ca="1" si="43"/>
        <v>0</v>
      </c>
      <c r="Q95" s="264">
        <f t="shared" ca="1" si="43"/>
        <v>0</v>
      </c>
      <c r="R95" s="264">
        <f t="shared" ca="1" si="43"/>
        <v>0</v>
      </c>
      <c r="S95" s="264">
        <f t="shared" ca="1" si="43"/>
        <v>0</v>
      </c>
      <c r="T95" s="264">
        <f t="shared" ca="1" si="43"/>
        <v>0</v>
      </c>
      <c r="U95" s="264">
        <f t="shared" ca="1" si="43"/>
        <v>0</v>
      </c>
      <c r="V95" s="264">
        <f t="shared" ca="1" si="43"/>
        <v>0</v>
      </c>
      <c r="W95" s="264">
        <f t="shared" ca="1" si="44"/>
        <v>0</v>
      </c>
      <c r="X95" s="264">
        <f t="shared" ca="1" si="44"/>
        <v>0</v>
      </c>
      <c r="Y95" s="264">
        <f t="shared" ca="1" si="44"/>
        <v>0</v>
      </c>
      <c r="Z95" s="264">
        <f t="shared" ca="1" si="44"/>
        <v>0</v>
      </c>
      <c r="AA95" s="264">
        <f t="shared" ca="1" si="44"/>
        <v>0</v>
      </c>
      <c r="AB95" s="264">
        <f t="shared" ca="1" si="44"/>
        <v>0</v>
      </c>
      <c r="AC95" s="264">
        <f t="shared" ca="1" si="44"/>
        <v>0</v>
      </c>
      <c r="AD95" s="264">
        <f t="shared" ca="1" si="44"/>
        <v>0</v>
      </c>
      <c r="AE95" s="264">
        <f t="shared" ca="1" si="44"/>
        <v>0</v>
      </c>
      <c r="AF95" s="264">
        <f t="shared" ca="1" si="44"/>
        <v>0</v>
      </c>
      <c r="AG95" s="264">
        <f t="shared" ca="1" si="45"/>
        <v>0</v>
      </c>
      <c r="AH95" s="264">
        <f t="shared" ca="1" si="45"/>
        <v>0</v>
      </c>
      <c r="AI95" s="264">
        <f t="shared" ca="1" si="45"/>
        <v>0</v>
      </c>
      <c r="AJ95" s="264">
        <f t="shared" ca="1" si="45"/>
        <v>0</v>
      </c>
      <c r="AK95" s="264">
        <f t="shared" ca="1" si="45"/>
        <v>0</v>
      </c>
      <c r="AL95" s="264">
        <f t="shared" ca="1" si="45"/>
        <v>0</v>
      </c>
      <c r="AM95" s="264">
        <f t="shared" ca="1" si="45"/>
        <v>0</v>
      </c>
      <c r="AN95" s="264">
        <f t="shared" ca="1" si="45"/>
        <v>0</v>
      </c>
      <c r="AO95" s="264">
        <f t="shared" ca="1" si="45"/>
        <v>0</v>
      </c>
      <c r="AP95" s="264">
        <f t="shared" ca="1" si="45"/>
        <v>0</v>
      </c>
      <c r="AQ95" s="264">
        <f t="shared" ca="1" si="46"/>
        <v>0</v>
      </c>
      <c r="AR95" s="264">
        <f t="shared" ca="1" si="46"/>
        <v>0</v>
      </c>
      <c r="AS95" s="264">
        <f t="shared" ca="1" si="46"/>
        <v>0</v>
      </c>
      <c r="AT95" s="264">
        <f t="shared" ca="1" si="46"/>
        <v>0</v>
      </c>
      <c r="AU95" s="264">
        <f t="shared" ca="1" si="46"/>
        <v>0</v>
      </c>
      <c r="AV95" s="264">
        <f t="shared" ca="1" si="46"/>
        <v>0</v>
      </c>
      <c r="AW95" s="264">
        <f t="shared" ca="1" si="46"/>
        <v>0</v>
      </c>
      <c r="AX95" s="264">
        <f t="shared" ca="1" si="46"/>
        <v>0</v>
      </c>
      <c r="AY95" s="264">
        <f t="shared" ca="1" si="46"/>
        <v>0</v>
      </c>
      <c r="AZ95" s="264">
        <f t="shared" ca="1" si="46"/>
        <v>0</v>
      </c>
      <c r="BA95" s="264">
        <f t="shared" ca="1" si="47"/>
        <v>0</v>
      </c>
      <c r="BB95" s="264">
        <f t="shared" ca="1" si="47"/>
        <v>0</v>
      </c>
      <c r="BC95" s="264">
        <f t="shared" ca="1" si="47"/>
        <v>0</v>
      </c>
      <c r="BD95" s="264">
        <f t="shared" ca="1" si="47"/>
        <v>0</v>
      </c>
      <c r="BE95" s="264">
        <f t="shared" ca="1" si="47"/>
        <v>0</v>
      </c>
      <c r="BF95" s="264">
        <f t="shared" ca="1" si="47"/>
        <v>0</v>
      </c>
      <c r="BG95" s="264">
        <f t="shared" ca="1" si="47"/>
        <v>0</v>
      </c>
      <c r="BH95" s="264">
        <f t="shared" ca="1" si="47"/>
        <v>0</v>
      </c>
      <c r="BI95" s="264">
        <f t="shared" ca="1" si="47"/>
        <v>0</v>
      </c>
      <c r="BJ95" s="264">
        <f t="shared" ca="1" si="47"/>
        <v>0</v>
      </c>
      <c r="BK95" s="264">
        <f t="shared" ca="1" si="47"/>
        <v>0</v>
      </c>
      <c r="BL95" s="264">
        <f t="shared" ca="1" si="47"/>
        <v>0</v>
      </c>
    </row>
    <row r="96" spans="1:64" s="230" customFormat="1" ht="30" customHeight="1">
      <c r="A96" s="249"/>
      <c r="B96" s="253"/>
      <c r="C96" s="253"/>
      <c r="D96" s="253" t="s">
        <v>75</v>
      </c>
      <c r="E96" s="253" t="s">
        <v>68</v>
      </c>
      <c r="F96" s="485" t="s">
        <v>183</v>
      </c>
      <c r="G96" s="253" t="s">
        <v>207</v>
      </c>
      <c r="H96" s="332"/>
      <c r="I96" s="254">
        <v>43125</v>
      </c>
      <c r="J96" s="254">
        <v>43146</v>
      </c>
      <c r="K96" s="254"/>
      <c r="L96" s="487">
        <v>1</v>
      </c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  <c r="AX96" s="264"/>
      <c r="AY96" s="264"/>
      <c r="AZ96" s="264"/>
      <c r="BA96" s="264"/>
      <c r="BB96" s="264"/>
      <c r="BC96" s="264"/>
      <c r="BD96" s="264"/>
      <c r="BE96" s="264"/>
      <c r="BF96" s="264"/>
      <c r="BG96" s="264"/>
      <c r="BH96" s="264"/>
      <c r="BI96" s="264"/>
      <c r="BJ96" s="264"/>
      <c r="BK96" s="264"/>
      <c r="BL96" s="264"/>
    </row>
    <row r="97" spans="1:64" s="230" customFormat="1" ht="30" customHeight="1">
      <c r="A97" s="249"/>
      <c r="B97" s="253"/>
      <c r="C97" s="253" t="e">
        <f>VLOOKUP(B97,'Resource Demand '!$F$6:$X$52,6,FALSE)</f>
        <v>#N/A</v>
      </c>
      <c r="D97" s="253" t="s">
        <v>174</v>
      </c>
      <c r="E97" s="253" t="s">
        <v>68</v>
      </c>
      <c r="F97" s="485" t="s">
        <v>221</v>
      </c>
      <c r="G97" s="253" t="s">
        <v>207</v>
      </c>
      <c r="H97" s="332" t="s">
        <v>72</v>
      </c>
      <c r="I97" s="254"/>
      <c r="J97" s="254"/>
      <c r="K97" s="254"/>
      <c r="L97" s="487">
        <v>1</v>
      </c>
      <c r="M97" s="264">
        <f t="shared" ca="1" si="43"/>
        <v>0</v>
      </c>
      <c r="N97" s="264">
        <f t="shared" ca="1" si="43"/>
        <v>0</v>
      </c>
      <c r="O97" s="264">
        <f t="shared" ca="1" si="43"/>
        <v>0</v>
      </c>
      <c r="P97" s="264">
        <f t="shared" ca="1" si="43"/>
        <v>0</v>
      </c>
      <c r="Q97" s="264">
        <f t="shared" ca="1" si="43"/>
        <v>0</v>
      </c>
      <c r="R97" s="264">
        <f t="shared" ca="1" si="43"/>
        <v>0</v>
      </c>
      <c r="S97" s="264">
        <f t="shared" ca="1" si="43"/>
        <v>0</v>
      </c>
      <c r="T97" s="264">
        <f t="shared" ca="1" si="43"/>
        <v>0</v>
      </c>
      <c r="U97" s="264">
        <f t="shared" ca="1" si="43"/>
        <v>0</v>
      </c>
      <c r="V97" s="264">
        <f t="shared" ca="1" si="43"/>
        <v>0</v>
      </c>
      <c r="W97" s="264">
        <f t="shared" ca="1" si="44"/>
        <v>0</v>
      </c>
      <c r="X97" s="264">
        <f t="shared" ca="1" si="44"/>
        <v>0</v>
      </c>
      <c r="Y97" s="264">
        <f t="shared" ca="1" si="44"/>
        <v>0</v>
      </c>
      <c r="Z97" s="264">
        <f t="shared" ca="1" si="44"/>
        <v>0</v>
      </c>
      <c r="AA97" s="264">
        <f t="shared" ca="1" si="44"/>
        <v>0</v>
      </c>
      <c r="AB97" s="264">
        <f t="shared" ca="1" si="44"/>
        <v>0</v>
      </c>
      <c r="AC97" s="264">
        <f t="shared" ca="1" si="44"/>
        <v>0</v>
      </c>
      <c r="AD97" s="264">
        <f t="shared" ca="1" si="44"/>
        <v>0</v>
      </c>
      <c r="AE97" s="264">
        <f t="shared" ca="1" si="44"/>
        <v>0</v>
      </c>
      <c r="AF97" s="264">
        <f t="shared" ca="1" si="44"/>
        <v>0</v>
      </c>
      <c r="AG97" s="264">
        <f t="shared" ca="1" si="45"/>
        <v>0</v>
      </c>
      <c r="AH97" s="264">
        <f t="shared" ca="1" si="45"/>
        <v>0</v>
      </c>
      <c r="AI97" s="264">
        <f t="shared" ca="1" si="45"/>
        <v>0</v>
      </c>
      <c r="AJ97" s="264">
        <f t="shared" ca="1" si="45"/>
        <v>0</v>
      </c>
      <c r="AK97" s="264">
        <f t="shared" ca="1" si="45"/>
        <v>0</v>
      </c>
      <c r="AL97" s="264">
        <f t="shared" ca="1" si="45"/>
        <v>0</v>
      </c>
      <c r="AM97" s="264">
        <f t="shared" ca="1" si="45"/>
        <v>0</v>
      </c>
      <c r="AN97" s="264">
        <f t="shared" ca="1" si="45"/>
        <v>0</v>
      </c>
      <c r="AO97" s="264">
        <f t="shared" ca="1" si="45"/>
        <v>0</v>
      </c>
      <c r="AP97" s="264">
        <f t="shared" ca="1" si="45"/>
        <v>0</v>
      </c>
      <c r="AQ97" s="264">
        <f t="shared" ca="1" si="46"/>
        <v>0</v>
      </c>
      <c r="AR97" s="264">
        <f t="shared" ca="1" si="46"/>
        <v>0</v>
      </c>
      <c r="AS97" s="264">
        <f t="shared" ca="1" si="46"/>
        <v>0</v>
      </c>
      <c r="AT97" s="264">
        <f t="shared" ca="1" si="46"/>
        <v>0</v>
      </c>
      <c r="AU97" s="264">
        <f t="shared" ca="1" si="46"/>
        <v>0</v>
      </c>
      <c r="AV97" s="264">
        <f t="shared" ca="1" si="46"/>
        <v>0</v>
      </c>
      <c r="AW97" s="264">
        <f t="shared" ca="1" si="46"/>
        <v>0</v>
      </c>
      <c r="AX97" s="264">
        <f t="shared" ca="1" si="46"/>
        <v>0</v>
      </c>
      <c r="AY97" s="264">
        <f t="shared" ca="1" si="46"/>
        <v>0</v>
      </c>
      <c r="AZ97" s="264">
        <f t="shared" ca="1" si="46"/>
        <v>0</v>
      </c>
      <c r="BA97" s="264">
        <f t="shared" ca="1" si="47"/>
        <v>0</v>
      </c>
      <c r="BB97" s="264">
        <f t="shared" ca="1" si="47"/>
        <v>0</v>
      </c>
      <c r="BC97" s="264">
        <f t="shared" ca="1" si="47"/>
        <v>0</v>
      </c>
      <c r="BD97" s="264">
        <f t="shared" ca="1" si="47"/>
        <v>0</v>
      </c>
      <c r="BE97" s="264">
        <f t="shared" ca="1" si="47"/>
        <v>0</v>
      </c>
      <c r="BF97" s="264">
        <f t="shared" ca="1" si="47"/>
        <v>0</v>
      </c>
      <c r="BG97" s="264">
        <f t="shared" ca="1" si="47"/>
        <v>0</v>
      </c>
      <c r="BH97" s="264">
        <f t="shared" ca="1" si="47"/>
        <v>0</v>
      </c>
      <c r="BI97" s="264">
        <f t="shared" ca="1" si="47"/>
        <v>0</v>
      </c>
      <c r="BJ97" s="264">
        <f t="shared" ca="1" si="47"/>
        <v>0</v>
      </c>
      <c r="BK97" s="264">
        <f t="shared" ca="1" si="47"/>
        <v>0</v>
      </c>
      <c r="BL97" s="264">
        <f t="shared" ca="1" si="47"/>
        <v>0</v>
      </c>
    </row>
    <row r="98" spans="1:64" s="230" customFormat="1" ht="30" hidden="1" customHeight="1">
      <c r="A98" s="249"/>
      <c r="B98" s="253"/>
      <c r="C98" s="253" t="e">
        <f>VLOOKUP(B98,'Resource Demand '!$F$6:$X$52,6,FALSE)</f>
        <v>#N/A</v>
      </c>
      <c r="D98" s="253" t="s">
        <v>174</v>
      </c>
      <c r="E98" s="253" t="s">
        <v>68</v>
      </c>
      <c r="F98" s="485" t="s">
        <v>230</v>
      </c>
      <c r="G98" s="253" t="s">
        <v>191</v>
      </c>
      <c r="H98" s="332" t="s">
        <v>426</v>
      </c>
      <c r="I98" s="254"/>
      <c r="J98" s="254"/>
      <c r="K98" s="254"/>
      <c r="L98" s="487">
        <v>1</v>
      </c>
      <c r="M98" s="264">
        <f t="shared" ca="1" si="43"/>
        <v>0</v>
      </c>
      <c r="N98" s="264">
        <f t="shared" ca="1" si="43"/>
        <v>0</v>
      </c>
      <c r="O98" s="264">
        <f t="shared" ca="1" si="43"/>
        <v>0</v>
      </c>
      <c r="P98" s="264">
        <f t="shared" ca="1" si="43"/>
        <v>0</v>
      </c>
      <c r="Q98" s="264">
        <f t="shared" ca="1" si="43"/>
        <v>0</v>
      </c>
      <c r="R98" s="264">
        <f t="shared" ca="1" si="43"/>
        <v>0</v>
      </c>
      <c r="S98" s="264">
        <f t="shared" ca="1" si="43"/>
        <v>0</v>
      </c>
      <c r="T98" s="264">
        <f t="shared" ca="1" si="43"/>
        <v>0</v>
      </c>
      <c r="U98" s="264">
        <f t="shared" ca="1" si="43"/>
        <v>0</v>
      </c>
      <c r="V98" s="264">
        <f t="shared" ca="1" si="43"/>
        <v>0</v>
      </c>
      <c r="W98" s="264">
        <f t="shared" ca="1" si="44"/>
        <v>0</v>
      </c>
      <c r="X98" s="264">
        <f t="shared" ca="1" si="44"/>
        <v>0</v>
      </c>
      <c r="Y98" s="264">
        <f t="shared" ca="1" si="44"/>
        <v>0</v>
      </c>
      <c r="Z98" s="264">
        <f t="shared" ca="1" si="44"/>
        <v>0</v>
      </c>
      <c r="AA98" s="264">
        <f t="shared" ca="1" si="44"/>
        <v>0</v>
      </c>
      <c r="AB98" s="264">
        <f t="shared" ca="1" si="44"/>
        <v>0</v>
      </c>
      <c r="AC98" s="264">
        <f t="shared" ca="1" si="44"/>
        <v>0</v>
      </c>
      <c r="AD98" s="264">
        <f t="shared" ca="1" si="44"/>
        <v>0</v>
      </c>
      <c r="AE98" s="264">
        <f t="shared" ca="1" si="44"/>
        <v>0</v>
      </c>
      <c r="AF98" s="264">
        <f t="shared" ca="1" si="44"/>
        <v>0</v>
      </c>
      <c r="AG98" s="264">
        <f t="shared" ca="1" si="45"/>
        <v>0</v>
      </c>
      <c r="AH98" s="264">
        <f t="shared" ca="1" si="45"/>
        <v>0</v>
      </c>
      <c r="AI98" s="264">
        <f t="shared" ca="1" si="45"/>
        <v>0</v>
      </c>
      <c r="AJ98" s="264">
        <f t="shared" ca="1" si="45"/>
        <v>0</v>
      </c>
      <c r="AK98" s="264">
        <f t="shared" ca="1" si="45"/>
        <v>0</v>
      </c>
      <c r="AL98" s="264">
        <f t="shared" ca="1" si="45"/>
        <v>0</v>
      </c>
      <c r="AM98" s="264">
        <f t="shared" ca="1" si="45"/>
        <v>0</v>
      </c>
      <c r="AN98" s="264">
        <f t="shared" ca="1" si="45"/>
        <v>0</v>
      </c>
      <c r="AO98" s="264">
        <f t="shared" ca="1" si="45"/>
        <v>0</v>
      </c>
      <c r="AP98" s="264">
        <f t="shared" ca="1" si="45"/>
        <v>0</v>
      </c>
      <c r="AQ98" s="264">
        <f t="shared" ca="1" si="46"/>
        <v>0</v>
      </c>
      <c r="AR98" s="264">
        <f t="shared" ca="1" si="46"/>
        <v>0</v>
      </c>
      <c r="AS98" s="264">
        <f t="shared" ca="1" si="46"/>
        <v>0</v>
      </c>
      <c r="AT98" s="264">
        <f t="shared" ca="1" si="46"/>
        <v>0</v>
      </c>
      <c r="AU98" s="264">
        <f t="shared" ca="1" si="46"/>
        <v>0</v>
      </c>
      <c r="AV98" s="264">
        <f t="shared" ca="1" si="46"/>
        <v>0</v>
      </c>
      <c r="AW98" s="264">
        <f t="shared" ca="1" si="46"/>
        <v>0</v>
      </c>
      <c r="AX98" s="264">
        <f t="shared" ca="1" si="46"/>
        <v>0</v>
      </c>
      <c r="AY98" s="264">
        <f t="shared" ca="1" si="46"/>
        <v>0</v>
      </c>
      <c r="AZ98" s="264">
        <f t="shared" ca="1" si="46"/>
        <v>0</v>
      </c>
      <c r="BA98" s="264">
        <f t="shared" ca="1" si="47"/>
        <v>0</v>
      </c>
      <c r="BB98" s="264">
        <f t="shared" ca="1" si="47"/>
        <v>0</v>
      </c>
      <c r="BC98" s="264">
        <f t="shared" ca="1" si="47"/>
        <v>0</v>
      </c>
      <c r="BD98" s="264">
        <f t="shared" ca="1" si="47"/>
        <v>0</v>
      </c>
      <c r="BE98" s="264">
        <f t="shared" ca="1" si="47"/>
        <v>0</v>
      </c>
      <c r="BF98" s="264">
        <f t="shared" ca="1" si="47"/>
        <v>0</v>
      </c>
      <c r="BG98" s="264">
        <f t="shared" ca="1" si="47"/>
        <v>0</v>
      </c>
      <c r="BH98" s="264">
        <f t="shared" ca="1" si="47"/>
        <v>0</v>
      </c>
      <c r="BI98" s="264">
        <f t="shared" ca="1" si="47"/>
        <v>0</v>
      </c>
      <c r="BJ98" s="264">
        <f t="shared" ca="1" si="47"/>
        <v>0</v>
      </c>
      <c r="BK98" s="264">
        <f t="shared" ca="1" si="47"/>
        <v>0</v>
      </c>
      <c r="BL98" s="264">
        <f t="shared" ca="1" si="47"/>
        <v>0</v>
      </c>
    </row>
    <row r="99" spans="1:64" s="230" customFormat="1" ht="30" hidden="1" customHeight="1">
      <c r="A99" s="249"/>
      <c r="B99" s="253"/>
      <c r="C99" s="253" t="e">
        <f>VLOOKUP(B99,'Resource Demand '!$F$6:$X$52,6,FALSE)</f>
        <v>#N/A</v>
      </c>
      <c r="D99" s="253" t="s">
        <v>366</v>
      </c>
      <c r="E99" s="253" t="s">
        <v>68</v>
      </c>
      <c r="F99" s="485" t="s">
        <v>231</v>
      </c>
      <c r="G99" s="253" t="s">
        <v>191</v>
      </c>
      <c r="H99" s="332"/>
      <c r="I99" s="254"/>
      <c r="J99" s="254"/>
      <c r="K99" s="254"/>
      <c r="L99" s="487">
        <v>1</v>
      </c>
      <c r="M99" s="264">
        <f t="shared" ref="M99:BL99" ca="1" si="48">IF((AND(M$3&gt;=$I99,M$3&lt;=$J99)),$L99,0)</f>
        <v>0</v>
      </c>
      <c r="N99" s="264">
        <f t="shared" ca="1" si="48"/>
        <v>0</v>
      </c>
      <c r="O99" s="264">
        <f t="shared" ca="1" si="48"/>
        <v>0</v>
      </c>
      <c r="P99" s="264">
        <f t="shared" ca="1" si="48"/>
        <v>0</v>
      </c>
      <c r="Q99" s="264">
        <f t="shared" ca="1" si="48"/>
        <v>0</v>
      </c>
      <c r="R99" s="264">
        <f t="shared" ca="1" si="48"/>
        <v>0</v>
      </c>
      <c r="S99" s="264">
        <f t="shared" ca="1" si="48"/>
        <v>0</v>
      </c>
      <c r="T99" s="264">
        <f t="shared" ca="1" si="48"/>
        <v>0</v>
      </c>
      <c r="U99" s="264">
        <f t="shared" ca="1" si="48"/>
        <v>0</v>
      </c>
      <c r="V99" s="264">
        <f t="shared" ca="1" si="48"/>
        <v>0</v>
      </c>
      <c r="W99" s="264">
        <f t="shared" ca="1" si="48"/>
        <v>0</v>
      </c>
      <c r="X99" s="264">
        <f t="shared" ca="1" si="48"/>
        <v>0</v>
      </c>
      <c r="Y99" s="264">
        <f t="shared" ca="1" si="48"/>
        <v>0</v>
      </c>
      <c r="Z99" s="264">
        <f t="shared" ca="1" si="48"/>
        <v>0</v>
      </c>
      <c r="AA99" s="264">
        <f t="shared" ca="1" si="48"/>
        <v>0</v>
      </c>
      <c r="AB99" s="264">
        <f t="shared" ca="1" si="48"/>
        <v>0</v>
      </c>
      <c r="AC99" s="264">
        <f t="shared" ca="1" si="48"/>
        <v>0</v>
      </c>
      <c r="AD99" s="264">
        <f t="shared" ca="1" si="48"/>
        <v>0</v>
      </c>
      <c r="AE99" s="264">
        <f t="shared" ca="1" si="48"/>
        <v>0</v>
      </c>
      <c r="AF99" s="264">
        <f t="shared" ca="1" si="48"/>
        <v>0</v>
      </c>
      <c r="AG99" s="264">
        <f t="shared" ca="1" si="48"/>
        <v>0</v>
      </c>
      <c r="AH99" s="264">
        <f t="shared" ca="1" si="48"/>
        <v>0</v>
      </c>
      <c r="AI99" s="264">
        <f t="shared" ca="1" si="48"/>
        <v>0</v>
      </c>
      <c r="AJ99" s="264">
        <f t="shared" ca="1" si="48"/>
        <v>0</v>
      </c>
      <c r="AK99" s="264">
        <f t="shared" ca="1" si="48"/>
        <v>0</v>
      </c>
      <c r="AL99" s="264">
        <f t="shared" ca="1" si="48"/>
        <v>0</v>
      </c>
      <c r="AM99" s="264">
        <f t="shared" ca="1" si="48"/>
        <v>0</v>
      </c>
      <c r="AN99" s="264">
        <f t="shared" ca="1" si="48"/>
        <v>0</v>
      </c>
      <c r="AO99" s="264">
        <f t="shared" ca="1" si="48"/>
        <v>0</v>
      </c>
      <c r="AP99" s="264">
        <f t="shared" ca="1" si="48"/>
        <v>0</v>
      </c>
      <c r="AQ99" s="264">
        <f t="shared" ca="1" si="48"/>
        <v>0</v>
      </c>
      <c r="AR99" s="264">
        <f t="shared" ca="1" si="48"/>
        <v>0</v>
      </c>
      <c r="AS99" s="264">
        <f t="shared" ca="1" si="48"/>
        <v>0</v>
      </c>
      <c r="AT99" s="264">
        <f t="shared" ca="1" si="48"/>
        <v>0</v>
      </c>
      <c r="AU99" s="264">
        <f t="shared" ca="1" si="48"/>
        <v>0</v>
      </c>
      <c r="AV99" s="264">
        <f t="shared" ca="1" si="48"/>
        <v>0</v>
      </c>
      <c r="AW99" s="264">
        <f t="shared" ca="1" si="48"/>
        <v>0</v>
      </c>
      <c r="AX99" s="264">
        <f t="shared" ca="1" si="48"/>
        <v>0</v>
      </c>
      <c r="AY99" s="264">
        <f t="shared" ca="1" si="48"/>
        <v>0</v>
      </c>
      <c r="AZ99" s="264">
        <f t="shared" ca="1" si="48"/>
        <v>0</v>
      </c>
      <c r="BA99" s="264">
        <f t="shared" ca="1" si="48"/>
        <v>0</v>
      </c>
      <c r="BB99" s="264">
        <f t="shared" ca="1" si="48"/>
        <v>0</v>
      </c>
      <c r="BC99" s="264">
        <f t="shared" ca="1" si="48"/>
        <v>0</v>
      </c>
      <c r="BD99" s="264">
        <f t="shared" ca="1" si="48"/>
        <v>0</v>
      </c>
      <c r="BE99" s="264">
        <f t="shared" ca="1" si="48"/>
        <v>0</v>
      </c>
      <c r="BF99" s="264">
        <f t="shared" ca="1" si="48"/>
        <v>0</v>
      </c>
      <c r="BG99" s="264">
        <f t="shared" ca="1" si="48"/>
        <v>0</v>
      </c>
      <c r="BH99" s="264">
        <f t="shared" ca="1" si="48"/>
        <v>0</v>
      </c>
      <c r="BI99" s="264">
        <f t="shared" ca="1" si="48"/>
        <v>0</v>
      </c>
      <c r="BJ99" s="264">
        <f t="shared" ca="1" si="48"/>
        <v>0</v>
      </c>
      <c r="BK99" s="264">
        <f t="shared" ca="1" si="48"/>
        <v>0</v>
      </c>
      <c r="BL99" s="264">
        <f t="shared" ca="1" si="48"/>
        <v>0</v>
      </c>
    </row>
    <row r="100" spans="1:64" s="230" customFormat="1" ht="30" hidden="1" customHeight="1">
      <c r="A100" s="249"/>
      <c r="B100" s="253"/>
      <c r="C100" s="253" t="e">
        <f>VLOOKUP(B100,'Resource Demand '!$F$6:$X$52,6,FALSE)</f>
        <v>#N/A</v>
      </c>
      <c r="D100" s="253" t="s">
        <v>174</v>
      </c>
      <c r="E100" s="253" t="s">
        <v>68</v>
      </c>
      <c r="F100" s="485" t="s">
        <v>231</v>
      </c>
      <c r="G100" s="253" t="s">
        <v>191</v>
      </c>
      <c r="H100" s="332" t="s">
        <v>427</v>
      </c>
      <c r="I100" s="254"/>
      <c r="J100" s="254"/>
      <c r="K100" s="254"/>
      <c r="L100" s="487">
        <v>1</v>
      </c>
      <c r="M100" s="264">
        <f t="shared" ref="M100:V111" ca="1" si="49">IF((AND(M$3&gt;=$I100,M$3&lt;=$J100)),$L100,0)</f>
        <v>0</v>
      </c>
      <c r="N100" s="264">
        <f t="shared" ca="1" si="49"/>
        <v>0</v>
      </c>
      <c r="O100" s="264">
        <f t="shared" ca="1" si="49"/>
        <v>0</v>
      </c>
      <c r="P100" s="264">
        <f t="shared" ca="1" si="49"/>
        <v>0</v>
      </c>
      <c r="Q100" s="264">
        <f t="shared" ca="1" si="49"/>
        <v>0</v>
      </c>
      <c r="R100" s="264">
        <f t="shared" ca="1" si="49"/>
        <v>0</v>
      </c>
      <c r="S100" s="264">
        <f t="shared" ca="1" si="49"/>
        <v>0</v>
      </c>
      <c r="T100" s="264">
        <f t="shared" ca="1" si="49"/>
        <v>0</v>
      </c>
      <c r="U100" s="264">
        <f t="shared" ca="1" si="49"/>
        <v>0</v>
      </c>
      <c r="V100" s="264">
        <f t="shared" ca="1" si="49"/>
        <v>0</v>
      </c>
      <c r="W100" s="264">
        <f t="shared" ref="W100:AF111" ca="1" si="50">IF((AND(W$3&gt;=$I100,W$3&lt;=$J100)),$L100,0)</f>
        <v>0</v>
      </c>
      <c r="X100" s="264">
        <f t="shared" ca="1" si="50"/>
        <v>0</v>
      </c>
      <c r="Y100" s="264">
        <f t="shared" ca="1" si="50"/>
        <v>0</v>
      </c>
      <c r="Z100" s="264">
        <f t="shared" ca="1" si="50"/>
        <v>0</v>
      </c>
      <c r="AA100" s="264">
        <f t="shared" ca="1" si="50"/>
        <v>0</v>
      </c>
      <c r="AB100" s="264">
        <f t="shared" ca="1" si="50"/>
        <v>0</v>
      </c>
      <c r="AC100" s="264">
        <f t="shared" ca="1" si="50"/>
        <v>0</v>
      </c>
      <c r="AD100" s="264">
        <f t="shared" ca="1" si="50"/>
        <v>0</v>
      </c>
      <c r="AE100" s="264">
        <f t="shared" ca="1" si="50"/>
        <v>0</v>
      </c>
      <c r="AF100" s="264">
        <f t="shared" ca="1" si="50"/>
        <v>0</v>
      </c>
      <c r="AG100" s="264">
        <f t="shared" ref="AG100:AP111" ca="1" si="51">IF((AND(AG$3&gt;=$I100,AG$3&lt;=$J100)),$L100,0)</f>
        <v>0</v>
      </c>
      <c r="AH100" s="264">
        <f t="shared" ca="1" si="51"/>
        <v>0</v>
      </c>
      <c r="AI100" s="264">
        <f t="shared" ca="1" si="51"/>
        <v>0</v>
      </c>
      <c r="AJ100" s="264">
        <f t="shared" ca="1" si="51"/>
        <v>0</v>
      </c>
      <c r="AK100" s="264">
        <f t="shared" ca="1" si="51"/>
        <v>0</v>
      </c>
      <c r="AL100" s="264">
        <f t="shared" ca="1" si="51"/>
        <v>0</v>
      </c>
      <c r="AM100" s="264">
        <f t="shared" ca="1" si="51"/>
        <v>0</v>
      </c>
      <c r="AN100" s="264">
        <f t="shared" ca="1" si="51"/>
        <v>0</v>
      </c>
      <c r="AO100" s="264">
        <f t="shared" ca="1" si="51"/>
        <v>0</v>
      </c>
      <c r="AP100" s="264">
        <f t="shared" ca="1" si="51"/>
        <v>0</v>
      </c>
      <c r="AQ100" s="264">
        <f t="shared" ref="AQ100:AZ111" ca="1" si="52">IF((AND(AQ$3&gt;=$I100,AQ$3&lt;=$J100)),$L100,0)</f>
        <v>0</v>
      </c>
      <c r="AR100" s="264">
        <f t="shared" ca="1" si="52"/>
        <v>0</v>
      </c>
      <c r="AS100" s="264">
        <f t="shared" ca="1" si="52"/>
        <v>0</v>
      </c>
      <c r="AT100" s="264">
        <f t="shared" ca="1" si="52"/>
        <v>0</v>
      </c>
      <c r="AU100" s="264">
        <f t="shared" ca="1" si="52"/>
        <v>0</v>
      </c>
      <c r="AV100" s="264">
        <f t="shared" ca="1" si="52"/>
        <v>0</v>
      </c>
      <c r="AW100" s="264">
        <f t="shared" ca="1" si="52"/>
        <v>0</v>
      </c>
      <c r="AX100" s="264">
        <f t="shared" ca="1" si="52"/>
        <v>0</v>
      </c>
      <c r="AY100" s="264">
        <f t="shared" ca="1" si="52"/>
        <v>0</v>
      </c>
      <c r="AZ100" s="264">
        <f t="shared" ca="1" si="52"/>
        <v>0</v>
      </c>
      <c r="BA100" s="264">
        <f t="shared" ref="BA100:BL111" ca="1" si="53">IF((AND(BA$3&gt;=$I100,BA$3&lt;=$J100)),$L100,0)</f>
        <v>0</v>
      </c>
      <c r="BB100" s="264">
        <f t="shared" ca="1" si="53"/>
        <v>0</v>
      </c>
      <c r="BC100" s="264">
        <f t="shared" ca="1" si="53"/>
        <v>0</v>
      </c>
      <c r="BD100" s="264">
        <f t="shared" ca="1" si="53"/>
        <v>0</v>
      </c>
      <c r="BE100" s="264">
        <f t="shared" ca="1" si="53"/>
        <v>0</v>
      </c>
      <c r="BF100" s="264">
        <f t="shared" ca="1" si="53"/>
        <v>0</v>
      </c>
      <c r="BG100" s="264">
        <f t="shared" ca="1" si="53"/>
        <v>0</v>
      </c>
      <c r="BH100" s="264">
        <f t="shared" ca="1" si="53"/>
        <v>0</v>
      </c>
      <c r="BI100" s="264">
        <f t="shared" ca="1" si="53"/>
        <v>0</v>
      </c>
      <c r="BJ100" s="264">
        <f t="shared" ca="1" si="53"/>
        <v>0</v>
      </c>
      <c r="BK100" s="264">
        <f t="shared" ca="1" si="53"/>
        <v>0</v>
      </c>
      <c r="BL100" s="264">
        <f t="shared" ca="1" si="53"/>
        <v>0</v>
      </c>
    </row>
    <row r="101" spans="1:64" s="230" customFormat="1" ht="30" hidden="1" customHeight="1">
      <c r="A101" s="249"/>
      <c r="B101" s="253"/>
      <c r="C101" s="253" t="e">
        <f>VLOOKUP(B101,'Resource Demand '!$F$6:$X$52,6,FALSE)</f>
        <v>#N/A</v>
      </c>
      <c r="D101" s="253" t="s">
        <v>174</v>
      </c>
      <c r="E101" s="253" t="s">
        <v>68</v>
      </c>
      <c r="F101" s="485" t="s">
        <v>233</v>
      </c>
      <c r="G101" s="253" t="s">
        <v>191</v>
      </c>
      <c r="H101" s="332" t="s">
        <v>427</v>
      </c>
      <c r="I101" s="254"/>
      <c r="J101" s="254"/>
      <c r="K101" s="254"/>
      <c r="L101" s="487">
        <v>1</v>
      </c>
      <c r="M101" s="264">
        <f t="shared" ca="1" si="49"/>
        <v>0</v>
      </c>
      <c r="N101" s="264">
        <f t="shared" ca="1" si="49"/>
        <v>0</v>
      </c>
      <c r="O101" s="264">
        <f t="shared" ca="1" si="49"/>
        <v>0</v>
      </c>
      <c r="P101" s="264">
        <f t="shared" ca="1" si="49"/>
        <v>0</v>
      </c>
      <c r="Q101" s="264">
        <f t="shared" ca="1" si="49"/>
        <v>0</v>
      </c>
      <c r="R101" s="264">
        <f t="shared" ca="1" si="49"/>
        <v>0</v>
      </c>
      <c r="S101" s="264">
        <f t="shared" ca="1" si="49"/>
        <v>0</v>
      </c>
      <c r="T101" s="264">
        <f t="shared" ca="1" si="49"/>
        <v>0</v>
      </c>
      <c r="U101" s="264">
        <f t="shared" ca="1" si="49"/>
        <v>0</v>
      </c>
      <c r="V101" s="264">
        <f t="shared" ca="1" si="49"/>
        <v>0</v>
      </c>
      <c r="W101" s="264">
        <f t="shared" ca="1" si="50"/>
        <v>0</v>
      </c>
      <c r="X101" s="264">
        <f t="shared" ca="1" si="50"/>
        <v>0</v>
      </c>
      <c r="Y101" s="264">
        <f t="shared" ca="1" si="50"/>
        <v>0</v>
      </c>
      <c r="Z101" s="264">
        <f t="shared" ca="1" si="50"/>
        <v>0</v>
      </c>
      <c r="AA101" s="264">
        <f t="shared" ca="1" si="50"/>
        <v>0</v>
      </c>
      <c r="AB101" s="264">
        <f t="shared" ca="1" si="50"/>
        <v>0</v>
      </c>
      <c r="AC101" s="264">
        <f t="shared" ca="1" si="50"/>
        <v>0</v>
      </c>
      <c r="AD101" s="264">
        <f t="shared" ca="1" si="50"/>
        <v>0</v>
      </c>
      <c r="AE101" s="264">
        <f t="shared" ca="1" si="50"/>
        <v>0</v>
      </c>
      <c r="AF101" s="264">
        <f t="shared" ca="1" si="50"/>
        <v>0</v>
      </c>
      <c r="AG101" s="264">
        <f t="shared" ca="1" si="51"/>
        <v>0</v>
      </c>
      <c r="AH101" s="264">
        <f t="shared" ca="1" si="51"/>
        <v>0</v>
      </c>
      <c r="AI101" s="264">
        <f t="shared" ca="1" si="51"/>
        <v>0</v>
      </c>
      <c r="AJ101" s="264">
        <f t="shared" ca="1" si="51"/>
        <v>0</v>
      </c>
      <c r="AK101" s="264">
        <f t="shared" ca="1" si="51"/>
        <v>0</v>
      </c>
      <c r="AL101" s="264">
        <f t="shared" ca="1" si="51"/>
        <v>0</v>
      </c>
      <c r="AM101" s="264">
        <f t="shared" ca="1" si="51"/>
        <v>0</v>
      </c>
      <c r="AN101" s="264">
        <f t="shared" ca="1" si="51"/>
        <v>0</v>
      </c>
      <c r="AO101" s="264">
        <f t="shared" ca="1" si="51"/>
        <v>0</v>
      </c>
      <c r="AP101" s="264">
        <f t="shared" ca="1" si="51"/>
        <v>0</v>
      </c>
      <c r="AQ101" s="264">
        <f t="shared" ca="1" si="52"/>
        <v>0</v>
      </c>
      <c r="AR101" s="264">
        <f t="shared" ca="1" si="52"/>
        <v>0</v>
      </c>
      <c r="AS101" s="264">
        <f t="shared" ca="1" si="52"/>
        <v>0</v>
      </c>
      <c r="AT101" s="264">
        <f t="shared" ca="1" si="52"/>
        <v>0</v>
      </c>
      <c r="AU101" s="264">
        <f t="shared" ca="1" si="52"/>
        <v>0</v>
      </c>
      <c r="AV101" s="264">
        <f t="shared" ca="1" si="52"/>
        <v>0</v>
      </c>
      <c r="AW101" s="264">
        <f t="shared" ca="1" si="52"/>
        <v>0</v>
      </c>
      <c r="AX101" s="264">
        <f t="shared" ca="1" si="52"/>
        <v>0</v>
      </c>
      <c r="AY101" s="264">
        <f t="shared" ca="1" si="52"/>
        <v>0</v>
      </c>
      <c r="AZ101" s="264">
        <f t="shared" ca="1" si="52"/>
        <v>0</v>
      </c>
      <c r="BA101" s="264">
        <f t="shared" ca="1" si="53"/>
        <v>0</v>
      </c>
      <c r="BB101" s="264">
        <f t="shared" ca="1" si="53"/>
        <v>0</v>
      </c>
      <c r="BC101" s="264">
        <f t="shared" ca="1" si="53"/>
        <v>0</v>
      </c>
      <c r="BD101" s="264">
        <f t="shared" ca="1" si="53"/>
        <v>0</v>
      </c>
      <c r="BE101" s="264">
        <f t="shared" ca="1" si="53"/>
        <v>0</v>
      </c>
      <c r="BF101" s="264">
        <f t="shared" ca="1" si="53"/>
        <v>0</v>
      </c>
      <c r="BG101" s="264">
        <f t="shared" ca="1" si="53"/>
        <v>0</v>
      </c>
      <c r="BH101" s="264">
        <f t="shared" ca="1" si="53"/>
        <v>0</v>
      </c>
      <c r="BI101" s="264">
        <f t="shared" ca="1" si="53"/>
        <v>0</v>
      </c>
      <c r="BJ101" s="264">
        <f t="shared" ca="1" si="53"/>
        <v>0</v>
      </c>
      <c r="BK101" s="264">
        <f t="shared" ca="1" si="53"/>
        <v>0</v>
      </c>
      <c r="BL101" s="264">
        <f t="shared" ca="1" si="53"/>
        <v>0</v>
      </c>
    </row>
    <row r="102" spans="1:64" s="230" customFormat="1" ht="30" hidden="1" customHeight="1">
      <c r="A102" s="249"/>
      <c r="B102" s="253"/>
      <c r="C102" s="253" t="e">
        <f>VLOOKUP(B102,'Resource Demand '!$F$6:$X$52,6,FALSE)</f>
        <v>#N/A</v>
      </c>
      <c r="D102" s="253" t="s">
        <v>46</v>
      </c>
      <c r="E102" s="253" t="s">
        <v>72</v>
      </c>
      <c r="F102" s="485" t="s">
        <v>168</v>
      </c>
      <c r="G102" s="253" t="s">
        <v>396</v>
      </c>
      <c r="H102" s="332" t="s">
        <v>72</v>
      </c>
      <c r="I102" s="254"/>
      <c r="J102" s="254"/>
      <c r="K102" s="254"/>
      <c r="L102" s="487">
        <v>1</v>
      </c>
      <c r="M102" s="264">
        <f t="shared" ca="1" si="49"/>
        <v>0</v>
      </c>
      <c r="N102" s="264">
        <f t="shared" ca="1" si="49"/>
        <v>0</v>
      </c>
      <c r="O102" s="264">
        <f t="shared" ca="1" si="49"/>
        <v>0</v>
      </c>
      <c r="P102" s="264">
        <f t="shared" ca="1" si="49"/>
        <v>0</v>
      </c>
      <c r="Q102" s="264">
        <f t="shared" ca="1" si="49"/>
        <v>0</v>
      </c>
      <c r="R102" s="264">
        <f t="shared" ca="1" si="49"/>
        <v>0</v>
      </c>
      <c r="S102" s="264">
        <f t="shared" ca="1" si="49"/>
        <v>0</v>
      </c>
      <c r="T102" s="264">
        <f t="shared" ca="1" si="49"/>
        <v>0</v>
      </c>
      <c r="U102" s="264">
        <f t="shared" ca="1" si="49"/>
        <v>0</v>
      </c>
      <c r="V102" s="264">
        <f t="shared" ca="1" si="49"/>
        <v>0</v>
      </c>
      <c r="W102" s="264">
        <f t="shared" ca="1" si="50"/>
        <v>0</v>
      </c>
      <c r="X102" s="264">
        <f t="shared" ca="1" si="50"/>
        <v>0</v>
      </c>
      <c r="Y102" s="264">
        <f t="shared" ca="1" si="50"/>
        <v>0</v>
      </c>
      <c r="Z102" s="264">
        <f t="shared" ca="1" si="50"/>
        <v>0</v>
      </c>
      <c r="AA102" s="264">
        <f t="shared" ca="1" si="50"/>
        <v>0</v>
      </c>
      <c r="AB102" s="264">
        <f t="shared" ca="1" si="50"/>
        <v>0</v>
      </c>
      <c r="AC102" s="264">
        <f t="shared" ca="1" si="50"/>
        <v>0</v>
      </c>
      <c r="AD102" s="264">
        <f t="shared" ca="1" si="50"/>
        <v>0</v>
      </c>
      <c r="AE102" s="264">
        <f t="shared" ca="1" si="50"/>
        <v>0</v>
      </c>
      <c r="AF102" s="264">
        <f t="shared" ca="1" si="50"/>
        <v>0</v>
      </c>
      <c r="AG102" s="264">
        <f t="shared" ca="1" si="51"/>
        <v>0</v>
      </c>
      <c r="AH102" s="264">
        <f t="shared" ca="1" si="51"/>
        <v>0</v>
      </c>
      <c r="AI102" s="264">
        <f t="shared" ca="1" si="51"/>
        <v>0</v>
      </c>
      <c r="AJ102" s="264">
        <f t="shared" ca="1" si="51"/>
        <v>0</v>
      </c>
      <c r="AK102" s="264">
        <f t="shared" ca="1" si="51"/>
        <v>0</v>
      </c>
      <c r="AL102" s="264">
        <f t="shared" ca="1" si="51"/>
        <v>0</v>
      </c>
      <c r="AM102" s="264">
        <f t="shared" ca="1" si="51"/>
        <v>0</v>
      </c>
      <c r="AN102" s="264">
        <f t="shared" ca="1" si="51"/>
        <v>0</v>
      </c>
      <c r="AO102" s="264">
        <f t="shared" ca="1" si="51"/>
        <v>0</v>
      </c>
      <c r="AP102" s="264">
        <f t="shared" ca="1" si="51"/>
        <v>0</v>
      </c>
      <c r="AQ102" s="264">
        <f t="shared" ca="1" si="52"/>
        <v>0</v>
      </c>
      <c r="AR102" s="264">
        <f t="shared" ca="1" si="52"/>
        <v>0</v>
      </c>
      <c r="AS102" s="264">
        <f t="shared" ca="1" si="52"/>
        <v>0</v>
      </c>
      <c r="AT102" s="264">
        <f t="shared" ca="1" si="52"/>
        <v>0</v>
      </c>
      <c r="AU102" s="264">
        <f t="shared" ca="1" si="52"/>
        <v>0</v>
      </c>
      <c r="AV102" s="264">
        <f t="shared" ca="1" si="52"/>
        <v>0</v>
      </c>
      <c r="AW102" s="264">
        <f t="shared" ca="1" si="52"/>
        <v>0</v>
      </c>
      <c r="AX102" s="264">
        <f t="shared" ca="1" si="52"/>
        <v>0</v>
      </c>
      <c r="AY102" s="264">
        <f t="shared" ca="1" si="52"/>
        <v>0</v>
      </c>
      <c r="AZ102" s="264">
        <f t="shared" ca="1" si="52"/>
        <v>0</v>
      </c>
      <c r="BA102" s="264">
        <f t="shared" ca="1" si="53"/>
        <v>0</v>
      </c>
      <c r="BB102" s="264">
        <f t="shared" ca="1" si="53"/>
        <v>0</v>
      </c>
      <c r="BC102" s="264">
        <f t="shared" ca="1" si="53"/>
        <v>0</v>
      </c>
      <c r="BD102" s="264">
        <f t="shared" ca="1" si="53"/>
        <v>0</v>
      </c>
      <c r="BE102" s="264">
        <f t="shared" ca="1" si="53"/>
        <v>0</v>
      </c>
      <c r="BF102" s="264">
        <f t="shared" ca="1" si="53"/>
        <v>0</v>
      </c>
      <c r="BG102" s="264">
        <f t="shared" ca="1" si="53"/>
        <v>0</v>
      </c>
      <c r="BH102" s="264">
        <f t="shared" ca="1" si="53"/>
        <v>0</v>
      </c>
      <c r="BI102" s="264">
        <f t="shared" ca="1" si="53"/>
        <v>0</v>
      </c>
      <c r="BJ102" s="264">
        <f t="shared" ca="1" si="53"/>
        <v>0</v>
      </c>
      <c r="BK102" s="264">
        <f t="shared" ca="1" si="53"/>
        <v>0</v>
      </c>
      <c r="BL102" s="264">
        <f t="shared" ca="1" si="53"/>
        <v>0</v>
      </c>
    </row>
    <row r="103" spans="1:64" s="230" customFormat="1" ht="30" hidden="1" customHeight="1">
      <c r="A103" s="249"/>
      <c r="B103" s="253" t="s">
        <v>609</v>
      </c>
      <c r="C103" s="253"/>
      <c r="D103" s="253" t="s">
        <v>48</v>
      </c>
      <c r="E103" s="253" t="s">
        <v>606</v>
      </c>
      <c r="F103" s="485" t="s">
        <v>458</v>
      </c>
      <c r="G103" s="253" t="s">
        <v>159</v>
      </c>
      <c r="H103" s="332"/>
      <c r="I103" s="254">
        <v>43169</v>
      </c>
      <c r="J103" s="254">
        <v>43182</v>
      </c>
      <c r="K103" s="254"/>
      <c r="L103" s="487">
        <v>1</v>
      </c>
      <c r="M103" s="264">
        <f t="shared" ca="1" si="49"/>
        <v>0</v>
      </c>
      <c r="N103" s="264">
        <f t="shared" ca="1" si="49"/>
        <v>0</v>
      </c>
      <c r="O103" s="264">
        <f t="shared" ca="1" si="49"/>
        <v>0</v>
      </c>
      <c r="P103" s="264">
        <f t="shared" ca="1" si="49"/>
        <v>0</v>
      </c>
      <c r="Q103" s="264">
        <f t="shared" ca="1" si="49"/>
        <v>0</v>
      </c>
      <c r="R103" s="264">
        <f t="shared" ca="1" si="49"/>
        <v>0</v>
      </c>
      <c r="S103" s="264">
        <f t="shared" ca="1" si="49"/>
        <v>0</v>
      </c>
      <c r="T103" s="264">
        <f t="shared" ca="1" si="49"/>
        <v>0</v>
      </c>
      <c r="U103" s="264">
        <f t="shared" ca="1" si="49"/>
        <v>0</v>
      </c>
      <c r="V103" s="264">
        <f t="shared" ca="1" si="49"/>
        <v>1</v>
      </c>
      <c r="W103" s="264">
        <f t="shared" ca="1" si="50"/>
        <v>1</v>
      </c>
      <c r="X103" s="264">
        <f t="shared" ca="1" si="50"/>
        <v>1</v>
      </c>
      <c r="Y103" s="264">
        <f t="shared" ca="1" si="50"/>
        <v>1</v>
      </c>
      <c r="Z103" s="264">
        <f t="shared" ca="1" si="50"/>
        <v>1</v>
      </c>
      <c r="AA103" s="264">
        <f t="shared" ca="1" si="50"/>
        <v>1</v>
      </c>
      <c r="AB103" s="264">
        <f t="shared" ca="1" si="50"/>
        <v>1</v>
      </c>
      <c r="AC103" s="264">
        <f t="shared" ca="1" si="50"/>
        <v>1</v>
      </c>
      <c r="AD103" s="264">
        <f t="shared" ca="1" si="50"/>
        <v>1</v>
      </c>
      <c r="AE103" s="264">
        <f t="shared" ca="1" si="50"/>
        <v>1</v>
      </c>
      <c r="AF103" s="264">
        <f t="shared" ca="1" si="50"/>
        <v>1</v>
      </c>
      <c r="AG103" s="264">
        <f t="shared" ca="1" si="51"/>
        <v>1</v>
      </c>
      <c r="AH103" s="264">
        <f t="shared" ca="1" si="51"/>
        <v>1</v>
      </c>
      <c r="AI103" s="264">
        <f t="shared" ca="1" si="51"/>
        <v>1</v>
      </c>
      <c r="AJ103" s="264">
        <f t="shared" ca="1" si="51"/>
        <v>0</v>
      </c>
      <c r="AK103" s="264">
        <f t="shared" ca="1" si="51"/>
        <v>0</v>
      </c>
      <c r="AL103" s="264">
        <f t="shared" ca="1" si="51"/>
        <v>0</v>
      </c>
      <c r="AM103" s="264">
        <f t="shared" ca="1" si="51"/>
        <v>0</v>
      </c>
      <c r="AN103" s="264">
        <f t="shared" ca="1" si="51"/>
        <v>0</v>
      </c>
      <c r="AO103" s="264">
        <f t="shared" ca="1" si="51"/>
        <v>0</v>
      </c>
      <c r="AP103" s="264">
        <f t="shared" ca="1" si="51"/>
        <v>0</v>
      </c>
      <c r="AQ103" s="264">
        <f t="shared" ca="1" si="52"/>
        <v>0</v>
      </c>
      <c r="AR103" s="264">
        <f t="shared" ca="1" si="52"/>
        <v>0</v>
      </c>
      <c r="AS103" s="264">
        <f t="shared" ca="1" si="52"/>
        <v>0</v>
      </c>
      <c r="AT103" s="264">
        <f t="shared" ca="1" si="52"/>
        <v>0</v>
      </c>
      <c r="AU103" s="264">
        <f t="shared" ca="1" si="52"/>
        <v>0</v>
      </c>
      <c r="AV103" s="264">
        <f t="shared" ca="1" si="52"/>
        <v>0</v>
      </c>
      <c r="AW103" s="264">
        <f t="shared" ca="1" si="52"/>
        <v>0</v>
      </c>
      <c r="AX103" s="264">
        <f t="shared" ca="1" si="52"/>
        <v>0</v>
      </c>
      <c r="AY103" s="264">
        <f t="shared" ca="1" si="52"/>
        <v>0</v>
      </c>
      <c r="AZ103" s="264">
        <f t="shared" ca="1" si="52"/>
        <v>0</v>
      </c>
      <c r="BA103" s="264">
        <f t="shared" ca="1" si="53"/>
        <v>0</v>
      </c>
      <c r="BB103" s="264">
        <f t="shared" ca="1" si="53"/>
        <v>0</v>
      </c>
      <c r="BC103" s="264">
        <f t="shared" ca="1" si="53"/>
        <v>0</v>
      </c>
      <c r="BD103" s="264">
        <f t="shared" ca="1" si="53"/>
        <v>0</v>
      </c>
      <c r="BE103" s="264">
        <f t="shared" ca="1" si="53"/>
        <v>0</v>
      </c>
      <c r="BF103" s="264">
        <f t="shared" ca="1" si="53"/>
        <v>0</v>
      </c>
      <c r="BG103" s="264">
        <f t="shared" ca="1" si="53"/>
        <v>0</v>
      </c>
      <c r="BH103" s="264">
        <f t="shared" ca="1" si="53"/>
        <v>0</v>
      </c>
      <c r="BI103" s="264">
        <f t="shared" ca="1" si="53"/>
        <v>0</v>
      </c>
      <c r="BJ103" s="264">
        <f t="shared" ca="1" si="53"/>
        <v>0</v>
      </c>
      <c r="BK103" s="264">
        <f t="shared" ca="1" si="53"/>
        <v>0</v>
      </c>
      <c r="BL103" s="264">
        <f t="shared" ca="1" si="53"/>
        <v>0</v>
      </c>
    </row>
    <row r="104" spans="1:64" s="230" customFormat="1" ht="30" hidden="1" customHeight="1">
      <c r="A104" s="249"/>
      <c r="B104" s="253"/>
      <c r="C104" s="253" t="e">
        <f>VLOOKUP(B104,'Resource Demand '!$F$6:$X$52,6,FALSE)</f>
        <v>#N/A</v>
      </c>
      <c r="D104" s="253" t="s">
        <v>123</v>
      </c>
      <c r="E104" s="253" t="s">
        <v>72</v>
      </c>
      <c r="F104" s="485" t="s">
        <v>176</v>
      </c>
      <c r="G104" s="253" t="s">
        <v>396</v>
      </c>
      <c r="H104" s="332" t="s">
        <v>72</v>
      </c>
      <c r="I104" s="254"/>
      <c r="J104" s="254"/>
      <c r="K104" s="254"/>
      <c r="L104" s="487">
        <v>1</v>
      </c>
      <c r="M104" s="264">
        <f t="shared" ca="1" si="49"/>
        <v>0</v>
      </c>
      <c r="N104" s="264">
        <f t="shared" ca="1" si="49"/>
        <v>0</v>
      </c>
      <c r="O104" s="264">
        <f t="shared" ca="1" si="49"/>
        <v>0</v>
      </c>
      <c r="P104" s="264">
        <f t="shared" ca="1" si="49"/>
        <v>0</v>
      </c>
      <c r="Q104" s="264">
        <f t="shared" ca="1" si="49"/>
        <v>0</v>
      </c>
      <c r="R104" s="264">
        <f t="shared" ca="1" si="49"/>
        <v>0</v>
      </c>
      <c r="S104" s="264">
        <f t="shared" ca="1" si="49"/>
        <v>0</v>
      </c>
      <c r="T104" s="264">
        <f t="shared" ca="1" si="49"/>
        <v>0</v>
      </c>
      <c r="U104" s="264">
        <f t="shared" ca="1" si="49"/>
        <v>0</v>
      </c>
      <c r="V104" s="264">
        <f t="shared" ca="1" si="49"/>
        <v>0</v>
      </c>
      <c r="W104" s="264">
        <f t="shared" ca="1" si="50"/>
        <v>0</v>
      </c>
      <c r="X104" s="264">
        <f t="shared" ca="1" si="50"/>
        <v>0</v>
      </c>
      <c r="Y104" s="264">
        <f t="shared" ca="1" si="50"/>
        <v>0</v>
      </c>
      <c r="Z104" s="264">
        <f t="shared" ca="1" si="50"/>
        <v>0</v>
      </c>
      <c r="AA104" s="264">
        <f t="shared" ca="1" si="50"/>
        <v>0</v>
      </c>
      <c r="AB104" s="264">
        <f t="shared" ca="1" si="50"/>
        <v>0</v>
      </c>
      <c r="AC104" s="264">
        <f t="shared" ca="1" si="50"/>
        <v>0</v>
      </c>
      <c r="AD104" s="264">
        <f t="shared" ca="1" si="50"/>
        <v>0</v>
      </c>
      <c r="AE104" s="264">
        <f t="shared" ca="1" si="50"/>
        <v>0</v>
      </c>
      <c r="AF104" s="264">
        <f t="shared" ca="1" si="50"/>
        <v>0</v>
      </c>
      <c r="AG104" s="264">
        <f t="shared" ca="1" si="51"/>
        <v>0</v>
      </c>
      <c r="AH104" s="264">
        <f t="shared" ca="1" si="51"/>
        <v>0</v>
      </c>
      <c r="AI104" s="264">
        <f t="shared" ca="1" si="51"/>
        <v>0</v>
      </c>
      <c r="AJ104" s="264">
        <f t="shared" ca="1" si="51"/>
        <v>0</v>
      </c>
      <c r="AK104" s="264">
        <f t="shared" ca="1" si="51"/>
        <v>0</v>
      </c>
      <c r="AL104" s="264">
        <f t="shared" ca="1" si="51"/>
        <v>0</v>
      </c>
      <c r="AM104" s="264">
        <f t="shared" ca="1" si="51"/>
        <v>0</v>
      </c>
      <c r="AN104" s="264">
        <f t="shared" ca="1" si="51"/>
        <v>0</v>
      </c>
      <c r="AO104" s="264">
        <f t="shared" ca="1" si="51"/>
        <v>0</v>
      </c>
      <c r="AP104" s="264">
        <f t="shared" ca="1" si="51"/>
        <v>0</v>
      </c>
      <c r="AQ104" s="264">
        <f t="shared" ca="1" si="52"/>
        <v>0</v>
      </c>
      <c r="AR104" s="264">
        <f t="shared" ca="1" si="52"/>
        <v>0</v>
      </c>
      <c r="AS104" s="264">
        <f t="shared" ca="1" si="52"/>
        <v>0</v>
      </c>
      <c r="AT104" s="264">
        <f t="shared" ca="1" si="52"/>
        <v>0</v>
      </c>
      <c r="AU104" s="264">
        <f t="shared" ca="1" si="52"/>
        <v>0</v>
      </c>
      <c r="AV104" s="264">
        <f t="shared" ca="1" si="52"/>
        <v>0</v>
      </c>
      <c r="AW104" s="264">
        <f t="shared" ca="1" si="52"/>
        <v>0</v>
      </c>
      <c r="AX104" s="264">
        <f t="shared" ca="1" si="52"/>
        <v>0</v>
      </c>
      <c r="AY104" s="264">
        <f t="shared" ca="1" si="52"/>
        <v>0</v>
      </c>
      <c r="AZ104" s="264">
        <f t="shared" ca="1" si="52"/>
        <v>0</v>
      </c>
      <c r="BA104" s="264">
        <f t="shared" ca="1" si="53"/>
        <v>0</v>
      </c>
      <c r="BB104" s="264">
        <f t="shared" ca="1" si="53"/>
        <v>0</v>
      </c>
      <c r="BC104" s="264">
        <f t="shared" ca="1" si="53"/>
        <v>0</v>
      </c>
      <c r="BD104" s="264">
        <f t="shared" ca="1" si="53"/>
        <v>0</v>
      </c>
      <c r="BE104" s="264">
        <f t="shared" ca="1" si="53"/>
        <v>0</v>
      </c>
      <c r="BF104" s="264">
        <f t="shared" ca="1" si="53"/>
        <v>0</v>
      </c>
      <c r="BG104" s="264">
        <f t="shared" ca="1" si="53"/>
        <v>0</v>
      </c>
      <c r="BH104" s="264">
        <f t="shared" ca="1" si="53"/>
        <v>0</v>
      </c>
      <c r="BI104" s="264">
        <f t="shared" ca="1" si="53"/>
        <v>0</v>
      </c>
      <c r="BJ104" s="264">
        <f t="shared" ca="1" si="53"/>
        <v>0</v>
      </c>
      <c r="BK104" s="264">
        <f t="shared" ca="1" si="53"/>
        <v>0</v>
      </c>
      <c r="BL104" s="264">
        <f t="shared" ca="1" si="53"/>
        <v>0</v>
      </c>
    </row>
    <row r="105" spans="1:64" s="230" customFormat="1" ht="30" hidden="1" customHeight="1">
      <c r="A105" s="249"/>
      <c r="B105" s="253" t="s">
        <v>619</v>
      </c>
      <c r="C105" s="253" t="str">
        <f>VLOOKUP(B105,'Resource Demand '!$F$6:$X$52,6,FALSE)</f>
        <v>Dubai</v>
      </c>
      <c r="D105" s="253" t="str">
        <f>VLOOKUP(B105,'Resource Demand '!$F$6:$X$52,5,FALSE)</f>
        <v>Xebia</v>
      </c>
      <c r="E105" s="253" t="s">
        <v>72</v>
      </c>
      <c r="F105" s="485" t="s">
        <v>168</v>
      </c>
      <c r="G105" s="253" t="str">
        <f>VLOOKUP(B105,'Resource Demand '!$F$6:$X$52,3,FALSE)</f>
        <v>Technical Consultant</v>
      </c>
      <c r="H105" s="332"/>
      <c r="I105" s="254">
        <f>VLOOKUP(B105,'Resource Demand '!$F$6:$X$52,11,FALSE)</f>
        <v>6</v>
      </c>
      <c r="J105" s="254">
        <f>VLOOKUP(B105,'Resource Demand '!$F$6:$X$52,13,FALSE)</f>
        <v>2</v>
      </c>
      <c r="K105" s="254"/>
      <c r="L105" s="487">
        <v>1</v>
      </c>
      <c r="M105" s="264">
        <f t="shared" ca="1" si="49"/>
        <v>0</v>
      </c>
      <c r="N105" s="264">
        <f t="shared" ca="1" si="49"/>
        <v>0</v>
      </c>
      <c r="O105" s="264">
        <f t="shared" ca="1" si="49"/>
        <v>0</v>
      </c>
      <c r="P105" s="264">
        <f t="shared" ca="1" si="49"/>
        <v>0</v>
      </c>
      <c r="Q105" s="264">
        <f t="shared" ca="1" si="49"/>
        <v>0</v>
      </c>
      <c r="R105" s="264">
        <f t="shared" ca="1" si="49"/>
        <v>0</v>
      </c>
      <c r="S105" s="264">
        <f t="shared" ca="1" si="49"/>
        <v>0</v>
      </c>
      <c r="T105" s="264">
        <f t="shared" ca="1" si="49"/>
        <v>0</v>
      </c>
      <c r="U105" s="264">
        <f t="shared" ca="1" si="49"/>
        <v>0</v>
      </c>
      <c r="V105" s="264">
        <f t="shared" ca="1" si="49"/>
        <v>0</v>
      </c>
      <c r="W105" s="264">
        <f t="shared" ca="1" si="50"/>
        <v>0</v>
      </c>
      <c r="X105" s="264">
        <f t="shared" ca="1" si="50"/>
        <v>0</v>
      </c>
      <c r="Y105" s="264">
        <f t="shared" ca="1" si="50"/>
        <v>0</v>
      </c>
      <c r="Z105" s="264">
        <f t="shared" ca="1" si="50"/>
        <v>0</v>
      </c>
      <c r="AA105" s="264">
        <f t="shared" ca="1" si="50"/>
        <v>0</v>
      </c>
      <c r="AB105" s="264">
        <f t="shared" ca="1" si="50"/>
        <v>0</v>
      </c>
      <c r="AC105" s="264">
        <f t="shared" ca="1" si="50"/>
        <v>0</v>
      </c>
      <c r="AD105" s="264">
        <f t="shared" ca="1" si="50"/>
        <v>0</v>
      </c>
      <c r="AE105" s="264">
        <f t="shared" ca="1" si="50"/>
        <v>0</v>
      </c>
      <c r="AF105" s="264">
        <f t="shared" ca="1" si="50"/>
        <v>0</v>
      </c>
      <c r="AG105" s="264">
        <f t="shared" ca="1" si="51"/>
        <v>0</v>
      </c>
      <c r="AH105" s="264">
        <f t="shared" ca="1" si="51"/>
        <v>0</v>
      </c>
      <c r="AI105" s="264">
        <f t="shared" ca="1" si="51"/>
        <v>0</v>
      </c>
      <c r="AJ105" s="264">
        <f t="shared" ca="1" si="51"/>
        <v>0</v>
      </c>
      <c r="AK105" s="264">
        <f t="shared" ca="1" si="51"/>
        <v>0</v>
      </c>
      <c r="AL105" s="264">
        <f t="shared" ca="1" si="51"/>
        <v>0</v>
      </c>
      <c r="AM105" s="264">
        <f t="shared" ca="1" si="51"/>
        <v>0</v>
      </c>
      <c r="AN105" s="264">
        <f t="shared" ca="1" si="51"/>
        <v>0</v>
      </c>
      <c r="AO105" s="264">
        <f t="shared" ca="1" si="51"/>
        <v>0</v>
      </c>
      <c r="AP105" s="264">
        <f t="shared" ca="1" si="51"/>
        <v>0</v>
      </c>
      <c r="AQ105" s="264">
        <f t="shared" ca="1" si="52"/>
        <v>0</v>
      </c>
      <c r="AR105" s="264">
        <f t="shared" ca="1" si="52"/>
        <v>0</v>
      </c>
      <c r="AS105" s="264">
        <f t="shared" ca="1" si="52"/>
        <v>0</v>
      </c>
      <c r="AT105" s="264">
        <f t="shared" ca="1" si="52"/>
        <v>0</v>
      </c>
      <c r="AU105" s="264">
        <f t="shared" ca="1" si="52"/>
        <v>0</v>
      </c>
      <c r="AV105" s="264">
        <f t="shared" ca="1" si="52"/>
        <v>0</v>
      </c>
      <c r="AW105" s="264">
        <f t="shared" ca="1" si="52"/>
        <v>0</v>
      </c>
      <c r="AX105" s="264">
        <f t="shared" ca="1" si="52"/>
        <v>0</v>
      </c>
      <c r="AY105" s="264">
        <f t="shared" ca="1" si="52"/>
        <v>0</v>
      </c>
      <c r="AZ105" s="264">
        <f t="shared" ca="1" si="52"/>
        <v>0</v>
      </c>
      <c r="BA105" s="264">
        <f t="shared" ca="1" si="53"/>
        <v>0</v>
      </c>
      <c r="BB105" s="264">
        <f t="shared" ca="1" si="53"/>
        <v>0</v>
      </c>
      <c r="BC105" s="264">
        <f t="shared" ca="1" si="53"/>
        <v>0</v>
      </c>
      <c r="BD105" s="264">
        <f t="shared" ca="1" si="53"/>
        <v>0</v>
      </c>
      <c r="BE105" s="264">
        <f t="shared" ca="1" si="53"/>
        <v>0</v>
      </c>
      <c r="BF105" s="264">
        <f t="shared" ca="1" si="53"/>
        <v>0</v>
      </c>
      <c r="BG105" s="264">
        <f t="shared" ca="1" si="53"/>
        <v>0</v>
      </c>
      <c r="BH105" s="264">
        <f t="shared" ca="1" si="53"/>
        <v>0</v>
      </c>
      <c r="BI105" s="264">
        <f t="shared" ca="1" si="53"/>
        <v>0</v>
      </c>
      <c r="BJ105" s="264">
        <f t="shared" ca="1" si="53"/>
        <v>0</v>
      </c>
      <c r="BK105" s="264">
        <f t="shared" ca="1" si="53"/>
        <v>0</v>
      </c>
      <c r="BL105" s="264">
        <f t="shared" ca="1" si="53"/>
        <v>0</v>
      </c>
    </row>
    <row r="106" spans="1:64" s="230" customFormat="1" ht="30" hidden="1" customHeight="1">
      <c r="A106" s="249"/>
      <c r="B106" s="253" t="s">
        <v>619</v>
      </c>
      <c r="C106" s="253" t="str">
        <f>VLOOKUP(B106,'Resource Demand '!$F$6:$X$52,6,FALSE)</f>
        <v>Dubai</v>
      </c>
      <c r="D106" s="253" t="str">
        <f>VLOOKUP(B106,'Resource Demand '!$F$6:$X$52,5,FALSE)</f>
        <v>Xebia</v>
      </c>
      <c r="E106" s="253" t="s">
        <v>72</v>
      </c>
      <c r="F106" s="485" t="s">
        <v>176</v>
      </c>
      <c r="G106" s="253" t="str">
        <f>VLOOKUP(B106,'Resource Demand '!$F$6:$X$52,3,FALSE)</f>
        <v>Technical Consultant</v>
      </c>
      <c r="H106" s="332"/>
      <c r="I106" s="254">
        <f>VLOOKUP(B106,'Resource Demand '!$F$6:$X$52,11,FALSE)</f>
        <v>6</v>
      </c>
      <c r="J106" s="254">
        <f>VLOOKUP(B106,'Resource Demand '!$F$6:$X$52,13,FALSE)</f>
        <v>2</v>
      </c>
      <c r="K106" s="254"/>
      <c r="L106" s="487">
        <v>1</v>
      </c>
      <c r="M106" s="264">
        <f t="shared" ca="1" si="49"/>
        <v>0</v>
      </c>
      <c r="N106" s="264">
        <f t="shared" ca="1" si="49"/>
        <v>0</v>
      </c>
      <c r="O106" s="264">
        <f t="shared" ca="1" si="49"/>
        <v>0</v>
      </c>
      <c r="P106" s="264">
        <f t="shared" ca="1" si="49"/>
        <v>0</v>
      </c>
      <c r="Q106" s="264">
        <f t="shared" ca="1" si="49"/>
        <v>0</v>
      </c>
      <c r="R106" s="264">
        <f t="shared" ca="1" si="49"/>
        <v>0</v>
      </c>
      <c r="S106" s="264">
        <f t="shared" ca="1" si="49"/>
        <v>0</v>
      </c>
      <c r="T106" s="264">
        <f t="shared" ca="1" si="49"/>
        <v>0</v>
      </c>
      <c r="U106" s="264">
        <f t="shared" ca="1" si="49"/>
        <v>0</v>
      </c>
      <c r="V106" s="264">
        <f t="shared" ca="1" si="49"/>
        <v>0</v>
      </c>
      <c r="W106" s="264">
        <f t="shared" ca="1" si="50"/>
        <v>0</v>
      </c>
      <c r="X106" s="264">
        <f t="shared" ca="1" si="50"/>
        <v>0</v>
      </c>
      <c r="Y106" s="264">
        <f t="shared" ca="1" si="50"/>
        <v>0</v>
      </c>
      <c r="Z106" s="264">
        <f t="shared" ca="1" si="50"/>
        <v>0</v>
      </c>
      <c r="AA106" s="264">
        <f t="shared" ca="1" si="50"/>
        <v>0</v>
      </c>
      <c r="AB106" s="264">
        <f t="shared" ca="1" si="50"/>
        <v>0</v>
      </c>
      <c r="AC106" s="264">
        <f t="shared" ca="1" si="50"/>
        <v>0</v>
      </c>
      <c r="AD106" s="264">
        <f t="shared" ca="1" si="50"/>
        <v>0</v>
      </c>
      <c r="AE106" s="264">
        <f t="shared" ca="1" si="50"/>
        <v>0</v>
      </c>
      <c r="AF106" s="264">
        <f t="shared" ca="1" si="50"/>
        <v>0</v>
      </c>
      <c r="AG106" s="264">
        <f t="shared" ca="1" si="51"/>
        <v>0</v>
      </c>
      <c r="AH106" s="264">
        <f t="shared" ca="1" si="51"/>
        <v>0</v>
      </c>
      <c r="AI106" s="264">
        <f t="shared" ca="1" si="51"/>
        <v>0</v>
      </c>
      <c r="AJ106" s="264">
        <f t="shared" ca="1" si="51"/>
        <v>0</v>
      </c>
      <c r="AK106" s="264">
        <f t="shared" ca="1" si="51"/>
        <v>0</v>
      </c>
      <c r="AL106" s="264">
        <f t="shared" ca="1" si="51"/>
        <v>0</v>
      </c>
      <c r="AM106" s="264">
        <f t="shared" ca="1" si="51"/>
        <v>0</v>
      </c>
      <c r="AN106" s="264">
        <f t="shared" ca="1" si="51"/>
        <v>0</v>
      </c>
      <c r="AO106" s="264">
        <f t="shared" ca="1" si="51"/>
        <v>0</v>
      </c>
      <c r="AP106" s="264">
        <f t="shared" ca="1" si="51"/>
        <v>0</v>
      </c>
      <c r="AQ106" s="264">
        <f t="shared" ca="1" si="52"/>
        <v>0</v>
      </c>
      <c r="AR106" s="264">
        <f t="shared" ca="1" si="52"/>
        <v>0</v>
      </c>
      <c r="AS106" s="264">
        <f t="shared" ca="1" si="52"/>
        <v>0</v>
      </c>
      <c r="AT106" s="264">
        <f t="shared" ca="1" si="52"/>
        <v>0</v>
      </c>
      <c r="AU106" s="264">
        <f t="shared" ca="1" si="52"/>
        <v>0</v>
      </c>
      <c r="AV106" s="264">
        <f t="shared" ca="1" si="52"/>
        <v>0</v>
      </c>
      <c r="AW106" s="264">
        <f t="shared" ca="1" si="52"/>
        <v>0</v>
      </c>
      <c r="AX106" s="264">
        <f t="shared" ca="1" si="52"/>
        <v>0</v>
      </c>
      <c r="AY106" s="264">
        <f t="shared" ca="1" si="52"/>
        <v>0</v>
      </c>
      <c r="AZ106" s="264">
        <f t="shared" ca="1" si="52"/>
        <v>0</v>
      </c>
      <c r="BA106" s="264">
        <f t="shared" ca="1" si="53"/>
        <v>0</v>
      </c>
      <c r="BB106" s="264">
        <f t="shared" ca="1" si="53"/>
        <v>0</v>
      </c>
      <c r="BC106" s="264">
        <f t="shared" ca="1" si="53"/>
        <v>0</v>
      </c>
      <c r="BD106" s="264">
        <f t="shared" ca="1" si="53"/>
        <v>0</v>
      </c>
      <c r="BE106" s="264">
        <f t="shared" ca="1" si="53"/>
        <v>0</v>
      </c>
      <c r="BF106" s="264">
        <f t="shared" ca="1" si="53"/>
        <v>0</v>
      </c>
      <c r="BG106" s="264">
        <f t="shared" ca="1" si="53"/>
        <v>0</v>
      </c>
      <c r="BH106" s="264">
        <f t="shared" ca="1" si="53"/>
        <v>0</v>
      </c>
      <c r="BI106" s="264">
        <f t="shared" ca="1" si="53"/>
        <v>0</v>
      </c>
      <c r="BJ106" s="264">
        <f t="shared" ca="1" si="53"/>
        <v>0</v>
      </c>
      <c r="BK106" s="264">
        <f t="shared" ca="1" si="53"/>
        <v>0</v>
      </c>
      <c r="BL106" s="264">
        <f t="shared" ca="1" si="53"/>
        <v>0</v>
      </c>
    </row>
    <row r="107" spans="1:64" s="230" customFormat="1" ht="30" hidden="1" customHeight="1">
      <c r="A107" s="249"/>
      <c r="B107" s="253"/>
      <c r="C107" s="253"/>
      <c r="D107" s="253"/>
      <c r="E107" s="253"/>
      <c r="F107" s="485"/>
      <c r="G107" s="253"/>
      <c r="H107" s="332"/>
      <c r="I107" s="254"/>
      <c r="J107" s="254"/>
      <c r="K107" s="254"/>
      <c r="L107" s="48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  <c r="BJ107" s="264"/>
      <c r="BK107" s="264"/>
      <c r="BL107" s="264"/>
    </row>
    <row r="108" spans="1:64" s="230" customFormat="1" ht="30" hidden="1" customHeight="1">
      <c r="A108" s="249"/>
      <c r="B108" s="293" t="s">
        <v>580</v>
      </c>
      <c r="C108" s="293" t="s">
        <v>0</v>
      </c>
      <c r="D108" s="463" t="s">
        <v>546</v>
      </c>
      <c r="E108" s="293" t="s">
        <v>580</v>
      </c>
      <c r="F108" s="293" t="s">
        <v>243</v>
      </c>
      <c r="G108" s="293" t="s">
        <v>244</v>
      </c>
      <c r="H108" s="332"/>
      <c r="I108" s="294">
        <v>43129</v>
      </c>
      <c r="J108" s="294">
        <v>43182</v>
      </c>
      <c r="K108" s="294"/>
      <c r="L108" s="393">
        <v>1</v>
      </c>
      <c r="M108" s="264">
        <f t="shared" ca="1" si="49"/>
        <v>1</v>
      </c>
      <c r="N108" s="264">
        <f t="shared" ca="1" si="49"/>
        <v>1</v>
      </c>
      <c r="O108" s="264">
        <f t="shared" ca="1" si="49"/>
        <v>1</v>
      </c>
      <c r="P108" s="264">
        <f t="shared" ca="1" si="49"/>
        <v>1</v>
      </c>
      <c r="Q108" s="264">
        <f t="shared" ca="1" si="49"/>
        <v>1</v>
      </c>
      <c r="R108" s="264">
        <f t="shared" ca="1" si="49"/>
        <v>1</v>
      </c>
      <c r="S108" s="264">
        <f t="shared" ca="1" si="49"/>
        <v>1</v>
      </c>
      <c r="T108" s="264">
        <f t="shared" ca="1" si="49"/>
        <v>1</v>
      </c>
      <c r="U108" s="264">
        <f t="shared" ca="1" si="49"/>
        <v>1</v>
      </c>
      <c r="V108" s="264">
        <f t="shared" ca="1" si="49"/>
        <v>1</v>
      </c>
      <c r="W108" s="264">
        <f t="shared" ca="1" si="50"/>
        <v>1</v>
      </c>
      <c r="X108" s="264">
        <f t="shared" ca="1" si="50"/>
        <v>1</v>
      </c>
      <c r="Y108" s="264">
        <f t="shared" ca="1" si="50"/>
        <v>1</v>
      </c>
      <c r="Z108" s="264">
        <f t="shared" ca="1" si="50"/>
        <v>1</v>
      </c>
      <c r="AA108" s="264">
        <f t="shared" ca="1" si="50"/>
        <v>1</v>
      </c>
      <c r="AB108" s="264">
        <f t="shared" ca="1" si="50"/>
        <v>1</v>
      </c>
      <c r="AC108" s="264">
        <f t="shared" ca="1" si="50"/>
        <v>1</v>
      </c>
      <c r="AD108" s="264">
        <f t="shared" ca="1" si="50"/>
        <v>1</v>
      </c>
      <c r="AE108" s="264">
        <f t="shared" ca="1" si="50"/>
        <v>1</v>
      </c>
      <c r="AF108" s="264">
        <f t="shared" ca="1" si="50"/>
        <v>1</v>
      </c>
      <c r="AG108" s="264">
        <f t="shared" ca="1" si="51"/>
        <v>1</v>
      </c>
      <c r="AH108" s="264">
        <f t="shared" ca="1" si="51"/>
        <v>1</v>
      </c>
      <c r="AI108" s="264">
        <f t="shared" ca="1" si="51"/>
        <v>1</v>
      </c>
      <c r="AJ108" s="264">
        <f t="shared" ca="1" si="51"/>
        <v>0</v>
      </c>
      <c r="AK108" s="264">
        <f t="shared" ca="1" si="51"/>
        <v>0</v>
      </c>
      <c r="AL108" s="264">
        <f t="shared" ca="1" si="51"/>
        <v>0</v>
      </c>
      <c r="AM108" s="264">
        <f t="shared" ca="1" si="51"/>
        <v>0</v>
      </c>
      <c r="AN108" s="264">
        <f t="shared" ca="1" si="51"/>
        <v>0</v>
      </c>
      <c r="AO108" s="264">
        <f t="shared" ca="1" si="51"/>
        <v>0</v>
      </c>
      <c r="AP108" s="264">
        <f t="shared" ca="1" si="51"/>
        <v>0</v>
      </c>
      <c r="AQ108" s="264">
        <f t="shared" ca="1" si="52"/>
        <v>0</v>
      </c>
      <c r="AR108" s="264">
        <f t="shared" ca="1" si="52"/>
        <v>0</v>
      </c>
      <c r="AS108" s="264">
        <f t="shared" ca="1" si="52"/>
        <v>0</v>
      </c>
      <c r="AT108" s="264">
        <f t="shared" ca="1" si="52"/>
        <v>0</v>
      </c>
      <c r="AU108" s="264">
        <f t="shared" ca="1" si="52"/>
        <v>0</v>
      </c>
      <c r="AV108" s="264">
        <f t="shared" ca="1" si="52"/>
        <v>0</v>
      </c>
      <c r="AW108" s="264">
        <f t="shared" ca="1" si="52"/>
        <v>0</v>
      </c>
      <c r="AX108" s="264">
        <f t="shared" ca="1" si="52"/>
        <v>0</v>
      </c>
      <c r="AY108" s="264">
        <f t="shared" ca="1" si="52"/>
        <v>0</v>
      </c>
      <c r="AZ108" s="264">
        <f t="shared" ca="1" si="52"/>
        <v>0</v>
      </c>
      <c r="BA108" s="264">
        <f t="shared" ca="1" si="53"/>
        <v>0</v>
      </c>
      <c r="BB108" s="264">
        <f t="shared" ca="1" si="53"/>
        <v>0</v>
      </c>
      <c r="BC108" s="264">
        <f t="shared" ca="1" si="53"/>
        <v>0</v>
      </c>
      <c r="BD108" s="264">
        <f t="shared" ca="1" si="53"/>
        <v>0</v>
      </c>
      <c r="BE108" s="264">
        <f t="shared" ca="1" si="53"/>
        <v>0</v>
      </c>
      <c r="BF108" s="264">
        <f t="shared" ca="1" si="53"/>
        <v>0</v>
      </c>
      <c r="BG108" s="264">
        <f t="shared" ca="1" si="53"/>
        <v>0</v>
      </c>
      <c r="BH108" s="264">
        <f t="shared" ca="1" si="53"/>
        <v>0</v>
      </c>
      <c r="BI108" s="264">
        <f t="shared" ca="1" si="53"/>
        <v>0</v>
      </c>
      <c r="BJ108" s="264">
        <f t="shared" ca="1" si="53"/>
        <v>0</v>
      </c>
      <c r="BK108" s="264">
        <f t="shared" ca="1" si="53"/>
        <v>0</v>
      </c>
      <c r="BL108" s="264">
        <f t="shared" ca="1" si="53"/>
        <v>0</v>
      </c>
    </row>
    <row r="109" spans="1:64" s="230" customFormat="1" ht="30" hidden="1" customHeight="1">
      <c r="A109" s="249"/>
      <c r="B109" s="293" t="s">
        <v>580</v>
      </c>
      <c r="C109" s="293" t="s">
        <v>0</v>
      </c>
      <c r="D109" s="463" t="s">
        <v>546</v>
      </c>
      <c r="E109" s="293" t="s">
        <v>580</v>
      </c>
      <c r="F109" s="293" t="s">
        <v>245</v>
      </c>
      <c r="G109" s="293" t="s">
        <v>244</v>
      </c>
      <c r="H109" s="332"/>
      <c r="I109" s="294">
        <v>43129</v>
      </c>
      <c r="J109" s="294">
        <v>43182</v>
      </c>
      <c r="K109" s="294"/>
      <c r="L109" s="393">
        <v>1</v>
      </c>
      <c r="M109" s="264">
        <f t="shared" ca="1" si="49"/>
        <v>1</v>
      </c>
      <c r="N109" s="264">
        <f t="shared" ca="1" si="49"/>
        <v>1</v>
      </c>
      <c r="O109" s="264">
        <f t="shared" ca="1" si="49"/>
        <v>1</v>
      </c>
      <c r="P109" s="264">
        <f t="shared" ca="1" si="49"/>
        <v>1</v>
      </c>
      <c r="Q109" s="264">
        <f t="shared" ca="1" si="49"/>
        <v>1</v>
      </c>
      <c r="R109" s="264">
        <f t="shared" ca="1" si="49"/>
        <v>1</v>
      </c>
      <c r="S109" s="264">
        <f t="shared" ca="1" si="49"/>
        <v>1</v>
      </c>
      <c r="T109" s="264">
        <f t="shared" ca="1" si="49"/>
        <v>1</v>
      </c>
      <c r="U109" s="264">
        <f t="shared" ca="1" si="49"/>
        <v>1</v>
      </c>
      <c r="V109" s="264">
        <f t="shared" ca="1" si="49"/>
        <v>1</v>
      </c>
      <c r="W109" s="264">
        <f t="shared" ca="1" si="50"/>
        <v>1</v>
      </c>
      <c r="X109" s="264">
        <f t="shared" ca="1" si="50"/>
        <v>1</v>
      </c>
      <c r="Y109" s="264">
        <f t="shared" ca="1" si="50"/>
        <v>1</v>
      </c>
      <c r="Z109" s="264">
        <f t="shared" ca="1" si="50"/>
        <v>1</v>
      </c>
      <c r="AA109" s="264">
        <f t="shared" ca="1" si="50"/>
        <v>1</v>
      </c>
      <c r="AB109" s="264">
        <f t="shared" ca="1" si="50"/>
        <v>1</v>
      </c>
      <c r="AC109" s="264">
        <f t="shared" ca="1" si="50"/>
        <v>1</v>
      </c>
      <c r="AD109" s="264">
        <f t="shared" ca="1" si="50"/>
        <v>1</v>
      </c>
      <c r="AE109" s="264">
        <f t="shared" ca="1" si="50"/>
        <v>1</v>
      </c>
      <c r="AF109" s="264">
        <f t="shared" ca="1" si="50"/>
        <v>1</v>
      </c>
      <c r="AG109" s="264">
        <f t="shared" ca="1" si="51"/>
        <v>1</v>
      </c>
      <c r="AH109" s="264">
        <f t="shared" ca="1" si="51"/>
        <v>1</v>
      </c>
      <c r="AI109" s="264">
        <f t="shared" ca="1" si="51"/>
        <v>1</v>
      </c>
      <c r="AJ109" s="264">
        <f t="shared" ca="1" si="51"/>
        <v>0</v>
      </c>
      <c r="AK109" s="264">
        <f t="shared" ca="1" si="51"/>
        <v>0</v>
      </c>
      <c r="AL109" s="264">
        <f t="shared" ca="1" si="51"/>
        <v>0</v>
      </c>
      <c r="AM109" s="264">
        <f t="shared" ca="1" si="51"/>
        <v>0</v>
      </c>
      <c r="AN109" s="264">
        <f t="shared" ca="1" si="51"/>
        <v>0</v>
      </c>
      <c r="AO109" s="264">
        <f t="shared" ca="1" si="51"/>
        <v>0</v>
      </c>
      <c r="AP109" s="264">
        <f t="shared" ca="1" si="51"/>
        <v>0</v>
      </c>
      <c r="AQ109" s="264">
        <f t="shared" ca="1" si="52"/>
        <v>0</v>
      </c>
      <c r="AR109" s="264">
        <f t="shared" ca="1" si="52"/>
        <v>0</v>
      </c>
      <c r="AS109" s="264">
        <f t="shared" ca="1" si="52"/>
        <v>0</v>
      </c>
      <c r="AT109" s="264">
        <f t="shared" ca="1" si="52"/>
        <v>0</v>
      </c>
      <c r="AU109" s="264">
        <f t="shared" ca="1" si="52"/>
        <v>0</v>
      </c>
      <c r="AV109" s="264">
        <f t="shared" ca="1" si="52"/>
        <v>0</v>
      </c>
      <c r="AW109" s="264">
        <f t="shared" ca="1" si="52"/>
        <v>0</v>
      </c>
      <c r="AX109" s="264">
        <f t="shared" ca="1" si="52"/>
        <v>0</v>
      </c>
      <c r="AY109" s="264">
        <f t="shared" ca="1" si="52"/>
        <v>0</v>
      </c>
      <c r="AZ109" s="264">
        <f t="shared" ca="1" si="52"/>
        <v>0</v>
      </c>
      <c r="BA109" s="264">
        <f t="shared" ca="1" si="53"/>
        <v>0</v>
      </c>
      <c r="BB109" s="264">
        <f t="shared" ca="1" si="53"/>
        <v>0</v>
      </c>
      <c r="BC109" s="264">
        <f t="shared" ca="1" si="53"/>
        <v>0</v>
      </c>
      <c r="BD109" s="264">
        <f t="shared" ca="1" si="53"/>
        <v>0</v>
      </c>
      <c r="BE109" s="264">
        <f t="shared" ca="1" si="53"/>
        <v>0</v>
      </c>
      <c r="BF109" s="264">
        <f t="shared" ca="1" si="53"/>
        <v>0</v>
      </c>
      <c r="BG109" s="264">
        <f t="shared" ca="1" si="53"/>
        <v>0</v>
      </c>
      <c r="BH109" s="264">
        <f t="shared" ca="1" si="53"/>
        <v>0</v>
      </c>
      <c r="BI109" s="264">
        <f t="shared" ca="1" si="53"/>
        <v>0</v>
      </c>
      <c r="BJ109" s="264">
        <f t="shared" ca="1" si="53"/>
        <v>0</v>
      </c>
      <c r="BK109" s="264">
        <f t="shared" ca="1" si="53"/>
        <v>0</v>
      </c>
      <c r="BL109" s="264">
        <f t="shared" ca="1" si="53"/>
        <v>0</v>
      </c>
    </row>
    <row r="110" spans="1:64" s="230" customFormat="1" ht="30" hidden="1" customHeight="1">
      <c r="A110" s="249"/>
      <c r="B110" s="293" t="s">
        <v>580</v>
      </c>
      <c r="C110" s="293" t="s">
        <v>0</v>
      </c>
      <c r="D110" s="463" t="s">
        <v>546</v>
      </c>
      <c r="E110" s="293" t="s">
        <v>580</v>
      </c>
      <c r="F110" s="293" t="s">
        <v>259</v>
      </c>
      <c r="G110" s="293" t="s">
        <v>244</v>
      </c>
      <c r="H110" s="332"/>
      <c r="I110" s="294">
        <v>43129</v>
      </c>
      <c r="J110" s="294">
        <v>43182</v>
      </c>
      <c r="K110" s="294"/>
      <c r="L110" s="393">
        <v>1</v>
      </c>
      <c r="M110" s="264">
        <f t="shared" ca="1" si="49"/>
        <v>1</v>
      </c>
      <c r="N110" s="264">
        <f t="shared" ca="1" si="49"/>
        <v>1</v>
      </c>
      <c r="O110" s="264">
        <f t="shared" ca="1" si="49"/>
        <v>1</v>
      </c>
      <c r="P110" s="264">
        <f t="shared" ca="1" si="49"/>
        <v>1</v>
      </c>
      <c r="Q110" s="264">
        <f t="shared" ca="1" si="49"/>
        <v>1</v>
      </c>
      <c r="R110" s="264">
        <f t="shared" ca="1" si="49"/>
        <v>1</v>
      </c>
      <c r="S110" s="264">
        <f t="shared" ca="1" si="49"/>
        <v>1</v>
      </c>
      <c r="T110" s="264">
        <f t="shared" ca="1" si="49"/>
        <v>1</v>
      </c>
      <c r="U110" s="264">
        <f t="shared" ca="1" si="49"/>
        <v>1</v>
      </c>
      <c r="V110" s="264">
        <f t="shared" ca="1" si="49"/>
        <v>1</v>
      </c>
      <c r="W110" s="264">
        <f t="shared" ca="1" si="50"/>
        <v>1</v>
      </c>
      <c r="X110" s="264">
        <f t="shared" ca="1" si="50"/>
        <v>1</v>
      </c>
      <c r="Y110" s="264">
        <f t="shared" ca="1" si="50"/>
        <v>1</v>
      </c>
      <c r="Z110" s="264">
        <f t="shared" ca="1" si="50"/>
        <v>1</v>
      </c>
      <c r="AA110" s="264">
        <f t="shared" ca="1" si="50"/>
        <v>1</v>
      </c>
      <c r="AB110" s="264">
        <f t="shared" ca="1" si="50"/>
        <v>1</v>
      </c>
      <c r="AC110" s="264">
        <f t="shared" ca="1" si="50"/>
        <v>1</v>
      </c>
      <c r="AD110" s="264">
        <f t="shared" ca="1" si="50"/>
        <v>1</v>
      </c>
      <c r="AE110" s="264">
        <f t="shared" ca="1" si="50"/>
        <v>1</v>
      </c>
      <c r="AF110" s="264">
        <f t="shared" ca="1" si="50"/>
        <v>1</v>
      </c>
      <c r="AG110" s="264">
        <f t="shared" ca="1" si="51"/>
        <v>1</v>
      </c>
      <c r="AH110" s="264">
        <f t="shared" ca="1" si="51"/>
        <v>1</v>
      </c>
      <c r="AI110" s="264">
        <f t="shared" ca="1" si="51"/>
        <v>1</v>
      </c>
      <c r="AJ110" s="264">
        <f t="shared" ca="1" si="51"/>
        <v>0</v>
      </c>
      <c r="AK110" s="264">
        <f t="shared" ca="1" si="51"/>
        <v>0</v>
      </c>
      <c r="AL110" s="264">
        <f t="shared" ca="1" si="51"/>
        <v>0</v>
      </c>
      <c r="AM110" s="264">
        <f t="shared" ca="1" si="51"/>
        <v>0</v>
      </c>
      <c r="AN110" s="264">
        <f t="shared" ca="1" si="51"/>
        <v>0</v>
      </c>
      <c r="AO110" s="264">
        <f t="shared" ca="1" si="51"/>
        <v>0</v>
      </c>
      <c r="AP110" s="264">
        <f t="shared" ca="1" si="51"/>
        <v>0</v>
      </c>
      <c r="AQ110" s="264">
        <f t="shared" ca="1" si="52"/>
        <v>0</v>
      </c>
      <c r="AR110" s="264">
        <f t="shared" ca="1" si="52"/>
        <v>0</v>
      </c>
      <c r="AS110" s="264">
        <f t="shared" ca="1" si="52"/>
        <v>0</v>
      </c>
      <c r="AT110" s="264">
        <f t="shared" ca="1" si="52"/>
        <v>0</v>
      </c>
      <c r="AU110" s="264">
        <f t="shared" ca="1" si="52"/>
        <v>0</v>
      </c>
      <c r="AV110" s="264">
        <f t="shared" ca="1" si="52"/>
        <v>0</v>
      </c>
      <c r="AW110" s="264">
        <f t="shared" ca="1" si="52"/>
        <v>0</v>
      </c>
      <c r="AX110" s="264">
        <f t="shared" ca="1" si="52"/>
        <v>0</v>
      </c>
      <c r="AY110" s="264">
        <f t="shared" ca="1" si="52"/>
        <v>0</v>
      </c>
      <c r="AZ110" s="264">
        <f t="shared" ca="1" si="52"/>
        <v>0</v>
      </c>
      <c r="BA110" s="264">
        <f t="shared" ca="1" si="53"/>
        <v>0</v>
      </c>
      <c r="BB110" s="264">
        <f t="shared" ca="1" si="53"/>
        <v>0</v>
      </c>
      <c r="BC110" s="264">
        <f t="shared" ca="1" si="53"/>
        <v>0</v>
      </c>
      <c r="BD110" s="264">
        <f t="shared" ca="1" si="53"/>
        <v>0</v>
      </c>
      <c r="BE110" s="264">
        <f t="shared" ca="1" si="53"/>
        <v>0</v>
      </c>
      <c r="BF110" s="264">
        <f t="shared" ca="1" si="53"/>
        <v>0</v>
      </c>
      <c r="BG110" s="264">
        <f t="shared" ca="1" si="53"/>
        <v>0</v>
      </c>
      <c r="BH110" s="264">
        <f t="shared" ca="1" si="53"/>
        <v>0</v>
      </c>
      <c r="BI110" s="264">
        <f t="shared" ca="1" si="53"/>
        <v>0</v>
      </c>
      <c r="BJ110" s="264">
        <f t="shared" ca="1" si="53"/>
        <v>0</v>
      </c>
      <c r="BK110" s="264">
        <f t="shared" ca="1" si="53"/>
        <v>0</v>
      </c>
      <c r="BL110" s="264">
        <f t="shared" ca="1" si="53"/>
        <v>0</v>
      </c>
    </row>
    <row r="111" spans="1:64" s="230" customFormat="1" ht="30" hidden="1" customHeight="1">
      <c r="A111" s="249"/>
      <c r="B111" s="293" t="s">
        <v>580</v>
      </c>
      <c r="C111" s="293" t="s">
        <v>0</v>
      </c>
      <c r="D111" s="463" t="s">
        <v>546</v>
      </c>
      <c r="E111" s="293" t="s">
        <v>580</v>
      </c>
      <c r="F111" s="293" t="s">
        <v>260</v>
      </c>
      <c r="G111" s="293" t="s">
        <v>244</v>
      </c>
      <c r="H111" s="332"/>
      <c r="I111" s="294">
        <v>43129</v>
      </c>
      <c r="J111" s="294">
        <v>43182</v>
      </c>
      <c r="K111" s="294"/>
      <c r="L111" s="393">
        <v>1</v>
      </c>
      <c r="M111" s="264">
        <f t="shared" ca="1" si="49"/>
        <v>1</v>
      </c>
      <c r="N111" s="264">
        <f t="shared" ca="1" si="49"/>
        <v>1</v>
      </c>
      <c r="O111" s="264">
        <f t="shared" ca="1" si="49"/>
        <v>1</v>
      </c>
      <c r="P111" s="264">
        <f t="shared" ca="1" si="49"/>
        <v>1</v>
      </c>
      <c r="Q111" s="264">
        <f t="shared" ca="1" si="49"/>
        <v>1</v>
      </c>
      <c r="R111" s="264">
        <f t="shared" ca="1" si="49"/>
        <v>1</v>
      </c>
      <c r="S111" s="264">
        <f t="shared" ca="1" si="49"/>
        <v>1</v>
      </c>
      <c r="T111" s="264">
        <f t="shared" ca="1" si="49"/>
        <v>1</v>
      </c>
      <c r="U111" s="264">
        <f t="shared" ca="1" si="49"/>
        <v>1</v>
      </c>
      <c r="V111" s="264">
        <f t="shared" ca="1" si="49"/>
        <v>1</v>
      </c>
      <c r="W111" s="264">
        <f t="shared" ca="1" si="50"/>
        <v>1</v>
      </c>
      <c r="X111" s="264">
        <f t="shared" ca="1" si="50"/>
        <v>1</v>
      </c>
      <c r="Y111" s="264">
        <f t="shared" ca="1" si="50"/>
        <v>1</v>
      </c>
      <c r="Z111" s="264">
        <f t="shared" ca="1" si="50"/>
        <v>1</v>
      </c>
      <c r="AA111" s="264">
        <f t="shared" ca="1" si="50"/>
        <v>1</v>
      </c>
      <c r="AB111" s="264">
        <f t="shared" ca="1" si="50"/>
        <v>1</v>
      </c>
      <c r="AC111" s="264">
        <f t="shared" ca="1" si="50"/>
        <v>1</v>
      </c>
      <c r="AD111" s="264">
        <f t="shared" ca="1" si="50"/>
        <v>1</v>
      </c>
      <c r="AE111" s="264">
        <f t="shared" ca="1" si="50"/>
        <v>1</v>
      </c>
      <c r="AF111" s="264">
        <f t="shared" ca="1" si="50"/>
        <v>1</v>
      </c>
      <c r="AG111" s="264">
        <f t="shared" ca="1" si="51"/>
        <v>1</v>
      </c>
      <c r="AH111" s="264">
        <f t="shared" ca="1" si="51"/>
        <v>1</v>
      </c>
      <c r="AI111" s="264">
        <f t="shared" ca="1" si="51"/>
        <v>1</v>
      </c>
      <c r="AJ111" s="264">
        <f t="shared" ca="1" si="51"/>
        <v>0</v>
      </c>
      <c r="AK111" s="264">
        <f t="shared" ca="1" si="51"/>
        <v>0</v>
      </c>
      <c r="AL111" s="264">
        <f t="shared" ca="1" si="51"/>
        <v>0</v>
      </c>
      <c r="AM111" s="264">
        <f t="shared" ca="1" si="51"/>
        <v>0</v>
      </c>
      <c r="AN111" s="264">
        <f t="shared" ca="1" si="51"/>
        <v>0</v>
      </c>
      <c r="AO111" s="264">
        <f t="shared" ca="1" si="51"/>
        <v>0</v>
      </c>
      <c r="AP111" s="264">
        <f t="shared" ca="1" si="51"/>
        <v>0</v>
      </c>
      <c r="AQ111" s="264">
        <f t="shared" ca="1" si="52"/>
        <v>0</v>
      </c>
      <c r="AR111" s="264">
        <f t="shared" ca="1" si="52"/>
        <v>0</v>
      </c>
      <c r="AS111" s="264">
        <f t="shared" ca="1" si="52"/>
        <v>0</v>
      </c>
      <c r="AT111" s="264">
        <f t="shared" ca="1" si="52"/>
        <v>0</v>
      </c>
      <c r="AU111" s="264">
        <f t="shared" ca="1" si="52"/>
        <v>0</v>
      </c>
      <c r="AV111" s="264">
        <f t="shared" ca="1" si="52"/>
        <v>0</v>
      </c>
      <c r="AW111" s="264">
        <f t="shared" ca="1" si="52"/>
        <v>0</v>
      </c>
      <c r="AX111" s="264">
        <f t="shared" ca="1" si="52"/>
        <v>0</v>
      </c>
      <c r="AY111" s="264">
        <f t="shared" ca="1" si="52"/>
        <v>0</v>
      </c>
      <c r="AZ111" s="264">
        <f t="shared" ca="1" si="52"/>
        <v>0</v>
      </c>
      <c r="BA111" s="264">
        <f t="shared" ca="1" si="53"/>
        <v>0</v>
      </c>
      <c r="BB111" s="264">
        <f t="shared" ca="1" si="53"/>
        <v>0</v>
      </c>
      <c r="BC111" s="264">
        <f t="shared" ca="1" si="53"/>
        <v>0</v>
      </c>
      <c r="BD111" s="264">
        <f t="shared" ca="1" si="53"/>
        <v>0</v>
      </c>
      <c r="BE111" s="264">
        <f t="shared" ca="1" si="53"/>
        <v>0</v>
      </c>
      <c r="BF111" s="264">
        <f t="shared" ca="1" si="53"/>
        <v>0</v>
      </c>
      <c r="BG111" s="264">
        <f t="shared" ca="1" si="53"/>
        <v>0</v>
      </c>
      <c r="BH111" s="264">
        <f t="shared" ca="1" si="53"/>
        <v>0</v>
      </c>
      <c r="BI111" s="264">
        <f t="shared" ca="1" si="53"/>
        <v>0</v>
      </c>
      <c r="BJ111" s="264">
        <f t="shared" ca="1" si="53"/>
        <v>0</v>
      </c>
      <c r="BK111" s="264">
        <f t="shared" ca="1" si="53"/>
        <v>0</v>
      </c>
      <c r="BL111" s="264">
        <f t="shared" ca="1" si="53"/>
        <v>0</v>
      </c>
    </row>
    <row r="112" spans="1:64" s="230" customFormat="1" ht="30" hidden="1" customHeight="1">
      <c r="A112" s="249"/>
      <c r="B112" s="293" t="s">
        <v>580</v>
      </c>
      <c r="C112" s="293" t="s">
        <v>0</v>
      </c>
      <c r="D112" s="463" t="s">
        <v>546</v>
      </c>
      <c r="E112" s="293" t="s">
        <v>580</v>
      </c>
      <c r="F112" s="293" t="s">
        <v>325</v>
      </c>
      <c r="G112" s="293" t="s">
        <v>244</v>
      </c>
      <c r="H112" s="332"/>
      <c r="I112" s="294">
        <v>43129</v>
      </c>
      <c r="J112" s="294">
        <v>43182</v>
      </c>
      <c r="K112" s="294"/>
      <c r="L112" s="393">
        <v>1</v>
      </c>
      <c r="M112" s="264">
        <f t="shared" ref="M112:V121" ca="1" si="54">IF((AND(M$3&gt;=$I112,M$3&lt;=$J112)),$L112,0)</f>
        <v>1</v>
      </c>
      <c r="N112" s="264">
        <f t="shared" ca="1" si="54"/>
        <v>1</v>
      </c>
      <c r="O112" s="264">
        <f t="shared" ca="1" si="54"/>
        <v>1</v>
      </c>
      <c r="P112" s="264">
        <f t="shared" ca="1" si="54"/>
        <v>1</v>
      </c>
      <c r="Q112" s="264">
        <f t="shared" ca="1" si="54"/>
        <v>1</v>
      </c>
      <c r="R112" s="264">
        <f t="shared" ca="1" si="54"/>
        <v>1</v>
      </c>
      <c r="S112" s="264">
        <f t="shared" ca="1" si="54"/>
        <v>1</v>
      </c>
      <c r="T112" s="264">
        <f t="shared" ca="1" si="54"/>
        <v>1</v>
      </c>
      <c r="U112" s="264">
        <f t="shared" ca="1" si="54"/>
        <v>1</v>
      </c>
      <c r="V112" s="264">
        <f t="shared" ca="1" si="54"/>
        <v>1</v>
      </c>
      <c r="W112" s="264">
        <f t="shared" ref="W112:AF121" ca="1" si="55">IF((AND(W$3&gt;=$I112,W$3&lt;=$J112)),$L112,0)</f>
        <v>1</v>
      </c>
      <c r="X112" s="264">
        <f t="shared" ca="1" si="55"/>
        <v>1</v>
      </c>
      <c r="Y112" s="264">
        <f t="shared" ca="1" si="55"/>
        <v>1</v>
      </c>
      <c r="Z112" s="264">
        <f t="shared" ca="1" si="55"/>
        <v>1</v>
      </c>
      <c r="AA112" s="264">
        <f t="shared" ca="1" si="55"/>
        <v>1</v>
      </c>
      <c r="AB112" s="264">
        <f t="shared" ca="1" si="55"/>
        <v>1</v>
      </c>
      <c r="AC112" s="264">
        <f t="shared" ca="1" si="55"/>
        <v>1</v>
      </c>
      <c r="AD112" s="264">
        <f t="shared" ca="1" si="55"/>
        <v>1</v>
      </c>
      <c r="AE112" s="264">
        <f t="shared" ca="1" si="55"/>
        <v>1</v>
      </c>
      <c r="AF112" s="264">
        <f t="shared" ca="1" si="55"/>
        <v>1</v>
      </c>
      <c r="AG112" s="264">
        <f t="shared" ref="AG112:AP121" ca="1" si="56">IF((AND(AG$3&gt;=$I112,AG$3&lt;=$J112)),$L112,0)</f>
        <v>1</v>
      </c>
      <c r="AH112" s="264">
        <f t="shared" ca="1" si="56"/>
        <v>1</v>
      </c>
      <c r="AI112" s="264">
        <f t="shared" ca="1" si="56"/>
        <v>1</v>
      </c>
      <c r="AJ112" s="264">
        <f t="shared" ca="1" si="56"/>
        <v>0</v>
      </c>
      <c r="AK112" s="264">
        <f t="shared" ca="1" si="56"/>
        <v>0</v>
      </c>
      <c r="AL112" s="264">
        <f t="shared" ca="1" si="56"/>
        <v>0</v>
      </c>
      <c r="AM112" s="264">
        <f t="shared" ca="1" si="56"/>
        <v>0</v>
      </c>
      <c r="AN112" s="264">
        <f t="shared" ca="1" si="56"/>
        <v>0</v>
      </c>
      <c r="AO112" s="264">
        <f t="shared" ca="1" si="56"/>
        <v>0</v>
      </c>
      <c r="AP112" s="264">
        <f t="shared" ca="1" si="56"/>
        <v>0</v>
      </c>
      <c r="AQ112" s="264">
        <f t="shared" ref="AQ112:AZ121" ca="1" si="57">IF((AND(AQ$3&gt;=$I112,AQ$3&lt;=$J112)),$L112,0)</f>
        <v>0</v>
      </c>
      <c r="AR112" s="264">
        <f t="shared" ca="1" si="57"/>
        <v>0</v>
      </c>
      <c r="AS112" s="264">
        <f t="shared" ca="1" si="57"/>
        <v>0</v>
      </c>
      <c r="AT112" s="264">
        <f t="shared" ca="1" si="57"/>
        <v>0</v>
      </c>
      <c r="AU112" s="264">
        <f t="shared" ca="1" si="57"/>
        <v>0</v>
      </c>
      <c r="AV112" s="264">
        <f t="shared" ca="1" si="57"/>
        <v>0</v>
      </c>
      <c r="AW112" s="264">
        <f t="shared" ca="1" si="57"/>
        <v>0</v>
      </c>
      <c r="AX112" s="264">
        <f t="shared" ca="1" si="57"/>
        <v>0</v>
      </c>
      <c r="AY112" s="264">
        <f t="shared" ca="1" si="57"/>
        <v>0</v>
      </c>
      <c r="AZ112" s="264">
        <f t="shared" ca="1" si="57"/>
        <v>0</v>
      </c>
      <c r="BA112" s="264">
        <f t="shared" ref="BA112:BL121" ca="1" si="58">IF((AND(BA$3&gt;=$I112,BA$3&lt;=$J112)),$L112,0)</f>
        <v>0</v>
      </c>
      <c r="BB112" s="264">
        <f t="shared" ca="1" si="58"/>
        <v>0</v>
      </c>
      <c r="BC112" s="264">
        <f t="shared" ca="1" si="58"/>
        <v>0</v>
      </c>
      <c r="BD112" s="264">
        <f t="shared" ca="1" si="58"/>
        <v>0</v>
      </c>
      <c r="BE112" s="264">
        <f t="shared" ca="1" si="58"/>
        <v>0</v>
      </c>
      <c r="BF112" s="264">
        <f t="shared" ca="1" si="58"/>
        <v>0</v>
      </c>
      <c r="BG112" s="264">
        <f t="shared" ca="1" si="58"/>
        <v>0</v>
      </c>
      <c r="BH112" s="264">
        <f t="shared" ca="1" si="58"/>
        <v>0</v>
      </c>
      <c r="BI112" s="264">
        <f t="shared" ca="1" si="58"/>
        <v>0</v>
      </c>
      <c r="BJ112" s="264">
        <f t="shared" ca="1" si="58"/>
        <v>0</v>
      </c>
      <c r="BK112" s="264">
        <f t="shared" ca="1" si="58"/>
        <v>0</v>
      </c>
      <c r="BL112" s="264">
        <f t="shared" ca="1" si="58"/>
        <v>0</v>
      </c>
    </row>
    <row r="113" spans="1:64" s="230" customFormat="1" ht="30" hidden="1" customHeight="1">
      <c r="A113" s="249"/>
      <c r="B113" s="293" t="s">
        <v>580</v>
      </c>
      <c r="C113" s="293" t="s">
        <v>0</v>
      </c>
      <c r="D113" s="463" t="s">
        <v>546</v>
      </c>
      <c r="E113" s="293" t="s">
        <v>580</v>
      </c>
      <c r="F113" s="293" t="s">
        <v>261</v>
      </c>
      <c r="G113" s="293" t="s">
        <v>244</v>
      </c>
      <c r="H113" s="332"/>
      <c r="I113" s="294">
        <v>43129</v>
      </c>
      <c r="J113" s="294">
        <v>43182</v>
      </c>
      <c r="K113" s="294"/>
      <c r="L113" s="393">
        <v>1</v>
      </c>
      <c r="M113" s="264">
        <f t="shared" ca="1" si="54"/>
        <v>1</v>
      </c>
      <c r="N113" s="264">
        <f t="shared" ca="1" si="54"/>
        <v>1</v>
      </c>
      <c r="O113" s="264">
        <f t="shared" ca="1" si="54"/>
        <v>1</v>
      </c>
      <c r="P113" s="264">
        <f t="shared" ca="1" si="54"/>
        <v>1</v>
      </c>
      <c r="Q113" s="264">
        <f t="shared" ca="1" si="54"/>
        <v>1</v>
      </c>
      <c r="R113" s="264">
        <f t="shared" ca="1" si="54"/>
        <v>1</v>
      </c>
      <c r="S113" s="264">
        <f t="shared" ca="1" si="54"/>
        <v>1</v>
      </c>
      <c r="T113" s="264">
        <f t="shared" ca="1" si="54"/>
        <v>1</v>
      </c>
      <c r="U113" s="264">
        <f t="shared" ca="1" si="54"/>
        <v>1</v>
      </c>
      <c r="V113" s="264">
        <f t="shared" ca="1" si="54"/>
        <v>1</v>
      </c>
      <c r="W113" s="264">
        <f t="shared" ca="1" si="55"/>
        <v>1</v>
      </c>
      <c r="X113" s="264">
        <f t="shared" ca="1" si="55"/>
        <v>1</v>
      </c>
      <c r="Y113" s="264">
        <f t="shared" ca="1" si="55"/>
        <v>1</v>
      </c>
      <c r="Z113" s="264">
        <f t="shared" ca="1" si="55"/>
        <v>1</v>
      </c>
      <c r="AA113" s="264">
        <f t="shared" ca="1" si="55"/>
        <v>1</v>
      </c>
      <c r="AB113" s="264">
        <f t="shared" ca="1" si="55"/>
        <v>1</v>
      </c>
      <c r="AC113" s="264">
        <f t="shared" ca="1" si="55"/>
        <v>1</v>
      </c>
      <c r="AD113" s="264">
        <f t="shared" ca="1" si="55"/>
        <v>1</v>
      </c>
      <c r="AE113" s="264">
        <f t="shared" ca="1" si="55"/>
        <v>1</v>
      </c>
      <c r="AF113" s="264">
        <f t="shared" ca="1" si="55"/>
        <v>1</v>
      </c>
      <c r="AG113" s="264">
        <f t="shared" ca="1" si="56"/>
        <v>1</v>
      </c>
      <c r="AH113" s="264">
        <f t="shared" ca="1" si="56"/>
        <v>1</v>
      </c>
      <c r="AI113" s="264">
        <f t="shared" ca="1" si="56"/>
        <v>1</v>
      </c>
      <c r="AJ113" s="264">
        <f t="shared" ca="1" si="56"/>
        <v>0</v>
      </c>
      <c r="AK113" s="264">
        <f t="shared" ca="1" si="56"/>
        <v>0</v>
      </c>
      <c r="AL113" s="264">
        <f t="shared" ca="1" si="56"/>
        <v>0</v>
      </c>
      <c r="AM113" s="264">
        <f t="shared" ca="1" si="56"/>
        <v>0</v>
      </c>
      <c r="AN113" s="264">
        <f t="shared" ca="1" si="56"/>
        <v>0</v>
      </c>
      <c r="AO113" s="264">
        <f t="shared" ca="1" si="56"/>
        <v>0</v>
      </c>
      <c r="AP113" s="264">
        <f t="shared" ca="1" si="56"/>
        <v>0</v>
      </c>
      <c r="AQ113" s="264">
        <f t="shared" ca="1" si="57"/>
        <v>0</v>
      </c>
      <c r="AR113" s="264">
        <f t="shared" ca="1" si="57"/>
        <v>0</v>
      </c>
      <c r="AS113" s="264">
        <f t="shared" ca="1" si="57"/>
        <v>0</v>
      </c>
      <c r="AT113" s="264">
        <f t="shared" ca="1" si="57"/>
        <v>0</v>
      </c>
      <c r="AU113" s="264">
        <f t="shared" ca="1" si="57"/>
        <v>0</v>
      </c>
      <c r="AV113" s="264">
        <f t="shared" ca="1" si="57"/>
        <v>0</v>
      </c>
      <c r="AW113" s="264">
        <f t="shared" ca="1" si="57"/>
        <v>0</v>
      </c>
      <c r="AX113" s="264">
        <f t="shared" ca="1" si="57"/>
        <v>0</v>
      </c>
      <c r="AY113" s="264">
        <f t="shared" ca="1" si="57"/>
        <v>0</v>
      </c>
      <c r="AZ113" s="264">
        <f t="shared" ca="1" si="57"/>
        <v>0</v>
      </c>
      <c r="BA113" s="264">
        <f t="shared" ca="1" si="58"/>
        <v>0</v>
      </c>
      <c r="BB113" s="264">
        <f t="shared" ca="1" si="58"/>
        <v>0</v>
      </c>
      <c r="BC113" s="264">
        <f t="shared" ca="1" si="58"/>
        <v>0</v>
      </c>
      <c r="BD113" s="264">
        <f t="shared" ca="1" si="58"/>
        <v>0</v>
      </c>
      <c r="BE113" s="264">
        <f t="shared" ca="1" si="58"/>
        <v>0</v>
      </c>
      <c r="BF113" s="264">
        <f t="shared" ca="1" si="58"/>
        <v>0</v>
      </c>
      <c r="BG113" s="264">
        <f t="shared" ca="1" si="58"/>
        <v>0</v>
      </c>
      <c r="BH113" s="264">
        <f t="shared" ca="1" si="58"/>
        <v>0</v>
      </c>
      <c r="BI113" s="264">
        <f t="shared" ca="1" si="58"/>
        <v>0</v>
      </c>
      <c r="BJ113" s="264">
        <f t="shared" ca="1" si="58"/>
        <v>0</v>
      </c>
      <c r="BK113" s="264">
        <f t="shared" ca="1" si="58"/>
        <v>0</v>
      </c>
      <c r="BL113" s="264">
        <f t="shared" ca="1" si="58"/>
        <v>0</v>
      </c>
    </row>
    <row r="114" spans="1:64" s="230" customFormat="1" ht="30" hidden="1" customHeight="1">
      <c r="A114" s="249"/>
      <c r="B114" s="293" t="s">
        <v>580</v>
      </c>
      <c r="C114" s="293" t="s">
        <v>0</v>
      </c>
      <c r="D114" s="463" t="s">
        <v>546</v>
      </c>
      <c r="E114" s="293" t="s">
        <v>580</v>
      </c>
      <c r="F114" s="293" t="s">
        <v>262</v>
      </c>
      <c r="G114" s="293" t="s">
        <v>244</v>
      </c>
      <c r="H114" s="332"/>
      <c r="I114" s="294">
        <v>43129</v>
      </c>
      <c r="J114" s="294">
        <v>43182</v>
      </c>
      <c r="K114" s="294"/>
      <c r="L114" s="393">
        <v>1</v>
      </c>
      <c r="M114" s="264">
        <f t="shared" ca="1" si="54"/>
        <v>1</v>
      </c>
      <c r="N114" s="264">
        <f t="shared" ca="1" si="54"/>
        <v>1</v>
      </c>
      <c r="O114" s="264">
        <f t="shared" ca="1" si="54"/>
        <v>1</v>
      </c>
      <c r="P114" s="264">
        <f t="shared" ca="1" si="54"/>
        <v>1</v>
      </c>
      <c r="Q114" s="264">
        <f t="shared" ca="1" si="54"/>
        <v>1</v>
      </c>
      <c r="R114" s="264">
        <f t="shared" ca="1" si="54"/>
        <v>1</v>
      </c>
      <c r="S114" s="264">
        <f t="shared" ca="1" si="54"/>
        <v>1</v>
      </c>
      <c r="T114" s="264">
        <f t="shared" ca="1" si="54"/>
        <v>1</v>
      </c>
      <c r="U114" s="264">
        <f t="shared" ca="1" si="54"/>
        <v>1</v>
      </c>
      <c r="V114" s="264">
        <f t="shared" ca="1" si="54"/>
        <v>1</v>
      </c>
      <c r="W114" s="264">
        <f t="shared" ca="1" si="55"/>
        <v>1</v>
      </c>
      <c r="X114" s="264">
        <f t="shared" ca="1" si="55"/>
        <v>1</v>
      </c>
      <c r="Y114" s="264">
        <f t="shared" ca="1" si="55"/>
        <v>1</v>
      </c>
      <c r="Z114" s="264">
        <f t="shared" ca="1" si="55"/>
        <v>1</v>
      </c>
      <c r="AA114" s="264">
        <f t="shared" ca="1" si="55"/>
        <v>1</v>
      </c>
      <c r="AB114" s="264">
        <f t="shared" ca="1" si="55"/>
        <v>1</v>
      </c>
      <c r="AC114" s="264">
        <f t="shared" ca="1" si="55"/>
        <v>1</v>
      </c>
      <c r="AD114" s="264">
        <f t="shared" ca="1" si="55"/>
        <v>1</v>
      </c>
      <c r="AE114" s="264">
        <f t="shared" ca="1" si="55"/>
        <v>1</v>
      </c>
      <c r="AF114" s="264">
        <f t="shared" ca="1" si="55"/>
        <v>1</v>
      </c>
      <c r="AG114" s="264">
        <f t="shared" ca="1" si="56"/>
        <v>1</v>
      </c>
      <c r="AH114" s="264">
        <f t="shared" ca="1" si="56"/>
        <v>1</v>
      </c>
      <c r="AI114" s="264">
        <f t="shared" ca="1" si="56"/>
        <v>1</v>
      </c>
      <c r="AJ114" s="264">
        <f t="shared" ca="1" si="56"/>
        <v>0</v>
      </c>
      <c r="AK114" s="264">
        <f t="shared" ca="1" si="56"/>
        <v>0</v>
      </c>
      <c r="AL114" s="264">
        <f t="shared" ca="1" si="56"/>
        <v>0</v>
      </c>
      <c r="AM114" s="264">
        <f t="shared" ca="1" si="56"/>
        <v>0</v>
      </c>
      <c r="AN114" s="264">
        <f t="shared" ca="1" si="56"/>
        <v>0</v>
      </c>
      <c r="AO114" s="264">
        <f t="shared" ca="1" si="56"/>
        <v>0</v>
      </c>
      <c r="AP114" s="264">
        <f t="shared" ca="1" si="56"/>
        <v>0</v>
      </c>
      <c r="AQ114" s="264">
        <f t="shared" ca="1" si="57"/>
        <v>0</v>
      </c>
      <c r="AR114" s="264">
        <f t="shared" ca="1" si="57"/>
        <v>0</v>
      </c>
      <c r="AS114" s="264">
        <f t="shared" ca="1" si="57"/>
        <v>0</v>
      </c>
      <c r="AT114" s="264">
        <f t="shared" ca="1" si="57"/>
        <v>0</v>
      </c>
      <c r="AU114" s="264">
        <f t="shared" ca="1" si="57"/>
        <v>0</v>
      </c>
      <c r="AV114" s="264">
        <f t="shared" ca="1" si="57"/>
        <v>0</v>
      </c>
      <c r="AW114" s="264">
        <f t="shared" ca="1" si="57"/>
        <v>0</v>
      </c>
      <c r="AX114" s="264">
        <f t="shared" ca="1" si="57"/>
        <v>0</v>
      </c>
      <c r="AY114" s="264">
        <f t="shared" ca="1" si="57"/>
        <v>0</v>
      </c>
      <c r="AZ114" s="264">
        <f t="shared" ca="1" si="57"/>
        <v>0</v>
      </c>
      <c r="BA114" s="264">
        <f t="shared" ca="1" si="58"/>
        <v>0</v>
      </c>
      <c r="BB114" s="264">
        <f t="shared" ca="1" si="58"/>
        <v>0</v>
      </c>
      <c r="BC114" s="264">
        <f t="shared" ca="1" si="58"/>
        <v>0</v>
      </c>
      <c r="BD114" s="264">
        <f t="shared" ca="1" si="58"/>
        <v>0</v>
      </c>
      <c r="BE114" s="264">
        <f t="shared" ca="1" si="58"/>
        <v>0</v>
      </c>
      <c r="BF114" s="264">
        <f t="shared" ca="1" si="58"/>
        <v>0</v>
      </c>
      <c r="BG114" s="264">
        <f t="shared" ca="1" si="58"/>
        <v>0</v>
      </c>
      <c r="BH114" s="264">
        <f t="shared" ca="1" si="58"/>
        <v>0</v>
      </c>
      <c r="BI114" s="264">
        <f t="shared" ca="1" si="58"/>
        <v>0</v>
      </c>
      <c r="BJ114" s="264">
        <f t="shared" ca="1" si="58"/>
        <v>0</v>
      </c>
      <c r="BK114" s="264">
        <f t="shared" ca="1" si="58"/>
        <v>0</v>
      </c>
      <c r="BL114" s="264">
        <f t="shared" ca="1" si="58"/>
        <v>0</v>
      </c>
    </row>
    <row r="115" spans="1:64" s="230" customFormat="1" ht="30" hidden="1" customHeight="1">
      <c r="A115" s="249"/>
      <c r="B115" s="293" t="s">
        <v>580</v>
      </c>
      <c r="C115" s="293" t="s">
        <v>0</v>
      </c>
      <c r="D115" s="463" t="s">
        <v>546</v>
      </c>
      <c r="E115" s="293" t="s">
        <v>580</v>
      </c>
      <c r="F115" s="293" t="s">
        <v>263</v>
      </c>
      <c r="G115" s="293" t="s">
        <v>244</v>
      </c>
      <c r="H115" s="332"/>
      <c r="I115" s="294">
        <v>43129</v>
      </c>
      <c r="J115" s="294">
        <v>43182</v>
      </c>
      <c r="K115" s="294"/>
      <c r="L115" s="393">
        <v>1</v>
      </c>
      <c r="M115" s="264">
        <f t="shared" ca="1" si="54"/>
        <v>1</v>
      </c>
      <c r="N115" s="264">
        <f t="shared" ca="1" si="54"/>
        <v>1</v>
      </c>
      <c r="O115" s="264">
        <f t="shared" ca="1" si="54"/>
        <v>1</v>
      </c>
      <c r="P115" s="264">
        <f t="shared" ca="1" si="54"/>
        <v>1</v>
      </c>
      <c r="Q115" s="264">
        <f t="shared" ca="1" si="54"/>
        <v>1</v>
      </c>
      <c r="R115" s="264">
        <f t="shared" ca="1" si="54"/>
        <v>1</v>
      </c>
      <c r="S115" s="264">
        <f t="shared" ca="1" si="54"/>
        <v>1</v>
      </c>
      <c r="T115" s="264">
        <f t="shared" ca="1" si="54"/>
        <v>1</v>
      </c>
      <c r="U115" s="264">
        <f t="shared" ca="1" si="54"/>
        <v>1</v>
      </c>
      <c r="V115" s="264">
        <f t="shared" ca="1" si="54"/>
        <v>1</v>
      </c>
      <c r="W115" s="264">
        <f t="shared" ca="1" si="55"/>
        <v>1</v>
      </c>
      <c r="X115" s="264">
        <f t="shared" ca="1" si="55"/>
        <v>1</v>
      </c>
      <c r="Y115" s="264">
        <f t="shared" ca="1" si="55"/>
        <v>1</v>
      </c>
      <c r="Z115" s="264">
        <f t="shared" ca="1" si="55"/>
        <v>1</v>
      </c>
      <c r="AA115" s="264">
        <f t="shared" ca="1" si="55"/>
        <v>1</v>
      </c>
      <c r="AB115" s="264">
        <f t="shared" ca="1" si="55"/>
        <v>1</v>
      </c>
      <c r="AC115" s="264">
        <f t="shared" ca="1" si="55"/>
        <v>1</v>
      </c>
      <c r="AD115" s="264">
        <f t="shared" ca="1" si="55"/>
        <v>1</v>
      </c>
      <c r="AE115" s="264">
        <f t="shared" ca="1" si="55"/>
        <v>1</v>
      </c>
      <c r="AF115" s="264">
        <f t="shared" ca="1" si="55"/>
        <v>1</v>
      </c>
      <c r="AG115" s="264">
        <f t="shared" ca="1" si="56"/>
        <v>1</v>
      </c>
      <c r="AH115" s="264">
        <f t="shared" ca="1" si="56"/>
        <v>1</v>
      </c>
      <c r="AI115" s="264">
        <f t="shared" ca="1" si="56"/>
        <v>1</v>
      </c>
      <c r="AJ115" s="264">
        <f t="shared" ca="1" si="56"/>
        <v>0</v>
      </c>
      <c r="AK115" s="264">
        <f t="shared" ca="1" si="56"/>
        <v>0</v>
      </c>
      <c r="AL115" s="264">
        <f t="shared" ca="1" si="56"/>
        <v>0</v>
      </c>
      <c r="AM115" s="264">
        <f t="shared" ca="1" si="56"/>
        <v>0</v>
      </c>
      <c r="AN115" s="264">
        <f t="shared" ca="1" si="56"/>
        <v>0</v>
      </c>
      <c r="AO115" s="264">
        <f t="shared" ca="1" si="56"/>
        <v>0</v>
      </c>
      <c r="AP115" s="264">
        <f t="shared" ca="1" si="56"/>
        <v>0</v>
      </c>
      <c r="AQ115" s="264">
        <f t="shared" ca="1" si="57"/>
        <v>0</v>
      </c>
      <c r="AR115" s="264">
        <f t="shared" ca="1" si="57"/>
        <v>0</v>
      </c>
      <c r="AS115" s="264">
        <f t="shared" ca="1" si="57"/>
        <v>0</v>
      </c>
      <c r="AT115" s="264">
        <f t="shared" ca="1" si="57"/>
        <v>0</v>
      </c>
      <c r="AU115" s="264">
        <f t="shared" ca="1" si="57"/>
        <v>0</v>
      </c>
      <c r="AV115" s="264">
        <f t="shared" ca="1" si="57"/>
        <v>0</v>
      </c>
      <c r="AW115" s="264">
        <f t="shared" ca="1" si="57"/>
        <v>0</v>
      </c>
      <c r="AX115" s="264">
        <f t="shared" ca="1" si="57"/>
        <v>0</v>
      </c>
      <c r="AY115" s="264">
        <f t="shared" ca="1" si="57"/>
        <v>0</v>
      </c>
      <c r="AZ115" s="264">
        <f t="shared" ca="1" si="57"/>
        <v>0</v>
      </c>
      <c r="BA115" s="264">
        <f t="shared" ca="1" si="58"/>
        <v>0</v>
      </c>
      <c r="BB115" s="264">
        <f t="shared" ca="1" si="58"/>
        <v>0</v>
      </c>
      <c r="BC115" s="264">
        <f t="shared" ca="1" si="58"/>
        <v>0</v>
      </c>
      <c r="BD115" s="264">
        <f t="shared" ca="1" si="58"/>
        <v>0</v>
      </c>
      <c r="BE115" s="264">
        <f t="shared" ca="1" si="58"/>
        <v>0</v>
      </c>
      <c r="BF115" s="264">
        <f t="shared" ca="1" si="58"/>
        <v>0</v>
      </c>
      <c r="BG115" s="264">
        <f t="shared" ca="1" si="58"/>
        <v>0</v>
      </c>
      <c r="BH115" s="264">
        <f t="shared" ca="1" si="58"/>
        <v>0</v>
      </c>
      <c r="BI115" s="264">
        <f t="shared" ca="1" si="58"/>
        <v>0</v>
      </c>
      <c r="BJ115" s="264">
        <f t="shared" ca="1" si="58"/>
        <v>0</v>
      </c>
      <c r="BK115" s="264">
        <f t="shared" ca="1" si="58"/>
        <v>0</v>
      </c>
      <c r="BL115" s="264">
        <f t="shared" ca="1" si="58"/>
        <v>0</v>
      </c>
    </row>
    <row r="116" spans="1:64" s="230" customFormat="1" ht="30" hidden="1" customHeight="1">
      <c r="A116" s="249"/>
      <c r="B116" s="293" t="s">
        <v>580</v>
      </c>
      <c r="C116" s="293" t="s">
        <v>0</v>
      </c>
      <c r="D116" s="463" t="s">
        <v>546</v>
      </c>
      <c r="E116" s="293" t="s">
        <v>580</v>
      </c>
      <c r="F116" s="293" t="s">
        <v>264</v>
      </c>
      <c r="G116" s="293" t="s">
        <v>244</v>
      </c>
      <c r="H116" s="332"/>
      <c r="I116" s="294">
        <v>43129</v>
      </c>
      <c r="J116" s="294">
        <v>43182</v>
      </c>
      <c r="K116" s="294"/>
      <c r="L116" s="393">
        <v>1</v>
      </c>
      <c r="M116" s="264">
        <f t="shared" ca="1" si="54"/>
        <v>1</v>
      </c>
      <c r="N116" s="264">
        <f t="shared" ca="1" si="54"/>
        <v>1</v>
      </c>
      <c r="O116" s="264">
        <f t="shared" ca="1" si="54"/>
        <v>1</v>
      </c>
      <c r="P116" s="264">
        <f t="shared" ca="1" si="54"/>
        <v>1</v>
      </c>
      <c r="Q116" s="264">
        <f t="shared" ca="1" si="54"/>
        <v>1</v>
      </c>
      <c r="R116" s="264">
        <f t="shared" ca="1" si="54"/>
        <v>1</v>
      </c>
      <c r="S116" s="264">
        <f t="shared" ca="1" si="54"/>
        <v>1</v>
      </c>
      <c r="T116" s="264">
        <f t="shared" ca="1" si="54"/>
        <v>1</v>
      </c>
      <c r="U116" s="264">
        <f t="shared" ca="1" si="54"/>
        <v>1</v>
      </c>
      <c r="V116" s="264">
        <f t="shared" ca="1" si="54"/>
        <v>1</v>
      </c>
      <c r="W116" s="264">
        <f t="shared" ca="1" si="55"/>
        <v>1</v>
      </c>
      <c r="X116" s="264">
        <f t="shared" ca="1" si="55"/>
        <v>1</v>
      </c>
      <c r="Y116" s="264">
        <f t="shared" ca="1" si="55"/>
        <v>1</v>
      </c>
      <c r="Z116" s="264">
        <f t="shared" ca="1" si="55"/>
        <v>1</v>
      </c>
      <c r="AA116" s="264">
        <f t="shared" ca="1" si="55"/>
        <v>1</v>
      </c>
      <c r="AB116" s="264">
        <f t="shared" ca="1" si="55"/>
        <v>1</v>
      </c>
      <c r="AC116" s="264">
        <f t="shared" ca="1" si="55"/>
        <v>1</v>
      </c>
      <c r="AD116" s="264">
        <f t="shared" ca="1" si="55"/>
        <v>1</v>
      </c>
      <c r="AE116" s="264">
        <f t="shared" ca="1" si="55"/>
        <v>1</v>
      </c>
      <c r="AF116" s="264">
        <f t="shared" ca="1" si="55"/>
        <v>1</v>
      </c>
      <c r="AG116" s="264">
        <f t="shared" ca="1" si="56"/>
        <v>1</v>
      </c>
      <c r="AH116" s="264">
        <f t="shared" ca="1" si="56"/>
        <v>1</v>
      </c>
      <c r="AI116" s="264">
        <f t="shared" ca="1" si="56"/>
        <v>1</v>
      </c>
      <c r="AJ116" s="264">
        <f t="shared" ca="1" si="56"/>
        <v>0</v>
      </c>
      <c r="AK116" s="264">
        <f t="shared" ca="1" si="56"/>
        <v>0</v>
      </c>
      <c r="AL116" s="264">
        <f t="shared" ca="1" si="56"/>
        <v>0</v>
      </c>
      <c r="AM116" s="264">
        <f t="shared" ca="1" si="56"/>
        <v>0</v>
      </c>
      <c r="AN116" s="264">
        <f t="shared" ca="1" si="56"/>
        <v>0</v>
      </c>
      <c r="AO116" s="264">
        <f t="shared" ca="1" si="56"/>
        <v>0</v>
      </c>
      <c r="AP116" s="264">
        <f t="shared" ca="1" si="56"/>
        <v>0</v>
      </c>
      <c r="AQ116" s="264">
        <f t="shared" ca="1" si="57"/>
        <v>0</v>
      </c>
      <c r="AR116" s="264">
        <f t="shared" ca="1" si="57"/>
        <v>0</v>
      </c>
      <c r="AS116" s="264">
        <f t="shared" ca="1" si="57"/>
        <v>0</v>
      </c>
      <c r="AT116" s="264">
        <f t="shared" ca="1" si="57"/>
        <v>0</v>
      </c>
      <c r="AU116" s="264">
        <f t="shared" ca="1" si="57"/>
        <v>0</v>
      </c>
      <c r="AV116" s="264">
        <f t="shared" ca="1" si="57"/>
        <v>0</v>
      </c>
      <c r="AW116" s="264">
        <f t="shared" ca="1" si="57"/>
        <v>0</v>
      </c>
      <c r="AX116" s="264">
        <f t="shared" ca="1" si="57"/>
        <v>0</v>
      </c>
      <c r="AY116" s="264">
        <f t="shared" ca="1" si="57"/>
        <v>0</v>
      </c>
      <c r="AZ116" s="264">
        <f t="shared" ca="1" si="57"/>
        <v>0</v>
      </c>
      <c r="BA116" s="264">
        <f t="shared" ca="1" si="58"/>
        <v>0</v>
      </c>
      <c r="BB116" s="264">
        <f t="shared" ca="1" si="58"/>
        <v>0</v>
      </c>
      <c r="BC116" s="264">
        <f t="shared" ca="1" si="58"/>
        <v>0</v>
      </c>
      <c r="BD116" s="264">
        <f t="shared" ca="1" si="58"/>
        <v>0</v>
      </c>
      <c r="BE116" s="264">
        <f t="shared" ca="1" si="58"/>
        <v>0</v>
      </c>
      <c r="BF116" s="264">
        <f t="shared" ca="1" si="58"/>
        <v>0</v>
      </c>
      <c r="BG116" s="264">
        <f t="shared" ca="1" si="58"/>
        <v>0</v>
      </c>
      <c r="BH116" s="264">
        <f t="shared" ca="1" si="58"/>
        <v>0</v>
      </c>
      <c r="BI116" s="264">
        <f t="shared" ca="1" si="58"/>
        <v>0</v>
      </c>
      <c r="BJ116" s="264">
        <f t="shared" ca="1" si="58"/>
        <v>0</v>
      </c>
      <c r="BK116" s="264">
        <f t="shared" ca="1" si="58"/>
        <v>0</v>
      </c>
      <c r="BL116" s="264">
        <f t="shared" ca="1" si="58"/>
        <v>0</v>
      </c>
    </row>
    <row r="117" spans="1:64" s="230" customFormat="1" ht="30" hidden="1" customHeight="1">
      <c r="A117" s="249"/>
      <c r="B117" s="293" t="s">
        <v>580</v>
      </c>
      <c r="C117" s="293" t="s">
        <v>0</v>
      </c>
      <c r="D117" s="463" t="s">
        <v>546</v>
      </c>
      <c r="E117" s="293" t="s">
        <v>580</v>
      </c>
      <c r="F117" s="293" t="s">
        <v>265</v>
      </c>
      <c r="G117" s="293" t="s">
        <v>244</v>
      </c>
      <c r="H117" s="332"/>
      <c r="I117" s="294">
        <v>43129</v>
      </c>
      <c r="J117" s="294">
        <v>43182</v>
      </c>
      <c r="K117" s="294"/>
      <c r="L117" s="393">
        <v>1</v>
      </c>
      <c r="M117" s="264">
        <f t="shared" ca="1" si="54"/>
        <v>1</v>
      </c>
      <c r="N117" s="264">
        <f t="shared" ca="1" si="54"/>
        <v>1</v>
      </c>
      <c r="O117" s="264">
        <f t="shared" ca="1" si="54"/>
        <v>1</v>
      </c>
      <c r="P117" s="264">
        <f t="shared" ca="1" si="54"/>
        <v>1</v>
      </c>
      <c r="Q117" s="264">
        <f t="shared" ca="1" si="54"/>
        <v>1</v>
      </c>
      <c r="R117" s="264">
        <f t="shared" ca="1" si="54"/>
        <v>1</v>
      </c>
      <c r="S117" s="264">
        <f t="shared" ca="1" si="54"/>
        <v>1</v>
      </c>
      <c r="T117" s="264">
        <f t="shared" ca="1" si="54"/>
        <v>1</v>
      </c>
      <c r="U117" s="264">
        <f t="shared" ca="1" si="54"/>
        <v>1</v>
      </c>
      <c r="V117" s="264">
        <f t="shared" ca="1" si="54"/>
        <v>1</v>
      </c>
      <c r="W117" s="264">
        <f t="shared" ca="1" si="55"/>
        <v>1</v>
      </c>
      <c r="X117" s="264">
        <f t="shared" ca="1" si="55"/>
        <v>1</v>
      </c>
      <c r="Y117" s="264">
        <f t="shared" ca="1" si="55"/>
        <v>1</v>
      </c>
      <c r="Z117" s="264">
        <f t="shared" ca="1" si="55"/>
        <v>1</v>
      </c>
      <c r="AA117" s="264">
        <f t="shared" ca="1" si="55"/>
        <v>1</v>
      </c>
      <c r="AB117" s="264">
        <f t="shared" ca="1" si="55"/>
        <v>1</v>
      </c>
      <c r="AC117" s="264">
        <f t="shared" ca="1" si="55"/>
        <v>1</v>
      </c>
      <c r="AD117" s="264">
        <f t="shared" ca="1" si="55"/>
        <v>1</v>
      </c>
      <c r="AE117" s="264">
        <f t="shared" ca="1" si="55"/>
        <v>1</v>
      </c>
      <c r="AF117" s="264">
        <f t="shared" ca="1" si="55"/>
        <v>1</v>
      </c>
      <c r="AG117" s="264">
        <f t="shared" ca="1" si="56"/>
        <v>1</v>
      </c>
      <c r="AH117" s="264">
        <f t="shared" ca="1" si="56"/>
        <v>1</v>
      </c>
      <c r="AI117" s="264">
        <f t="shared" ca="1" si="56"/>
        <v>1</v>
      </c>
      <c r="AJ117" s="264">
        <f t="shared" ca="1" si="56"/>
        <v>0</v>
      </c>
      <c r="AK117" s="264">
        <f t="shared" ca="1" si="56"/>
        <v>0</v>
      </c>
      <c r="AL117" s="264">
        <f t="shared" ca="1" si="56"/>
        <v>0</v>
      </c>
      <c r="AM117" s="264">
        <f t="shared" ca="1" si="56"/>
        <v>0</v>
      </c>
      <c r="AN117" s="264">
        <f t="shared" ca="1" si="56"/>
        <v>0</v>
      </c>
      <c r="AO117" s="264">
        <f t="shared" ca="1" si="56"/>
        <v>0</v>
      </c>
      <c r="AP117" s="264">
        <f t="shared" ca="1" si="56"/>
        <v>0</v>
      </c>
      <c r="AQ117" s="264">
        <f t="shared" ca="1" si="57"/>
        <v>0</v>
      </c>
      <c r="AR117" s="264">
        <f t="shared" ca="1" si="57"/>
        <v>0</v>
      </c>
      <c r="AS117" s="264">
        <f t="shared" ca="1" si="57"/>
        <v>0</v>
      </c>
      <c r="AT117" s="264">
        <f t="shared" ca="1" si="57"/>
        <v>0</v>
      </c>
      <c r="AU117" s="264">
        <f t="shared" ca="1" si="57"/>
        <v>0</v>
      </c>
      <c r="AV117" s="264">
        <f t="shared" ca="1" si="57"/>
        <v>0</v>
      </c>
      <c r="AW117" s="264">
        <f t="shared" ca="1" si="57"/>
        <v>0</v>
      </c>
      <c r="AX117" s="264">
        <f t="shared" ca="1" si="57"/>
        <v>0</v>
      </c>
      <c r="AY117" s="264">
        <f t="shared" ca="1" si="57"/>
        <v>0</v>
      </c>
      <c r="AZ117" s="264">
        <f t="shared" ca="1" si="57"/>
        <v>0</v>
      </c>
      <c r="BA117" s="264">
        <f t="shared" ca="1" si="58"/>
        <v>0</v>
      </c>
      <c r="BB117" s="264">
        <f t="shared" ca="1" si="58"/>
        <v>0</v>
      </c>
      <c r="BC117" s="264">
        <f t="shared" ca="1" si="58"/>
        <v>0</v>
      </c>
      <c r="BD117" s="264">
        <f t="shared" ca="1" si="58"/>
        <v>0</v>
      </c>
      <c r="BE117" s="264">
        <f t="shared" ca="1" si="58"/>
        <v>0</v>
      </c>
      <c r="BF117" s="264">
        <f t="shared" ca="1" si="58"/>
        <v>0</v>
      </c>
      <c r="BG117" s="264">
        <f t="shared" ca="1" si="58"/>
        <v>0</v>
      </c>
      <c r="BH117" s="264">
        <f t="shared" ca="1" si="58"/>
        <v>0</v>
      </c>
      <c r="BI117" s="264">
        <f t="shared" ca="1" si="58"/>
        <v>0</v>
      </c>
      <c r="BJ117" s="264">
        <f t="shared" ca="1" si="58"/>
        <v>0</v>
      </c>
      <c r="BK117" s="264">
        <f t="shared" ca="1" si="58"/>
        <v>0</v>
      </c>
      <c r="BL117" s="264">
        <f t="shared" ca="1" si="58"/>
        <v>0</v>
      </c>
    </row>
    <row r="118" spans="1:64" s="230" customFormat="1" ht="30" hidden="1" customHeight="1">
      <c r="A118" s="249"/>
      <c r="B118" s="293" t="s">
        <v>580</v>
      </c>
      <c r="C118" s="293" t="s">
        <v>0</v>
      </c>
      <c r="D118" s="463" t="s">
        <v>546</v>
      </c>
      <c r="E118" s="293" t="s">
        <v>580</v>
      </c>
      <c r="F118" s="293" t="s">
        <v>267</v>
      </c>
      <c r="G118" s="293" t="s">
        <v>244</v>
      </c>
      <c r="H118" s="332"/>
      <c r="I118" s="294">
        <v>43129</v>
      </c>
      <c r="J118" s="294">
        <v>43182</v>
      </c>
      <c r="K118" s="294"/>
      <c r="L118" s="393">
        <v>1</v>
      </c>
      <c r="M118" s="264">
        <f t="shared" ca="1" si="54"/>
        <v>1</v>
      </c>
      <c r="N118" s="264">
        <f t="shared" ca="1" si="54"/>
        <v>1</v>
      </c>
      <c r="O118" s="264">
        <f t="shared" ca="1" si="54"/>
        <v>1</v>
      </c>
      <c r="P118" s="264">
        <f t="shared" ca="1" si="54"/>
        <v>1</v>
      </c>
      <c r="Q118" s="264">
        <f t="shared" ca="1" si="54"/>
        <v>1</v>
      </c>
      <c r="R118" s="264">
        <f t="shared" ca="1" si="54"/>
        <v>1</v>
      </c>
      <c r="S118" s="264">
        <f t="shared" ca="1" si="54"/>
        <v>1</v>
      </c>
      <c r="T118" s="264">
        <f t="shared" ca="1" si="54"/>
        <v>1</v>
      </c>
      <c r="U118" s="264">
        <f t="shared" ca="1" si="54"/>
        <v>1</v>
      </c>
      <c r="V118" s="264">
        <f t="shared" ca="1" si="54"/>
        <v>1</v>
      </c>
      <c r="W118" s="264">
        <f t="shared" ca="1" si="55"/>
        <v>1</v>
      </c>
      <c r="X118" s="264">
        <f t="shared" ca="1" si="55"/>
        <v>1</v>
      </c>
      <c r="Y118" s="264">
        <f t="shared" ca="1" si="55"/>
        <v>1</v>
      </c>
      <c r="Z118" s="264">
        <f t="shared" ca="1" si="55"/>
        <v>1</v>
      </c>
      <c r="AA118" s="264">
        <f t="shared" ca="1" si="55"/>
        <v>1</v>
      </c>
      <c r="AB118" s="264">
        <f t="shared" ca="1" si="55"/>
        <v>1</v>
      </c>
      <c r="AC118" s="264">
        <f t="shared" ca="1" si="55"/>
        <v>1</v>
      </c>
      <c r="AD118" s="264">
        <f t="shared" ca="1" si="55"/>
        <v>1</v>
      </c>
      <c r="AE118" s="264">
        <f t="shared" ca="1" si="55"/>
        <v>1</v>
      </c>
      <c r="AF118" s="264">
        <f t="shared" ca="1" si="55"/>
        <v>1</v>
      </c>
      <c r="AG118" s="264">
        <f t="shared" ca="1" si="56"/>
        <v>1</v>
      </c>
      <c r="AH118" s="264">
        <f t="shared" ca="1" si="56"/>
        <v>1</v>
      </c>
      <c r="AI118" s="264">
        <f t="shared" ca="1" si="56"/>
        <v>1</v>
      </c>
      <c r="AJ118" s="264">
        <f t="shared" ca="1" si="56"/>
        <v>0</v>
      </c>
      <c r="AK118" s="264">
        <f t="shared" ca="1" si="56"/>
        <v>0</v>
      </c>
      <c r="AL118" s="264">
        <f t="shared" ca="1" si="56"/>
        <v>0</v>
      </c>
      <c r="AM118" s="264">
        <f t="shared" ca="1" si="56"/>
        <v>0</v>
      </c>
      <c r="AN118" s="264">
        <f t="shared" ca="1" si="56"/>
        <v>0</v>
      </c>
      <c r="AO118" s="264">
        <f t="shared" ca="1" si="56"/>
        <v>0</v>
      </c>
      <c r="AP118" s="264">
        <f t="shared" ca="1" si="56"/>
        <v>0</v>
      </c>
      <c r="AQ118" s="264">
        <f t="shared" ca="1" si="57"/>
        <v>0</v>
      </c>
      <c r="AR118" s="264">
        <f t="shared" ca="1" si="57"/>
        <v>0</v>
      </c>
      <c r="AS118" s="264">
        <f t="shared" ca="1" si="57"/>
        <v>0</v>
      </c>
      <c r="AT118" s="264">
        <f t="shared" ca="1" si="57"/>
        <v>0</v>
      </c>
      <c r="AU118" s="264">
        <f t="shared" ca="1" si="57"/>
        <v>0</v>
      </c>
      <c r="AV118" s="264">
        <f t="shared" ca="1" si="57"/>
        <v>0</v>
      </c>
      <c r="AW118" s="264">
        <f t="shared" ca="1" si="57"/>
        <v>0</v>
      </c>
      <c r="AX118" s="264">
        <f t="shared" ca="1" si="57"/>
        <v>0</v>
      </c>
      <c r="AY118" s="264">
        <f t="shared" ca="1" si="57"/>
        <v>0</v>
      </c>
      <c r="AZ118" s="264">
        <f t="shared" ca="1" si="57"/>
        <v>0</v>
      </c>
      <c r="BA118" s="264">
        <f t="shared" ca="1" si="58"/>
        <v>0</v>
      </c>
      <c r="BB118" s="264">
        <f t="shared" ca="1" si="58"/>
        <v>0</v>
      </c>
      <c r="BC118" s="264">
        <f t="shared" ca="1" si="58"/>
        <v>0</v>
      </c>
      <c r="BD118" s="264">
        <f t="shared" ca="1" si="58"/>
        <v>0</v>
      </c>
      <c r="BE118" s="264">
        <f t="shared" ca="1" si="58"/>
        <v>0</v>
      </c>
      <c r="BF118" s="264">
        <f t="shared" ca="1" si="58"/>
        <v>0</v>
      </c>
      <c r="BG118" s="264">
        <f t="shared" ca="1" si="58"/>
        <v>0</v>
      </c>
      <c r="BH118" s="264">
        <f t="shared" ca="1" si="58"/>
        <v>0</v>
      </c>
      <c r="BI118" s="264">
        <f t="shared" ca="1" si="58"/>
        <v>0</v>
      </c>
      <c r="BJ118" s="264">
        <f t="shared" ca="1" si="58"/>
        <v>0</v>
      </c>
      <c r="BK118" s="264">
        <f t="shared" ca="1" si="58"/>
        <v>0</v>
      </c>
      <c r="BL118" s="264">
        <f t="shared" ca="1" si="58"/>
        <v>0</v>
      </c>
    </row>
    <row r="119" spans="1:64" s="230" customFormat="1" ht="30" hidden="1" customHeight="1">
      <c r="A119" s="249"/>
      <c r="B119" s="293" t="s">
        <v>580</v>
      </c>
      <c r="C119" s="293" t="s">
        <v>0</v>
      </c>
      <c r="D119" s="463" t="s">
        <v>546</v>
      </c>
      <c r="E119" s="293" t="s">
        <v>580</v>
      </c>
      <c r="F119" s="293" t="s">
        <v>268</v>
      </c>
      <c r="G119" s="293" t="s">
        <v>244</v>
      </c>
      <c r="H119" s="332"/>
      <c r="I119" s="294">
        <v>43129</v>
      </c>
      <c r="J119" s="294">
        <v>43182</v>
      </c>
      <c r="K119" s="294"/>
      <c r="L119" s="393">
        <v>1</v>
      </c>
      <c r="M119" s="264">
        <f t="shared" ca="1" si="54"/>
        <v>1</v>
      </c>
      <c r="N119" s="264">
        <f t="shared" ca="1" si="54"/>
        <v>1</v>
      </c>
      <c r="O119" s="264">
        <f t="shared" ca="1" si="54"/>
        <v>1</v>
      </c>
      <c r="P119" s="264">
        <f t="shared" ca="1" si="54"/>
        <v>1</v>
      </c>
      <c r="Q119" s="264">
        <f t="shared" ca="1" si="54"/>
        <v>1</v>
      </c>
      <c r="R119" s="264">
        <f t="shared" ca="1" si="54"/>
        <v>1</v>
      </c>
      <c r="S119" s="264">
        <f t="shared" ca="1" si="54"/>
        <v>1</v>
      </c>
      <c r="T119" s="264">
        <f t="shared" ca="1" si="54"/>
        <v>1</v>
      </c>
      <c r="U119" s="264">
        <f t="shared" ca="1" si="54"/>
        <v>1</v>
      </c>
      <c r="V119" s="264">
        <f t="shared" ca="1" si="54"/>
        <v>1</v>
      </c>
      <c r="W119" s="264">
        <f t="shared" ca="1" si="55"/>
        <v>1</v>
      </c>
      <c r="X119" s="264">
        <f t="shared" ca="1" si="55"/>
        <v>1</v>
      </c>
      <c r="Y119" s="264">
        <f t="shared" ca="1" si="55"/>
        <v>1</v>
      </c>
      <c r="Z119" s="264">
        <f t="shared" ca="1" si="55"/>
        <v>1</v>
      </c>
      <c r="AA119" s="264">
        <f t="shared" ca="1" si="55"/>
        <v>1</v>
      </c>
      <c r="AB119" s="264">
        <f t="shared" ca="1" si="55"/>
        <v>1</v>
      </c>
      <c r="AC119" s="264">
        <f t="shared" ca="1" si="55"/>
        <v>1</v>
      </c>
      <c r="AD119" s="264">
        <f t="shared" ca="1" si="55"/>
        <v>1</v>
      </c>
      <c r="AE119" s="264">
        <f t="shared" ca="1" si="55"/>
        <v>1</v>
      </c>
      <c r="AF119" s="264">
        <f t="shared" ca="1" si="55"/>
        <v>1</v>
      </c>
      <c r="AG119" s="264">
        <f t="shared" ca="1" si="56"/>
        <v>1</v>
      </c>
      <c r="AH119" s="264">
        <f t="shared" ca="1" si="56"/>
        <v>1</v>
      </c>
      <c r="AI119" s="264">
        <f t="shared" ca="1" si="56"/>
        <v>1</v>
      </c>
      <c r="AJ119" s="264">
        <f t="shared" ca="1" si="56"/>
        <v>0</v>
      </c>
      <c r="AK119" s="264">
        <f t="shared" ca="1" si="56"/>
        <v>0</v>
      </c>
      <c r="AL119" s="264">
        <f t="shared" ca="1" si="56"/>
        <v>0</v>
      </c>
      <c r="AM119" s="264">
        <f t="shared" ca="1" si="56"/>
        <v>0</v>
      </c>
      <c r="AN119" s="264">
        <f t="shared" ca="1" si="56"/>
        <v>0</v>
      </c>
      <c r="AO119" s="264">
        <f t="shared" ca="1" si="56"/>
        <v>0</v>
      </c>
      <c r="AP119" s="264">
        <f t="shared" ca="1" si="56"/>
        <v>0</v>
      </c>
      <c r="AQ119" s="264">
        <f t="shared" ca="1" si="57"/>
        <v>0</v>
      </c>
      <c r="AR119" s="264">
        <f t="shared" ca="1" si="57"/>
        <v>0</v>
      </c>
      <c r="AS119" s="264">
        <f t="shared" ca="1" si="57"/>
        <v>0</v>
      </c>
      <c r="AT119" s="264">
        <f t="shared" ca="1" si="57"/>
        <v>0</v>
      </c>
      <c r="AU119" s="264">
        <f t="shared" ca="1" si="57"/>
        <v>0</v>
      </c>
      <c r="AV119" s="264">
        <f t="shared" ca="1" si="57"/>
        <v>0</v>
      </c>
      <c r="AW119" s="264">
        <f t="shared" ca="1" si="57"/>
        <v>0</v>
      </c>
      <c r="AX119" s="264">
        <f t="shared" ca="1" si="57"/>
        <v>0</v>
      </c>
      <c r="AY119" s="264">
        <f t="shared" ca="1" si="57"/>
        <v>0</v>
      </c>
      <c r="AZ119" s="264">
        <f t="shared" ca="1" si="57"/>
        <v>0</v>
      </c>
      <c r="BA119" s="264">
        <f t="shared" ca="1" si="58"/>
        <v>0</v>
      </c>
      <c r="BB119" s="264">
        <f t="shared" ca="1" si="58"/>
        <v>0</v>
      </c>
      <c r="BC119" s="264">
        <f t="shared" ca="1" si="58"/>
        <v>0</v>
      </c>
      <c r="BD119" s="264">
        <f t="shared" ca="1" si="58"/>
        <v>0</v>
      </c>
      <c r="BE119" s="264">
        <f t="shared" ca="1" si="58"/>
        <v>0</v>
      </c>
      <c r="BF119" s="264">
        <f t="shared" ca="1" si="58"/>
        <v>0</v>
      </c>
      <c r="BG119" s="264">
        <f t="shared" ca="1" si="58"/>
        <v>0</v>
      </c>
      <c r="BH119" s="264">
        <f t="shared" ca="1" si="58"/>
        <v>0</v>
      </c>
      <c r="BI119" s="264">
        <f t="shared" ca="1" si="58"/>
        <v>0</v>
      </c>
      <c r="BJ119" s="264">
        <f t="shared" ca="1" si="58"/>
        <v>0</v>
      </c>
      <c r="BK119" s="264">
        <f t="shared" ca="1" si="58"/>
        <v>0</v>
      </c>
      <c r="BL119" s="264">
        <f t="shared" ca="1" si="58"/>
        <v>0</v>
      </c>
    </row>
    <row r="120" spans="1:64" s="230" customFormat="1" ht="30" hidden="1" customHeight="1">
      <c r="A120" s="249"/>
      <c r="B120" s="293" t="s">
        <v>580</v>
      </c>
      <c r="C120" s="293" t="s">
        <v>0</v>
      </c>
      <c r="D120" s="463" t="s">
        <v>546</v>
      </c>
      <c r="E120" s="293" t="s">
        <v>580</v>
      </c>
      <c r="F120" s="293" t="s">
        <v>269</v>
      </c>
      <c r="G120" s="293" t="s">
        <v>244</v>
      </c>
      <c r="H120" s="332"/>
      <c r="I120" s="294">
        <v>43129</v>
      </c>
      <c r="J120" s="294">
        <v>43182</v>
      </c>
      <c r="K120" s="294"/>
      <c r="L120" s="393">
        <v>1</v>
      </c>
      <c r="M120" s="264">
        <f t="shared" ca="1" si="54"/>
        <v>1</v>
      </c>
      <c r="N120" s="264">
        <f t="shared" ca="1" si="54"/>
        <v>1</v>
      </c>
      <c r="O120" s="264">
        <f t="shared" ca="1" si="54"/>
        <v>1</v>
      </c>
      <c r="P120" s="264">
        <f t="shared" ca="1" si="54"/>
        <v>1</v>
      </c>
      <c r="Q120" s="264">
        <f t="shared" ca="1" si="54"/>
        <v>1</v>
      </c>
      <c r="R120" s="264">
        <f t="shared" ca="1" si="54"/>
        <v>1</v>
      </c>
      <c r="S120" s="264">
        <f t="shared" ca="1" si="54"/>
        <v>1</v>
      </c>
      <c r="T120" s="264">
        <f t="shared" ca="1" si="54"/>
        <v>1</v>
      </c>
      <c r="U120" s="264">
        <f t="shared" ca="1" si="54"/>
        <v>1</v>
      </c>
      <c r="V120" s="264">
        <f t="shared" ca="1" si="54"/>
        <v>1</v>
      </c>
      <c r="W120" s="264">
        <f t="shared" ca="1" si="55"/>
        <v>1</v>
      </c>
      <c r="X120" s="264">
        <f t="shared" ca="1" si="55"/>
        <v>1</v>
      </c>
      <c r="Y120" s="264">
        <f t="shared" ca="1" si="55"/>
        <v>1</v>
      </c>
      <c r="Z120" s="264">
        <f t="shared" ca="1" si="55"/>
        <v>1</v>
      </c>
      <c r="AA120" s="264">
        <f t="shared" ca="1" si="55"/>
        <v>1</v>
      </c>
      <c r="AB120" s="264">
        <f t="shared" ca="1" si="55"/>
        <v>1</v>
      </c>
      <c r="AC120" s="264">
        <f t="shared" ca="1" si="55"/>
        <v>1</v>
      </c>
      <c r="AD120" s="264">
        <f t="shared" ca="1" si="55"/>
        <v>1</v>
      </c>
      <c r="AE120" s="264">
        <f t="shared" ca="1" si="55"/>
        <v>1</v>
      </c>
      <c r="AF120" s="264">
        <f t="shared" ca="1" si="55"/>
        <v>1</v>
      </c>
      <c r="AG120" s="264">
        <f t="shared" ca="1" si="56"/>
        <v>1</v>
      </c>
      <c r="AH120" s="264">
        <f t="shared" ca="1" si="56"/>
        <v>1</v>
      </c>
      <c r="AI120" s="264">
        <f t="shared" ca="1" si="56"/>
        <v>1</v>
      </c>
      <c r="AJ120" s="264">
        <f t="shared" ca="1" si="56"/>
        <v>0</v>
      </c>
      <c r="AK120" s="264">
        <f t="shared" ca="1" si="56"/>
        <v>0</v>
      </c>
      <c r="AL120" s="264">
        <f t="shared" ca="1" si="56"/>
        <v>0</v>
      </c>
      <c r="AM120" s="264">
        <f t="shared" ca="1" si="56"/>
        <v>0</v>
      </c>
      <c r="AN120" s="264">
        <f t="shared" ca="1" si="56"/>
        <v>0</v>
      </c>
      <c r="AO120" s="264">
        <f t="shared" ca="1" si="56"/>
        <v>0</v>
      </c>
      <c r="AP120" s="264">
        <f t="shared" ca="1" si="56"/>
        <v>0</v>
      </c>
      <c r="AQ120" s="264">
        <f t="shared" ca="1" si="57"/>
        <v>0</v>
      </c>
      <c r="AR120" s="264">
        <f t="shared" ca="1" si="57"/>
        <v>0</v>
      </c>
      <c r="AS120" s="264">
        <f t="shared" ca="1" si="57"/>
        <v>0</v>
      </c>
      <c r="AT120" s="264">
        <f t="shared" ca="1" si="57"/>
        <v>0</v>
      </c>
      <c r="AU120" s="264">
        <f t="shared" ca="1" si="57"/>
        <v>0</v>
      </c>
      <c r="AV120" s="264">
        <f t="shared" ca="1" si="57"/>
        <v>0</v>
      </c>
      <c r="AW120" s="264">
        <f t="shared" ca="1" si="57"/>
        <v>0</v>
      </c>
      <c r="AX120" s="264">
        <f t="shared" ca="1" si="57"/>
        <v>0</v>
      </c>
      <c r="AY120" s="264">
        <f t="shared" ca="1" si="57"/>
        <v>0</v>
      </c>
      <c r="AZ120" s="264">
        <f t="shared" ca="1" si="57"/>
        <v>0</v>
      </c>
      <c r="BA120" s="264">
        <f t="shared" ca="1" si="58"/>
        <v>0</v>
      </c>
      <c r="BB120" s="264">
        <f t="shared" ca="1" si="58"/>
        <v>0</v>
      </c>
      <c r="BC120" s="264">
        <f t="shared" ca="1" si="58"/>
        <v>0</v>
      </c>
      <c r="BD120" s="264">
        <f t="shared" ca="1" si="58"/>
        <v>0</v>
      </c>
      <c r="BE120" s="264">
        <f t="shared" ca="1" si="58"/>
        <v>0</v>
      </c>
      <c r="BF120" s="264">
        <f t="shared" ca="1" si="58"/>
        <v>0</v>
      </c>
      <c r="BG120" s="264">
        <f t="shared" ca="1" si="58"/>
        <v>0</v>
      </c>
      <c r="BH120" s="264">
        <f t="shared" ca="1" si="58"/>
        <v>0</v>
      </c>
      <c r="BI120" s="264">
        <f t="shared" ca="1" si="58"/>
        <v>0</v>
      </c>
      <c r="BJ120" s="264">
        <f t="shared" ca="1" si="58"/>
        <v>0</v>
      </c>
      <c r="BK120" s="264">
        <f t="shared" ca="1" si="58"/>
        <v>0</v>
      </c>
      <c r="BL120" s="264">
        <f t="shared" ca="1" si="58"/>
        <v>0</v>
      </c>
    </row>
    <row r="121" spans="1:64" s="230" customFormat="1" ht="30" hidden="1" customHeight="1">
      <c r="A121" s="249"/>
      <c r="B121" s="293" t="s">
        <v>580</v>
      </c>
      <c r="C121" s="293" t="s">
        <v>0</v>
      </c>
      <c r="D121" s="463" t="s">
        <v>546</v>
      </c>
      <c r="E121" s="293" t="s">
        <v>580</v>
      </c>
      <c r="F121" s="293" t="s">
        <v>270</v>
      </c>
      <c r="G121" s="293" t="s">
        <v>244</v>
      </c>
      <c r="H121" s="332"/>
      <c r="I121" s="294">
        <v>43129</v>
      </c>
      <c r="J121" s="294">
        <v>43182</v>
      </c>
      <c r="K121" s="294"/>
      <c r="L121" s="393">
        <v>1</v>
      </c>
      <c r="M121" s="264">
        <f t="shared" ca="1" si="54"/>
        <v>1</v>
      </c>
      <c r="N121" s="264">
        <f t="shared" ca="1" si="54"/>
        <v>1</v>
      </c>
      <c r="O121" s="264">
        <f t="shared" ca="1" si="54"/>
        <v>1</v>
      </c>
      <c r="P121" s="264">
        <f t="shared" ca="1" si="54"/>
        <v>1</v>
      </c>
      <c r="Q121" s="264">
        <f t="shared" ca="1" si="54"/>
        <v>1</v>
      </c>
      <c r="R121" s="264">
        <f t="shared" ca="1" si="54"/>
        <v>1</v>
      </c>
      <c r="S121" s="264">
        <f t="shared" ca="1" si="54"/>
        <v>1</v>
      </c>
      <c r="T121" s="264">
        <f t="shared" ca="1" si="54"/>
        <v>1</v>
      </c>
      <c r="U121" s="264">
        <f t="shared" ca="1" si="54"/>
        <v>1</v>
      </c>
      <c r="V121" s="264">
        <f t="shared" ca="1" si="54"/>
        <v>1</v>
      </c>
      <c r="W121" s="264">
        <f t="shared" ca="1" si="55"/>
        <v>1</v>
      </c>
      <c r="X121" s="264">
        <f t="shared" ca="1" si="55"/>
        <v>1</v>
      </c>
      <c r="Y121" s="264">
        <f t="shared" ca="1" si="55"/>
        <v>1</v>
      </c>
      <c r="Z121" s="264">
        <f t="shared" ca="1" si="55"/>
        <v>1</v>
      </c>
      <c r="AA121" s="264">
        <f t="shared" ca="1" si="55"/>
        <v>1</v>
      </c>
      <c r="AB121" s="264">
        <f t="shared" ca="1" si="55"/>
        <v>1</v>
      </c>
      <c r="AC121" s="264">
        <f t="shared" ca="1" si="55"/>
        <v>1</v>
      </c>
      <c r="AD121" s="264">
        <f t="shared" ca="1" si="55"/>
        <v>1</v>
      </c>
      <c r="AE121" s="264">
        <f t="shared" ca="1" si="55"/>
        <v>1</v>
      </c>
      <c r="AF121" s="264">
        <f t="shared" ca="1" si="55"/>
        <v>1</v>
      </c>
      <c r="AG121" s="264">
        <f t="shared" ca="1" si="56"/>
        <v>1</v>
      </c>
      <c r="AH121" s="264">
        <f t="shared" ca="1" si="56"/>
        <v>1</v>
      </c>
      <c r="AI121" s="264">
        <f t="shared" ca="1" si="56"/>
        <v>1</v>
      </c>
      <c r="AJ121" s="264">
        <f t="shared" ca="1" si="56"/>
        <v>0</v>
      </c>
      <c r="AK121" s="264">
        <f t="shared" ca="1" si="56"/>
        <v>0</v>
      </c>
      <c r="AL121" s="264">
        <f t="shared" ca="1" si="56"/>
        <v>0</v>
      </c>
      <c r="AM121" s="264">
        <f t="shared" ca="1" si="56"/>
        <v>0</v>
      </c>
      <c r="AN121" s="264">
        <f t="shared" ca="1" si="56"/>
        <v>0</v>
      </c>
      <c r="AO121" s="264">
        <f t="shared" ca="1" si="56"/>
        <v>0</v>
      </c>
      <c r="AP121" s="264">
        <f t="shared" ca="1" si="56"/>
        <v>0</v>
      </c>
      <c r="AQ121" s="264">
        <f t="shared" ca="1" si="57"/>
        <v>0</v>
      </c>
      <c r="AR121" s="264">
        <f t="shared" ca="1" si="57"/>
        <v>0</v>
      </c>
      <c r="AS121" s="264">
        <f t="shared" ca="1" si="57"/>
        <v>0</v>
      </c>
      <c r="AT121" s="264">
        <f t="shared" ca="1" si="57"/>
        <v>0</v>
      </c>
      <c r="AU121" s="264">
        <f t="shared" ca="1" si="57"/>
        <v>0</v>
      </c>
      <c r="AV121" s="264">
        <f t="shared" ca="1" si="57"/>
        <v>0</v>
      </c>
      <c r="AW121" s="264">
        <f t="shared" ca="1" si="57"/>
        <v>0</v>
      </c>
      <c r="AX121" s="264">
        <f t="shared" ca="1" si="57"/>
        <v>0</v>
      </c>
      <c r="AY121" s="264">
        <f t="shared" ca="1" si="57"/>
        <v>0</v>
      </c>
      <c r="AZ121" s="264">
        <f t="shared" ca="1" si="57"/>
        <v>0</v>
      </c>
      <c r="BA121" s="264">
        <f t="shared" ca="1" si="58"/>
        <v>0</v>
      </c>
      <c r="BB121" s="264">
        <f t="shared" ca="1" si="58"/>
        <v>0</v>
      </c>
      <c r="BC121" s="264">
        <f t="shared" ca="1" si="58"/>
        <v>0</v>
      </c>
      <c r="BD121" s="264">
        <f t="shared" ca="1" si="58"/>
        <v>0</v>
      </c>
      <c r="BE121" s="264">
        <f t="shared" ca="1" si="58"/>
        <v>0</v>
      </c>
      <c r="BF121" s="264">
        <f t="shared" ca="1" si="58"/>
        <v>0</v>
      </c>
      <c r="BG121" s="264">
        <f t="shared" ca="1" si="58"/>
        <v>0</v>
      </c>
      <c r="BH121" s="264">
        <f t="shared" ca="1" si="58"/>
        <v>0</v>
      </c>
      <c r="BI121" s="264">
        <f t="shared" ca="1" si="58"/>
        <v>0</v>
      </c>
      <c r="BJ121" s="264">
        <f t="shared" ca="1" si="58"/>
        <v>0</v>
      </c>
      <c r="BK121" s="264">
        <f t="shared" ca="1" si="58"/>
        <v>0</v>
      </c>
      <c r="BL121" s="264">
        <f t="shared" ca="1" si="58"/>
        <v>0</v>
      </c>
    </row>
    <row r="122" spans="1:64" s="230" customFormat="1" ht="30" hidden="1" customHeight="1">
      <c r="A122" s="249"/>
      <c r="B122" s="293" t="s">
        <v>580</v>
      </c>
      <c r="C122" s="293" t="s">
        <v>0</v>
      </c>
      <c r="D122" s="463" t="s">
        <v>546</v>
      </c>
      <c r="E122" s="293" t="s">
        <v>580</v>
      </c>
      <c r="F122" s="293" t="s">
        <v>271</v>
      </c>
      <c r="G122" s="293" t="s">
        <v>244</v>
      </c>
      <c r="H122" s="332"/>
      <c r="I122" s="294">
        <v>43129</v>
      </c>
      <c r="J122" s="294">
        <v>43182</v>
      </c>
      <c r="K122" s="294"/>
      <c r="L122" s="393">
        <v>1</v>
      </c>
      <c r="M122" s="264">
        <f t="shared" ref="M122:V130" ca="1" si="59">IF((AND(M$3&gt;=$I122,M$3&lt;=$J122)),$L122,0)</f>
        <v>1</v>
      </c>
      <c r="N122" s="264">
        <f t="shared" ca="1" si="59"/>
        <v>1</v>
      </c>
      <c r="O122" s="264">
        <f t="shared" ca="1" si="59"/>
        <v>1</v>
      </c>
      <c r="P122" s="264">
        <f t="shared" ca="1" si="59"/>
        <v>1</v>
      </c>
      <c r="Q122" s="264">
        <f t="shared" ca="1" si="59"/>
        <v>1</v>
      </c>
      <c r="R122" s="264">
        <f t="shared" ca="1" si="59"/>
        <v>1</v>
      </c>
      <c r="S122" s="264">
        <f t="shared" ca="1" si="59"/>
        <v>1</v>
      </c>
      <c r="T122" s="264">
        <f t="shared" ca="1" si="59"/>
        <v>1</v>
      </c>
      <c r="U122" s="264">
        <f t="shared" ca="1" si="59"/>
        <v>1</v>
      </c>
      <c r="V122" s="264">
        <f t="shared" ca="1" si="59"/>
        <v>1</v>
      </c>
      <c r="W122" s="264">
        <f t="shared" ref="W122:AF130" ca="1" si="60">IF((AND(W$3&gt;=$I122,W$3&lt;=$J122)),$L122,0)</f>
        <v>1</v>
      </c>
      <c r="X122" s="264">
        <f t="shared" ca="1" si="60"/>
        <v>1</v>
      </c>
      <c r="Y122" s="264">
        <f t="shared" ca="1" si="60"/>
        <v>1</v>
      </c>
      <c r="Z122" s="264">
        <f t="shared" ca="1" si="60"/>
        <v>1</v>
      </c>
      <c r="AA122" s="264">
        <f t="shared" ca="1" si="60"/>
        <v>1</v>
      </c>
      <c r="AB122" s="264">
        <f t="shared" ca="1" si="60"/>
        <v>1</v>
      </c>
      <c r="AC122" s="264">
        <f t="shared" ca="1" si="60"/>
        <v>1</v>
      </c>
      <c r="AD122" s="264">
        <f t="shared" ca="1" si="60"/>
        <v>1</v>
      </c>
      <c r="AE122" s="264">
        <f t="shared" ca="1" si="60"/>
        <v>1</v>
      </c>
      <c r="AF122" s="264">
        <f t="shared" ca="1" si="60"/>
        <v>1</v>
      </c>
      <c r="AG122" s="264">
        <f t="shared" ref="AG122:AP130" ca="1" si="61">IF((AND(AG$3&gt;=$I122,AG$3&lt;=$J122)),$L122,0)</f>
        <v>1</v>
      </c>
      <c r="AH122" s="264">
        <f t="shared" ca="1" si="61"/>
        <v>1</v>
      </c>
      <c r="AI122" s="264">
        <f t="shared" ca="1" si="61"/>
        <v>1</v>
      </c>
      <c r="AJ122" s="264">
        <f t="shared" ca="1" si="61"/>
        <v>0</v>
      </c>
      <c r="AK122" s="264">
        <f t="shared" ca="1" si="61"/>
        <v>0</v>
      </c>
      <c r="AL122" s="264">
        <f t="shared" ca="1" si="61"/>
        <v>0</v>
      </c>
      <c r="AM122" s="264">
        <f t="shared" ca="1" si="61"/>
        <v>0</v>
      </c>
      <c r="AN122" s="264">
        <f t="shared" ca="1" si="61"/>
        <v>0</v>
      </c>
      <c r="AO122" s="264">
        <f t="shared" ca="1" si="61"/>
        <v>0</v>
      </c>
      <c r="AP122" s="264">
        <f t="shared" ca="1" si="61"/>
        <v>0</v>
      </c>
      <c r="AQ122" s="264">
        <f t="shared" ref="AQ122:AZ130" ca="1" si="62">IF((AND(AQ$3&gt;=$I122,AQ$3&lt;=$J122)),$L122,0)</f>
        <v>0</v>
      </c>
      <c r="AR122" s="264">
        <f t="shared" ca="1" si="62"/>
        <v>0</v>
      </c>
      <c r="AS122" s="264">
        <f t="shared" ca="1" si="62"/>
        <v>0</v>
      </c>
      <c r="AT122" s="264">
        <f t="shared" ca="1" si="62"/>
        <v>0</v>
      </c>
      <c r="AU122" s="264">
        <f t="shared" ca="1" si="62"/>
        <v>0</v>
      </c>
      <c r="AV122" s="264">
        <f t="shared" ca="1" si="62"/>
        <v>0</v>
      </c>
      <c r="AW122" s="264">
        <f t="shared" ca="1" si="62"/>
        <v>0</v>
      </c>
      <c r="AX122" s="264">
        <f t="shared" ca="1" si="62"/>
        <v>0</v>
      </c>
      <c r="AY122" s="264">
        <f t="shared" ca="1" si="62"/>
        <v>0</v>
      </c>
      <c r="AZ122" s="264">
        <f t="shared" ca="1" si="62"/>
        <v>0</v>
      </c>
      <c r="BA122" s="264">
        <f t="shared" ref="BA122:BL130" ca="1" si="63">IF((AND(BA$3&gt;=$I122,BA$3&lt;=$J122)),$L122,0)</f>
        <v>0</v>
      </c>
      <c r="BB122" s="264">
        <f t="shared" ca="1" si="63"/>
        <v>0</v>
      </c>
      <c r="BC122" s="264">
        <f t="shared" ca="1" si="63"/>
        <v>0</v>
      </c>
      <c r="BD122" s="264">
        <f t="shared" ca="1" si="63"/>
        <v>0</v>
      </c>
      <c r="BE122" s="264">
        <f t="shared" ca="1" si="63"/>
        <v>0</v>
      </c>
      <c r="BF122" s="264">
        <f t="shared" ca="1" si="63"/>
        <v>0</v>
      </c>
      <c r="BG122" s="264">
        <f t="shared" ca="1" si="63"/>
        <v>0</v>
      </c>
      <c r="BH122" s="264">
        <f t="shared" ca="1" si="63"/>
        <v>0</v>
      </c>
      <c r="BI122" s="264">
        <f t="shared" ca="1" si="63"/>
        <v>0</v>
      </c>
      <c r="BJ122" s="264">
        <f t="shared" ca="1" si="63"/>
        <v>0</v>
      </c>
      <c r="BK122" s="264">
        <f t="shared" ca="1" si="63"/>
        <v>0</v>
      </c>
      <c r="BL122" s="264">
        <f t="shared" ca="1" si="63"/>
        <v>0</v>
      </c>
    </row>
    <row r="123" spans="1:64" s="230" customFormat="1" ht="30" hidden="1" customHeight="1">
      <c r="A123" s="249"/>
      <c r="B123" s="293" t="s">
        <v>580</v>
      </c>
      <c r="C123" s="293" t="s">
        <v>0</v>
      </c>
      <c r="D123" s="463" t="s">
        <v>546</v>
      </c>
      <c r="E123" s="293" t="s">
        <v>580</v>
      </c>
      <c r="F123" s="293" t="s">
        <v>272</v>
      </c>
      <c r="G123" s="293" t="s">
        <v>244</v>
      </c>
      <c r="H123" s="332"/>
      <c r="I123" s="294">
        <v>43129</v>
      </c>
      <c r="J123" s="294">
        <v>43182</v>
      </c>
      <c r="K123" s="294"/>
      <c r="L123" s="393">
        <v>1</v>
      </c>
      <c r="M123" s="264">
        <f t="shared" ca="1" si="59"/>
        <v>1</v>
      </c>
      <c r="N123" s="264">
        <f t="shared" ca="1" si="59"/>
        <v>1</v>
      </c>
      <c r="O123" s="264">
        <f t="shared" ca="1" si="59"/>
        <v>1</v>
      </c>
      <c r="P123" s="264">
        <f t="shared" ca="1" si="59"/>
        <v>1</v>
      </c>
      <c r="Q123" s="264">
        <f t="shared" ca="1" si="59"/>
        <v>1</v>
      </c>
      <c r="R123" s="264">
        <f t="shared" ca="1" si="59"/>
        <v>1</v>
      </c>
      <c r="S123" s="264">
        <f t="shared" ca="1" si="59"/>
        <v>1</v>
      </c>
      <c r="T123" s="264">
        <f t="shared" ca="1" si="59"/>
        <v>1</v>
      </c>
      <c r="U123" s="264">
        <f t="shared" ca="1" si="59"/>
        <v>1</v>
      </c>
      <c r="V123" s="264">
        <f t="shared" ca="1" si="59"/>
        <v>1</v>
      </c>
      <c r="W123" s="264">
        <f t="shared" ca="1" si="60"/>
        <v>1</v>
      </c>
      <c r="X123" s="264">
        <f t="shared" ca="1" si="60"/>
        <v>1</v>
      </c>
      <c r="Y123" s="264">
        <f t="shared" ca="1" si="60"/>
        <v>1</v>
      </c>
      <c r="Z123" s="264">
        <f t="shared" ca="1" si="60"/>
        <v>1</v>
      </c>
      <c r="AA123" s="264">
        <f t="shared" ca="1" si="60"/>
        <v>1</v>
      </c>
      <c r="AB123" s="264">
        <f t="shared" ca="1" si="60"/>
        <v>1</v>
      </c>
      <c r="AC123" s="264">
        <f t="shared" ca="1" si="60"/>
        <v>1</v>
      </c>
      <c r="AD123" s="264">
        <f t="shared" ca="1" si="60"/>
        <v>1</v>
      </c>
      <c r="AE123" s="264">
        <f t="shared" ca="1" si="60"/>
        <v>1</v>
      </c>
      <c r="AF123" s="264">
        <f t="shared" ca="1" si="60"/>
        <v>1</v>
      </c>
      <c r="AG123" s="264">
        <f t="shared" ca="1" si="61"/>
        <v>1</v>
      </c>
      <c r="AH123" s="264">
        <f t="shared" ca="1" si="61"/>
        <v>1</v>
      </c>
      <c r="AI123" s="264">
        <f t="shared" ca="1" si="61"/>
        <v>1</v>
      </c>
      <c r="AJ123" s="264">
        <f t="shared" ca="1" si="61"/>
        <v>0</v>
      </c>
      <c r="AK123" s="264">
        <f t="shared" ca="1" si="61"/>
        <v>0</v>
      </c>
      <c r="AL123" s="264">
        <f t="shared" ca="1" si="61"/>
        <v>0</v>
      </c>
      <c r="AM123" s="264">
        <f t="shared" ca="1" si="61"/>
        <v>0</v>
      </c>
      <c r="AN123" s="264">
        <f t="shared" ca="1" si="61"/>
        <v>0</v>
      </c>
      <c r="AO123" s="264">
        <f t="shared" ca="1" si="61"/>
        <v>0</v>
      </c>
      <c r="AP123" s="264">
        <f t="shared" ca="1" si="61"/>
        <v>0</v>
      </c>
      <c r="AQ123" s="264">
        <f t="shared" ca="1" si="62"/>
        <v>0</v>
      </c>
      <c r="AR123" s="264">
        <f t="shared" ca="1" si="62"/>
        <v>0</v>
      </c>
      <c r="AS123" s="264">
        <f t="shared" ca="1" si="62"/>
        <v>0</v>
      </c>
      <c r="AT123" s="264">
        <f t="shared" ca="1" si="62"/>
        <v>0</v>
      </c>
      <c r="AU123" s="264">
        <f t="shared" ca="1" si="62"/>
        <v>0</v>
      </c>
      <c r="AV123" s="264">
        <f t="shared" ca="1" si="62"/>
        <v>0</v>
      </c>
      <c r="AW123" s="264">
        <f t="shared" ca="1" si="62"/>
        <v>0</v>
      </c>
      <c r="AX123" s="264">
        <f t="shared" ca="1" si="62"/>
        <v>0</v>
      </c>
      <c r="AY123" s="264">
        <f t="shared" ca="1" si="62"/>
        <v>0</v>
      </c>
      <c r="AZ123" s="264">
        <f t="shared" ca="1" si="62"/>
        <v>0</v>
      </c>
      <c r="BA123" s="264">
        <f t="shared" ca="1" si="63"/>
        <v>0</v>
      </c>
      <c r="BB123" s="264">
        <f t="shared" ca="1" si="63"/>
        <v>0</v>
      </c>
      <c r="BC123" s="264">
        <f t="shared" ca="1" si="63"/>
        <v>0</v>
      </c>
      <c r="BD123" s="264">
        <f t="shared" ca="1" si="63"/>
        <v>0</v>
      </c>
      <c r="BE123" s="264">
        <f t="shared" ca="1" si="63"/>
        <v>0</v>
      </c>
      <c r="BF123" s="264">
        <f t="shared" ca="1" si="63"/>
        <v>0</v>
      </c>
      <c r="BG123" s="264">
        <f t="shared" ca="1" si="63"/>
        <v>0</v>
      </c>
      <c r="BH123" s="264">
        <f t="shared" ca="1" si="63"/>
        <v>0</v>
      </c>
      <c r="BI123" s="264">
        <f t="shared" ca="1" si="63"/>
        <v>0</v>
      </c>
      <c r="BJ123" s="264">
        <f t="shared" ca="1" si="63"/>
        <v>0</v>
      </c>
      <c r="BK123" s="264">
        <f t="shared" ca="1" si="63"/>
        <v>0</v>
      </c>
      <c r="BL123" s="264">
        <f t="shared" ca="1" si="63"/>
        <v>0</v>
      </c>
    </row>
    <row r="124" spans="1:64" s="230" customFormat="1" ht="30" hidden="1" customHeight="1">
      <c r="A124" s="249"/>
      <c r="B124" s="293" t="s">
        <v>580</v>
      </c>
      <c r="C124" s="293" t="s">
        <v>0</v>
      </c>
      <c r="D124" s="463" t="s">
        <v>546</v>
      </c>
      <c r="E124" s="293" t="s">
        <v>580</v>
      </c>
      <c r="F124" s="293" t="s">
        <v>273</v>
      </c>
      <c r="G124" s="293" t="s">
        <v>244</v>
      </c>
      <c r="H124" s="332"/>
      <c r="I124" s="294">
        <v>43129</v>
      </c>
      <c r="J124" s="294">
        <v>43182</v>
      </c>
      <c r="K124" s="294"/>
      <c r="L124" s="393">
        <v>1</v>
      </c>
      <c r="M124" s="264">
        <f t="shared" ca="1" si="59"/>
        <v>1</v>
      </c>
      <c r="N124" s="264">
        <f t="shared" ca="1" si="59"/>
        <v>1</v>
      </c>
      <c r="O124" s="264">
        <f t="shared" ca="1" si="59"/>
        <v>1</v>
      </c>
      <c r="P124" s="264">
        <f t="shared" ca="1" si="59"/>
        <v>1</v>
      </c>
      <c r="Q124" s="264">
        <f t="shared" ca="1" si="59"/>
        <v>1</v>
      </c>
      <c r="R124" s="264">
        <f t="shared" ca="1" si="59"/>
        <v>1</v>
      </c>
      <c r="S124" s="264">
        <f t="shared" ca="1" si="59"/>
        <v>1</v>
      </c>
      <c r="T124" s="264">
        <f t="shared" ca="1" si="59"/>
        <v>1</v>
      </c>
      <c r="U124" s="264">
        <f t="shared" ca="1" si="59"/>
        <v>1</v>
      </c>
      <c r="V124" s="264">
        <f t="shared" ca="1" si="59"/>
        <v>1</v>
      </c>
      <c r="W124" s="264">
        <f t="shared" ca="1" si="60"/>
        <v>1</v>
      </c>
      <c r="X124" s="264">
        <f t="shared" ca="1" si="60"/>
        <v>1</v>
      </c>
      <c r="Y124" s="264">
        <f t="shared" ca="1" si="60"/>
        <v>1</v>
      </c>
      <c r="Z124" s="264">
        <f t="shared" ca="1" si="60"/>
        <v>1</v>
      </c>
      <c r="AA124" s="264">
        <f t="shared" ca="1" si="60"/>
        <v>1</v>
      </c>
      <c r="AB124" s="264">
        <f t="shared" ca="1" si="60"/>
        <v>1</v>
      </c>
      <c r="AC124" s="264">
        <f t="shared" ca="1" si="60"/>
        <v>1</v>
      </c>
      <c r="AD124" s="264">
        <f t="shared" ca="1" si="60"/>
        <v>1</v>
      </c>
      <c r="AE124" s="264">
        <f t="shared" ca="1" si="60"/>
        <v>1</v>
      </c>
      <c r="AF124" s="264">
        <f t="shared" ca="1" si="60"/>
        <v>1</v>
      </c>
      <c r="AG124" s="264">
        <f t="shared" ca="1" si="61"/>
        <v>1</v>
      </c>
      <c r="AH124" s="264">
        <f t="shared" ca="1" si="61"/>
        <v>1</v>
      </c>
      <c r="AI124" s="264">
        <f t="shared" ca="1" si="61"/>
        <v>1</v>
      </c>
      <c r="AJ124" s="264">
        <f t="shared" ca="1" si="61"/>
        <v>0</v>
      </c>
      <c r="AK124" s="264">
        <f t="shared" ca="1" si="61"/>
        <v>0</v>
      </c>
      <c r="AL124" s="264">
        <f t="shared" ca="1" si="61"/>
        <v>0</v>
      </c>
      <c r="AM124" s="264">
        <f t="shared" ca="1" si="61"/>
        <v>0</v>
      </c>
      <c r="AN124" s="264">
        <f t="shared" ca="1" si="61"/>
        <v>0</v>
      </c>
      <c r="AO124" s="264">
        <f t="shared" ca="1" si="61"/>
        <v>0</v>
      </c>
      <c r="AP124" s="264">
        <f t="shared" ca="1" si="61"/>
        <v>0</v>
      </c>
      <c r="AQ124" s="264">
        <f t="shared" ca="1" si="62"/>
        <v>0</v>
      </c>
      <c r="AR124" s="264">
        <f t="shared" ca="1" si="62"/>
        <v>0</v>
      </c>
      <c r="AS124" s="264">
        <f t="shared" ca="1" si="62"/>
        <v>0</v>
      </c>
      <c r="AT124" s="264">
        <f t="shared" ca="1" si="62"/>
        <v>0</v>
      </c>
      <c r="AU124" s="264">
        <f t="shared" ca="1" si="62"/>
        <v>0</v>
      </c>
      <c r="AV124" s="264">
        <f t="shared" ca="1" si="62"/>
        <v>0</v>
      </c>
      <c r="AW124" s="264">
        <f t="shared" ca="1" si="62"/>
        <v>0</v>
      </c>
      <c r="AX124" s="264">
        <f t="shared" ca="1" si="62"/>
        <v>0</v>
      </c>
      <c r="AY124" s="264">
        <f t="shared" ca="1" si="62"/>
        <v>0</v>
      </c>
      <c r="AZ124" s="264">
        <f t="shared" ca="1" si="62"/>
        <v>0</v>
      </c>
      <c r="BA124" s="264">
        <f t="shared" ca="1" si="63"/>
        <v>0</v>
      </c>
      <c r="BB124" s="264">
        <f t="shared" ca="1" si="63"/>
        <v>0</v>
      </c>
      <c r="BC124" s="264">
        <f t="shared" ca="1" si="63"/>
        <v>0</v>
      </c>
      <c r="BD124" s="264">
        <f t="shared" ca="1" si="63"/>
        <v>0</v>
      </c>
      <c r="BE124" s="264">
        <f t="shared" ca="1" si="63"/>
        <v>0</v>
      </c>
      <c r="BF124" s="264">
        <f t="shared" ca="1" si="63"/>
        <v>0</v>
      </c>
      <c r="BG124" s="264">
        <f t="shared" ca="1" si="63"/>
        <v>0</v>
      </c>
      <c r="BH124" s="264">
        <f t="shared" ca="1" si="63"/>
        <v>0</v>
      </c>
      <c r="BI124" s="264">
        <f t="shared" ca="1" si="63"/>
        <v>0</v>
      </c>
      <c r="BJ124" s="264">
        <f t="shared" ca="1" si="63"/>
        <v>0</v>
      </c>
      <c r="BK124" s="264">
        <f t="shared" ca="1" si="63"/>
        <v>0</v>
      </c>
      <c r="BL124" s="264">
        <f t="shared" ca="1" si="63"/>
        <v>0</v>
      </c>
    </row>
    <row r="125" spans="1:64" s="230" customFormat="1" ht="30" hidden="1" customHeight="1">
      <c r="A125" s="249"/>
      <c r="B125" s="293" t="s">
        <v>580</v>
      </c>
      <c r="C125" s="293" t="s">
        <v>0</v>
      </c>
      <c r="D125" s="463" t="s">
        <v>546</v>
      </c>
      <c r="E125" s="293" t="s">
        <v>580</v>
      </c>
      <c r="F125" s="293" t="s">
        <v>274</v>
      </c>
      <c r="G125" s="293" t="s">
        <v>244</v>
      </c>
      <c r="H125" s="332"/>
      <c r="I125" s="294">
        <v>43129</v>
      </c>
      <c r="J125" s="294">
        <v>43182</v>
      </c>
      <c r="K125" s="294"/>
      <c r="L125" s="393">
        <v>1</v>
      </c>
      <c r="M125" s="264">
        <f t="shared" ca="1" si="59"/>
        <v>1</v>
      </c>
      <c r="N125" s="264">
        <f t="shared" ca="1" si="59"/>
        <v>1</v>
      </c>
      <c r="O125" s="264">
        <f t="shared" ca="1" si="59"/>
        <v>1</v>
      </c>
      <c r="P125" s="264">
        <f t="shared" ca="1" si="59"/>
        <v>1</v>
      </c>
      <c r="Q125" s="264">
        <f t="shared" ca="1" si="59"/>
        <v>1</v>
      </c>
      <c r="R125" s="264">
        <f t="shared" ca="1" si="59"/>
        <v>1</v>
      </c>
      <c r="S125" s="264">
        <f t="shared" ca="1" si="59"/>
        <v>1</v>
      </c>
      <c r="T125" s="264">
        <f t="shared" ca="1" si="59"/>
        <v>1</v>
      </c>
      <c r="U125" s="264">
        <f t="shared" ca="1" si="59"/>
        <v>1</v>
      </c>
      <c r="V125" s="264">
        <f t="shared" ca="1" si="59"/>
        <v>1</v>
      </c>
      <c r="W125" s="264">
        <f t="shared" ca="1" si="60"/>
        <v>1</v>
      </c>
      <c r="X125" s="264">
        <f t="shared" ca="1" si="60"/>
        <v>1</v>
      </c>
      <c r="Y125" s="264">
        <f t="shared" ca="1" si="60"/>
        <v>1</v>
      </c>
      <c r="Z125" s="264">
        <f t="shared" ca="1" si="60"/>
        <v>1</v>
      </c>
      <c r="AA125" s="264">
        <f t="shared" ca="1" si="60"/>
        <v>1</v>
      </c>
      <c r="AB125" s="264">
        <f t="shared" ca="1" si="60"/>
        <v>1</v>
      </c>
      <c r="AC125" s="264">
        <f t="shared" ca="1" si="60"/>
        <v>1</v>
      </c>
      <c r="AD125" s="264">
        <f t="shared" ca="1" si="60"/>
        <v>1</v>
      </c>
      <c r="AE125" s="264">
        <f t="shared" ca="1" si="60"/>
        <v>1</v>
      </c>
      <c r="AF125" s="264">
        <f t="shared" ca="1" si="60"/>
        <v>1</v>
      </c>
      <c r="AG125" s="264">
        <f t="shared" ca="1" si="61"/>
        <v>1</v>
      </c>
      <c r="AH125" s="264">
        <f t="shared" ca="1" si="61"/>
        <v>1</v>
      </c>
      <c r="AI125" s="264">
        <f t="shared" ca="1" si="61"/>
        <v>1</v>
      </c>
      <c r="AJ125" s="264">
        <f t="shared" ca="1" si="61"/>
        <v>0</v>
      </c>
      <c r="AK125" s="264">
        <f t="shared" ca="1" si="61"/>
        <v>0</v>
      </c>
      <c r="AL125" s="264">
        <f t="shared" ca="1" si="61"/>
        <v>0</v>
      </c>
      <c r="AM125" s="264">
        <f t="shared" ca="1" si="61"/>
        <v>0</v>
      </c>
      <c r="AN125" s="264">
        <f t="shared" ca="1" si="61"/>
        <v>0</v>
      </c>
      <c r="AO125" s="264">
        <f t="shared" ca="1" si="61"/>
        <v>0</v>
      </c>
      <c r="AP125" s="264">
        <f t="shared" ca="1" si="61"/>
        <v>0</v>
      </c>
      <c r="AQ125" s="264">
        <f t="shared" ca="1" si="62"/>
        <v>0</v>
      </c>
      <c r="AR125" s="264">
        <f t="shared" ca="1" si="62"/>
        <v>0</v>
      </c>
      <c r="AS125" s="264">
        <f t="shared" ca="1" si="62"/>
        <v>0</v>
      </c>
      <c r="AT125" s="264">
        <f t="shared" ca="1" si="62"/>
        <v>0</v>
      </c>
      <c r="AU125" s="264">
        <f t="shared" ca="1" si="62"/>
        <v>0</v>
      </c>
      <c r="AV125" s="264">
        <f t="shared" ca="1" si="62"/>
        <v>0</v>
      </c>
      <c r="AW125" s="264">
        <f t="shared" ca="1" si="62"/>
        <v>0</v>
      </c>
      <c r="AX125" s="264">
        <f t="shared" ca="1" si="62"/>
        <v>0</v>
      </c>
      <c r="AY125" s="264">
        <f t="shared" ca="1" si="62"/>
        <v>0</v>
      </c>
      <c r="AZ125" s="264">
        <f t="shared" ca="1" si="62"/>
        <v>0</v>
      </c>
      <c r="BA125" s="264">
        <f t="shared" ca="1" si="63"/>
        <v>0</v>
      </c>
      <c r="BB125" s="264">
        <f t="shared" ca="1" si="63"/>
        <v>0</v>
      </c>
      <c r="BC125" s="264">
        <f t="shared" ca="1" si="63"/>
        <v>0</v>
      </c>
      <c r="BD125" s="264">
        <f t="shared" ca="1" si="63"/>
        <v>0</v>
      </c>
      <c r="BE125" s="264">
        <f t="shared" ca="1" si="63"/>
        <v>0</v>
      </c>
      <c r="BF125" s="264">
        <f t="shared" ca="1" si="63"/>
        <v>0</v>
      </c>
      <c r="BG125" s="264">
        <f t="shared" ca="1" si="63"/>
        <v>0</v>
      </c>
      <c r="BH125" s="264">
        <f t="shared" ca="1" si="63"/>
        <v>0</v>
      </c>
      <c r="BI125" s="264">
        <f t="shared" ca="1" si="63"/>
        <v>0</v>
      </c>
      <c r="BJ125" s="264">
        <f t="shared" ca="1" si="63"/>
        <v>0</v>
      </c>
      <c r="BK125" s="264">
        <f t="shared" ca="1" si="63"/>
        <v>0</v>
      </c>
      <c r="BL125" s="264">
        <f t="shared" ca="1" si="63"/>
        <v>0</v>
      </c>
    </row>
    <row r="126" spans="1:64" s="230" customFormat="1" ht="30" hidden="1" customHeight="1">
      <c r="A126" s="249"/>
      <c r="B126" s="293" t="s">
        <v>580</v>
      </c>
      <c r="C126" s="293" t="s">
        <v>0</v>
      </c>
      <c r="D126" s="463" t="s">
        <v>546</v>
      </c>
      <c r="E126" s="293" t="s">
        <v>580</v>
      </c>
      <c r="F126" s="293" t="s">
        <v>168</v>
      </c>
      <c r="G126" s="293" t="s">
        <v>396</v>
      </c>
      <c r="H126" s="332"/>
      <c r="I126" s="294">
        <v>43130</v>
      </c>
      <c r="J126" s="294">
        <v>43152</v>
      </c>
      <c r="K126" s="294"/>
      <c r="L126" s="393">
        <v>1</v>
      </c>
      <c r="M126" s="264">
        <f t="shared" ca="1" si="59"/>
        <v>0</v>
      </c>
      <c r="N126" s="264">
        <f t="shared" ca="1" si="59"/>
        <v>0</v>
      </c>
      <c r="O126" s="264">
        <f t="shared" ca="1" si="59"/>
        <v>0</v>
      </c>
      <c r="P126" s="264">
        <f t="shared" ca="1" si="59"/>
        <v>0</v>
      </c>
      <c r="Q126" s="264">
        <f t="shared" ca="1" si="59"/>
        <v>0</v>
      </c>
      <c r="R126" s="264">
        <f t="shared" ca="1" si="59"/>
        <v>0</v>
      </c>
      <c r="S126" s="264">
        <f t="shared" ca="1" si="59"/>
        <v>0</v>
      </c>
      <c r="T126" s="264">
        <f t="shared" ca="1" si="59"/>
        <v>0</v>
      </c>
      <c r="U126" s="264">
        <f t="shared" ca="1" si="59"/>
        <v>0</v>
      </c>
      <c r="V126" s="264">
        <f t="shared" ca="1" si="59"/>
        <v>0</v>
      </c>
      <c r="W126" s="264">
        <f t="shared" ca="1" si="60"/>
        <v>0</v>
      </c>
      <c r="X126" s="264">
        <f t="shared" ca="1" si="60"/>
        <v>0</v>
      </c>
      <c r="Y126" s="264">
        <f t="shared" ca="1" si="60"/>
        <v>0</v>
      </c>
      <c r="Z126" s="264">
        <f t="shared" ca="1" si="60"/>
        <v>0</v>
      </c>
      <c r="AA126" s="264">
        <f t="shared" ca="1" si="60"/>
        <v>0</v>
      </c>
      <c r="AB126" s="264">
        <f t="shared" ca="1" si="60"/>
        <v>0</v>
      </c>
      <c r="AC126" s="264">
        <f t="shared" ca="1" si="60"/>
        <v>0</v>
      </c>
      <c r="AD126" s="264">
        <f t="shared" ca="1" si="60"/>
        <v>0</v>
      </c>
      <c r="AE126" s="264">
        <f t="shared" ca="1" si="60"/>
        <v>0</v>
      </c>
      <c r="AF126" s="264">
        <f t="shared" ca="1" si="60"/>
        <v>0</v>
      </c>
      <c r="AG126" s="264">
        <f t="shared" ca="1" si="61"/>
        <v>0</v>
      </c>
      <c r="AH126" s="264">
        <f t="shared" ca="1" si="61"/>
        <v>0</v>
      </c>
      <c r="AI126" s="264">
        <f t="shared" ca="1" si="61"/>
        <v>0</v>
      </c>
      <c r="AJ126" s="264">
        <f t="shared" ca="1" si="61"/>
        <v>0</v>
      </c>
      <c r="AK126" s="264">
        <f t="shared" ca="1" si="61"/>
        <v>0</v>
      </c>
      <c r="AL126" s="264">
        <f t="shared" ca="1" si="61"/>
        <v>0</v>
      </c>
      <c r="AM126" s="264">
        <f t="shared" ca="1" si="61"/>
        <v>0</v>
      </c>
      <c r="AN126" s="264">
        <f t="shared" ca="1" si="61"/>
        <v>0</v>
      </c>
      <c r="AO126" s="264">
        <f t="shared" ca="1" si="61"/>
        <v>0</v>
      </c>
      <c r="AP126" s="264">
        <f t="shared" ca="1" si="61"/>
        <v>0</v>
      </c>
      <c r="AQ126" s="264">
        <f t="shared" ca="1" si="62"/>
        <v>0</v>
      </c>
      <c r="AR126" s="264">
        <f t="shared" ca="1" si="62"/>
        <v>0</v>
      </c>
      <c r="AS126" s="264">
        <f t="shared" ca="1" si="62"/>
        <v>0</v>
      </c>
      <c r="AT126" s="264">
        <f t="shared" ca="1" si="62"/>
        <v>0</v>
      </c>
      <c r="AU126" s="264">
        <f t="shared" ca="1" si="62"/>
        <v>0</v>
      </c>
      <c r="AV126" s="264">
        <f t="shared" ca="1" si="62"/>
        <v>0</v>
      </c>
      <c r="AW126" s="264">
        <f t="shared" ca="1" si="62"/>
        <v>0</v>
      </c>
      <c r="AX126" s="264">
        <f t="shared" ca="1" si="62"/>
        <v>0</v>
      </c>
      <c r="AY126" s="264">
        <f t="shared" ca="1" si="62"/>
        <v>0</v>
      </c>
      <c r="AZ126" s="264">
        <f t="shared" ca="1" si="62"/>
        <v>0</v>
      </c>
      <c r="BA126" s="264">
        <f t="shared" ca="1" si="63"/>
        <v>0</v>
      </c>
      <c r="BB126" s="264">
        <f t="shared" ca="1" si="63"/>
        <v>0</v>
      </c>
      <c r="BC126" s="264">
        <f t="shared" ca="1" si="63"/>
        <v>0</v>
      </c>
      <c r="BD126" s="264">
        <f t="shared" ca="1" si="63"/>
        <v>0</v>
      </c>
      <c r="BE126" s="264">
        <f t="shared" ca="1" si="63"/>
        <v>0</v>
      </c>
      <c r="BF126" s="264">
        <f t="shared" ca="1" si="63"/>
        <v>0</v>
      </c>
      <c r="BG126" s="264">
        <f t="shared" ca="1" si="63"/>
        <v>0</v>
      </c>
      <c r="BH126" s="264">
        <f t="shared" ca="1" si="63"/>
        <v>0</v>
      </c>
      <c r="BI126" s="264">
        <f t="shared" ca="1" si="63"/>
        <v>0</v>
      </c>
      <c r="BJ126" s="264">
        <f t="shared" ca="1" si="63"/>
        <v>0</v>
      </c>
      <c r="BK126" s="264">
        <f t="shared" ca="1" si="63"/>
        <v>0</v>
      </c>
      <c r="BL126" s="264">
        <f t="shared" ca="1" si="63"/>
        <v>0</v>
      </c>
    </row>
    <row r="127" spans="1:64" s="230" customFormat="1" ht="30" hidden="1" customHeight="1">
      <c r="A127" s="249"/>
      <c r="B127" s="293" t="s">
        <v>581</v>
      </c>
      <c r="C127" s="293" t="s">
        <v>0</v>
      </c>
      <c r="D127" s="463" t="s">
        <v>546</v>
      </c>
      <c r="E127" s="464" t="s">
        <v>582</v>
      </c>
      <c r="F127" s="293" t="s">
        <v>190</v>
      </c>
      <c r="G127" s="293" t="s">
        <v>191</v>
      </c>
      <c r="H127" s="332"/>
      <c r="I127" s="294">
        <v>43136</v>
      </c>
      <c r="J127" s="294">
        <v>43159</v>
      </c>
      <c r="K127" s="294"/>
      <c r="L127" s="393">
        <v>0.75</v>
      </c>
      <c r="M127" s="264">
        <f t="shared" ca="1" si="59"/>
        <v>0</v>
      </c>
      <c r="N127" s="264">
        <f t="shared" ca="1" si="59"/>
        <v>0</v>
      </c>
      <c r="O127" s="264">
        <f t="shared" ca="1" si="59"/>
        <v>0</v>
      </c>
      <c r="P127" s="264">
        <f t="shared" ca="1" si="59"/>
        <v>0</v>
      </c>
      <c r="Q127" s="264">
        <f t="shared" ca="1" si="59"/>
        <v>0</v>
      </c>
      <c r="R127" s="264">
        <f t="shared" ca="1" si="59"/>
        <v>0</v>
      </c>
      <c r="S127" s="264">
        <f t="shared" ca="1" si="59"/>
        <v>0</v>
      </c>
      <c r="T127" s="264">
        <f t="shared" ca="1" si="59"/>
        <v>0</v>
      </c>
      <c r="U127" s="264">
        <f t="shared" ca="1" si="59"/>
        <v>0</v>
      </c>
      <c r="V127" s="264">
        <f t="shared" ca="1" si="59"/>
        <v>0</v>
      </c>
      <c r="W127" s="264">
        <f t="shared" ca="1" si="60"/>
        <v>0</v>
      </c>
      <c r="X127" s="264">
        <f t="shared" ca="1" si="60"/>
        <v>0</v>
      </c>
      <c r="Y127" s="264">
        <f t="shared" ca="1" si="60"/>
        <v>0</v>
      </c>
      <c r="Z127" s="264">
        <f t="shared" ca="1" si="60"/>
        <v>0</v>
      </c>
      <c r="AA127" s="264">
        <f t="shared" ca="1" si="60"/>
        <v>0</v>
      </c>
      <c r="AB127" s="264">
        <f t="shared" ca="1" si="60"/>
        <v>0</v>
      </c>
      <c r="AC127" s="264">
        <f t="shared" ca="1" si="60"/>
        <v>0</v>
      </c>
      <c r="AD127" s="264">
        <f t="shared" ca="1" si="60"/>
        <v>0</v>
      </c>
      <c r="AE127" s="264">
        <f t="shared" ca="1" si="60"/>
        <v>0</v>
      </c>
      <c r="AF127" s="264">
        <f t="shared" ca="1" si="60"/>
        <v>0</v>
      </c>
      <c r="AG127" s="264">
        <f t="shared" ca="1" si="61"/>
        <v>0</v>
      </c>
      <c r="AH127" s="264">
        <f t="shared" ca="1" si="61"/>
        <v>0</v>
      </c>
      <c r="AI127" s="264">
        <f t="shared" ca="1" si="61"/>
        <v>0</v>
      </c>
      <c r="AJ127" s="264">
        <f t="shared" ca="1" si="61"/>
        <v>0</v>
      </c>
      <c r="AK127" s="264">
        <f t="shared" ca="1" si="61"/>
        <v>0</v>
      </c>
      <c r="AL127" s="264">
        <f t="shared" ca="1" si="61"/>
        <v>0</v>
      </c>
      <c r="AM127" s="264">
        <f t="shared" ca="1" si="61"/>
        <v>0</v>
      </c>
      <c r="AN127" s="264">
        <f t="shared" ca="1" si="61"/>
        <v>0</v>
      </c>
      <c r="AO127" s="264">
        <f t="shared" ca="1" si="61"/>
        <v>0</v>
      </c>
      <c r="AP127" s="264">
        <f t="shared" ca="1" si="61"/>
        <v>0</v>
      </c>
      <c r="AQ127" s="264">
        <f t="shared" ca="1" si="62"/>
        <v>0</v>
      </c>
      <c r="AR127" s="264">
        <f t="shared" ca="1" si="62"/>
        <v>0</v>
      </c>
      <c r="AS127" s="264">
        <f t="shared" ca="1" si="62"/>
        <v>0</v>
      </c>
      <c r="AT127" s="264">
        <f t="shared" ca="1" si="62"/>
        <v>0</v>
      </c>
      <c r="AU127" s="264">
        <f t="shared" ca="1" si="62"/>
        <v>0</v>
      </c>
      <c r="AV127" s="264">
        <f t="shared" ca="1" si="62"/>
        <v>0</v>
      </c>
      <c r="AW127" s="264">
        <f t="shared" ca="1" si="62"/>
        <v>0</v>
      </c>
      <c r="AX127" s="264">
        <f t="shared" ca="1" si="62"/>
        <v>0</v>
      </c>
      <c r="AY127" s="264">
        <f t="shared" ca="1" si="62"/>
        <v>0</v>
      </c>
      <c r="AZ127" s="264">
        <f t="shared" ca="1" si="62"/>
        <v>0</v>
      </c>
      <c r="BA127" s="264">
        <f t="shared" ca="1" si="63"/>
        <v>0</v>
      </c>
      <c r="BB127" s="264">
        <f t="shared" ca="1" si="63"/>
        <v>0</v>
      </c>
      <c r="BC127" s="264">
        <f t="shared" ca="1" si="63"/>
        <v>0</v>
      </c>
      <c r="BD127" s="264">
        <f t="shared" ca="1" si="63"/>
        <v>0</v>
      </c>
      <c r="BE127" s="264">
        <f t="shared" ca="1" si="63"/>
        <v>0</v>
      </c>
      <c r="BF127" s="264">
        <f t="shared" ca="1" si="63"/>
        <v>0</v>
      </c>
      <c r="BG127" s="264">
        <f t="shared" ca="1" si="63"/>
        <v>0</v>
      </c>
      <c r="BH127" s="264">
        <f t="shared" ca="1" si="63"/>
        <v>0</v>
      </c>
      <c r="BI127" s="264">
        <f t="shared" ca="1" si="63"/>
        <v>0</v>
      </c>
      <c r="BJ127" s="264">
        <f t="shared" ca="1" si="63"/>
        <v>0</v>
      </c>
      <c r="BK127" s="264">
        <f t="shared" ca="1" si="63"/>
        <v>0</v>
      </c>
      <c r="BL127" s="264">
        <f t="shared" ca="1" si="63"/>
        <v>0</v>
      </c>
    </row>
    <row r="128" spans="1:64" s="230" customFormat="1" ht="30" hidden="1" customHeight="1">
      <c r="A128" s="249"/>
      <c r="B128" s="293" t="s">
        <v>580</v>
      </c>
      <c r="C128" s="293" t="s">
        <v>0</v>
      </c>
      <c r="D128" s="463" t="s">
        <v>546</v>
      </c>
      <c r="E128" s="464" t="s">
        <v>580</v>
      </c>
      <c r="F128" s="293" t="s">
        <v>239</v>
      </c>
      <c r="G128" s="293" t="s">
        <v>191</v>
      </c>
      <c r="H128" s="332"/>
      <c r="I128" s="294">
        <v>43145</v>
      </c>
      <c r="J128" s="294">
        <v>43182</v>
      </c>
      <c r="K128" s="294"/>
      <c r="L128" s="393">
        <v>0.2</v>
      </c>
      <c r="M128" s="264">
        <f t="shared" ca="1" si="59"/>
        <v>0.2</v>
      </c>
      <c r="N128" s="264">
        <f t="shared" ca="1" si="59"/>
        <v>0.2</v>
      </c>
      <c r="O128" s="264">
        <f t="shared" ca="1" si="59"/>
        <v>0.2</v>
      </c>
      <c r="P128" s="264">
        <f t="shared" ca="1" si="59"/>
        <v>0.2</v>
      </c>
      <c r="Q128" s="264">
        <f t="shared" ca="1" si="59"/>
        <v>0.2</v>
      </c>
      <c r="R128" s="264">
        <f t="shared" ca="1" si="59"/>
        <v>0.2</v>
      </c>
      <c r="S128" s="264">
        <f t="shared" ca="1" si="59"/>
        <v>0.2</v>
      </c>
      <c r="T128" s="264">
        <f t="shared" ca="1" si="59"/>
        <v>0.2</v>
      </c>
      <c r="U128" s="264">
        <f t="shared" ca="1" si="59"/>
        <v>0.2</v>
      </c>
      <c r="V128" s="264">
        <f t="shared" ca="1" si="59"/>
        <v>0.2</v>
      </c>
      <c r="W128" s="264">
        <f t="shared" ca="1" si="60"/>
        <v>0.2</v>
      </c>
      <c r="X128" s="264">
        <f t="shared" ca="1" si="60"/>
        <v>0.2</v>
      </c>
      <c r="Y128" s="264">
        <f t="shared" ca="1" si="60"/>
        <v>0.2</v>
      </c>
      <c r="Z128" s="264">
        <f t="shared" ca="1" si="60"/>
        <v>0.2</v>
      </c>
      <c r="AA128" s="264">
        <f t="shared" ca="1" si="60"/>
        <v>0.2</v>
      </c>
      <c r="AB128" s="264">
        <f t="shared" ca="1" si="60"/>
        <v>0.2</v>
      </c>
      <c r="AC128" s="264">
        <f t="shared" ca="1" si="60"/>
        <v>0.2</v>
      </c>
      <c r="AD128" s="264">
        <f t="shared" ca="1" si="60"/>
        <v>0.2</v>
      </c>
      <c r="AE128" s="264">
        <f t="shared" ca="1" si="60"/>
        <v>0.2</v>
      </c>
      <c r="AF128" s="264">
        <f t="shared" ca="1" si="60"/>
        <v>0.2</v>
      </c>
      <c r="AG128" s="264">
        <f t="shared" ca="1" si="61"/>
        <v>0.2</v>
      </c>
      <c r="AH128" s="264">
        <f t="shared" ca="1" si="61"/>
        <v>0.2</v>
      </c>
      <c r="AI128" s="264">
        <f t="shared" ca="1" si="61"/>
        <v>0.2</v>
      </c>
      <c r="AJ128" s="264">
        <f t="shared" ca="1" si="61"/>
        <v>0</v>
      </c>
      <c r="AK128" s="264">
        <f t="shared" ca="1" si="61"/>
        <v>0</v>
      </c>
      <c r="AL128" s="264">
        <f t="shared" ca="1" si="61"/>
        <v>0</v>
      </c>
      <c r="AM128" s="264">
        <f t="shared" ca="1" si="61"/>
        <v>0</v>
      </c>
      <c r="AN128" s="264">
        <f t="shared" ca="1" si="61"/>
        <v>0</v>
      </c>
      <c r="AO128" s="264">
        <f t="shared" ca="1" si="61"/>
        <v>0</v>
      </c>
      <c r="AP128" s="264">
        <f t="shared" ca="1" si="61"/>
        <v>0</v>
      </c>
      <c r="AQ128" s="264">
        <f t="shared" ca="1" si="62"/>
        <v>0</v>
      </c>
      <c r="AR128" s="264">
        <f t="shared" ca="1" si="62"/>
        <v>0</v>
      </c>
      <c r="AS128" s="264">
        <f t="shared" ca="1" si="62"/>
        <v>0</v>
      </c>
      <c r="AT128" s="264">
        <f t="shared" ca="1" si="62"/>
        <v>0</v>
      </c>
      <c r="AU128" s="264">
        <f t="shared" ca="1" si="62"/>
        <v>0</v>
      </c>
      <c r="AV128" s="264">
        <f t="shared" ca="1" si="62"/>
        <v>0</v>
      </c>
      <c r="AW128" s="264">
        <f t="shared" ca="1" si="62"/>
        <v>0</v>
      </c>
      <c r="AX128" s="264">
        <f t="shared" ca="1" si="62"/>
        <v>0</v>
      </c>
      <c r="AY128" s="264">
        <f t="shared" ca="1" si="62"/>
        <v>0</v>
      </c>
      <c r="AZ128" s="264">
        <f t="shared" ca="1" si="62"/>
        <v>0</v>
      </c>
      <c r="BA128" s="264">
        <f t="shared" ca="1" si="63"/>
        <v>0</v>
      </c>
      <c r="BB128" s="264">
        <f t="shared" ca="1" si="63"/>
        <v>0</v>
      </c>
      <c r="BC128" s="264">
        <f t="shared" ca="1" si="63"/>
        <v>0</v>
      </c>
      <c r="BD128" s="264">
        <f t="shared" ca="1" si="63"/>
        <v>0</v>
      </c>
      <c r="BE128" s="264">
        <f t="shared" ca="1" si="63"/>
        <v>0</v>
      </c>
      <c r="BF128" s="264">
        <f t="shared" ca="1" si="63"/>
        <v>0</v>
      </c>
      <c r="BG128" s="264">
        <f t="shared" ca="1" si="63"/>
        <v>0</v>
      </c>
      <c r="BH128" s="264">
        <f t="shared" ca="1" si="63"/>
        <v>0</v>
      </c>
      <c r="BI128" s="264">
        <f t="shared" ca="1" si="63"/>
        <v>0</v>
      </c>
      <c r="BJ128" s="264">
        <f t="shared" ca="1" si="63"/>
        <v>0</v>
      </c>
      <c r="BK128" s="264">
        <f t="shared" ca="1" si="63"/>
        <v>0</v>
      </c>
      <c r="BL128" s="264">
        <f t="shared" ca="1" si="63"/>
        <v>0</v>
      </c>
    </row>
    <row r="129" spans="1:64" s="230" customFormat="1" ht="30" hidden="1" customHeight="1">
      <c r="A129" s="249"/>
      <c r="B129" s="293" t="s">
        <v>580</v>
      </c>
      <c r="C129" s="293" t="s">
        <v>0</v>
      </c>
      <c r="D129" s="463" t="s">
        <v>546</v>
      </c>
      <c r="E129" s="464" t="s">
        <v>580</v>
      </c>
      <c r="F129" s="293" t="s">
        <v>203</v>
      </c>
      <c r="G129" s="293" t="s">
        <v>191</v>
      </c>
      <c r="H129" s="332"/>
      <c r="I129" s="294">
        <v>43145</v>
      </c>
      <c r="J129" s="294">
        <v>43182</v>
      </c>
      <c r="K129" s="294"/>
      <c r="L129" s="393">
        <v>0.2</v>
      </c>
      <c r="M129" s="264">
        <f t="shared" ca="1" si="59"/>
        <v>0.2</v>
      </c>
      <c r="N129" s="264">
        <f t="shared" ca="1" si="59"/>
        <v>0.2</v>
      </c>
      <c r="O129" s="264">
        <f t="shared" ca="1" si="59"/>
        <v>0.2</v>
      </c>
      <c r="P129" s="264">
        <f t="shared" ca="1" si="59"/>
        <v>0.2</v>
      </c>
      <c r="Q129" s="264">
        <f t="shared" ca="1" si="59"/>
        <v>0.2</v>
      </c>
      <c r="R129" s="264">
        <f t="shared" ca="1" si="59"/>
        <v>0.2</v>
      </c>
      <c r="S129" s="264">
        <f t="shared" ca="1" si="59"/>
        <v>0.2</v>
      </c>
      <c r="T129" s="264">
        <f t="shared" ca="1" si="59"/>
        <v>0.2</v>
      </c>
      <c r="U129" s="264">
        <f t="shared" ca="1" si="59"/>
        <v>0.2</v>
      </c>
      <c r="V129" s="264">
        <f t="shared" ca="1" si="59"/>
        <v>0.2</v>
      </c>
      <c r="W129" s="264">
        <f t="shared" ca="1" si="60"/>
        <v>0.2</v>
      </c>
      <c r="X129" s="264">
        <f t="shared" ca="1" si="60"/>
        <v>0.2</v>
      </c>
      <c r="Y129" s="264">
        <f t="shared" ca="1" si="60"/>
        <v>0.2</v>
      </c>
      <c r="Z129" s="264">
        <f t="shared" ca="1" si="60"/>
        <v>0.2</v>
      </c>
      <c r="AA129" s="264">
        <f t="shared" ca="1" si="60"/>
        <v>0.2</v>
      </c>
      <c r="AB129" s="264">
        <f t="shared" ca="1" si="60"/>
        <v>0.2</v>
      </c>
      <c r="AC129" s="264">
        <f t="shared" ca="1" si="60"/>
        <v>0.2</v>
      </c>
      <c r="AD129" s="264">
        <f t="shared" ca="1" si="60"/>
        <v>0.2</v>
      </c>
      <c r="AE129" s="264">
        <f t="shared" ca="1" si="60"/>
        <v>0.2</v>
      </c>
      <c r="AF129" s="264">
        <f t="shared" ca="1" si="60"/>
        <v>0.2</v>
      </c>
      <c r="AG129" s="264">
        <f t="shared" ca="1" si="61"/>
        <v>0.2</v>
      </c>
      <c r="AH129" s="264">
        <f t="shared" ca="1" si="61"/>
        <v>0.2</v>
      </c>
      <c r="AI129" s="264">
        <f t="shared" ca="1" si="61"/>
        <v>0.2</v>
      </c>
      <c r="AJ129" s="264">
        <f t="shared" ca="1" si="61"/>
        <v>0</v>
      </c>
      <c r="AK129" s="264">
        <f t="shared" ca="1" si="61"/>
        <v>0</v>
      </c>
      <c r="AL129" s="264">
        <f t="shared" ca="1" si="61"/>
        <v>0</v>
      </c>
      <c r="AM129" s="264">
        <f t="shared" ca="1" si="61"/>
        <v>0</v>
      </c>
      <c r="AN129" s="264">
        <f t="shared" ca="1" si="61"/>
        <v>0</v>
      </c>
      <c r="AO129" s="264">
        <f t="shared" ca="1" si="61"/>
        <v>0</v>
      </c>
      <c r="AP129" s="264">
        <f t="shared" ca="1" si="61"/>
        <v>0</v>
      </c>
      <c r="AQ129" s="264">
        <f t="shared" ca="1" si="62"/>
        <v>0</v>
      </c>
      <c r="AR129" s="264">
        <f t="shared" ca="1" si="62"/>
        <v>0</v>
      </c>
      <c r="AS129" s="264">
        <f t="shared" ca="1" si="62"/>
        <v>0</v>
      </c>
      <c r="AT129" s="264">
        <f t="shared" ca="1" si="62"/>
        <v>0</v>
      </c>
      <c r="AU129" s="264">
        <f t="shared" ca="1" si="62"/>
        <v>0</v>
      </c>
      <c r="AV129" s="264">
        <f t="shared" ca="1" si="62"/>
        <v>0</v>
      </c>
      <c r="AW129" s="264">
        <f t="shared" ca="1" si="62"/>
        <v>0</v>
      </c>
      <c r="AX129" s="264">
        <f t="shared" ca="1" si="62"/>
        <v>0</v>
      </c>
      <c r="AY129" s="264">
        <f t="shared" ca="1" si="62"/>
        <v>0</v>
      </c>
      <c r="AZ129" s="264">
        <f t="shared" ca="1" si="62"/>
        <v>0</v>
      </c>
      <c r="BA129" s="264">
        <f t="shared" ca="1" si="63"/>
        <v>0</v>
      </c>
      <c r="BB129" s="264">
        <f t="shared" ca="1" si="63"/>
        <v>0</v>
      </c>
      <c r="BC129" s="264">
        <f t="shared" ca="1" si="63"/>
        <v>0</v>
      </c>
      <c r="BD129" s="264">
        <f t="shared" ca="1" si="63"/>
        <v>0</v>
      </c>
      <c r="BE129" s="264">
        <f t="shared" ca="1" si="63"/>
        <v>0</v>
      </c>
      <c r="BF129" s="264">
        <f t="shared" ca="1" si="63"/>
        <v>0</v>
      </c>
      <c r="BG129" s="264">
        <f t="shared" ca="1" si="63"/>
        <v>0</v>
      </c>
      <c r="BH129" s="264">
        <f t="shared" ca="1" si="63"/>
        <v>0</v>
      </c>
      <c r="BI129" s="264">
        <f t="shared" ca="1" si="63"/>
        <v>0</v>
      </c>
      <c r="BJ129" s="264">
        <f t="shared" ca="1" si="63"/>
        <v>0</v>
      </c>
      <c r="BK129" s="264">
        <f t="shared" ca="1" si="63"/>
        <v>0</v>
      </c>
      <c r="BL129" s="264">
        <f t="shared" ca="1" si="63"/>
        <v>0</v>
      </c>
    </row>
    <row r="130" spans="1:64" s="230" customFormat="1" ht="30" hidden="1" customHeight="1">
      <c r="A130" s="249"/>
      <c r="B130" s="293" t="s">
        <v>580</v>
      </c>
      <c r="C130" s="293" t="s">
        <v>0</v>
      </c>
      <c r="D130" s="463" t="s">
        <v>546</v>
      </c>
      <c r="E130" s="464" t="s">
        <v>580</v>
      </c>
      <c r="F130" s="293" t="s">
        <v>190</v>
      </c>
      <c r="G130" s="293" t="s">
        <v>191</v>
      </c>
      <c r="H130" s="332"/>
      <c r="I130" s="294">
        <v>43136</v>
      </c>
      <c r="J130" s="294">
        <v>43182</v>
      </c>
      <c r="K130" s="294"/>
      <c r="L130" s="393">
        <v>0.2</v>
      </c>
      <c r="M130" s="264">
        <f t="shared" ca="1" si="59"/>
        <v>0.2</v>
      </c>
      <c r="N130" s="264">
        <f t="shared" ca="1" si="59"/>
        <v>0.2</v>
      </c>
      <c r="O130" s="264">
        <f t="shared" ca="1" si="59"/>
        <v>0.2</v>
      </c>
      <c r="P130" s="264">
        <f t="shared" ca="1" si="59"/>
        <v>0.2</v>
      </c>
      <c r="Q130" s="264">
        <f t="shared" ca="1" si="59"/>
        <v>0.2</v>
      </c>
      <c r="R130" s="264">
        <f t="shared" ca="1" si="59"/>
        <v>0.2</v>
      </c>
      <c r="S130" s="264">
        <f t="shared" ca="1" si="59"/>
        <v>0.2</v>
      </c>
      <c r="T130" s="264">
        <f t="shared" ca="1" si="59"/>
        <v>0.2</v>
      </c>
      <c r="U130" s="264">
        <f t="shared" ca="1" si="59"/>
        <v>0.2</v>
      </c>
      <c r="V130" s="264">
        <f t="shared" ca="1" si="59"/>
        <v>0.2</v>
      </c>
      <c r="W130" s="264">
        <f t="shared" ca="1" si="60"/>
        <v>0.2</v>
      </c>
      <c r="X130" s="264">
        <f t="shared" ca="1" si="60"/>
        <v>0.2</v>
      </c>
      <c r="Y130" s="264">
        <f t="shared" ca="1" si="60"/>
        <v>0.2</v>
      </c>
      <c r="Z130" s="264">
        <f t="shared" ca="1" si="60"/>
        <v>0.2</v>
      </c>
      <c r="AA130" s="264">
        <f t="shared" ca="1" si="60"/>
        <v>0.2</v>
      </c>
      <c r="AB130" s="264">
        <f t="shared" ca="1" si="60"/>
        <v>0.2</v>
      </c>
      <c r="AC130" s="264">
        <f t="shared" ca="1" si="60"/>
        <v>0.2</v>
      </c>
      <c r="AD130" s="264">
        <f t="shared" ca="1" si="60"/>
        <v>0.2</v>
      </c>
      <c r="AE130" s="264">
        <f t="shared" ca="1" si="60"/>
        <v>0.2</v>
      </c>
      <c r="AF130" s="264">
        <f t="shared" ca="1" si="60"/>
        <v>0.2</v>
      </c>
      <c r="AG130" s="264">
        <f t="shared" ca="1" si="61"/>
        <v>0.2</v>
      </c>
      <c r="AH130" s="264">
        <f t="shared" ca="1" si="61"/>
        <v>0.2</v>
      </c>
      <c r="AI130" s="264">
        <f t="shared" ca="1" si="61"/>
        <v>0.2</v>
      </c>
      <c r="AJ130" s="264">
        <f t="shared" ca="1" si="61"/>
        <v>0</v>
      </c>
      <c r="AK130" s="264">
        <f t="shared" ca="1" si="61"/>
        <v>0</v>
      </c>
      <c r="AL130" s="264">
        <f t="shared" ca="1" si="61"/>
        <v>0</v>
      </c>
      <c r="AM130" s="264">
        <f t="shared" ca="1" si="61"/>
        <v>0</v>
      </c>
      <c r="AN130" s="264">
        <f t="shared" ca="1" si="61"/>
        <v>0</v>
      </c>
      <c r="AO130" s="264">
        <f t="shared" ca="1" si="61"/>
        <v>0</v>
      </c>
      <c r="AP130" s="264">
        <f t="shared" ca="1" si="61"/>
        <v>0</v>
      </c>
      <c r="AQ130" s="264">
        <f t="shared" ca="1" si="62"/>
        <v>0</v>
      </c>
      <c r="AR130" s="264">
        <f t="shared" ca="1" si="62"/>
        <v>0</v>
      </c>
      <c r="AS130" s="264">
        <f t="shared" ca="1" si="62"/>
        <v>0</v>
      </c>
      <c r="AT130" s="264">
        <f t="shared" ca="1" si="62"/>
        <v>0</v>
      </c>
      <c r="AU130" s="264">
        <f t="shared" ca="1" si="62"/>
        <v>0</v>
      </c>
      <c r="AV130" s="264">
        <f t="shared" ca="1" si="62"/>
        <v>0</v>
      </c>
      <c r="AW130" s="264">
        <f t="shared" ca="1" si="62"/>
        <v>0</v>
      </c>
      <c r="AX130" s="264">
        <f t="shared" ca="1" si="62"/>
        <v>0</v>
      </c>
      <c r="AY130" s="264">
        <f t="shared" ca="1" si="62"/>
        <v>0</v>
      </c>
      <c r="AZ130" s="264">
        <f t="shared" ca="1" si="62"/>
        <v>0</v>
      </c>
      <c r="BA130" s="264">
        <f t="shared" ca="1" si="63"/>
        <v>0</v>
      </c>
      <c r="BB130" s="264">
        <f t="shared" ca="1" si="63"/>
        <v>0</v>
      </c>
      <c r="BC130" s="264">
        <f t="shared" ca="1" si="63"/>
        <v>0</v>
      </c>
      <c r="BD130" s="264">
        <f t="shared" ca="1" si="63"/>
        <v>0</v>
      </c>
      <c r="BE130" s="264">
        <f t="shared" ca="1" si="63"/>
        <v>0</v>
      </c>
      <c r="BF130" s="264">
        <f t="shared" ca="1" si="63"/>
        <v>0</v>
      </c>
      <c r="BG130" s="264">
        <f t="shared" ca="1" si="63"/>
        <v>0</v>
      </c>
      <c r="BH130" s="264">
        <f t="shared" ca="1" si="63"/>
        <v>0</v>
      </c>
      <c r="BI130" s="264">
        <f t="shared" ca="1" si="63"/>
        <v>0</v>
      </c>
      <c r="BJ130" s="264">
        <f t="shared" ca="1" si="63"/>
        <v>0</v>
      </c>
      <c r="BK130" s="264">
        <f t="shared" ca="1" si="63"/>
        <v>0</v>
      </c>
      <c r="BL130" s="264">
        <f t="shared" ca="1" si="63"/>
        <v>0</v>
      </c>
    </row>
    <row r="131" spans="1:64" hidden="1"/>
  </sheetData>
  <autoFilter ref="A4:BL131">
    <filterColumn colId="6">
      <filters>
        <filter val="Business Analyst"/>
      </filters>
    </filterColumn>
    <sortState ref="A5:BL124">
      <sortCondition ref="D4:D102"/>
    </sortState>
  </autoFilter>
  <conditionalFormatting sqref="M128:BL130 M89:BL107 M14:BL22 M24:BL87 M5:BL5 M8:BL12">
    <cfRule type="cellIs" dxfId="320" priority="29" operator="greaterThan">
      <formula>0</formula>
    </cfRule>
  </conditionalFormatting>
  <conditionalFormatting sqref="M5:BL5 M8:BL9">
    <cfRule type="cellIs" dxfId="319" priority="28" operator="greaterThan">
      <formula>0</formula>
    </cfRule>
  </conditionalFormatting>
  <conditionalFormatting sqref="M13:BL13">
    <cfRule type="cellIs" dxfId="318" priority="23" operator="greaterThan">
      <formula>0</formula>
    </cfRule>
  </conditionalFormatting>
  <conditionalFormatting sqref="M108:BL125">
    <cfRule type="cellIs" dxfId="317" priority="20" operator="greaterThan">
      <formula>0</formula>
    </cfRule>
  </conditionalFormatting>
  <conditionalFormatting sqref="M126:BL126">
    <cfRule type="cellIs" dxfId="316" priority="19" operator="greaterThan">
      <formula>0</formula>
    </cfRule>
  </conditionalFormatting>
  <conditionalFormatting sqref="M127:BL127">
    <cfRule type="cellIs" dxfId="315" priority="11" operator="greaterThan">
      <formula>0</formula>
    </cfRule>
  </conditionalFormatting>
  <conditionalFormatting sqref="M88:BL88">
    <cfRule type="cellIs" dxfId="314" priority="8" operator="greaterThan">
      <formula>0</formula>
    </cfRule>
  </conditionalFormatting>
  <conditionalFormatting sqref="M23:BL23">
    <cfRule type="cellIs" dxfId="313" priority="7" operator="greaterThan">
      <formula>0</formula>
    </cfRule>
  </conditionalFormatting>
  <conditionalFormatting sqref="M6:BL6">
    <cfRule type="cellIs" dxfId="312" priority="4" operator="greaterThan">
      <formula>0</formula>
    </cfRule>
  </conditionalFormatting>
  <conditionalFormatting sqref="M6:BL6">
    <cfRule type="cellIs" dxfId="311" priority="3" operator="greaterThan">
      <formula>0</formula>
    </cfRule>
  </conditionalFormatting>
  <conditionalFormatting sqref="M7:BL7">
    <cfRule type="cellIs" dxfId="310" priority="2" operator="greaterThan">
      <formula>0</formula>
    </cfRule>
  </conditionalFormatting>
  <conditionalFormatting sqref="M7:BL7">
    <cfRule type="cellIs" dxfId="309" priority="1" operator="greaterThan">
      <formula>0</formula>
    </cfRule>
  </conditionalFormatting>
  <dataValidations count="1">
    <dataValidation type="list" allowBlank="1" showInputMessage="1" showErrorMessage="1" sqref="F5:F130">
      <formula1>EmployeeName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FB160"/>
  <sheetViews>
    <sheetView showGridLines="0" zoomScale="82" zoomScaleNormal="82" workbookViewId="0">
      <pane xSplit="4" ySplit="9" topLeftCell="E12" activePane="bottomRight" state="frozen"/>
      <selection pane="topRight" activeCell="F1" sqref="F1"/>
      <selection pane="bottomLeft" activeCell="A10" sqref="A10"/>
      <selection pane="bottomRight" activeCell="I13" sqref="I13"/>
    </sheetView>
  </sheetViews>
  <sheetFormatPr defaultColWidth="11.42578125" defaultRowHeight="12.75"/>
  <cols>
    <col min="1" max="1" width="4.7109375" style="66" customWidth="1"/>
    <col min="2" max="2" width="7" style="69" customWidth="1"/>
    <col min="3" max="3" width="25.42578125" style="66" bestFit="1" customWidth="1"/>
    <col min="4" max="4" width="31.5703125" style="66" customWidth="1"/>
    <col min="5" max="5" width="22.7109375" style="249" customWidth="1"/>
    <col min="6" max="6" width="15" style="66" customWidth="1"/>
    <col min="7" max="7" width="14.42578125" style="67" customWidth="1"/>
    <col min="8" max="8" width="32.140625" style="66" customWidth="1"/>
    <col min="9" max="9" width="30.5703125" style="299" customWidth="1"/>
    <col min="10" max="10" width="15.85546875" style="66" bestFit="1" customWidth="1"/>
    <col min="11" max="11" width="12" style="66" customWidth="1"/>
    <col min="12" max="12" width="12.42578125" style="66" customWidth="1"/>
    <col min="13" max="13" width="12" style="66" customWidth="1"/>
    <col min="14" max="14" width="11.42578125" style="250" customWidth="1"/>
    <col min="15" max="15" width="35.5703125" style="68" customWidth="1"/>
    <col min="16" max="16" width="23.85546875" style="68" customWidth="1"/>
    <col min="17" max="17" width="14.140625" style="68" customWidth="1"/>
    <col min="18" max="18" width="13.85546875" style="68" customWidth="1"/>
    <col min="19" max="19" width="41.28515625" style="66" bestFit="1" customWidth="1"/>
    <col min="20" max="20" width="23.85546875" style="66" customWidth="1"/>
    <col min="21" max="16384" width="11.42578125" style="66"/>
  </cols>
  <sheetData>
    <row r="2" spans="2:16271" ht="15.75">
      <c r="B2" s="286" t="s">
        <v>141</v>
      </c>
      <c r="C2" s="288"/>
      <c r="D2" s="288"/>
      <c r="E2" s="288"/>
      <c r="F2" s="288"/>
      <c r="G2" s="290"/>
      <c r="H2" s="288"/>
      <c r="I2" s="300"/>
      <c r="J2" s="288"/>
      <c r="K2" s="288"/>
      <c r="L2" s="288"/>
      <c r="M2" s="288"/>
      <c r="N2" s="290"/>
      <c r="O2" s="291"/>
      <c r="P2" s="291"/>
      <c r="Q2" s="291"/>
      <c r="R2" s="291"/>
      <c r="S2" s="288"/>
      <c r="T2" s="288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  <c r="BV2" s="249"/>
      <c r="BW2" s="249"/>
      <c r="BX2" s="249"/>
      <c r="BY2" s="249"/>
      <c r="BZ2" s="249"/>
      <c r="CA2" s="249"/>
      <c r="CB2" s="249"/>
      <c r="CC2" s="249"/>
      <c r="CD2" s="249"/>
      <c r="CE2" s="249"/>
      <c r="CF2" s="249"/>
      <c r="CG2" s="249"/>
      <c r="CH2" s="249"/>
      <c r="CI2" s="249"/>
      <c r="CJ2" s="249"/>
      <c r="CK2" s="249"/>
      <c r="CL2" s="249"/>
      <c r="CM2" s="249"/>
      <c r="CN2" s="249"/>
      <c r="CO2" s="249"/>
      <c r="CP2" s="249"/>
      <c r="CQ2" s="249"/>
      <c r="CR2" s="249"/>
      <c r="CS2" s="249"/>
      <c r="CT2" s="249"/>
      <c r="CU2" s="249"/>
      <c r="CV2" s="249"/>
      <c r="CW2" s="249"/>
      <c r="CX2" s="249"/>
      <c r="CY2" s="249"/>
      <c r="CZ2" s="249"/>
      <c r="DA2" s="249"/>
      <c r="DB2" s="249"/>
      <c r="DC2" s="249"/>
      <c r="DD2" s="249"/>
      <c r="DE2" s="249"/>
      <c r="DF2" s="249"/>
      <c r="DG2" s="249"/>
      <c r="DH2" s="249"/>
      <c r="DI2" s="249"/>
      <c r="DJ2" s="249"/>
      <c r="DK2" s="249"/>
      <c r="DL2" s="249"/>
      <c r="DM2" s="249"/>
      <c r="DN2" s="249"/>
      <c r="DO2" s="249"/>
      <c r="DP2" s="249"/>
      <c r="DQ2" s="249"/>
      <c r="DR2" s="249"/>
      <c r="DS2" s="249"/>
      <c r="DT2" s="249"/>
      <c r="DU2" s="249"/>
      <c r="DV2" s="249"/>
      <c r="DW2" s="249"/>
      <c r="DX2" s="249"/>
      <c r="DY2" s="249"/>
      <c r="DZ2" s="249"/>
      <c r="EA2" s="249"/>
      <c r="EB2" s="249"/>
      <c r="EC2" s="249"/>
      <c r="ED2" s="249"/>
      <c r="EE2" s="249"/>
      <c r="EF2" s="249"/>
      <c r="EG2" s="249"/>
      <c r="EH2" s="249"/>
      <c r="EI2" s="249"/>
      <c r="EJ2" s="249"/>
      <c r="EK2" s="249"/>
      <c r="EL2" s="249"/>
      <c r="EM2" s="249"/>
      <c r="EN2" s="249"/>
      <c r="EO2" s="249"/>
      <c r="EP2" s="249"/>
      <c r="EQ2" s="249"/>
      <c r="ER2" s="249"/>
      <c r="ES2" s="249"/>
      <c r="ET2" s="249"/>
      <c r="EU2" s="249"/>
      <c r="EV2" s="249"/>
      <c r="EW2" s="249"/>
      <c r="EX2" s="249"/>
      <c r="EY2" s="249"/>
      <c r="EZ2" s="249"/>
      <c r="FA2" s="249"/>
      <c r="FB2" s="249"/>
      <c r="FC2" s="249"/>
      <c r="FD2" s="249"/>
      <c r="FE2" s="249"/>
      <c r="FF2" s="249"/>
      <c r="FG2" s="249"/>
      <c r="FH2" s="249"/>
      <c r="FI2" s="249"/>
      <c r="FJ2" s="249"/>
      <c r="FK2" s="249"/>
      <c r="FL2" s="249"/>
      <c r="FM2" s="249"/>
      <c r="FN2" s="249"/>
      <c r="FO2" s="249"/>
      <c r="FP2" s="249"/>
      <c r="FQ2" s="249"/>
      <c r="FR2" s="249"/>
      <c r="FS2" s="249"/>
      <c r="FT2" s="249"/>
      <c r="FU2" s="249"/>
      <c r="FV2" s="249"/>
      <c r="FW2" s="249"/>
      <c r="FX2" s="249"/>
      <c r="FY2" s="249"/>
      <c r="FZ2" s="249"/>
      <c r="GA2" s="249"/>
      <c r="GB2" s="249"/>
      <c r="GC2" s="249"/>
      <c r="GD2" s="249"/>
      <c r="GE2" s="249"/>
      <c r="GF2" s="249"/>
      <c r="GG2" s="249"/>
      <c r="GH2" s="249"/>
      <c r="GI2" s="249"/>
      <c r="GJ2" s="249"/>
      <c r="GK2" s="249"/>
      <c r="GL2" s="249"/>
      <c r="GM2" s="249"/>
      <c r="GN2" s="249"/>
      <c r="GO2" s="249"/>
      <c r="GP2" s="249"/>
      <c r="GQ2" s="249"/>
      <c r="GR2" s="249"/>
      <c r="GS2" s="249"/>
      <c r="GT2" s="249"/>
      <c r="GU2" s="249"/>
      <c r="GV2" s="249"/>
      <c r="GW2" s="249"/>
      <c r="GX2" s="249"/>
      <c r="GY2" s="249"/>
      <c r="GZ2" s="249"/>
      <c r="HA2" s="249"/>
      <c r="HB2" s="249"/>
      <c r="HC2" s="249"/>
      <c r="HD2" s="249"/>
      <c r="HE2" s="249"/>
      <c r="HF2" s="249"/>
      <c r="HG2" s="249"/>
      <c r="HH2" s="249"/>
      <c r="HI2" s="249"/>
      <c r="HJ2" s="249"/>
      <c r="HK2" s="249"/>
      <c r="HL2" s="249"/>
      <c r="HM2" s="249"/>
      <c r="HN2" s="249"/>
      <c r="HO2" s="249"/>
      <c r="HP2" s="249"/>
      <c r="HQ2" s="249"/>
      <c r="HR2" s="249"/>
      <c r="HS2" s="249"/>
      <c r="HT2" s="249"/>
      <c r="HU2" s="249"/>
      <c r="HV2" s="249"/>
      <c r="HW2" s="249"/>
      <c r="HX2" s="249"/>
      <c r="HY2" s="249"/>
      <c r="HZ2" s="249"/>
      <c r="IA2" s="249"/>
      <c r="IB2" s="249"/>
      <c r="IC2" s="249"/>
      <c r="ID2" s="249"/>
      <c r="IE2" s="249"/>
      <c r="IF2" s="249"/>
      <c r="IG2" s="249"/>
      <c r="IH2" s="249"/>
      <c r="II2" s="249"/>
      <c r="IJ2" s="249"/>
      <c r="IK2" s="249"/>
      <c r="IL2" s="249"/>
      <c r="IM2" s="249"/>
      <c r="IN2" s="249"/>
      <c r="IO2" s="249"/>
      <c r="IP2" s="249"/>
      <c r="IQ2" s="249"/>
      <c r="IR2" s="249"/>
      <c r="IS2" s="249"/>
      <c r="IT2" s="249"/>
      <c r="IU2" s="249"/>
      <c r="IV2" s="249"/>
      <c r="IW2" s="249"/>
      <c r="IX2" s="249"/>
      <c r="IY2" s="249"/>
      <c r="IZ2" s="249"/>
      <c r="JA2" s="249"/>
      <c r="JB2" s="249"/>
      <c r="JC2" s="249"/>
      <c r="JD2" s="249"/>
      <c r="JE2" s="249"/>
      <c r="JF2" s="249"/>
      <c r="JG2" s="249"/>
      <c r="JH2" s="249"/>
      <c r="JI2" s="249"/>
      <c r="JJ2" s="249"/>
      <c r="JK2" s="249"/>
      <c r="JL2" s="249"/>
      <c r="JM2" s="249"/>
      <c r="JN2" s="249"/>
      <c r="JO2" s="249"/>
      <c r="JP2" s="249"/>
      <c r="JQ2" s="249"/>
      <c r="JR2" s="249"/>
      <c r="JS2" s="249"/>
      <c r="JT2" s="249"/>
      <c r="JU2" s="249"/>
      <c r="JV2" s="249"/>
      <c r="JW2" s="249"/>
      <c r="JX2" s="249"/>
      <c r="JY2" s="249"/>
      <c r="JZ2" s="249"/>
      <c r="KA2" s="249"/>
      <c r="KB2" s="249"/>
      <c r="KC2" s="249"/>
      <c r="KD2" s="249"/>
      <c r="KE2" s="249"/>
      <c r="KF2" s="249"/>
      <c r="KG2" s="249"/>
      <c r="KH2" s="249"/>
      <c r="KI2" s="249"/>
      <c r="KJ2" s="249"/>
      <c r="KK2" s="249"/>
      <c r="KL2" s="249"/>
      <c r="KM2" s="249"/>
      <c r="KN2" s="249"/>
      <c r="KO2" s="249"/>
      <c r="KP2" s="249"/>
      <c r="KQ2" s="249"/>
      <c r="KR2" s="249"/>
      <c r="KS2" s="249"/>
      <c r="KT2" s="249"/>
      <c r="KU2" s="249"/>
      <c r="KV2" s="249"/>
      <c r="KW2" s="249"/>
      <c r="KX2" s="249"/>
      <c r="KY2" s="249"/>
      <c r="KZ2" s="249"/>
      <c r="LA2" s="249"/>
      <c r="LB2" s="249"/>
      <c r="LC2" s="249"/>
      <c r="LD2" s="249"/>
      <c r="LE2" s="249"/>
      <c r="LF2" s="249"/>
      <c r="LG2" s="249"/>
      <c r="LH2" s="249"/>
      <c r="LI2" s="249"/>
      <c r="LJ2" s="249"/>
      <c r="LK2" s="249"/>
      <c r="LL2" s="249"/>
      <c r="LM2" s="249"/>
      <c r="LN2" s="249"/>
      <c r="LO2" s="249"/>
      <c r="LP2" s="249"/>
      <c r="LQ2" s="249"/>
      <c r="LR2" s="249"/>
      <c r="LS2" s="249"/>
      <c r="LT2" s="249"/>
      <c r="LU2" s="249"/>
      <c r="LV2" s="249"/>
      <c r="LW2" s="249"/>
      <c r="LX2" s="249"/>
      <c r="LY2" s="249"/>
      <c r="LZ2" s="249"/>
      <c r="MA2" s="249"/>
      <c r="MB2" s="249"/>
      <c r="MC2" s="249"/>
      <c r="MD2" s="249"/>
      <c r="ME2" s="249"/>
      <c r="MF2" s="249"/>
      <c r="MG2" s="249"/>
      <c r="MH2" s="249"/>
      <c r="MI2" s="249"/>
      <c r="MJ2" s="249"/>
      <c r="MK2" s="249"/>
      <c r="ML2" s="249"/>
      <c r="MM2" s="249"/>
      <c r="MN2" s="249"/>
      <c r="MO2" s="249"/>
      <c r="MP2" s="249"/>
      <c r="MQ2" s="249"/>
      <c r="MR2" s="249"/>
      <c r="MS2" s="249"/>
      <c r="MT2" s="249"/>
      <c r="MU2" s="249"/>
      <c r="MV2" s="249"/>
      <c r="MW2" s="249"/>
      <c r="MX2" s="249"/>
      <c r="MY2" s="249"/>
      <c r="MZ2" s="249"/>
      <c r="NA2" s="249"/>
      <c r="NB2" s="249"/>
      <c r="NC2" s="249"/>
      <c r="ND2" s="249"/>
      <c r="NE2" s="249"/>
      <c r="NF2" s="249"/>
      <c r="NG2" s="249"/>
      <c r="NH2" s="249"/>
      <c r="NI2" s="249"/>
      <c r="NJ2" s="249"/>
      <c r="NK2" s="249"/>
      <c r="NL2" s="249"/>
      <c r="NM2" s="249"/>
      <c r="NN2" s="249"/>
      <c r="NO2" s="249"/>
      <c r="NP2" s="249"/>
      <c r="NQ2" s="249"/>
      <c r="NR2" s="249"/>
      <c r="NS2" s="249"/>
      <c r="NT2" s="249"/>
      <c r="NU2" s="249"/>
      <c r="NV2" s="249"/>
      <c r="NW2" s="249"/>
      <c r="NX2" s="249"/>
      <c r="NY2" s="249"/>
      <c r="NZ2" s="249"/>
      <c r="OA2" s="249"/>
      <c r="OB2" s="249"/>
      <c r="OC2" s="249"/>
      <c r="OD2" s="249"/>
      <c r="OE2" s="249"/>
      <c r="OF2" s="249"/>
      <c r="OG2" s="249"/>
      <c r="OH2" s="249"/>
      <c r="OI2" s="249"/>
      <c r="OJ2" s="249"/>
      <c r="OK2" s="249"/>
      <c r="OL2" s="249"/>
      <c r="OM2" s="249"/>
      <c r="ON2" s="249"/>
      <c r="OO2" s="249"/>
      <c r="OP2" s="249"/>
      <c r="OQ2" s="249"/>
      <c r="OR2" s="249"/>
      <c r="OS2" s="249"/>
      <c r="OT2" s="249"/>
      <c r="OU2" s="249"/>
      <c r="OV2" s="249"/>
      <c r="OW2" s="249"/>
      <c r="OX2" s="249"/>
      <c r="OY2" s="249"/>
      <c r="OZ2" s="249"/>
      <c r="PA2" s="249"/>
      <c r="PB2" s="249"/>
      <c r="PC2" s="249"/>
      <c r="PD2" s="249"/>
      <c r="PE2" s="249"/>
      <c r="PF2" s="249"/>
      <c r="PG2" s="249"/>
      <c r="PH2" s="249"/>
      <c r="PI2" s="249"/>
      <c r="PJ2" s="249"/>
      <c r="PK2" s="249"/>
      <c r="PL2" s="249"/>
      <c r="PM2" s="249"/>
      <c r="PN2" s="249"/>
      <c r="PO2" s="249"/>
      <c r="PP2" s="249"/>
      <c r="PQ2" s="249"/>
      <c r="PR2" s="249"/>
      <c r="PS2" s="249"/>
      <c r="PT2" s="249"/>
      <c r="PU2" s="249"/>
      <c r="PV2" s="249"/>
      <c r="PW2" s="249"/>
      <c r="PX2" s="249"/>
      <c r="PY2" s="249"/>
      <c r="PZ2" s="249"/>
      <c r="QA2" s="249"/>
      <c r="QB2" s="249"/>
      <c r="QC2" s="249"/>
      <c r="QD2" s="249"/>
      <c r="QE2" s="249"/>
      <c r="QF2" s="249"/>
      <c r="QG2" s="249"/>
      <c r="QH2" s="249"/>
      <c r="QI2" s="249"/>
      <c r="QJ2" s="249"/>
      <c r="QK2" s="249"/>
      <c r="QL2" s="249"/>
      <c r="QM2" s="249"/>
      <c r="QN2" s="249"/>
      <c r="QO2" s="249"/>
      <c r="QP2" s="249"/>
      <c r="QQ2" s="249"/>
      <c r="QR2" s="249"/>
      <c r="QS2" s="249"/>
      <c r="QT2" s="249"/>
      <c r="QU2" s="249"/>
      <c r="QV2" s="249"/>
      <c r="QW2" s="249"/>
      <c r="QX2" s="249"/>
      <c r="QY2" s="249"/>
      <c r="QZ2" s="249"/>
      <c r="RA2" s="249"/>
      <c r="RB2" s="249"/>
      <c r="RC2" s="249"/>
      <c r="RD2" s="249"/>
      <c r="RE2" s="249"/>
      <c r="RF2" s="249"/>
      <c r="RG2" s="249"/>
      <c r="RH2" s="249"/>
      <c r="RI2" s="249"/>
      <c r="RJ2" s="249"/>
      <c r="RK2" s="249"/>
      <c r="RL2" s="249"/>
      <c r="RM2" s="249"/>
      <c r="RN2" s="249"/>
      <c r="RO2" s="249"/>
      <c r="RP2" s="249"/>
      <c r="RQ2" s="249"/>
      <c r="RR2" s="249"/>
      <c r="RS2" s="249"/>
      <c r="RT2" s="249"/>
      <c r="RU2" s="249"/>
      <c r="RV2" s="249"/>
      <c r="RW2" s="249"/>
      <c r="RX2" s="249"/>
      <c r="RY2" s="249"/>
      <c r="RZ2" s="249"/>
      <c r="SA2" s="249"/>
      <c r="SB2" s="249"/>
      <c r="SC2" s="249"/>
      <c r="SD2" s="249"/>
      <c r="SE2" s="249"/>
      <c r="SF2" s="249"/>
      <c r="SG2" s="249"/>
      <c r="SH2" s="249"/>
      <c r="SI2" s="249"/>
      <c r="SJ2" s="249"/>
      <c r="SK2" s="249"/>
      <c r="SL2" s="249"/>
      <c r="SM2" s="249"/>
      <c r="SN2" s="249"/>
      <c r="SO2" s="249"/>
      <c r="SP2" s="249"/>
      <c r="SQ2" s="249"/>
      <c r="SR2" s="249"/>
      <c r="SS2" s="249"/>
      <c r="ST2" s="249"/>
      <c r="SU2" s="249"/>
      <c r="SV2" s="249"/>
      <c r="SW2" s="249"/>
      <c r="SX2" s="249"/>
      <c r="SY2" s="249"/>
      <c r="SZ2" s="249"/>
      <c r="TA2" s="249"/>
      <c r="TB2" s="249"/>
      <c r="TC2" s="249"/>
      <c r="TD2" s="249"/>
      <c r="TE2" s="249"/>
      <c r="TF2" s="249"/>
      <c r="TG2" s="249"/>
      <c r="TH2" s="249"/>
      <c r="TI2" s="249"/>
      <c r="TJ2" s="249"/>
      <c r="TK2" s="249"/>
      <c r="TL2" s="249"/>
      <c r="TM2" s="249"/>
      <c r="TN2" s="249"/>
      <c r="TO2" s="249"/>
      <c r="TP2" s="249"/>
      <c r="TQ2" s="249"/>
      <c r="TR2" s="249"/>
      <c r="TS2" s="249"/>
      <c r="TT2" s="249"/>
      <c r="TU2" s="249"/>
      <c r="TV2" s="249"/>
      <c r="TW2" s="249"/>
      <c r="TX2" s="249"/>
      <c r="TY2" s="249"/>
      <c r="TZ2" s="249"/>
      <c r="UA2" s="249"/>
      <c r="UB2" s="249"/>
      <c r="UC2" s="249"/>
      <c r="UD2" s="249"/>
      <c r="UE2" s="249"/>
      <c r="UF2" s="249"/>
      <c r="UG2" s="249"/>
      <c r="UH2" s="249"/>
      <c r="UI2" s="249"/>
      <c r="UJ2" s="249"/>
      <c r="UK2" s="249"/>
      <c r="UL2" s="249"/>
      <c r="UM2" s="249"/>
      <c r="UN2" s="249"/>
      <c r="UO2" s="249"/>
      <c r="UP2" s="249"/>
      <c r="UQ2" s="249"/>
      <c r="UR2" s="249"/>
      <c r="US2" s="249"/>
      <c r="UT2" s="249"/>
      <c r="UU2" s="249"/>
      <c r="UV2" s="249"/>
      <c r="UW2" s="249"/>
      <c r="UX2" s="249"/>
      <c r="UY2" s="249"/>
      <c r="UZ2" s="249"/>
      <c r="VA2" s="249"/>
      <c r="VB2" s="249"/>
      <c r="VC2" s="249"/>
      <c r="VD2" s="249"/>
      <c r="VE2" s="249"/>
      <c r="VF2" s="249"/>
      <c r="VG2" s="249"/>
      <c r="VH2" s="249"/>
      <c r="VI2" s="249"/>
      <c r="VJ2" s="249"/>
      <c r="VK2" s="249"/>
      <c r="VL2" s="249"/>
      <c r="VM2" s="249"/>
      <c r="VN2" s="249"/>
      <c r="VO2" s="249"/>
      <c r="VP2" s="249"/>
      <c r="VQ2" s="249"/>
      <c r="VR2" s="249"/>
      <c r="VS2" s="249"/>
      <c r="VT2" s="249"/>
      <c r="VU2" s="249"/>
      <c r="VV2" s="249"/>
      <c r="VW2" s="249"/>
      <c r="VX2" s="249"/>
      <c r="VY2" s="249"/>
      <c r="VZ2" s="249"/>
      <c r="WA2" s="249"/>
      <c r="WB2" s="249"/>
      <c r="WC2" s="249"/>
      <c r="WD2" s="249"/>
      <c r="WE2" s="249"/>
      <c r="WF2" s="249"/>
      <c r="WG2" s="249"/>
      <c r="WH2" s="249"/>
      <c r="WI2" s="249"/>
      <c r="WJ2" s="249"/>
      <c r="WK2" s="249"/>
      <c r="WL2" s="249"/>
      <c r="WM2" s="249"/>
      <c r="WN2" s="249"/>
      <c r="WO2" s="249"/>
      <c r="WP2" s="249"/>
      <c r="WQ2" s="249"/>
      <c r="WR2" s="249"/>
      <c r="WS2" s="249"/>
      <c r="WT2" s="249"/>
      <c r="WU2" s="249"/>
      <c r="WV2" s="249"/>
      <c r="WW2" s="249"/>
      <c r="WX2" s="249"/>
      <c r="WY2" s="249"/>
      <c r="WZ2" s="249"/>
      <c r="XA2" s="249"/>
      <c r="XB2" s="249"/>
      <c r="XC2" s="249"/>
      <c r="XD2" s="249"/>
      <c r="XE2" s="249"/>
      <c r="XF2" s="249"/>
      <c r="XG2" s="249"/>
      <c r="XH2" s="249"/>
      <c r="XI2" s="249"/>
      <c r="XJ2" s="249"/>
      <c r="XK2" s="249"/>
      <c r="XL2" s="249"/>
      <c r="XM2" s="249"/>
      <c r="XN2" s="249"/>
      <c r="XO2" s="249"/>
      <c r="XP2" s="249"/>
      <c r="XQ2" s="249"/>
      <c r="XR2" s="249"/>
      <c r="XS2" s="249"/>
      <c r="XT2" s="249"/>
      <c r="XU2" s="249"/>
      <c r="XV2" s="249"/>
      <c r="XW2" s="249"/>
      <c r="XX2" s="249"/>
      <c r="XY2" s="249"/>
      <c r="XZ2" s="249"/>
      <c r="YA2" s="249"/>
      <c r="YB2" s="249"/>
      <c r="YC2" s="249"/>
      <c r="YD2" s="249"/>
      <c r="YE2" s="249"/>
      <c r="YF2" s="249"/>
      <c r="YG2" s="249"/>
      <c r="YH2" s="249"/>
      <c r="YI2" s="249"/>
      <c r="YJ2" s="249"/>
      <c r="YK2" s="249"/>
      <c r="YL2" s="249"/>
      <c r="YM2" s="249"/>
      <c r="YN2" s="249"/>
      <c r="YO2" s="249"/>
      <c r="YP2" s="249"/>
      <c r="YQ2" s="249"/>
      <c r="YR2" s="249"/>
      <c r="YS2" s="249"/>
      <c r="YT2" s="249"/>
      <c r="YU2" s="249"/>
      <c r="YV2" s="249"/>
      <c r="YW2" s="249"/>
      <c r="YX2" s="249"/>
      <c r="YY2" s="249"/>
      <c r="YZ2" s="249"/>
      <c r="ZA2" s="249"/>
      <c r="ZB2" s="249"/>
      <c r="ZC2" s="249"/>
      <c r="ZD2" s="249"/>
      <c r="ZE2" s="249"/>
      <c r="ZF2" s="249"/>
      <c r="ZG2" s="249"/>
      <c r="ZH2" s="249"/>
      <c r="ZI2" s="249"/>
      <c r="ZJ2" s="249"/>
      <c r="ZK2" s="249"/>
      <c r="ZL2" s="249"/>
      <c r="ZM2" s="249"/>
      <c r="ZN2" s="249"/>
      <c r="ZO2" s="249"/>
      <c r="ZP2" s="249"/>
      <c r="ZQ2" s="249"/>
      <c r="ZR2" s="249"/>
      <c r="ZS2" s="249"/>
      <c r="ZT2" s="249"/>
      <c r="ZU2" s="249"/>
      <c r="ZV2" s="249"/>
      <c r="ZW2" s="249"/>
      <c r="ZX2" s="249"/>
      <c r="ZY2" s="249"/>
      <c r="ZZ2" s="249"/>
      <c r="AAA2" s="249"/>
      <c r="AAB2" s="249"/>
      <c r="AAC2" s="249"/>
      <c r="AAD2" s="249"/>
      <c r="AAE2" s="249"/>
      <c r="AAF2" s="249"/>
      <c r="AAG2" s="249"/>
      <c r="AAH2" s="249"/>
      <c r="AAI2" s="249"/>
      <c r="AAJ2" s="249"/>
      <c r="AAK2" s="249"/>
      <c r="AAL2" s="249"/>
      <c r="AAM2" s="249"/>
      <c r="AAN2" s="249"/>
      <c r="AAO2" s="249"/>
      <c r="AAP2" s="249"/>
      <c r="AAQ2" s="249"/>
      <c r="AAR2" s="249"/>
      <c r="AAS2" s="249"/>
      <c r="AAT2" s="249"/>
      <c r="AAU2" s="249"/>
      <c r="AAV2" s="249"/>
      <c r="AAW2" s="249"/>
      <c r="AAX2" s="249"/>
      <c r="AAY2" s="249"/>
      <c r="AAZ2" s="249"/>
      <c r="ABA2" s="249"/>
      <c r="ABB2" s="249"/>
      <c r="ABC2" s="249"/>
      <c r="ABD2" s="249"/>
      <c r="ABE2" s="249"/>
      <c r="ABF2" s="249"/>
      <c r="ABG2" s="249"/>
      <c r="ABH2" s="249"/>
      <c r="ABI2" s="249"/>
      <c r="ABJ2" s="249"/>
      <c r="ABK2" s="249"/>
      <c r="ABL2" s="249"/>
      <c r="ABM2" s="249"/>
      <c r="ABN2" s="249"/>
      <c r="ABO2" s="249"/>
      <c r="ABP2" s="249"/>
      <c r="ABQ2" s="249"/>
      <c r="ABR2" s="249"/>
      <c r="ABS2" s="249"/>
      <c r="ABT2" s="249"/>
      <c r="ABU2" s="249"/>
      <c r="ABV2" s="249"/>
      <c r="ABW2" s="249"/>
      <c r="ABX2" s="249"/>
      <c r="ABY2" s="249"/>
      <c r="ABZ2" s="249"/>
      <c r="ACA2" s="249"/>
      <c r="ACB2" s="249"/>
      <c r="ACC2" s="249"/>
      <c r="ACD2" s="249"/>
      <c r="ACE2" s="249"/>
      <c r="ACF2" s="249"/>
      <c r="ACG2" s="249"/>
      <c r="ACH2" s="249"/>
      <c r="ACI2" s="249"/>
      <c r="ACJ2" s="249"/>
      <c r="ACK2" s="249"/>
      <c r="ACL2" s="249"/>
      <c r="ACM2" s="249"/>
      <c r="ACN2" s="249"/>
      <c r="ACO2" s="249"/>
      <c r="ACP2" s="249"/>
      <c r="ACQ2" s="249"/>
      <c r="ACR2" s="249"/>
      <c r="ACS2" s="249"/>
      <c r="ACT2" s="249"/>
      <c r="ACU2" s="249"/>
      <c r="ACV2" s="249"/>
      <c r="ACW2" s="249"/>
      <c r="ACX2" s="249"/>
      <c r="ACY2" s="249"/>
      <c r="ACZ2" s="249"/>
      <c r="ADA2" s="249"/>
      <c r="ADB2" s="249"/>
      <c r="ADC2" s="249"/>
      <c r="ADD2" s="249"/>
      <c r="ADE2" s="249"/>
      <c r="ADF2" s="249"/>
      <c r="ADG2" s="249"/>
      <c r="ADH2" s="249"/>
      <c r="ADI2" s="249"/>
      <c r="ADJ2" s="249"/>
      <c r="ADK2" s="249"/>
      <c r="ADL2" s="249"/>
      <c r="ADM2" s="249"/>
      <c r="ADN2" s="249"/>
      <c r="ADO2" s="249"/>
      <c r="ADP2" s="249"/>
      <c r="ADQ2" s="249"/>
      <c r="ADR2" s="249"/>
      <c r="ADS2" s="249"/>
      <c r="ADT2" s="249"/>
      <c r="ADU2" s="249"/>
      <c r="ADV2" s="249"/>
      <c r="ADW2" s="249"/>
      <c r="ADX2" s="249"/>
      <c r="ADY2" s="249"/>
      <c r="ADZ2" s="249"/>
      <c r="AEA2" s="249"/>
      <c r="AEB2" s="249"/>
      <c r="AEC2" s="249"/>
      <c r="AED2" s="249"/>
      <c r="AEE2" s="249"/>
      <c r="AEF2" s="249"/>
      <c r="AEG2" s="249"/>
      <c r="AEH2" s="249"/>
      <c r="AEI2" s="249"/>
      <c r="AEJ2" s="249"/>
      <c r="AEK2" s="249"/>
      <c r="AEL2" s="249"/>
      <c r="AEM2" s="249"/>
      <c r="AEN2" s="249"/>
      <c r="AEO2" s="249"/>
      <c r="AEP2" s="249"/>
      <c r="AEQ2" s="249"/>
      <c r="AER2" s="249"/>
      <c r="AES2" s="249"/>
      <c r="AET2" s="249"/>
      <c r="AEU2" s="249"/>
      <c r="AEV2" s="249"/>
      <c r="AEW2" s="249"/>
      <c r="AEX2" s="249"/>
      <c r="AEY2" s="249"/>
      <c r="AEZ2" s="249"/>
      <c r="AFA2" s="249"/>
      <c r="AFB2" s="249"/>
      <c r="AFC2" s="249"/>
      <c r="AFD2" s="249"/>
      <c r="AFE2" s="249"/>
      <c r="AFF2" s="249"/>
      <c r="AFG2" s="249"/>
      <c r="AFH2" s="249"/>
      <c r="AFI2" s="249"/>
      <c r="AFJ2" s="249"/>
      <c r="AFK2" s="249"/>
      <c r="AFL2" s="249"/>
      <c r="AFM2" s="249"/>
      <c r="AFN2" s="249"/>
      <c r="AFO2" s="249"/>
      <c r="AFP2" s="249"/>
      <c r="AFQ2" s="249"/>
      <c r="AFR2" s="249"/>
      <c r="AFS2" s="249"/>
      <c r="AFT2" s="249"/>
      <c r="AFU2" s="249"/>
      <c r="AFV2" s="249"/>
      <c r="AFW2" s="249"/>
      <c r="AFX2" s="249"/>
      <c r="AFY2" s="249"/>
      <c r="AFZ2" s="249"/>
      <c r="AGA2" s="249"/>
      <c r="AGB2" s="249"/>
      <c r="AGC2" s="249"/>
      <c r="AGD2" s="249"/>
      <c r="AGE2" s="249"/>
      <c r="AGF2" s="249"/>
      <c r="AGG2" s="249"/>
      <c r="AGH2" s="249"/>
      <c r="AGI2" s="249"/>
      <c r="AGJ2" s="249"/>
      <c r="AGK2" s="249"/>
      <c r="AGL2" s="249"/>
      <c r="AGM2" s="249"/>
      <c r="AGN2" s="249"/>
      <c r="AGO2" s="249"/>
      <c r="AGP2" s="249"/>
      <c r="AGQ2" s="249"/>
      <c r="AGR2" s="249"/>
      <c r="AGS2" s="249"/>
      <c r="AGT2" s="249"/>
      <c r="AGU2" s="249"/>
      <c r="AGV2" s="249"/>
      <c r="AGW2" s="249"/>
      <c r="AGX2" s="249"/>
      <c r="AGY2" s="249"/>
      <c r="AGZ2" s="249"/>
      <c r="AHA2" s="249"/>
      <c r="AHB2" s="249"/>
      <c r="AHC2" s="249"/>
      <c r="AHD2" s="249"/>
      <c r="AHE2" s="249"/>
      <c r="AHF2" s="249"/>
      <c r="AHG2" s="249"/>
      <c r="AHH2" s="249"/>
      <c r="AHI2" s="249"/>
      <c r="AHJ2" s="249"/>
      <c r="AHK2" s="249"/>
      <c r="AHL2" s="249"/>
      <c r="AHM2" s="249"/>
      <c r="AHN2" s="249"/>
      <c r="AHO2" s="249"/>
      <c r="AHP2" s="249"/>
      <c r="AHQ2" s="249"/>
      <c r="AHR2" s="249"/>
      <c r="AHS2" s="249"/>
      <c r="AHT2" s="249"/>
      <c r="AHU2" s="249"/>
      <c r="AHV2" s="249"/>
      <c r="AHW2" s="249"/>
      <c r="AHX2" s="249"/>
      <c r="AHY2" s="249"/>
      <c r="AHZ2" s="249"/>
      <c r="AIA2" s="249"/>
      <c r="AIB2" s="249"/>
      <c r="AIC2" s="249"/>
      <c r="AID2" s="249"/>
      <c r="AIE2" s="249"/>
      <c r="AIF2" s="249"/>
      <c r="AIG2" s="249"/>
      <c r="AIH2" s="249"/>
      <c r="AII2" s="249"/>
      <c r="AIJ2" s="249"/>
      <c r="AIK2" s="249"/>
      <c r="AIL2" s="249"/>
      <c r="AIM2" s="249"/>
      <c r="AIN2" s="249"/>
      <c r="AIO2" s="249"/>
      <c r="AIP2" s="249"/>
      <c r="AIQ2" s="249"/>
      <c r="AIR2" s="249"/>
      <c r="AIS2" s="249"/>
      <c r="AIT2" s="249"/>
      <c r="AIU2" s="249"/>
      <c r="AIV2" s="249"/>
      <c r="AIW2" s="249"/>
      <c r="AIX2" s="249"/>
      <c r="AIY2" s="249"/>
      <c r="AIZ2" s="249"/>
      <c r="AJA2" s="249"/>
      <c r="AJB2" s="249"/>
      <c r="AJC2" s="249"/>
      <c r="AJD2" s="249"/>
      <c r="AJE2" s="249"/>
      <c r="AJF2" s="249"/>
      <c r="AJG2" s="249"/>
      <c r="AJH2" s="249"/>
      <c r="AJI2" s="249"/>
      <c r="AJJ2" s="249"/>
      <c r="AJK2" s="249"/>
      <c r="AJL2" s="249"/>
      <c r="AJM2" s="249"/>
      <c r="AJN2" s="249"/>
      <c r="AJO2" s="249"/>
      <c r="AJP2" s="249"/>
      <c r="AJQ2" s="249"/>
      <c r="AJR2" s="249"/>
      <c r="AJS2" s="249"/>
      <c r="AJT2" s="249"/>
      <c r="AJU2" s="249"/>
      <c r="AJV2" s="249"/>
      <c r="AJW2" s="249"/>
      <c r="AJX2" s="249"/>
      <c r="AJY2" s="249"/>
      <c r="AJZ2" s="249"/>
      <c r="AKA2" s="249"/>
      <c r="AKB2" s="249"/>
      <c r="AKC2" s="249"/>
      <c r="AKD2" s="249"/>
      <c r="AKE2" s="249"/>
      <c r="AKF2" s="249"/>
      <c r="AKG2" s="249"/>
      <c r="AKH2" s="249"/>
      <c r="AKI2" s="249"/>
      <c r="AKJ2" s="249"/>
      <c r="AKK2" s="249"/>
      <c r="AKL2" s="249"/>
      <c r="AKM2" s="249"/>
      <c r="AKN2" s="249"/>
      <c r="AKO2" s="249"/>
      <c r="AKP2" s="249"/>
      <c r="AKQ2" s="249"/>
      <c r="AKR2" s="249"/>
      <c r="AKS2" s="249"/>
      <c r="AKT2" s="249"/>
      <c r="AKU2" s="249"/>
      <c r="AKV2" s="249"/>
      <c r="AKW2" s="249"/>
      <c r="AKX2" s="249"/>
      <c r="AKY2" s="249"/>
      <c r="AKZ2" s="249"/>
      <c r="ALA2" s="249"/>
      <c r="ALB2" s="249"/>
      <c r="ALC2" s="249"/>
      <c r="ALD2" s="249"/>
      <c r="ALE2" s="249"/>
      <c r="ALF2" s="249"/>
      <c r="ALG2" s="249"/>
      <c r="ALH2" s="249"/>
      <c r="ALI2" s="249"/>
      <c r="ALJ2" s="249"/>
      <c r="ALK2" s="249"/>
      <c r="ALL2" s="249"/>
      <c r="ALM2" s="249"/>
      <c r="ALN2" s="249"/>
      <c r="ALO2" s="249"/>
      <c r="ALP2" s="249"/>
      <c r="ALQ2" s="249"/>
      <c r="ALR2" s="249"/>
      <c r="ALS2" s="249"/>
      <c r="ALT2" s="249"/>
      <c r="ALU2" s="249"/>
      <c r="ALV2" s="249"/>
      <c r="ALW2" s="249"/>
      <c r="ALX2" s="249"/>
      <c r="ALY2" s="249"/>
      <c r="ALZ2" s="249"/>
      <c r="AMA2" s="249"/>
      <c r="AMB2" s="249"/>
      <c r="AMC2" s="249"/>
      <c r="AMD2" s="249"/>
      <c r="AME2" s="249"/>
      <c r="AMF2" s="249"/>
      <c r="AMG2" s="249"/>
      <c r="AMH2" s="249"/>
      <c r="AMI2" s="249"/>
      <c r="AMJ2" s="249"/>
      <c r="AMK2" s="249"/>
      <c r="AML2" s="249"/>
      <c r="AMM2" s="249"/>
      <c r="AMN2" s="249"/>
      <c r="AMO2" s="249"/>
      <c r="AMP2" s="249"/>
      <c r="AMQ2" s="249"/>
      <c r="AMR2" s="249"/>
      <c r="AMS2" s="249"/>
      <c r="AMT2" s="249"/>
      <c r="AMU2" s="249"/>
      <c r="AMV2" s="249"/>
      <c r="AMW2" s="249"/>
      <c r="AMX2" s="249"/>
      <c r="AMY2" s="249"/>
      <c r="AMZ2" s="249"/>
      <c r="ANA2" s="249"/>
      <c r="ANB2" s="249"/>
      <c r="ANC2" s="249"/>
      <c r="AND2" s="249"/>
      <c r="ANE2" s="249"/>
      <c r="ANF2" s="249"/>
      <c r="ANG2" s="249"/>
      <c r="ANH2" s="249"/>
      <c r="ANI2" s="249"/>
      <c r="ANJ2" s="249"/>
      <c r="ANK2" s="249"/>
      <c r="ANL2" s="249"/>
      <c r="ANM2" s="249"/>
      <c r="ANN2" s="249"/>
      <c r="ANO2" s="249"/>
      <c r="ANP2" s="249"/>
      <c r="ANQ2" s="249"/>
      <c r="ANR2" s="249"/>
      <c r="ANS2" s="249"/>
      <c r="ANT2" s="249"/>
      <c r="ANU2" s="249"/>
      <c r="ANV2" s="249"/>
      <c r="ANW2" s="249"/>
      <c r="ANX2" s="249"/>
      <c r="ANY2" s="249"/>
      <c r="ANZ2" s="249"/>
      <c r="AOA2" s="249"/>
      <c r="AOB2" s="249"/>
      <c r="AOC2" s="249"/>
      <c r="AOD2" s="249"/>
      <c r="AOE2" s="249"/>
      <c r="AOF2" s="249"/>
      <c r="AOG2" s="249"/>
      <c r="AOH2" s="249"/>
      <c r="AOI2" s="249"/>
      <c r="AOJ2" s="249"/>
      <c r="AOK2" s="249"/>
      <c r="AOL2" s="249"/>
      <c r="AOM2" s="249"/>
      <c r="AON2" s="249"/>
      <c r="AOO2" s="249"/>
      <c r="AOP2" s="249"/>
      <c r="AOQ2" s="249"/>
      <c r="AOR2" s="249"/>
      <c r="AOS2" s="249"/>
      <c r="AOT2" s="249"/>
      <c r="AOU2" s="249"/>
      <c r="AOV2" s="249"/>
      <c r="AOW2" s="249"/>
      <c r="AOX2" s="249"/>
      <c r="AOY2" s="249"/>
      <c r="AOZ2" s="249"/>
      <c r="APA2" s="249"/>
      <c r="APB2" s="249"/>
      <c r="APC2" s="249"/>
      <c r="APD2" s="249"/>
      <c r="APE2" s="249"/>
      <c r="APF2" s="249"/>
      <c r="APG2" s="249"/>
      <c r="APH2" s="249"/>
      <c r="API2" s="249"/>
      <c r="APJ2" s="249"/>
      <c r="APK2" s="249"/>
      <c r="APL2" s="249"/>
      <c r="APM2" s="249"/>
      <c r="APN2" s="249"/>
      <c r="APO2" s="249"/>
      <c r="APP2" s="249"/>
      <c r="APQ2" s="249"/>
      <c r="APR2" s="249"/>
      <c r="APS2" s="249"/>
      <c r="APT2" s="249"/>
      <c r="APU2" s="249"/>
      <c r="APV2" s="249"/>
      <c r="APW2" s="249"/>
      <c r="APX2" s="249"/>
      <c r="APY2" s="249"/>
      <c r="APZ2" s="249"/>
      <c r="AQA2" s="249"/>
      <c r="AQB2" s="249"/>
      <c r="AQC2" s="249"/>
      <c r="AQD2" s="249"/>
      <c r="AQE2" s="249"/>
      <c r="AQF2" s="249"/>
      <c r="AQG2" s="249"/>
      <c r="AQH2" s="249"/>
      <c r="AQI2" s="249"/>
      <c r="AQJ2" s="249"/>
      <c r="AQK2" s="249"/>
      <c r="AQL2" s="249"/>
      <c r="AQM2" s="249"/>
      <c r="AQN2" s="249"/>
      <c r="AQO2" s="249"/>
      <c r="AQP2" s="249"/>
      <c r="AQQ2" s="249"/>
      <c r="AQR2" s="249"/>
      <c r="AQS2" s="249"/>
      <c r="AQT2" s="249"/>
      <c r="AQU2" s="249"/>
      <c r="AQV2" s="249"/>
      <c r="AQW2" s="249"/>
      <c r="AQX2" s="249"/>
      <c r="AQY2" s="249"/>
      <c r="AQZ2" s="249"/>
      <c r="ARA2" s="249"/>
      <c r="ARB2" s="249"/>
      <c r="ARC2" s="249"/>
      <c r="ARD2" s="249"/>
      <c r="ARE2" s="249"/>
      <c r="ARF2" s="249"/>
      <c r="ARG2" s="249"/>
      <c r="ARH2" s="249"/>
      <c r="ARI2" s="249"/>
      <c r="ARJ2" s="249"/>
      <c r="ARK2" s="249"/>
      <c r="ARL2" s="249"/>
      <c r="ARM2" s="249"/>
      <c r="ARN2" s="249"/>
      <c r="ARO2" s="249"/>
      <c r="ARP2" s="249"/>
      <c r="ARQ2" s="249"/>
      <c r="ARR2" s="249"/>
      <c r="ARS2" s="249"/>
      <c r="ART2" s="249"/>
      <c r="ARU2" s="249"/>
      <c r="ARV2" s="249"/>
      <c r="ARW2" s="249"/>
      <c r="ARX2" s="249"/>
      <c r="ARY2" s="249"/>
      <c r="ARZ2" s="249"/>
      <c r="ASA2" s="249"/>
      <c r="ASB2" s="249"/>
      <c r="ASC2" s="249"/>
      <c r="ASD2" s="249"/>
      <c r="ASE2" s="249"/>
      <c r="ASF2" s="249"/>
      <c r="ASG2" s="249"/>
      <c r="ASH2" s="249"/>
      <c r="ASI2" s="249"/>
      <c r="ASJ2" s="249"/>
      <c r="ASK2" s="249"/>
      <c r="ASL2" s="249"/>
      <c r="ASM2" s="249"/>
      <c r="ASN2" s="249"/>
      <c r="ASO2" s="249"/>
      <c r="ASP2" s="249"/>
      <c r="ASQ2" s="249"/>
      <c r="ASR2" s="249"/>
      <c r="ASS2" s="249"/>
      <c r="AST2" s="249"/>
      <c r="ASU2" s="249"/>
      <c r="ASV2" s="249"/>
      <c r="ASW2" s="249"/>
      <c r="ASX2" s="249"/>
      <c r="ASY2" s="249"/>
      <c r="ASZ2" s="249"/>
      <c r="ATA2" s="249"/>
      <c r="ATB2" s="249"/>
      <c r="ATC2" s="249"/>
      <c r="ATD2" s="249"/>
      <c r="ATE2" s="249"/>
      <c r="ATF2" s="249"/>
      <c r="ATG2" s="249"/>
      <c r="ATH2" s="249"/>
      <c r="ATI2" s="249"/>
      <c r="ATJ2" s="249"/>
      <c r="ATK2" s="249"/>
      <c r="ATL2" s="249"/>
      <c r="ATM2" s="249"/>
      <c r="ATN2" s="249"/>
      <c r="ATO2" s="249"/>
      <c r="ATP2" s="249"/>
      <c r="ATQ2" s="249"/>
      <c r="ATR2" s="249"/>
      <c r="ATS2" s="249"/>
      <c r="ATT2" s="249"/>
      <c r="ATU2" s="249"/>
      <c r="ATV2" s="249"/>
      <c r="ATW2" s="249"/>
      <c r="ATX2" s="249"/>
      <c r="ATY2" s="249"/>
      <c r="ATZ2" s="249"/>
      <c r="AUA2" s="249"/>
      <c r="AUB2" s="249"/>
      <c r="AUC2" s="249"/>
      <c r="AUD2" s="249"/>
      <c r="AUE2" s="249"/>
      <c r="AUF2" s="249"/>
      <c r="AUG2" s="249"/>
      <c r="AUH2" s="249"/>
      <c r="AUI2" s="249"/>
      <c r="AUJ2" s="249"/>
      <c r="AUK2" s="249"/>
      <c r="AUL2" s="249"/>
      <c r="AUM2" s="249"/>
      <c r="AUN2" s="249"/>
      <c r="AUO2" s="249"/>
      <c r="AUP2" s="249"/>
      <c r="AUQ2" s="249"/>
      <c r="AUR2" s="249"/>
      <c r="AUS2" s="249"/>
      <c r="AUT2" s="249"/>
      <c r="AUU2" s="249"/>
      <c r="AUV2" s="249"/>
      <c r="AUW2" s="249"/>
      <c r="AUX2" s="249"/>
      <c r="AUY2" s="249"/>
      <c r="AUZ2" s="249"/>
      <c r="AVA2" s="249"/>
      <c r="AVB2" s="249"/>
      <c r="AVC2" s="249"/>
      <c r="AVD2" s="249"/>
      <c r="AVE2" s="249"/>
      <c r="AVF2" s="249"/>
      <c r="AVG2" s="249"/>
      <c r="AVH2" s="249"/>
      <c r="AVI2" s="249"/>
      <c r="AVJ2" s="249"/>
      <c r="AVK2" s="249"/>
      <c r="AVL2" s="249"/>
      <c r="AVM2" s="249"/>
      <c r="AVN2" s="249"/>
      <c r="AVO2" s="249"/>
      <c r="AVP2" s="249"/>
      <c r="AVQ2" s="249"/>
      <c r="AVR2" s="249"/>
      <c r="AVS2" s="249"/>
      <c r="AVT2" s="249"/>
      <c r="AVU2" s="249"/>
      <c r="AVV2" s="249"/>
      <c r="AVW2" s="249"/>
      <c r="AVX2" s="249"/>
      <c r="AVY2" s="249"/>
      <c r="AVZ2" s="249"/>
      <c r="AWA2" s="249"/>
      <c r="AWB2" s="249"/>
      <c r="AWC2" s="249"/>
      <c r="AWD2" s="249"/>
      <c r="AWE2" s="249"/>
      <c r="AWF2" s="249"/>
      <c r="AWG2" s="249"/>
      <c r="AWH2" s="249"/>
      <c r="AWI2" s="249"/>
      <c r="AWJ2" s="249"/>
      <c r="AWK2" s="249"/>
      <c r="AWL2" s="249"/>
      <c r="AWM2" s="249"/>
      <c r="AWN2" s="249"/>
      <c r="AWO2" s="249"/>
      <c r="AWP2" s="249"/>
      <c r="AWQ2" s="249"/>
      <c r="AWR2" s="249"/>
      <c r="AWS2" s="249"/>
      <c r="AWT2" s="249"/>
      <c r="AWU2" s="249"/>
      <c r="AWV2" s="249"/>
      <c r="AWW2" s="249"/>
      <c r="AWX2" s="249"/>
      <c r="AWY2" s="249"/>
      <c r="AWZ2" s="249"/>
      <c r="AXA2" s="249"/>
      <c r="AXB2" s="249"/>
      <c r="AXC2" s="249"/>
      <c r="AXD2" s="249"/>
      <c r="AXE2" s="249"/>
      <c r="AXF2" s="249"/>
      <c r="AXG2" s="249"/>
      <c r="AXH2" s="249"/>
      <c r="AXI2" s="249"/>
      <c r="AXJ2" s="249"/>
      <c r="AXK2" s="249"/>
      <c r="AXL2" s="249"/>
      <c r="AXM2" s="249"/>
      <c r="AXN2" s="249"/>
      <c r="AXO2" s="249"/>
      <c r="AXP2" s="249"/>
      <c r="AXQ2" s="249"/>
      <c r="AXR2" s="249"/>
      <c r="AXS2" s="249"/>
      <c r="AXT2" s="249"/>
      <c r="AXU2" s="249"/>
      <c r="AXV2" s="249"/>
      <c r="AXW2" s="249"/>
      <c r="AXX2" s="249"/>
      <c r="AXY2" s="249"/>
      <c r="AXZ2" s="249"/>
      <c r="AYA2" s="249"/>
      <c r="AYB2" s="249"/>
      <c r="AYC2" s="249"/>
      <c r="AYD2" s="249"/>
      <c r="AYE2" s="249"/>
      <c r="AYF2" s="249"/>
      <c r="AYG2" s="249"/>
      <c r="AYH2" s="249"/>
      <c r="AYI2" s="249"/>
      <c r="AYJ2" s="249"/>
      <c r="AYK2" s="249"/>
      <c r="AYL2" s="249"/>
      <c r="AYM2" s="249"/>
      <c r="AYN2" s="249"/>
      <c r="AYO2" s="249"/>
      <c r="AYP2" s="249"/>
      <c r="AYQ2" s="249"/>
      <c r="AYR2" s="249"/>
      <c r="AYS2" s="249"/>
      <c r="AYT2" s="249"/>
      <c r="AYU2" s="249"/>
      <c r="AYV2" s="249"/>
      <c r="AYW2" s="249"/>
      <c r="AYX2" s="249"/>
      <c r="AYY2" s="249"/>
      <c r="AYZ2" s="249"/>
      <c r="AZA2" s="249"/>
      <c r="AZB2" s="249"/>
      <c r="AZC2" s="249"/>
      <c r="AZD2" s="249"/>
      <c r="AZE2" s="249"/>
      <c r="AZF2" s="249"/>
      <c r="AZG2" s="249"/>
      <c r="AZH2" s="249"/>
      <c r="AZI2" s="249"/>
      <c r="AZJ2" s="249"/>
      <c r="AZK2" s="249"/>
      <c r="AZL2" s="249"/>
      <c r="AZM2" s="249"/>
      <c r="AZN2" s="249"/>
      <c r="AZO2" s="249"/>
      <c r="AZP2" s="249"/>
      <c r="AZQ2" s="249"/>
      <c r="AZR2" s="249"/>
      <c r="AZS2" s="249"/>
      <c r="AZT2" s="249"/>
      <c r="AZU2" s="249"/>
      <c r="AZV2" s="249"/>
      <c r="AZW2" s="249"/>
      <c r="AZX2" s="249"/>
      <c r="AZY2" s="249"/>
      <c r="AZZ2" s="249"/>
      <c r="BAA2" s="249"/>
      <c r="BAB2" s="249"/>
      <c r="BAC2" s="249"/>
      <c r="BAD2" s="249"/>
      <c r="BAE2" s="249"/>
      <c r="BAF2" s="249"/>
      <c r="BAG2" s="249"/>
      <c r="BAH2" s="249"/>
      <c r="BAI2" s="249"/>
      <c r="BAJ2" s="249"/>
      <c r="BAK2" s="249"/>
      <c r="BAL2" s="249"/>
      <c r="BAM2" s="249"/>
      <c r="BAN2" s="249"/>
      <c r="BAO2" s="249"/>
      <c r="BAP2" s="249"/>
      <c r="BAQ2" s="249"/>
      <c r="BAR2" s="249"/>
      <c r="BAS2" s="249"/>
      <c r="BAT2" s="249"/>
      <c r="BAU2" s="249"/>
      <c r="BAV2" s="249"/>
      <c r="BAW2" s="249"/>
      <c r="BAX2" s="249"/>
      <c r="BAY2" s="249"/>
      <c r="BAZ2" s="249"/>
      <c r="BBA2" s="249"/>
      <c r="BBB2" s="249"/>
      <c r="BBC2" s="249"/>
      <c r="BBD2" s="249"/>
      <c r="BBE2" s="249"/>
      <c r="BBF2" s="249"/>
      <c r="BBG2" s="249"/>
      <c r="BBH2" s="249"/>
      <c r="BBI2" s="249"/>
      <c r="BBJ2" s="249"/>
      <c r="BBK2" s="249"/>
      <c r="BBL2" s="249"/>
      <c r="BBM2" s="249"/>
      <c r="BBN2" s="249"/>
      <c r="BBO2" s="249"/>
      <c r="BBP2" s="249"/>
      <c r="BBQ2" s="249"/>
      <c r="BBR2" s="249"/>
      <c r="BBS2" s="249"/>
      <c r="BBT2" s="249"/>
      <c r="BBU2" s="249"/>
      <c r="BBV2" s="249"/>
      <c r="BBW2" s="249"/>
      <c r="BBX2" s="249"/>
      <c r="BBY2" s="249"/>
      <c r="BBZ2" s="249"/>
      <c r="BCA2" s="249"/>
      <c r="BCB2" s="249"/>
      <c r="BCC2" s="249"/>
      <c r="BCD2" s="249"/>
      <c r="BCE2" s="249"/>
      <c r="BCF2" s="249"/>
      <c r="BCG2" s="249"/>
      <c r="BCH2" s="249"/>
      <c r="BCI2" s="249"/>
      <c r="BCJ2" s="249"/>
      <c r="BCK2" s="249"/>
      <c r="BCL2" s="249"/>
      <c r="BCM2" s="249"/>
      <c r="BCN2" s="249"/>
      <c r="BCO2" s="249"/>
      <c r="BCP2" s="249"/>
      <c r="BCQ2" s="249"/>
      <c r="BCR2" s="249"/>
      <c r="BCS2" s="249"/>
      <c r="BCT2" s="249"/>
      <c r="BCU2" s="249"/>
      <c r="BCV2" s="249"/>
      <c r="BCW2" s="249"/>
      <c r="BCX2" s="249"/>
      <c r="BCY2" s="249"/>
      <c r="BCZ2" s="249"/>
      <c r="BDA2" s="249"/>
      <c r="BDB2" s="249"/>
      <c r="BDC2" s="249"/>
      <c r="BDD2" s="249"/>
      <c r="BDE2" s="249"/>
      <c r="BDF2" s="249"/>
      <c r="BDG2" s="249"/>
      <c r="BDH2" s="249"/>
      <c r="BDI2" s="249"/>
      <c r="BDJ2" s="249"/>
      <c r="BDK2" s="249"/>
      <c r="BDL2" s="249"/>
      <c r="BDM2" s="249"/>
      <c r="BDN2" s="249"/>
      <c r="BDO2" s="249"/>
      <c r="BDP2" s="249"/>
      <c r="BDQ2" s="249"/>
      <c r="BDR2" s="249"/>
      <c r="BDS2" s="249"/>
      <c r="BDT2" s="249"/>
      <c r="BDU2" s="249"/>
      <c r="BDV2" s="249"/>
      <c r="BDW2" s="249"/>
      <c r="BDX2" s="249"/>
      <c r="BDY2" s="249"/>
      <c r="BDZ2" s="249"/>
      <c r="BEA2" s="249"/>
      <c r="BEB2" s="249"/>
      <c r="BEC2" s="249"/>
      <c r="BED2" s="249"/>
      <c r="BEE2" s="249"/>
      <c r="BEF2" s="249"/>
      <c r="BEG2" s="249"/>
      <c r="BEH2" s="249"/>
      <c r="BEI2" s="249"/>
      <c r="BEJ2" s="249"/>
      <c r="BEK2" s="249"/>
      <c r="BEL2" s="249"/>
      <c r="BEM2" s="249"/>
      <c r="BEN2" s="249"/>
      <c r="BEO2" s="249"/>
      <c r="BEP2" s="249"/>
      <c r="BEQ2" s="249"/>
      <c r="BER2" s="249"/>
      <c r="BES2" s="249"/>
      <c r="BET2" s="249"/>
      <c r="BEU2" s="249"/>
      <c r="BEV2" s="249"/>
      <c r="BEW2" s="249"/>
      <c r="BEX2" s="249"/>
      <c r="BEY2" s="249"/>
      <c r="BEZ2" s="249"/>
      <c r="BFA2" s="249"/>
      <c r="BFB2" s="249"/>
      <c r="BFC2" s="249"/>
      <c r="BFD2" s="249"/>
      <c r="BFE2" s="249"/>
      <c r="BFF2" s="249"/>
      <c r="BFG2" s="249"/>
      <c r="BFH2" s="249"/>
      <c r="BFI2" s="249"/>
      <c r="BFJ2" s="249"/>
      <c r="BFK2" s="249"/>
      <c r="BFL2" s="249"/>
      <c r="BFM2" s="249"/>
      <c r="BFN2" s="249"/>
      <c r="BFO2" s="249"/>
      <c r="BFP2" s="249"/>
      <c r="BFQ2" s="249"/>
      <c r="BFR2" s="249"/>
      <c r="BFS2" s="249"/>
      <c r="BFT2" s="249"/>
      <c r="BFU2" s="249"/>
      <c r="BFV2" s="249"/>
      <c r="BFW2" s="249"/>
      <c r="BFX2" s="249"/>
      <c r="BFY2" s="249"/>
      <c r="BFZ2" s="249"/>
      <c r="BGA2" s="249"/>
      <c r="BGB2" s="249"/>
      <c r="BGC2" s="249"/>
      <c r="BGD2" s="249"/>
      <c r="BGE2" s="249"/>
      <c r="BGF2" s="249"/>
      <c r="BGG2" s="249"/>
      <c r="BGH2" s="249"/>
      <c r="BGI2" s="249"/>
      <c r="BGJ2" s="249"/>
      <c r="BGK2" s="249"/>
      <c r="BGL2" s="249"/>
      <c r="BGM2" s="249"/>
      <c r="BGN2" s="249"/>
      <c r="BGO2" s="249"/>
      <c r="BGP2" s="249"/>
      <c r="BGQ2" s="249"/>
      <c r="BGR2" s="249"/>
      <c r="BGS2" s="249"/>
      <c r="BGT2" s="249"/>
      <c r="BGU2" s="249"/>
      <c r="BGV2" s="249"/>
      <c r="BGW2" s="249"/>
      <c r="BGX2" s="249"/>
      <c r="BGY2" s="249"/>
      <c r="BGZ2" s="249"/>
      <c r="BHA2" s="249"/>
      <c r="BHB2" s="249"/>
      <c r="BHC2" s="249"/>
      <c r="BHD2" s="249"/>
      <c r="BHE2" s="249"/>
      <c r="BHF2" s="249"/>
      <c r="BHG2" s="249"/>
      <c r="BHH2" s="249"/>
      <c r="BHI2" s="249"/>
      <c r="BHJ2" s="249"/>
      <c r="BHK2" s="249"/>
      <c r="BHL2" s="249"/>
      <c r="BHM2" s="249"/>
      <c r="BHN2" s="249"/>
      <c r="BHO2" s="249"/>
      <c r="BHP2" s="249"/>
      <c r="BHQ2" s="249"/>
      <c r="BHR2" s="249"/>
      <c r="BHS2" s="249"/>
      <c r="BHT2" s="249"/>
      <c r="BHU2" s="249"/>
      <c r="BHV2" s="249"/>
      <c r="BHW2" s="249"/>
      <c r="BHX2" s="249"/>
      <c r="BHY2" s="249"/>
      <c r="BHZ2" s="249"/>
      <c r="BIA2" s="249"/>
      <c r="BIB2" s="249"/>
      <c r="BIC2" s="249"/>
      <c r="BID2" s="249"/>
      <c r="BIE2" s="249"/>
      <c r="BIF2" s="249"/>
      <c r="BIG2" s="249"/>
      <c r="BIH2" s="249"/>
      <c r="BII2" s="249"/>
      <c r="BIJ2" s="249"/>
      <c r="BIK2" s="249"/>
      <c r="BIL2" s="249"/>
      <c r="BIM2" s="249"/>
      <c r="BIN2" s="249"/>
      <c r="BIO2" s="249"/>
      <c r="BIP2" s="249"/>
      <c r="BIQ2" s="249"/>
      <c r="BIR2" s="249"/>
      <c r="BIS2" s="249"/>
      <c r="BIT2" s="249"/>
      <c r="BIU2" s="249"/>
      <c r="BIV2" s="249"/>
      <c r="BIW2" s="249"/>
      <c r="BIX2" s="249"/>
      <c r="BIY2" s="249"/>
      <c r="BIZ2" s="249"/>
      <c r="BJA2" s="249"/>
      <c r="BJB2" s="249"/>
      <c r="BJC2" s="249"/>
      <c r="BJD2" s="249"/>
      <c r="BJE2" s="249"/>
      <c r="BJF2" s="249"/>
      <c r="BJG2" s="249"/>
      <c r="BJH2" s="249"/>
      <c r="BJI2" s="249"/>
      <c r="BJJ2" s="249"/>
      <c r="BJK2" s="249"/>
      <c r="BJL2" s="249"/>
      <c r="BJM2" s="249"/>
      <c r="BJN2" s="249"/>
      <c r="BJO2" s="249"/>
      <c r="BJP2" s="249"/>
      <c r="BJQ2" s="249"/>
      <c r="BJR2" s="249"/>
      <c r="BJS2" s="249"/>
      <c r="BJT2" s="249"/>
      <c r="BJU2" s="249"/>
      <c r="BJV2" s="249"/>
      <c r="BJW2" s="249"/>
      <c r="BJX2" s="249"/>
      <c r="BJY2" s="249"/>
      <c r="BJZ2" s="249"/>
      <c r="BKA2" s="249"/>
      <c r="BKB2" s="249"/>
      <c r="BKC2" s="249"/>
      <c r="BKD2" s="249"/>
      <c r="BKE2" s="249"/>
      <c r="BKF2" s="249"/>
      <c r="BKG2" s="249"/>
      <c r="BKH2" s="249"/>
      <c r="BKI2" s="249"/>
      <c r="BKJ2" s="249"/>
      <c r="BKK2" s="249"/>
      <c r="BKL2" s="249"/>
      <c r="BKM2" s="249"/>
      <c r="BKN2" s="249"/>
      <c r="BKO2" s="249"/>
      <c r="BKP2" s="249"/>
      <c r="BKQ2" s="249"/>
      <c r="BKR2" s="249"/>
      <c r="BKS2" s="249"/>
      <c r="BKT2" s="249"/>
      <c r="BKU2" s="249"/>
      <c r="BKV2" s="249"/>
      <c r="BKW2" s="249"/>
      <c r="BKX2" s="249"/>
      <c r="BKY2" s="249"/>
      <c r="BKZ2" s="249"/>
      <c r="BLA2" s="249"/>
      <c r="BLB2" s="249"/>
      <c r="BLC2" s="249"/>
      <c r="BLD2" s="249"/>
      <c r="BLE2" s="249"/>
      <c r="BLF2" s="249"/>
      <c r="BLG2" s="249"/>
      <c r="BLH2" s="249"/>
      <c r="BLI2" s="249"/>
      <c r="BLJ2" s="249"/>
      <c r="BLK2" s="249"/>
      <c r="BLL2" s="249"/>
      <c r="BLM2" s="249"/>
      <c r="BLN2" s="249"/>
      <c r="BLO2" s="249"/>
      <c r="BLP2" s="249"/>
      <c r="BLQ2" s="249"/>
      <c r="BLR2" s="249"/>
      <c r="BLS2" s="249"/>
      <c r="BLT2" s="249"/>
      <c r="BLU2" s="249"/>
      <c r="BLV2" s="249"/>
      <c r="BLW2" s="249"/>
      <c r="BLX2" s="249"/>
      <c r="BLY2" s="249"/>
      <c r="BLZ2" s="249"/>
      <c r="BMA2" s="249"/>
      <c r="BMB2" s="249"/>
      <c r="BMC2" s="249"/>
      <c r="BMD2" s="249"/>
      <c r="BME2" s="249"/>
      <c r="BMF2" s="249"/>
      <c r="BMG2" s="249"/>
      <c r="BMH2" s="249"/>
      <c r="BMI2" s="249"/>
      <c r="BMJ2" s="249"/>
      <c r="BMK2" s="249"/>
      <c r="BML2" s="249"/>
      <c r="BMM2" s="249"/>
      <c r="BMN2" s="249"/>
      <c r="BMO2" s="249"/>
      <c r="BMP2" s="249"/>
      <c r="BMQ2" s="249"/>
      <c r="BMR2" s="249"/>
      <c r="BMS2" s="249"/>
      <c r="BMT2" s="249"/>
      <c r="BMU2" s="249"/>
      <c r="BMV2" s="249"/>
      <c r="BMW2" s="249"/>
      <c r="BMX2" s="249"/>
      <c r="BMY2" s="249"/>
      <c r="BMZ2" s="249"/>
      <c r="BNA2" s="249"/>
      <c r="BNB2" s="249"/>
      <c r="BNC2" s="249"/>
      <c r="BND2" s="249"/>
      <c r="BNE2" s="249"/>
      <c r="BNF2" s="249"/>
      <c r="BNG2" s="249"/>
      <c r="BNH2" s="249"/>
      <c r="BNI2" s="249"/>
      <c r="BNJ2" s="249"/>
      <c r="BNK2" s="249"/>
      <c r="BNL2" s="249"/>
      <c r="BNM2" s="249"/>
      <c r="BNN2" s="249"/>
      <c r="BNO2" s="249"/>
      <c r="BNP2" s="249"/>
      <c r="BNQ2" s="249"/>
      <c r="BNR2" s="249"/>
      <c r="BNS2" s="249"/>
      <c r="BNT2" s="249"/>
      <c r="BNU2" s="249"/>
      <c r="BNV2" s="249"/>
      <c r="BNW2" s="249"/>
      <c r="BNX2" s="249"/>
      <c r="BNY2" s="249"/>
      <c r="BNZ2" s="249"/>
      <c r="BOA2" s="249"/>
      <c r="BOB2" s="249"/>
      <c r="BOC2" s="249"/>
      <c r="BOD2" s="249"/>
      <c r="BOE2" s="249"/>
      <c r="BOF2" s="249"/>
      <c r="BOG2" s="249"/>
      <c r="BOH2" s="249"/>
      <c r="BOI2" s="249"/>
      <c r="BOJ2" s="249"/>
      <c r="BOK2" s="249"/>
      <c r="BOL2" s="249"/>
      <c r="BOM2" s="249"/>
      <c r="BON2" s="249"/>
      <c r="BOO2" s="249"/>
      <c r="BOP2" s="249"/>
      <c r="BOQ2" s="249"/>
      <c r="BOR2" s="249"/>
      <c r="BOS2" s="249"/>
      <c r="BOT2" s="249"/>
      <c r="BOU2" s="249"/>
      <c r="BOV2" s="249"/>
      <c r="BOW2" s="249"/>
      <c r="BOX2" s="249"/>
      <c r="BOY2" s="249"/>
      <c r="BOZ2" s="249"/>
      <c r="BPA2" s="249"/>
      <c r="BPB2" s="249"/>
      <c r="BPC2" s="249"/>
      <c r="BPD2" s="249"/>
      <c r="BPE2" s="249"/>
      <c r="BPF2" s="249"/>
      <c r="BPG2" s="249"/>
      <c r="BPH2" s="249"/>
      <c r="BPI2" s="249"/>
      <c r="BPJ2" s="249"/>
      <c r="BPK2" s="249"/>
      <c r="BPL2" s="249"/>
      <c r="BPM2" s="249"/>
      <c r="BPN2" s="249"/>
      <c r="BPO2" s="249"/>
      <c r="BPP2" s="249"/>
      <c r="BPQ2" s="249"/>
      <c r="BPR2" s="249"/>
      <c r="BPS2" s="249"/>
      <c r="BPT2" s="249"/>
      <c r="BPU2" s="249"/>
      <c r="BPV2" s="249"/>
      <c r="BPW2" s="249"/>
      <c r="BPX2" s="249"/>
      <c r="BPY2" s="249"/>
      <c r="BPZ2" s="249"/>
      <c r="BQA2" s="249"/>
      <c r="BQB2" s="249"/>
      <c r="BQC2" s="249"/>
      <c r="BQD2" s="249"/>
      <c r="BQE2" s="249"/>
      <c r="BQF2" s="249"/>
      <c r="BQG2" s="249"/>
      <c r="BQH2" s="249"/>
      <c r="BQI2" s="249"/>
      <c r="BQJ2" s="249"/>
      <c r="BQK2" s="249"/>
      <c r="BQL2" s="249"/>
      <c r="BQM2" s="249"/>
      <c r="BQN2" s="249"/>
      <c r="BQO2" s="249"/>
      <c r="BQP2" s="249"/>
      <c r="BQQ2" s="249"/>
      <c r="BQR2" s="249"/>
      <c r="BQS2" s="249"/>
      <c r="BQT2" s="249"/>
      <c r="BQU2" s="249"/>
      <c r="BQV2" s="249"/>
      <c r="BQW2" s="249"/>
      <c r="BQX2" s="249"/>
      <c r="BQY2" s="249"/>
      <c r="BQZ2" s="249"/>
      <c r="BRA2" s="249"/>
      <c r="BRB2" s="249"/>
      <c r="BRC2" s="249"/>
      <c r="BRD2" s="249"/>
      <c r="BRE2" s="249"/>
      <c r="BRF2" s="249"/>
      <c r="BRG2" s="249"/>
      <c r="BRH2" s="249"/>
      <c r="BRI2" s="249"/>
      <c r="BRJ2" s="249"/>
      <c r="BRK2" s="249"/>
      <c r="BRL2" s="249"/>
      <c r="BRM2" s="249"/>
      <c r="BRN2" s="249"/>
      <c r="BRO2" s="249"/>
      <c r="BRP2" s="249"/>
      <c r="BRQ2" s="249"/>
      <c r="BRR2" s="249"/>
      <c r="BRS2" s="249"/>
      <c r="BRT2" s="249"/>
      <c r="BRU2" s="249"/>
      <c r="BRV2" s="249"/>
      <c r="BRW2" s="249"/>
      <c r="BRX2" s="249"/>
      <c r="BRY2" s="249"/>
      <c r="BRZ2" s="249"/>
      <c r="BSA2" s="249"/>
      <c r="BSB2" s="249"/>
      <c r="BSC2" s="249"/>
      <c r="BSD2" s="249"/>
      <c r="BSE2" s="249"/>
      <c r="BSF2" s="249"/>
      <c r="BSG2" s="249"/>
      <c r="BSH2" s="249"/>
      <c r="BSI2" s="249"/>
      <c r="BSJ2" s="249"/>
      <c r="BSK2" s="249"/>
      <c r="BSL2" s="249"/>
      <c r="BSM2" s="249"/>
      <c r="BSN2" s="249"/>
      <c r="BSO2" s="249"/>
      <c r="BSP2" s="249"/>
      <c r="BSQ2" s="249"/>
      <c r="BSR2" s="249"/>
      <c r="BSS2" s="249"/>
      <c r="BST2" s="249"/>
      <c r="BSU2" s="249"/>
      <c r="BSV2" s="249"/>
      <c r="BSW2" s="249"/>
      <c r="BSX2" s="249"/>
      <c r="BSY2" s="249"/>
      <c r="BSZ2" s="249"/>
      <c r="BTA2" s="249"/>
      <c r="BTB2" s="249"/>
      <c r="BTC2" s="249"/>
      <c r="BTD2" s="249"/>
      <c r="BTE2" s="249"/>
      <c r="BTF2" s="249"/>
      <c r="BTG2" s="249"/>
      <c r="BTH2" s="249"/>
      <c r="BTI2" s="249"/>
      <c r="BTJ2" s="249"/>
      <c r="BTK2" s="249"/>
      <c r="BTL2" s="249"/>
      <c r="BTM2" s="249"/>
      <c r="BTN2" s="249"/>
      <c r="BTO2" s="249"/>
      <c r="BTP2" s="249"/>
      <c r="BTQ2" s="249"/>
      <c r="BTR2" s="249"/>
      <c r="BTS2" s="249"/>
      <c r="BTT2" s="249"/>
      <c r="BTU2" s="249"/>
      <c r="BTV2" s="249"/>
      <c r="BTW2" s="249"/>
      <c r="BTX2" s="249"/>
      <c r="BTY2" s="249"/>
      <c r="BTZ2" s="249"/>
      <c r="BUA2" s="249"/>
      <c r="BUB2" s="249"/>
      <c r="BUC2" s="249"/>
      <c r="BUD2" s="249"/>
      <c r="BUE2" s="249"/>
      <c r="BUF2" s="249"/>
      <c r="BUG2" s="249"/>
      <c r="BUH2" s="249"/>
      <c r="BUI2" s="249"/>
      <c r="BUJ2" s="249"/>
      <c r="BUK2" s="249"/>
      <c r="BUL2" s="249"/>
      <c r="BUM2" s="249"/>
      <c r="BUN2" s="249"/>
      <c r="BUO2" s="249"/>
      <c r="BUP2" s="249"/>
      <c r="BUQ2" s="249"/>
      <c r="BUR2" s="249"/>
      <c r="BUS2" s="249"/>
      <c r="BUT2" s="249"/>
      <c r="BUU2" s="249"/>
      <c r="BUV2" s="249"/>
      <c r="BUW2" s="249"/>
      <c r="BUX2" s="249"/>
      <c r="BUY2" s="249"/>
      <c r="BUZ2" s="249"/>
      <c r="BVA2" s="249"/>
      <c r="BVB2" s="249"/>
      <c r="BVC2" s="249"/>
      <c r="BVD2" s="249"/>
      <c r="BVE2" s="249"/>
      <c r="BVF2" s="249"/>
      <c r="BVG2" s="249"/>
      <c r="BVH2" s="249"/>
      <c r="BVI2" s="249"/>
      <c r="BVJ2" s="249"/>
      <c r="BVK2" s="249"/>
      <c r="BVL2" s="249"/>
      <c r="BVM2" s="249"/>
      <c r="BVN2" s="249"/>
      <c r="BVO2" s="249"/>
      <c r="BVP2" s="249"/>
      <c r="BVQ2" s="249"/>
      <c r="BVR2" s="249"/>
      <c r="BVS2" s="249"/>
      <c r="BVT2" s="249"/>
      <c r="BVU2" s="249"/>
      <c r="BVV2" s="249"/>
      <c r="BVW2" s="249"/>
      <c r="BVX2" s="249"/>
      <c r="BVY2" s="249"/>
      <c r="BVZ2" s="249"/>
      <c r="BWA2" s="249"/>
      <c r="BWB2" s="249"/>
      <c r="BWC2" s="249"/>
      <c r="BWD2" s="249"/>
      <c r="BWE2" s="249"/>
      <c r="BWF2" s="249"/>
      <c r="BWG2" s="249"/>
      <c r="BWH2" s="249"/>
      <c r="BWI2" s="249"/>
      <c r="BWJ2" s="249"/>
      <c r="BWK2" s="249"/>
      <c r="BWL2" s="249"/>
      <c r="BWM2" s="249"/>
      <c r="BWN2" s="249"/>
      <c r="BWO2" s="249"/>
      <c r="BWP2" s="249"/>
      <c r="BWQ2" s="249"/>
      <c r="BWR2" s="249"/>
      <c r="BWS2" s="249"/>
      <c r="BWT2" s="249"/>
      <c r="BWU2" s="249"/>
      <c r="BWV2" s="249"/>
      <c r="BWW2" s="249"/>
      <c r="BWX2" s="249"/>
      <c r="BWY2" s="249"/>
      <c r="BWZ2" s="249"/>
      <c r="BXA2" s="249"/>
      <c r="BXB2" s="249"/>
      <c r="BXC2" s="249"/>
      <c r="BXD2" s="249"/>
      <c r="BXE2" s="249"/>
      <c r="BXF2" s="249"/>
      <c r="BXG2" s="249"/>
      <c r="BXH2" s="249"/>
      <c r="BXI2" s="249"/>
      <c r="BXJ2" s="249"/>
      <c r="BXK2" s="249"/>
      <c r="BXL2" s="249"/>
      <c r="BXM2" s="249"/>
      <c r="BXN2" s="249"/>
      <c r="BXO2" s="249"/>
      <c r="BXP2" s="249"/>
      <c r="BXQ2" s="249"/>
      <c r="BXR2" s="249"/>
      <c r="BXS2" s="249"/>
      <c r="BXT2" s="249"/>
      <c r="BXU2" s="249"/>
      <c r="BXV2" s="249"/>
      <c r="BXW2" s="249"/>
      <c r="BXX2" s="249"/>
      <c r="BXY2" s="249"/>
      <c r="BXZ2" s="249"/>
      <c r="BYA2" s="249"/>
      <c r="BYB2" s="249"/>
      <c r="BYC2" s="249"/>
      <c r="BYD2" s="249"/>
      <c r="BYE2" s="249"/>
      <c r="BYF2" s="249"/>
      <c r="BYG2" s="249"/>
      <c r="BYH2" s="249"/>
      <c r="BYI2" s="249"/>
      <c r="BYJ2" s="249"/>
      <c r="BYK2" s="249"/>
      <c r="BYL2" s="249"/>
      <c r="BYM2" s="249"/>
      <c r="BYN2" s="249"/>
      <c r="BYO2" s="249"/>
      <c r="BYP2" s="249"/>
      <c r="BYQ2" s="249"/>
      <c r="BYR2" s="249"/>
      <c r="BYS2" s="249"/>
      <c r="BYT2" s="249"/>
      <c r="BYU2" s="249"/>
      <c r="BYV2" s="249"/>
      <c r="BYW2" s="249"/>
      <c r="BYX2" s="249"/>
      <c r="BYY2" s="249"/>
      <c r="BYZ2" s="249"/>
      <c r="BZA2" s="249"/>
      <c r="BZB2" s="249"/>
      <c r="BZC2" s="249"/>
      <c r="BZD2" s="249"/>
      <c r="BZE2" s="249"/>
      <c r="BZF2" s="249"/>
      <c r="BZG2" s="249"/>
      <c r="BZH2" s="249"/>
      <c r="BZI2" s="249"/>
      <c r="BZJ2" s="249"/>
      <c r="BZK2" s="249"/>
      <c r="BZL2" s="249"/>
      <c r="BZM2" s="249"/>
      <c r="BZN2" s="249"/>
      <c r="BZO2" s="249"/>
      <c r="BZP2" s="249"/>
      <c r="BZQ2" s="249"/>
      <c r="BZR2" s="249"/>
      <c r="BZS2" s="249"/>
      <c r="BZT2" s="249"/>
      <c r="BZU2" s="249"/>
      <c r="BZV2" s="249"/>
      <c r="BZW2" s="249"/>
      <c r="BZX2" s="249"/>
      <c r="BZY2" s="249"/>
      <c r="BZZ2" s="249"/>
      <c r="CAA2" s="249"/>
      <c r="CAB2" s="249"/>
      <c r="CAC2" s="249"/>
      <c r="CAD2" s="249"/>
      <c r="CAE2" s="249"/>
      <c r="CAF2" s="249"/>
      <c r="CAG2" s="249"/>
      <c r="CAH2" s="249"/>
      <c r="CAI2" s="249"/>
      <c r="CAJ2" s="249"/>
      <c r="CAK2" s="249"/>
      <c r="CAL2" s="249"/>
      <c r="CAM2" s="249"/>
      <c r="CAN2" s="249"/>
      <c r="CAO2" s="249"/>
      <c r="CAP2" s="249"/>
      <c r="CAQ2" s="249"/>
      <c r="CAR2" s="249"/>
      <c r="CAS2" s="249"/>
      <c r="CAT2" s="249"/>
      <c r="CAU2" s="249"/>
      <c r="CAV2" s="249"/>
      <c r="CAW2" s="249"/>
      <c r="CAX2" s="249"/>
      <c r="CAY2" s="249"/>
      <c r="CAZ2" s="249"/>
      <c r="CBA2" s="249"/>
      <c r="CBB2" s="249"/>
      <c r="CBC2" s="249"/>
      <c r="CBD2" s="249"/>
      <c r="CBE2" s="249"/>
      <c r="CBF2" s="249"/>
      <c r="CBG2" s="249"/>
      <c r="CBH2" s="249"/>
      <c r="CBI2" s="249"/>
      <c r="CBJ2" s="249"/>
      <c r="CBK2" s="249"/>
      <c r="CBL2" s="249"/>
      <c r="CBM2" s="249"/>
      <c r="CBN2" s="249"/>
      <c r="CBO2" s="249"/>
      <c r="CBP2" s="249"/>
      <c r="CBQ2" s="249"/>
      <c r="CBR2" s="249"/>
      <c r="CBS2" s="249"/>
      <c r="CBT2" s="249"/>
      <c r="CBU2" s="249"/>
      <c r="CBV2" s="249"/>
      <c r="CBW2" s="249"/>
      <c r="CBX2" s="249"/>
      <c r="CBY2" s="249"/>
      <c r="CBZ2" s="249"/>
      <c r="CCA2" s="249"/>
      <c r="CCB2" s="249"/>
      <c r="CCC2" s="249"/>
      <c r="CCD2" s="249"/>
      <c r="CCE2" s="249"/>
      <c r="CCF2" s="249"/>
      <c r="CCG2" s="249"/>
      <c r="CCH2" s="249"/>
      <c r="CCI2" s="249"/>
      <c r="CCJ2" s="249"/>
      <c r="CCK2" s="249"/>
      <c r="CCL2" s="249"/>
      <c r="CCM2" s="249"/>
      <c r="CCN2" s="249"/>
      <c r="CCO2" s="249"/>
      <c r="CCP2" s="249"/>
      <c r="CCQ2" s="249"/>
      <c r="CCR2" s="249"/>
      <c r="CCS2" s="249"/>
      <c r="CCT2" s="249"/>
      <c r="CCU2" s="249"/>
      <c r="CCV2" s="249"/>
      <c r="CCW2" s="249"/>
      <c r="CCX2" s="249"/>
      <c r="CCY2" s="249"/>
      <c r="CCZ2" s="249"/>
      <c r="CDA2" s="249"/>
      <c r="CDB2" s="249"/>
      <c r="CDC2" s="249"/>
      <c r="CDD2" s="249"/>
      <c r="CDE2" s="249"/>
      <c r="CDF2" s="249"/>
      <c r="CDG2" s="249"/>
      <c r="CDH2" s="249"/>
      <c r="CDI2" s="249"/>
      <c r="CDJ2" s="249"/>
      <c r="CDK2" s="249"/>
      <c r="CDL2" s="249"/>
      <c r="CDM2" s="249"/>
      <c r="CDN2" s="249"/>
      <c r="CDO2" s="249"/>
      <c r="CDP2" s="249"/>
      <c r="CDQ2" s="249"/>
      <c r="CDR2" s="249"/>
      <c r="CDS2" s="249"/>
      <c r="CDT2" s="249"/>
      <c r="CDU2" s="249"/>
      <c r="CDV2" s="249"/>
      <c r="CDW2" s="249"/>
      <c r="CDX2" s="249"/>
      <c r="CDY2" s="249"/>
      <c r="CDZ2" s="249"/>
      <c r="CEA2" s="249"/>
      <c r="CEB2" s="249"/>
      <c r="CEC2" s="249"/>
      <c r="CED2" s="249"/>
      <c r="CEE2" s="249"/>
      <c r="CEF2" s="249"/>
      <c r="CEG2" s="249"/>
      <c r="CEH2" s="249"/>
      <c r="CEI2" s="249"/>
      <c r="CEJ2" s="249"/>
      <c r="CEK2" s="249"/>
      <c r="CEL2" s="249"/>
      <c r="CEM2" s="249"/>
      <c r="CEN2" s="249"/>
      <c r="CEO2" s="249"/>
      <c r="CEP2" s="249"/>
      <c r="CEQ2" s="249"/>
      <c r="CER2" s="249"/>
      <c r="CES2" s="249"/>
      <c r="CET2" s="249"/>
      <c r="CEU2" s="249"/>
      <c r="CEV2" s="249"/>
      <c r="CEW2" s="249"/>
      <c r="CEX2" s="249"/>
      <c r="CEY2" s="249"/>
      <c r="CEZ2" s="249"/>
      <c r="CFA2" s="249"/>
      <c r="CFB2" s="249"/>
      <c r="CFC2" s="249"/>
      <c r="CFD2" s="249"/>
      <c r="CFE2" s="249"/>
      <c r="CFF2" s="249"/>
      <c r="CFG2" s="249"/>
      <c r="CFH2" s="249"/>
      <c r="CFI2" s="249"/>
      <c r="CFJ2" s="249"/>
      <c r="CFK2" s="249"/>
      <c r="CFL2" s="249"/>
      <c r="CFM2" s="249"/>
      <c r="CFN2" s="249"/>
      <c r="CFO2" s="249"/>
      <c r="CFP2" s="249"/>
      <c r="CFQ2" s="249"/>
      <c r="CFR2" s="249"/>
      <c r="CFS2" s="249"/>
      <c r="CFT2" s="249"/>
      <c r="CFU2" s="249"/>
      <c r="CFV2" s="249"/>
      <c r="CFW2" s="249"/>
      <c r="CFX2" s="249"/>
      <c r="CFY2" s="249"/>
      <c r="CFZ2" s="249"/>
      <c r="CGA2" s="249"/>
      <c r="CGB2" s="249"/>
      <c r="CGC2" s="249"/>
      <c r="CGD2" s="249"/>
      <c r="CGE2" s="249"/>
      <c r="CGF2" s="249"/>
      <c r="CGG2" s="249"/>
      <c r="CGH2" s="249"/>
      <c r="CGI2" s="249"/>
      <c r="CGJ2" s="249"/>
      <c r="CGK2" s="249"/>
      <c r="CGL2" s="249"/>
      <c r="CGM2" s="249"/>
      <c r="CGN2" s="249"/>
      <c r="CGO2" s="249"/>
      <c r="CGP2" s="249"/>
      <c r="CGQ2" s="249"/>
      <c r="CGR2" s="249"/>
      <c r="CGS2" s="249"/>
      <c r="CGT2" s="249"/>
      <c r="CGU2" s="249"/>
      <c r="CGV2" s="249"/>
      <c r="CGW2" s="249"/>
      <c r="CGX2" s="249"/>
      <c r="CGY2" s="249"/>
      <c r="CGZ2" s="249"/>
      <c r="CHA2" s="249"/>
      <c r="CHB2" s="249"/>
      <c r="CHC2" s="249"/>
      <c r="CHD2" s="249"/>
      <c r="CHE2" s="249"/>
      <c r="CHF2" s="249"/>
      <c r="CHG2" s="249"/>
      <c r="CHH2" s="249"/>
      <c r="CHI2" s="249"/>
      <c r="CHJ2" s="249"/>
      <c r="CHK2" s="249"/>
      <c r="CHL2" s="249"/>
      <c r="CHM2" s="249"/>
      <c r="CHN2" s="249"/>
      <c r="CHO2" s="249"/>
      <c r="CHP2" s="249"/>
      <c r="CHQ2" s="249"/>
      <c r="CHR2" s="249"/>
      <c r="CHS2" s="249"/>
      <c r="CHT2" s="249"/>
      <c r="CHU2" s="249"/>
      <c r="CHV2" s="249"/>
      <c r="CHW2" s="249"/>
      <c r="CHX2" s="249"/>
      <c r="CHY2" s="249"/>
      <c r="CHZ2" s="249"/>
      <c r="CIA2" s="249"/>
      <c r="CIB2" s="249"/>
      <c r="CIC2" s="249"/>
      <c r="CID2" s="249"/>
      <c r="CIE2" s="249"/>
      <c r="CIF2" s="249"/>
      <c r="CIG2" s="249"/>
      <c r="CIH2" s="249"/>
      <c r="CII2" s="249"/>
      <c r="CIJ2" s="249"/>
      <c r="CIK2" s="249"/>
      <c r="CIL2" s="249"/>
      <c r="CIM2" s="249"/>
      <c r="CIN2" s="249"/>
      <c r="CIO2" s="249"/>
      <c r="CIP2" s="249"/>
      <c r="CIQ2" s="249"/>
      <c r="CIR2" s="249"/>
      <c r="CIS2" s="249"/>
      <c r="CIT2" s="249"/>
      <c r="CIU2" s="249"/>
      <c r="CIV2" s="249"/>
      <c r="CIW2" s="249"/>
      <c r="CIX2" s="249"/>
      <c r="CIY2" s="249"/>
      <c r="CIZ2" s="249"/>
      <c r="CJA2" s="249"/>
      <c r="CJB2" s="249"/>
      <c r="CJC2" s="249"/>
      <c r="CJD2" s="249"/>
      <c r="CJE2" s="249"/>
      <c r="CJF2" s="249"/>
      <c r="CJG2" s="249"/>
      <c r="CJH2" s="249"/>
      <c r="CJI2" s="249"/>
      <c r="CJJ2" s="249"/>
      <c r="CJK2" s="249"/>
      <c r="CJL2" s="249"/>
      <c r="CJM2" s="249"/>
      <c r="CJN2" s="249"/>
      <c r="CJO2" s="249"/>
      <c r="CJP2" s="249"/>
      <c r="CJQ2" s="249"/>
      <c r="CJR2" s="249"/>
      <c r="CJS2" s="249"/>
      <c r="CJT2" s="249"/>
      <c r="CJU2" s="249"/>
      <c r="CJV2" s="249"/>
      <c r="CJW2" s="249"/>
      <c r="CJX2" s="249"/>
      <c r="CJY2" s="249"/>
      <c r="CJZ2" s="249"/>
      <c r="CKA2" s="249"/>
      <c r="CKB2" s="249"/>
      <c r="CKC2" s="249"/>
      <c r="CKD2" s="249"/>
      <c r="CKE2" s="249"/>
      <c r="CKF2" s="249"/>
      <c r="CKG2" s="249"/>
      <c r="CKH2" s="249"/>
      <c r="CKI2" s="249"/>
      <c r="CKJ2" s="249"/>
      <c r="CKK2" s="249"/>
      <c r="CKL2" s="249"/>
      <c r="CKM2" s="249"/>
      <c r="CKN2" s="249"/>
      <c r="CKO2" s="249"/>
      <c r="CKP2" s="249"/>
      <c r="CKQ2" s="249"/>
      <c r="CKR2" s="249"/>
      <c r="CKS2" s="249"/>
      <c r="CKT2" s="249"/>
      <c r="CKU2" s="249"/>
      <c r="CKV2" s="249"/>
      <c r="CKW2" s="249"/>
      <c r="CKX2" s="249"/>
      <c r="CKY2" s="249"/>
      <c r="CKZ2" s="249"/>
      <c r="CLA2" s="249"/>
      <c r="CLB2" s="249"/>
      <c r="CLC2" s="249"/>
      <c r="CLD2" s="249"/>
      <c r="CLE2" s="249"/>
      <c r="CLF2" s="249"/>
      <c r="CLG2" s="249"/>
      <c r="CLH2" s="249"/>
      <c r="CLI2" s="249"/>
      <c r="CLJ2" s="249"/>
      <c r="CLK2" s="249"/>
      <c r="CLL2" s="249"/>
      <c r="CLM2" s="249"/>
      <c r="CLN2" s="249"/>
      <c r="CLO2" s="249"/>
      <c r="CLP2" s="249"/>
      <c r="CLQ2" s="249"/>
      <c r="CLR2" s="249"/>
      <c r="CLS2" s="249"/>
      <c r="CLT2" s="249"/>
      <c r="CLU2" s="249"/>
      <c r="CLV2" s="249"/>
      <c r="CLW2" s="249"/>
      <c r="CLX2" s="249"/>
      <c r="CLY2" s="249"/>
      <c r="CLZ2" s="249"/>
      <c r="CMA2" s="249"/>
      <c r="CMB2" s="249"/>
      <c r="CMC2" s="249"/>
      <c r="CMD2" s="249"/>
      <c r="CME2" s="249"/>
      <c r="CMF2" s="249"/>
      <c r="CMG2" s="249"/>
      <c r="CMH2" s="249"/>
      <c r="CMI2" s="249"/>
      <c r="CMJ2" s="249"/>
      <c r="CMK2" s="249"/>
      <c r="CML2" s="249"/>
      <c r="CMM2" s="249"/>
      <c r="CMN2" s="249"/>
      <c r="CMO2" s="249"/>
      <c r="CMP2" s="249"/>
      <c r="CMQ2" s="249"/>
      <c r="CMR2" s="249"/>
      <c r="CMS2" s="249"/>
      <c r="CMT2" s="249"/>
      <c r="CMU2" s="249"/>
      <c r="CMV2" s="249"/>
      <c r="CMW2" s="249"/>
      <c r="CMX2" s="249"/>
      <c r="CMY2" s="249"/>
      <c r="CMZ2" s="249"/>
      <c r="CNA2" s="249"/>
      <c r="CNB2" s="249"/>
      <c r="CNC2" s="249"/>
      <c r="CND2" s="249"/>
      <c r="CNE2" s="249"/>
      <c r="CNF2" s="249"/>
      <c r="CNG2" s="249"/>
      <c r="CNH2" s="249"/>
      <c r="CNI2" s="249"/>
      <c r="CNJ2" s="249"/>
      <c r="CNK2" s="249"/>
      <c r="CNL2" s="249"/>
      <c r="CNM2" s="249"/>
      <c r="CNN2" s="249"/>
      <c r="CNO2" s="249"/>
      <c r="CNP2" s="249"/>
      <c r="CNQ2" s="249"/>
      <c r="CNR2" s="249"/>
      <c r="CNS2" s="249"/>
      <c r="CNT2" s="249"/>
      <c r="CNU2" s="249"/>
      <c r="CNV2" s="249"/>
      <c r="CNW2" s="249"/>
      <c r="CNX2" s="249"/>
      <c r="CNY2" s="249"/>
      <c r="CNZ2" s="249"/>
      <c r="COA2" s="249"/>
      <c r="COB2" s="249"/>
      <c r="COC2" s="249"/>
      <c r="COD2" s="249"/>
      <c r="COE2" s="249"/>
      <c r="COF2" s="249"/>
      <c r="COG2" s="249"/>
      <c r="COH2" s="249"/>
      <c r="COI2" s="249"/>
      <c r="COJ2" s="249"/>
      <c r="COK2" s="249"/>
      <c r="COL2" s="249"/>
      <c r="COM2" s="249"/>
      <c r="CON2" s="249"/>
      <c r="COO2" s="249"/>
      <c r="COP2" s="249"/>
      <c r="COQ2" s="249"/>
      <c r="COR2" s="249"/>
      <c r="COS2" s="249"/>
      <c r="COT2" s="249"/>
      <c r="COU2" s="249"/>
      <c r="COV2" s="249"/>
      <c r="COW2" s="249"/>
      <c r="COX2" s="249"/>
      <c r="COY2" s="249"/>
      <c r="COZ2" s="249"/>
      <c r="CPA2" s="249"/>
      <c r="CPB2" s="249"/>
      <c r="CPC2" s="249"/>
      <c r="CPD2" s="249"/>
      <c r="CPE2" s="249"/>
      <c r="CPF2" s="249"/>
      <c r="CPG2" s="249"/>
      <c r="CPH2" s="249"/>
      <c r="CPI2" s="249"/>
      <c r="CPJ2" s="249"/>
      <c r="CPK2" s="249"/>
      <c r="CPL2" s="249"/>
      <c r="CPM2" s="249"/>
      <c r="CPN2" s="249"/>
      <c r="CPO2" s="249"/>
      <c r="CPP2" s="249"/>
      <c r="CPQ2" s="249"/>
      <c r="CPR2" s="249"/>
      <c r="CPS2" s="249"/>
      <c r="CPT2" s="249"/>
      <c r="CPU2" s="249"/>
      <c r="CPV2" s="249"/>
      <c r="CPW2" s="249"/>
      <c r="CPX2" s="249"/>
      <c r="CPY2" s="249"/>
      <c r="CPZ2" s="249"/>
      <c r="CQA2" s="249"/>
      <c r="CQB2" s="249"/>
      <c r="CQC2" s="249"/>
      <c r="CQD2" s="249"/>
      <c r="CQE2" s="249"/>
      <c r="CQF2" s="249"/>
      <c r="CQG2" s="249"/>
      <c r="CQH2" s="249"/>
      <c r="CQI2" s="249"/>
      <c r="CQJ2" s="249"/>
      <c r="CQK2" s="249"/>
      <c r="CQL2" s="249"/>
      <c r="CQM2" s="249"/>
      <c r="CQN2" s="249"/>
      <c r="CQO2" s="249"/>
      <c r="CQP2" s="249"/>
      <c r="CQQ2" s="249"/>
      <c r="CQR2" s="249"/>
      <c r="CQS2" s="249"/>
      <c r="CQT2" s="249"/>
      <c r="CQU2" s="249"/>
      <c r="CQV2" s="249"/>
      <c r="CQW2" s="249"/>
      <c r="CQX2" s="249"/>
      <c r="CQY2" s="249"/>
      <c r="CQZ2" s="249"/>
      <c r="CRA2" s="249"/>
      <c r="CRB2" s="249"/>
      <c r="CRC2" s="249"/>
      <c r="CRD2" s="249"/>
      <c r="CRE2" s="249"/>
      <c r="CRF2" s="249"/>
      <c r="CRG2" s="249"/>
      <c r="CRH2" s="249"/>
      <c r="CRI2" s="249"/>
      <c r="CRJ2" s="249"/>
      <c r="CRK2" s="249"/>
      <c r="CRL2" s="249"/>
      <c r="CRM2" s="249"/>
      <c r="CRN2" s="249"/>
      <c r="CRO2" s="249"/>
      <c r="CRP2" s="249"/>
      <c r="CRQ2" s="249"/>
      <c r="CRR2" s="249"/>
      <c r="CRS2" s="249"/>
      <c r="CRT2" s="249"/>
      <c r="CRU2" s="249"/>
      <c r="CRV2" s="249"/>
      <c r="CRW2" s="249"/>
      <c r="CRX2" s="249"/>
      <c r="CRY2" s="249"/>
      <c r="CRZ2" s="249"/>
      <c r="CSA2" s="249"/>
      <c r="CSB2" s="249"/>
      <c r="CSC2" s="249"/>
      <c r="CSD2" s="249"/>
      <c r="CSE2" s="249"/>
      <c r="CSF2" s="249"/>
      <c r="CSG2" s="249"/>
      <c r="CSH2" s="249"/>
      <c r="CSI2" s="249"/>
      <c r="CSJ2" s="249"/>
      <c r="CSK2" s="249"/>
      <c r="CSL2" s="249"/>
      <c r="CSM2" s="249"/>
      <c r="CSN2" s="249"/>
      <c r="CSO2" s="249"/>
      <c r="CSP2" s="249"/>
      <c r="CSQ2" s="249"/>
      <c r="CSR2" s="249"/>
      <c r="CSS2" s="249"/>
      <c r="CST2" s="249"/>
      <c r="CSU2" s="249"/>
      <c r="CSV2" s="249"/>
      <c r="CSW2" s="249"/>
      <c r="CSX2" s="249"/>
      <c r="CSY2" s="249"/>
      <c r="CSZ2" s="249"/>
      <c r="CTA2" s="249"/>
      <c r="CTB2" s="249"/>
      <c r="CTC2" s="249"/>
      <c r="CTD2" s="249"/>
      <c r="CTE2" s="249"/>
      <c r="CTF2" s="249"/>
      <c r="CTG2" s="249"/>
      <c r="CTH2" s="249"/>
      <c r="CTI2" s="249"/>
      <c r="CTJ2" s="249"/>
      <c r="CTK2" s="249"/>
      <c r="CTL2" s="249"/>
      <c r="CTM2" s="249"/>
      <c r="CTN2" s="249"/>
      <c r="CTO2" s="249"/>
      <c r="CTP2" s="249"/>
      <c r="CTQ2" s="249"/>
      <c r="CTR2" s="249"/>
      <c r="CTS2" s="249"/>
      <c r="CTT2" s="249"/>
      <c r="CTU2" s="249"/>
      <c r="CTV2" s="249"/>
      <c r="CTW2" s="249"/>
      <c r="CTX2" s="249"/>
      <c r="CTY2" s="249"/>
      <c r="CTZ2" s="249"/>
      <c r="CUA2" s="249"/>
      <c r="CUB2" s="249"/>
      <c r="CUC2" s="249"/>
      <c r="CUD2" s="249"/>
      <c r="CUE2" s="249"/>
      <c r="CUF2" s="249"/>
      <c r="CUG2" s="249"/>
      <c r="CUH2" s="249"/>
      <c r="CUI2" s="249"/>
      <c r="CUJ2" s="249"/>
      <c r="CUK2" s="249"/>
      <c r="CUL2" s="249"/>
      <c r="CUM2" s="249"/>
      <c r="CUN2" s="249"/>
      <c r="CUO2" s="249"/>
      <c r="CUP2" s="249"/>
      <c r="CUQ2" s="249"/>
      <c r="CUR2" s="249"/>
      <c r="CUS2" s="249"/>
      <c r="CUT2" s="249"/>
      <c r="CUU2" s="249"/>
      <c r="CUV2" s="249"/>
      <c r="CUW2" s="249"/>
      <c r="CUX2" s="249"/>
      <c r="CUY2" s="249"/>
      <c r="CUZ2" s="249"/>
      <c r="CVA2" s="249"/>
      <c r="CVB2" s="249"/>
      <c r="CVC2" s="249"/>
      <c r="CVD2" s="249"/>
      <c r="CVE2" s="249"/>
      <c r="CVF2" s="249"/>
      <c r="CVG2" s="249"/>
      <c r="CVH2" s="249"/>
      <c r="CVI2" s="249"/>
      <c r="CVJ2" s="249"/>
      <c r="CVK2" s="249"/>
      <c r="CVL2" s="249"/>
      <c r="CVM2" s="249"/>
      <c r="CVN2" s="249"/>
      <c r="CVO2" s="249"/>
      <c r="CVP2" s="249"/>
      <c r="CVQ2" s="249"/>
      <c r="CVR2" s="249"/>
      <c r="CVS2" s="249"/>
      <c r="CVT2" s="249"/>
      <c r="CVU2" s="249"/>
      <c r="CVV2" s="249"/>
      <c r="CVW2" s="249"/>
      <c r="CVX2" s="249"/>
      <c r="CVY2" s="249"/>
      <c r="CVZ2" s="249"/>
      <c r="CWA2" s="249"/>
      <c r="CWB2" s="249"/>
      <c r="CWC2" s="249"/>
      <c r="CWD2" s="249"/>
      <c r="CWE2" s="249"/>
      <c r="CWF2" s="249"/>
      <c r="CWG2" s="249"/>
      <c r="CWH2" s="249"/>
      <c r="CWI2" s="249"/>
      <c r="CWJ2" s="249"/>
      <c r="CWK2" s="249"/>
      <c r="CWL2" s="249"/>
      <c r="CWM2" s="249"/>
      <c r="CWN2" s="249"/>
      <c r="CWO2" s="249"/>
      <c r="CWP2" s="249"/>
      <c r="CWQ2" s="249"/>
      <c r="CWR2" s="249"/>
      <c r="CWS2" s="249"/>
      <c r="CWT2" s="249"/>
      <c r="CWU2" s="249"/>
      <c r="CWV2" s="249"/>
      <c r="CWW2" s="249"/>
      <c r="CWX2" s="249"/>
      <c r="CWY2" s="249"/>
      <c r="CWZ2" s="249"/>
      <c r="CXA2" s="249"/>
      <c r="CXB2" s="249"/>
      <c r="CXC2" s="249"/>
      <c r="CXD2" s="249"/>
      <c r="CXE2" s="249"/>
      <c r="CXF2" s="249"/>
      <c r="CXG2" s="249"/>
      <c r="CXH2" s="249"/>
      <c r="CXI2" s="249"/>
      <c r="CXJ2" s="249"/>
      <c r="CXK2" s="249"/>
      <c r="CXL2" s="249"/>
      <c r="CXM2" s="249"/>
      <c r="CXN2" s="249"/>
      <c r="CXO2" s="249"/>
      <c r="CXP2" s="249"/>
      <c r="CXQ2" s="249"/>
      <c r="CXR2" s="249"/>
      <c r="CXS2" s="249"/>
      <c r="CXT2" s="249"/>
      <c r="CXU2" s="249"/>
      <c r="CXV2" s="249"/>
      <c r="CXW2" s="249"/>
      <c r="CXX2" s="249"/>
      <c r="CXY2" s="249"/>
      <c r="CXZ2" s="249"/>
      <c r="CYA2" s="249"/>
      <c r="CYB2" s="249"/>
      <c r="CYC2" s="249"/>
      <c r="CYD2" s="249"/>
      <c r="CYE2" s="249"/>
      <c r="CYF2" s="249"/>
      <c r="CYG2" s="249"/>
      <c r="CYH2" s="249"/>
      <c r="CYI2" s="249"/>
      <c r="CYJ2" s="249"/>
      <c r="CYK2" s="249"/>
      <c r="CYL2" s="249"/>
      <c r="CYM2" s="249"/>
      <c r="CYN2" s="249"/>
      <c r="CYO2" s="249"/>
      <c r="CYP2" s="249"/>
      <c r="CYQ2" s="249"/>
      <c r="CYR2" s="249"/>
      <c r="CYS2" s="249"/>
      <c r="CYT2" s="249"/>
      <c r="CYU2" s="249"/>
      <c r="CYV2" s="249"/>
      <c r="CYW2" s="249"/>
      <c r="CYX2" s="249"/>
      <c r="CYY2" s="249"/>
      <c r="CYZ2" s="249"/>
      <c r="CZA2" s="249"/>
      <c r="CZB2" s="249"/>
      <c r="CZC2" s="249"/>
      <c r="CZD2" s="249"/>
      <c r="CZE2" s="249"/>
      <c r="CZF2" s="249"/>
      <c r="CZG2" s="249"/>
      <c r="CZH2" s="249"/>
      <c r="CZI2" s="249"/>
      <c r="CZJ2" s="249"/>
      <c r="CZK2" s="249"/>
      <c r="CZL2" s="249"/>
      <c r="CZM2" s="249"/>
      <c r="CZN2" s="249"/>
      <c r="CZO2" s="249"/>
      <c r="CZP2" s="249"/>
      <c r="CZQ2" s="249"/>
      <c r="CZR2" s="249"/>
      <c r="CZS2" s="249"/>
      <c r="CZT2" s="249"/>
      <c r="CZU2" s="249"/>
      <c r="CZV2" s="249"/>
      <c r="CZW2" s="249"/>
      <c r="CZX2" s="249"/>
      <c r="CZY2" s="249"/>
      <c r="CZZ2" s="249"/>
      <c r="DAA2" s="249"/>
      <c r="DAB2" s="249"/>
      <c r="DAC2" s="249"/>
      <c r="DAD2" s="249"/>
      <c r="DAE2" s="249"/>
      <c r="DAF2" s="249"/>
      <c r="DAG2" s="249"/>
      <c r="DAH2" s="249"/>
      <c r="DAI2" s="249"/>
      <c r="DAJ2" s="249"/>
      <c r="DAK2" s="249"/>
      <c r="DAL2" s="249"/>
      <c r="DAM2" s="249"/>
      <c r="DAN2" s="249"/>
      <c r="DAO2" s="249"/>
      <c r="DAP2" s="249"/>
      <c r="DAQ2" s="249"/>
      <c r="DAR2" s="249"/>
      <c r="DAS2" s="249"/>
      <c r="DAT2" s="249"/>
      <c r="DAU2" s="249"/>
      <c r="DAV2" s="249"/>
      <c r="DAW2" s="249"/>
      <c r="DAX2" s="249"/>
      <c r="DAY2" s="249"/>
      <c r="DAZ2" s="249"/>
      <c r="DBA2" s="249"/>
      <c r="DBB2" s="249"/>
      <c r="DBC2" s="249"/>
      <c r="DBD2" s="249"/>
      <c r="DBE2" s="249"/>
      <c r="DBF2" s="249"/>
      <c r="DBG2" s="249"/>
      <c r="DBH2" s="249"/>
      <c r="DBI2" s="249"/>
      <c r="DBJ2" s="249"/>
      <c r="DBK2" s="249"/>
      <c r="DBL2" s="249"/>
      <c r="DBM2" s="249"/>
      <c r="DBN2" s="249"/>
      <c r="DBO2" s="249"/>
      <c r="DBP2" s="249"/>
      <c r="DBQ2" s="249"/>
      <c r="DBR2" s="249"/>
      <c r="DBS2" s="249"/>
      <c r="DBT2" s="249"/>
      <c r="DBU2" s="249"/>
      <c r="DBV2" s="249"/>
      <c r="DBW2" s="249"/>
      <c r="DBX2" s="249"/>
      <c r="DBY2" s="249"/>
      <c r="DBZ2" s="249"/>
      <c r="DCA2" s="249"/>
      <c r="DCB2" s="249"/>
      <c r="DCC2" s="249"/>
      <c r="DCD2" s="249"/>
      <c r="DCE2" s="249"/>
      <c r="DCF2" s="249"/>
      <c r="DCG2" s="249"/>
      <c r="DCH2" s="249"/>
      <c r="DCI2" s="249"/>
      <c r="DCJ2" s="249"/>
      <c r="DCK2" s="249"/>
      <c r="DCL2" s="249"/>
      <c r="DCM2" s="249"/>
      <c r="DCN2" s="249"/>
      <c r="DCO2" s="249"/>
      <c r="DCP2" s="249"/>
      <c r="DCQ2" s="249"/>
      <c r="DCR2" s="249"/>
      <c r="DCS2" s="249"/>
      <c r="DCT2" s="249"/>
      <c r="DCU2" s="249"/>
      <c r="DCV2" s="249"/>
      <c r="DCW2" s="249"/>
      <c r="DCX2" s="249"/>
      <c r="DCY2" s="249"/>
      <c r="DCZ2" s="249"/>
      <c r="DDA2" s="249"/>
      <c r="DDB2" s="249"/>
      <c r="DDC2" s="249"/>
      <c r="DDD2" s="249"/>
      <c r="DDE2" s="249"/>
      <c r="DDF2" s="249"/>
      <c r="DDG2" s="249"/>
      <c r="DDH2" s="249"/>
      <c r="DDI2" s="249"/>
      <c r="DDJ2" s="249"/>
      <c r="DDK2" s="249"/>
      <c r="DDL2" s="249"/>
      <c r="DDM2" s="249"/>
      <c r="DDN2" s="249"/>
      <c r="DDO2" s="249"/>
      <c r="DDP2" s="249"/>
      <c r="DDQ2" s="249"/>
      <c r="DDR2" s="249"/>
      <c r="DDS2" s="249"/>
      <c r="DDT2" s="249"/>
      <c r="DDU2" s="249"/>
      <c r="DDV2" s="249"/>
      <c r="DDW2" s="249"/>
      <c r="DDX2" s="249"/>
      <c r="DDY2" s="249"/>
      <c r="DDZ2" s="249"/>
      <c r="DEA2" s="249"/>
      <c r="DEB2" s="249"/>
      <c r="DEC2" s="249"/>
      <c r="DED2" s="249"/>
      <c r="DEE2" s="249"/>
      <c r="DEF2" s="249"/>
      <c r="DEG2" s="249"/>
      <c r="DEH2" s="249"/>
      <c r="DEI2" s="249"/>
      <c r="DEJ2" s="249"/>
      <c r="DEK2" s="249"/>
      <c r="DEL2" s="249"/>
      <c r="DEM2" s="249"/>
      <c r="DEN2" s="249"/>
      <c r="DEO2" s="249"/>
      <c r="DEP2" s="249"/>
      <c r="DEQ2" s="249"/>
      <c r="DER2" s="249"/>
      <c r="DES2" s="249"/>
      <c r="DET2" s="249"/>
      <c r="DEU2" s="249"/>
      <c r="DEV2" s="249"/>
      <c r="DEW2" s="249"/>
      <c r="DEX2" s="249"/>
      <c r="DEY2" s="249"/>
      <c r="DEZ2" s="249"/>
      <c r="DFA2" s="249"/>
      <c r="DFB2" s="249"/>
      <c r="DFC2" s="249"/>
      <c r="DFD2" s="249"/>
      <c r="DFE2" s="249"/>
      <c r="DFF2" s="249"/>
      <c r="DFG2" s="249"/>
      <c r="DFH2" s="249"/>
      <c r="DFI2" s="249"/>
      <c r="DFJ2" s="249"/>
      <c r="DFK2" s="249"/>
      <c r="DFL2" s="249"/>
      <c r="DFM2" s="249"/>
      <c r="DFN2" s="249"/>
      <c r="DFO2" s="249"/>
      <c r="DFP2" s="249"/>
      <c r="DFQ2" s="249"/>
      <c r="DFR2" s="249"/>
      <c r="DFS2" s="249"/>
      <c r="DFT2" s="249"/>
      <c r="DFU2" s="249"/>
      <c r="DFV2" s="249"/>
      <c r="DFW2" s="249"/>
      <c r="DFX2" s="249"/>
      <c r="DFY2" s="249"/>
      <c r="DFZ2" s="249"/>
      <c r="DGA2" s="249"/>
      <c r="DGB2" s="249"/>
      <c r="DGC2" s="249"/>
      <c r="DGD2" s="249"/>
      <c r="DGE2" s="249"/>
      <c r="DGF2" s="249"/>
      <c r="DGG2" s="249"/>
      <c r="DGH2" s="249"/>
      <c r="DGI2" s="249"/>
      <c r="DGJ2" s="249"/>
      <c r="DGK2" s="249"/>
      <c r="DGL2" s="249"/>
      <c r="DGM2" s="249"/>
      <c r="DGN2" s="249"/>
      <c r="DGO2" s="249"/>
      <c r="DGP2" s="249"/>
      <c r="DGQ2" s="249"/>
      <c r="DGR2" s="249"/>
      <c r="DGS2" s="249"/>
      <c r="DGT2" s="249"/>
      <c r="DGU2" s="249"/>
      <c r="DGV2" s="249"/>
      <c r="DGW2" s="249"/>
      <c r="DGX2" s="249"/>
      <c r="DGY2" s="249"/>
      <c r="DGZ2" s="249"/>
      <c r="DHA2" s="249"/>
      <c r="DHB2" s="249"/>
      <c r="DHC2" s="249"/>
      <c r="DHD2" s="249"/>
      <c r="DHE2" s="249"/>
      <c r="DHF2" s="249"/>
      <c r="DHG2" s="249"/>
      <c r="DHH2" s="249"/>
      <c r="DHI2" s="249"/>
      <c r="DHJ2" s="249"/>
      <c r="DHK2" s="249"/>
      <c r="DHL2" s="249"/>
      <c r="DHM2" s="249"/>
      <c r="DHN2" s="249"/>
      <c r="DHO2" s="249"/>
      <c r="DHP2" s="249"/>
      <c r="DHQ2" s="249"/>
      <c r="DHR2" s="249"/>
      <c r="DHS2" s="249"/>
      <c r="DHT2" s="249"/>
      <c r="DHU2" s="249"/>
      <c r="DHV2" s="249"/>
      <c r="DHW2" s="249"/>
      <c r="DHX2" s="249"/>
      <c r="DHY2" s="249"/>
      <c r="DHZ2" s="249"/>
      <c r="DIA2" s="249"/>
      <c r="DIB2" s="249"/>
      <c r="DIC2" s="249"/>
      <c r="DID2" s="249"/>
      <c r="DIE2" s="249"/>
      <c r="DIF2" s="249"/>
      <c r="DIG2" s="249"/>
      <c r="DIH2" s="249"/>
      <c r="DII2" s="249"/>
      <c r="DIJ2" s="249"/>
      <c r="DIK2" s="249"/>
      <c r="DIL2" s="249"/>
      <c r="DIM2" s="249"/>
      <c r="DIN2" s="249"/>
      <c r="DIO2" s="249"/>
      <c r="DIP2" s="249"/>
      <c r="DIQ2" s="249"/>
      <c r="DIR2" s="249"/>
      <c r="DIS2" s="249"/>
      <c r="DIT2" s="249"/>
      <c r="DIU2" s="249"/>
      <c r="DIV2" s="249"/>
      <c r="DIW2" s="249"/>
      <c r="DIX2" s="249"/>
      <c r="DIY2" s="249"/>
      <c r="DIZ2" s="249"/>
      <c r="DJA2" s="249"/>
      <c r="DJB2" s="249"/>
      <c r="DJC2" s="249"/>
      <c r="DJD2" s="249"/>
      <c r="DJE2" s="249"/>
      <c r="DJF2" s="249"/>
      <c r="DJG2" s="249"/>
      <c r="DJH2" s="249"/>
      <c r="DJI2" s="249"/>
      <c r="DJJ2" s="249"/>
      <c r="DJK2" s="249"/>
      <c r="DJL2" s="249"/>
      <c r="DJM2" s="249"/>
      <c r="DJN2" s="249"/>
      <c r="DJO2" s="249"/>
      <c r="DJP2" s="249"/>
      <c r="DJQ2" s="249"/>
      <c r="DJR2" s="249"/>
      <c r="DJS2" s="249"/>
      <c r="DJT2" s="249"/>
      <c r="DJU2" s="249"/>
      <c r="DJV2" s="249"/>
      <c r="DJW2" s="249"/>
      <c r="DJX2" s="249"/>
      <c r="DJY2" s="249"/>
      <c r="DJZ2" s="249"/>
      <c r="DKA2" s="249"/>
      <c r="DKB2" s="249"/>
      <c r="DKC2" s="249"/>
      <c r="DKD2" s="249"/>
      <c r="DKE2" s="249"/>
      <c r="DKF2" s="249"/>
      <c r="DKG2" s="249"/>
      <c r="DKH2" s="249"/>
      <c r="DKI2" s="249"/>
      <c r="DKJ2" s="249"/>
      <c r="DKK2" s="249"/>
      <c r="DKL2" s="249"/>
      <c r="DKM2" s="249"/>
      <c r="DKN2" s="249"/>
      <c r="DKO2" s="249"/>
      <c r="DKP2" s="249"/>
      <c r="DKQ2" s="249"/>
      <c r="DKR2" s="249"/>
      <c r="DKS2" s="249"/>
      <c r="DKT2" s="249"/>
      <c r="DKU2" s="249"/>
      <c r="DKV2" s="249"/>
      <c r="DKW2" s="249"/>
      <c r="DKX2" s="249"/>
      <c r="DKY2" s="249"/>
      <c r="DKZ2" s="249"/>
      <c r="DLA2" s="249"/>
      <c r="DLB2" s="249"/>
      <c r="DLC2" s="249"/>
      <c r="DLD2" s="249"/>
      <c r="DLE2" s="249"/>
      <c r="DLF2" s="249"/>
      <c r="DLG2" s="249"/>
      <c r="DLH2" s="249"/>
      <c r="DLI2" s="249"/>
      <c r="DLJ2" s="249"/>
      <c r="DLK2" s="249"/>
      <c r="DLL2" s="249"/>
      <c r="DLM2" s="249"/>
      <c r="DLN2" s="249"/>
      <c r="DLO2" s="249"/>
      <c r="DLP2" s="249"/>
      <c r="DLQ2" s="249"/>
      <c r="DLR2" s="249"/>
      <c r="DLS2" s="249"/>
      <c r="DLT2" s="249"/>
      <c r="DLU2" s="249"/>
      <c r="DLV2" s="249"/>
      <c r="DLW2" s="249"/>
      <c r="DLX2" s="249"/>
      <c r="DLY2" s="249"/>
      <c r="DLZ2" s="249"/>
      <c r="DMA2" s="249"/>
      <c r="DMB2" s="249"/>
      <c r="DMC2" s="249"/>
      <c r="DMD2" s="249"/>
      <c r="DME2" s="249"/>
      <c r="DMF2" s="249"/>
      <c r="DMG2" s="249"/>
      <c r="DMH2" s="249"/>
      <c r="DMI2" s="249"/>
      <c r="DMJ2" s="249"/>
      <c r="DMK2" s="249"/>
      <c r="DML2" s="249"/>
      <c r="DMM2" s="249"/>
      <c r="DMN2" s="249"/>
      <c r="DMO2" s="249"/>
      <c r="DMP2" s="249"/>
      <c r="DMQ2" s="249"/>
      <c r="DMR2" s="249"/>
      <c r="DMS2" s="249"/>
      <c r="DMT2" s="249"/>
      <c r="DMU2" s="249"/>
      <c r="DMV2" s="249"/>
      <c r="DMW2" s="249"/>
      <c r="DMX2" s="249"/>
      <c r="DMY2" s="249"/>
      <c r="DMZ2" s="249"/>
      <c r="DNA2" s="249"/>
      <c r="DNB2" s="249"/>
      <c r="DNC2" s="249"/>
      <c r="DND2" s="249"/>
      <c r="DNE2" s="249"/>
      <c r="DNF2" s="249"/>
      <c r="DNG2" s="249"/>
      <c r="DNH2" s="249"/>
      <c r="DNI2" s="249"/>
      <c r="DNJ2" s="249"/>
      <c r="DNK2" s="249"/>
      <c r="DNL2" s="249"/>
      <c r="DNM2" s="249"/>
      <c r="DNN2" s="249"/>
      <c r="DNO2" s="249"/>
      <c r="DNP2" s="249"/>
      <c r="DNQ2" s="249"/>
      <c r="DNR2" s="249"/>
      <c r="DNS2" s="249"/>
      <c r="DNT2" s="249"/>
      <c r="DNU2" s="249"/>
      <c r="DNV2" s="249"/>
      <c r="DNW2" s="249"/>
      <c r="DNX2" s="249"/>
      <c r="DNY2" s="249"/>
      <c r="DNZ2" s="249"/>
      <c r="DOA2" s="249"/>
      <c r="DOB2" s="249"/>
      <c r="DOC2" s="249"/>
      <c r="DOD2" s="249"/>
      <c r="DOE2" s="249"/>
      <c r="DOF2" s="249"/>
      <c r="DOG2" s="249"/>
      <c r="DOH2" s="249"/>
      <c r="DOI2" s="249"/>
      <c r="DOJ2" s="249"/>
      <c r="DOK2" s="249"/>
      <c r="DOL2" s="249"/>
      <c r="DOM2" s="249"/>
      <c r="DON2" s="249"/>
      <c r="DOO2" s="249"/>
      <c r="DOP2" s="249"/>
      <c r="DOQ2" s="249"/>
      <c r="DOR2" s="249"/>
      <c r="DOS2" s="249"/>
      <c r="DOT2" s="249"/>
      <c r="DOU2" s="249"/>
      <c r="DOV2" s="249"/>
      <c r="DOW2" s="249"/>
      <c r="DOX2" s="249"/>
      <c r="DOY2" s="249"/>
      <c r="DOZ2" s="249"/>
      <c r="DPA2" s="249"/>
      <c r="DPB2" s="249"/>
      <c r="DPC2" s="249"/>
      <c r="DPD2" s="249"/>
      <c r="DPE2" s="249"/>
      <c r="DPF2" s="249"/>
      <c r="DPG2" s="249"/>
      <c r="DPH2" s="249"/>
      <c r="DPI2" s="249"/>
      <c r="DPJ2" s="249"/>
      <c r="DPK2" s="249"/>
      <c r="DPL2" s="249"/>
      <c r="DPM2" s="249"/>
      <c r="DPN2" s="249"/>
      <c r="DPO2" s="249"/>
      <c r="DPP2" s="249"/>
      <c r="DPQ2" s="249"/>
      <c r="DPR2" s="249"/>
      <c r="DPS2" s="249"/>
      <c r="DPT2" s="249"/>
      <c r="DPU2" s="249"/>
      <c r="DPV2" s="249"/>
      <c r="DPW2" s="249"/>
      <c r="DPX2" s="249"/>
      <c r="DPY2" s="249"/>
      <c r="DPZ2" s="249"/>
      <c r="DQA2" s="249"/>
      <c r="DQB2" s="249"/>
      <c r="DQC2" s="249"/>
      <c r="DQD2" s="249"/>
      <c r="DQE2" s="249"/>
      <c r="DQF2" s="249"/>
      <c r="DQG2" s="249"/>
      <c r="DQH2" s="249"/>
      <c r="DQI2" s="249"/>
      <c r="DQJ2" s="249"/>
      <c r="DQK2" s="249"/>
      <c r="DQL2" s="249"/>
      <c r="DQM2" s="249"/>
      <c r="DQN2" s="249"/>
      <c r="DQO2" s="249"/>
      <c r="DQP2" s="249"/>
      <c r="DQQ2" s="249"/>
      <c r="DQR2" s="249"/>
      <c r="DQS2" s="249"/>
      <c r="DQT2" s="249"/>
      <c r="DQU2" s="249"/>
      <c r="DQV2" s="249"/>
      <c r="DQW2" s="249"/>
      <c r="DQX2" s="249"/>
      <c r="DQY2" s="249"/>
      <c r="DQZ2" s="249"/>
      <c r="DRA2" s="249"/>
      <c r="DRB2" s="249"/>
      <c r="DRC2" s="249"/>
      <c r="DRD2" s="249"/>
      <c r="DRE2" s="249"/>
      <c r="DRF2" s="249"/>
      <c r="DRG2" s="249"/>
      <c r="DRH2" s="249"/>
      <c r="DRI2" s="249"/>
      <c r="DRJ2" s="249"/>
      <c r="DRK2" s="249"/>
      <c r="DRL2" s="249"/>
      <c r="DRM2" s="249"/>
      <c r="DRN2" s="249"/>
      <c r="DRO2" s="249"/>
      <c r="DRP2" s="249"/>
      <c r="DRQ2" s="249"/>
      <c r="DRR2" s="249"/>
      <c r="DRS2" s="249"/>
      <c r="DRT2" s="249"/>
      <c r="DRU2" s="249"/>
      <c r="DRV2" s="249"/>
      <c r="DRW2" s="249"/>
      <c r="DRX2" s="249"/>
      <c r="DRY2" s="249"/>
      <c r="DRZ2" s="249"/>
      <c r="DSA2" s="249"/>
      <c r="DSB2" s="249"/>
      <c r="DSC2" s="249"/>
      <c r="DSD2" s="249"/>
      <c r="DSE2" s="249"/>
      <c r="DSF2" s="249"/>
      <c r="DSG2" s="249"/>
      <c r="DSH2" s="249"/>
      <c r="DSI2" s="249"/>
      <c r="DSJ2" s="249"/>
      <c r="DSK2" s="249"/>
      <c r="DSL2" s="249"/>
      <c r="DSM2" s="249"/>
      <c r="DSN2" s="249"/>
      <c r="DSO2" s="249"/>
      <c r="DSP2" s="249"/>
      <c r="DSQ2" s="249"/>
      <c r="DSR2" s="249"/>
      <c r="DSS2" s="249"/>
      <c r="DST2" s="249"/>
      <c r="DSU2" s="249"/>
      <c r="DSV2" s="249"/>
      <c r="DSW2" s="249"/>
      <c r="DSX2" s="249"/>
      <c r="DSY2" s="249"/>
      <c r="DSZ2" s="249"/>
      <c r="DTA2" s="249"/>
      <c r="DTB2" s="249"/>
      <c r="DTC2" s="249"/>
      <c r="DTD2" s="249"/>
      <c r="DTE2" s="249"/>
      <c r="DTF2" s="249"/>
      <c r="DTG2" s="249"/>
      <c r="DTH2" s="249"/>
      <c r="DTI2" s="249"/>
      <c r="DTJ2" s="249"/>
      <c r="DTK2" s="249"/>
      <c r="DTL2" s="249"/>
      <c r="DTM2" s="249"/>
      <c r="DTN2" s="249"/>
      <c r="DTO2" s="249"/>
      <c r="DTP2" s="249"/>
      <c r="DTQ2" s="249"/>
      <c r="DTR2" s="249"/>
      <c r="DTS2" s="249"/>
      <c r="DTT2" s="249"/>
      <c r="DTU2" s="249"/>
      <c r="DTV2" s="249"/>
      <c r="DTW2" s="249"/>
      <c r="DTX2" s="249"/>
      <c r="DTY2" s="249"/>
      <c r="DTZ2" s="249"/>
      <c r="DUA2" s="249"/>
      <c r="DUB2" s="249"/>
      <c r="DUC2" s="249"/>
      <c r="DUD2" s="249"/>
      <c r="DUE2" s="249"/>
      <c r="DUF2" s="249"/>
      <c r="DUG2" s="249"/>
      <c r="DUH2" s="249"/>
      <c r="DUI2" s="249"/>
      <c r="DUJ2" s="249"/>
      <c r="DUK2" s="249"/>
      <c r="DUL2" s="249"/>
      <c r="DUM2" s="249"/>
      <c r="DUN2" s="249"/>
      <c r="DUO2" s="249"/>
      <c r="DUP2" s="249"/>
      <c r="DUQ2" s="249"/>
      <c r="DUR2" s="249"/>
      <c r="DUS2" s="249"/>
      <c r="DUT2" s="249"/>
      <c r="DUU2" s="249"/>
      <c r="DUV2" s="249"/>
      <c r="DUW2" s="249"/>
      <c r="DUX2" s="249"/>
      <c r="DUY2" s="249"/>
      <c r="DUZ2" s="249"/>
      <c r="DVA2" s="249"/>
      <c r="DVB2" s="249"/>
      <c r="DVC2" s="249"/>
      <c r="DVD2" s="249"/>
      <c r="DVE2" s="249"/>
      <c r="DVF2" s="249"/>
      <c r="DVG2" s="249"/>
      <c r="DVH2" s="249"/>
      <c r="DVI2" s="249"/>
      <c r="DVJ2" s="249"/>
      <c r="DVK2" s="249"/>
      <c r="DVL2" s="249"/>
      <c r="DVM2" s="249"/>
      <c r="DVN2" s="249"/>
      <c r="DVO2" s="249"/>
      <c r="DVP2" s="249"/>
      <c r="DVQ2" s="249"/>
      <c r="DVR2" s="249"/>
      <c r="DVS2" s="249"/>
      <c r="DVT2" s="249"/>
      <c r="DVU2" s="249"/>
      <c r="DVV2" s="249"/>
      <c r="DVW2" s="249"/>
      <c r="DVX2" s="249"/>
      <c r="DVY2" s="249"/>
      <c r="DVZ2" s="249"/>
      <c r="DWA2" s="249"/>
      <c r="DWB2" s="249"/>
      <c r="DWC2" s="249"/>
      <c r="DWD2" s="249"/>
      <c r="DWE2" s="249"/>
      <c r="DWF2" s="249"/>
      <c r="DWG2" s="249"/>
      <c r="DWH2" s="249"/>
      <c r="DWI2" s="249"/>
      <c r="DWJ2" s="249"/>
      <c r="DWK2" s="249"/>
      <c r="DWL2" s="249"/>
      <c r="DWM2" s="249"/>
      <c r="DWN2" s="249"/>
      <c r="DWO2" s="249"/>
      <c r="DWP2" s="249"/>
      <c r="DWQ2" s="249"/>
      <c r="DWR2" s="249"/>
      <c r="DWS2" s="249"/>
      <c r="DWT2" s="249"/>
      <c r="DWU2" s="249"/>
      <c r="DWV2" s="249"/>
      <c r="DWW2" s="249"/>
      <c r="DWX2" s="249"/>
      <c r="DWY2" s="249"/>
      <c r="DWZ2" s="249"/>
      <c r="DXA2" s="249"/>
      <c r="DXB2" s="249"/>
      <c r="DXC2" s="249"/>
      <c r="DXD2" s="249"/>
      <c r="DXE2" s="249"/>
      <c r="DXF2" s="249"/>
      <c r="DXG2" s="249"/>
      <c r="DXH2" s="249"/>
      <c r="DXI2" s="249"/>
      <c r="DXJ2" s="249"/>
      <c r="DXK2" s="249"/>
      <c r="DXL2" s="249"/>
      <c r="DXM2" s="249"/>
      <c r="DXN2" s="249"/>
      <c r="DXO2" s="249"/>
      <c r="DXP2" s="249"/>
      <c r="DXQ2" s="249"/>
      <c r="DXR2" s="249"/>
      <c r="DXS2" s="249"/>
      <c r="DXT2" s="249"/>
      <c r="DXU2" s="249"/>
      <c r="DXV2" s="249"/>
      <c r="DXW2" s="249"/>
      <c r="DXX2" s="249"/>
      <c r="DXY2" s="249"/>
      <c r="DXZ2" s="249"/>
      <c r="DYA2" s="249"/>
      <c r="DYB2" s="249"/>
      <c r="DYC2" s="249"/>
      <c r="DYD2" s="249"/>
      <c r="DYE2" s="249"/>
      <c r="DYF2" s="249"/>
      <c r="DYG2" s="249"/>
      <c r="DYH2" s="249"/>
      <c r="DYI2" s="249"/>
      <c r="DYJ2" s="249"/>
      <c r="DYK2" s="249"/>
      <c r="DYL2" s="249"/>
      <c r="DYM2" s="249"/>
      <c r="DYN2" s="249"/>
      <c r="DYO2" s="249"/>
      <c r="DYP2" s="249"/>
      <c r="DYQ2" s="249"/>
      <c r="DYR2" s="249"/>
      <c r="DYS2" s="249"/>
      <c r="DYT2" s="249"/>
      <c r="DYU2" s="249"/>
      <c r="DYV2" s="249"/>
      <c r="DYW2" s="249"/>
      <c r="DYX2" s="249"/>
      <c r="DYY2" s="249"/>
      <c r="DYZ2" s="249"/>
      <c r="DZA2" s="249"/>
      <c r="DZB2" s="249"/>
      <c r="DZC2" s="249"/>
      <c r="DZD2" s="249"/>
      <c r="DZE2" s="249"/>
      <c r="DZF2" s="249"/>
      <c r="DZG2" s="249"/>
      <c r="DZH2" s="249"/>
      <c r="DZI2" s="249"/>
      <c r="DZJ2" s="249"/>
      <c r="DZK2" s="249"/>
      <c r="DZL2" s="249"/>
      <c r="DZM2" s="249"/>
      <c r="DZN2" s="249"/>
      <c r="DZO2" s="249"/>
      <c r="DZP2" s="249"/>
      <c r="DZQ2" s="249"/>
      <c r="DZR2" s="249"/>
      <c r="DZS2" s="249"/>
      <c r="DZT2" s="249"/>
      <c r="DZU2" s="249"/>
      <c r="DZV2" s="249"/>
      <c r="DZW2" s="249"/>
      <c r="DZX2" s="249"/>
      <c r="DZY2" s="249"/>
      <c r="DZZ2" s="249"/>
      <c r="EAA2" s="249"/>
      <c r="EAB2" s="249"/>
      <c r="EAC2" s="249"/>
      <c r="EAD2" s="249"/>
      <c r="EAE2" s="249"/>
      <c r="EAF2" s="249"/>
      <c r="EAG2" s="249"/>
      <c r="EAH2" s="249"/>
      <c r="EAI2" s="249"/>
      <c r="EAJ2" s="249"/>
      <c r="EAK2" s="249"/>
      <c r="EAL2" s="249"/>
      <c r="EAM2" s="249"/>
      <c r="EAN2" s="249"/>
      <c r="EAO2" s="249"/>
      <c r="EAP2" s="249"/>
      <c r="EAQ2" s="249"/>
      <c r="EAR2" s="249"/>
      <c r="EAS2" s="249"/>
      <c r="EAT2" s="249"/>
      <c r="EAU2" s="249"/>
      <c r="EAV2" s="249"/>
      <c r="EAW2" s="249"/>
      <c r="EAX2" s="249"/>
      <c r="EAY2" s="249"/>
      <c r="EAZ2" s="249"/>
      <c r="EBA2" s="249"/>
      <c r="EBB2" s="249"/>
      <c r="EBC2" s="249"/>
      <c r="EBD2" s="249"/>
      <c r="EBE2" s="249"/>
      <c r="EBF2" s="249"/>
      <c r="EBG2" s="249"/>
      <c r="EBH2" s="249"/>
      <c r="EBI2" s="249"/>
      <c r="EBJ2" s="249"/>
      <c r="EBK2" s="249"/>
      <c r="EBL2" s="249"/>
      <c r="EBM2" s="249"/>
      <c r="EBN2" s="249"/>
      <c r="EBO2" s="249"/>
      <c r="EBP2" s="249"/>
      <c r="EBQ2" s="249"/>
      <c r="EBR2" s="249"/>
      <c r="EBS2" s="249"/>
      <c r="EBT2" s="249"/>
      <c r="EBU2" s="249"/>
      <c r="EBV2" s="249"/>
      <c r="EBW2" s="249"/>
      <c r="EBX2" s="249"/>
      <c r="EBY2" s="249"/>
      <c r="EBZ2" s="249"/>
      <c r="ECA2" s="249"/>
      <c r="ECB2" s="249"/>
      <c r="ECC2" s="249"/>
      <c r="ECD2" s="249"/>
      <c r="ECE2" s="249"/>
      <c r="ECF2" s="249"/>
      <c r="ECG2" s="249"/>
      <c r="ECH2" s="249"/>
      <c r="ECI2" s="249"/>
      <c r="ECJ2" s="249"/>
      <c r="ECK2" s="249"/>
      <c r="ECL2" s="249"/>
      <c r="ECM2" s="249"/>
      <c r="ECN2" s="249"/>
      <c r="ECO2" s="249"/>
      <c r="ECP2" s="249"/>
      <c r="ECQ2" s="249"/>
      <c r="ECR2" s="249"/>
      <c r="ECS2" s="249"/>
      <c r="ECT2" s="249"/>
      <c r="ECU2" s="249"/>
      <c r="ECV2" s="249"/>
      <c r="ECW2" s="249"/>
      <c r="ECX2" s="249"/>
      <c r="ECY2" s="249"/>
      <c r="ECZ2" s="249"/>
      <c r="EDA2" s="249"/>
      <c r="EDB2" s="249"/>
      <c r="EDC2" s="249"/>
      <c r="EDD2" s="249"/>
      <c r="EDE2" s="249"/>
      <c r="EDF2" s="249"/>
      <c r="EDG2" s="249"/>
      <c r="EDH2" s="249"/>
      <c r="EDI2" s="249"/>
      <c r="EDJ2" s="249"/>
      <c r="EDK2" s="249"/>
      <c r="EDL2" s="249"/>
      <c r="EDM2" s="249"/>
      <c r="EDN2" s="249"/>
      <c r="EDO2" s="249"/>
      <c r="EDP2" s="249"/>
      <c r="EDQ2" s="249"/>
      <c r="EDR2" s="249"/>
      <c r="EDS2" s="249"/>
      <c r="EDT2" s="249"/>
      <c r="EDU2" s="249"/>
      <c r="EDV2" s="249"/>
      <c r="EDW2" s="249"/>
      <c r="EDX2" s="249"/>
      <c r="EDY2" s="249"/>
      <c r="EDZ2" s="249"/>
      <c r="EEA2" s="249"/>
      <c r="EEB2" s="249"/>
      <c r="EEC2" s="249"/>
      <c r="EED2" s="249"/>
      <c r="EEE2" s="249"/>
      <c r="EEF2" s="249"/>
      <c r="EEG2" s="249"/>
      <c r="EEH2" s="249"/>
      <c r="EEI2" s="249"/>
      <c r="EEJ2" s="249"/>
      <c r="EEK2" s="249"/>
      <c r="EEL2" s="249"/>
      <c r="EEM2" s="249"/>
      <c r="EEN2" s="249"/>
      <c r="EEO2" s="249"/>
      <c r="EEP2" s="249"/>
      <c r="EEQ2" s="249"/>
      <c r="EER2" s="249"/>
      <c r="EES2" s="249"/>
      <c r="EET2" s="249"/>
      <c r="EEU2" s="249"/>
      <c r="EEV2" s="249"/>
      <c r="EEW2" s="249"/>
      <c r="EEX2" s="249"/>
      <c r="EEY2" s="249"/>
      <c r="EEZ2" s="249"/>
      <c r="EFA2" s="249"/>
      <c r="EFB2" s="249"/>
      <c r="EFC2" s="249"/>
      <c r="EFD2" s="249"/>
      <c r="EFE2" s="249"/>
      <c r="EFF2" s="249"/>
      <c r="EFG2" s="249"/>
      <c r="EFH2" s="249"/>
      <c r="EFI2" s="249"/>
      <c r="EFJ2" s="249"/>
      <c r="EFK2" s="249"/>
      <c r="EFL2" s="249"/>
      <c r="EFM2" s="249"/>
      <c r="EFN2" s="249"/>
      <c r="EFO2" s="249"/>
      <c r="EFP2" s="249"/>
      <c r="EFQ2" s="249"/>
      <c r="EFR2" s="249"/>
      <c r="EFS2" s="249"/>
      <c r="EFT2" s="249"/>
      <c r="EFU2" s="249"/>
      <c r="EFV2" s="249"/>
      <c r="EFW2" s="249"/>
      <c r="EFX2" s="249"/>
      <c r="EFY2" s="249"/>
      <c r="EFZ2" s="249"/>
      <c r="EGA2" s="249"/>
      <c r="EGB2" s="249"/>
      <c r="EGC2" s="249"/>
      <c r="EGD2" s="249"/>
      <c r="EGE2" s="249"/>
      <c r="EGF2" s="249"/>
      <c r="EGG2" s="249"/>
      <c r="EGH2" s="249"/>
      <c r="EGI2" s="249"/>
      <c r="EGJ2" s="249"/>
      <c r="EGK2" s="249"/>
      <c r="EGL2" s="249"/>
      <c r="EGM2" s="249"/>
      <c r="EGN2" s="249"/>
      <c r="EGO2" s="249"/>
      <c r="EGP2" s="249"/>
      <c r="EGQ2" s="249"/>
      <c r="EGR2" s="249"/>
      <c r="EGS2" s="249"/>
      <c r="EGT2" s="249"/>
      <c r="EGU2" s="249"/>
      <c r="EGV2" s="249"/>
      <c r="EGW2" s="249"/>
      <c r="EGX2" s="249"/>
      <c r="EGY2" s="249"/>
      <c r="EGZ2" s="249"/>
      <c r="EHA2" s="249"/>
      <c r="EHB2" s="249"/>
      <c r="EHC2" s="249"/>
      <c r="EHD2" s="249"/>
      <c r="EHE2" s="249"/>
      <c r="EHF2" s="249"/>
      <c r="EHG2" s="249"/>
      <c r="EHH2" s="249"/>
      <c r="EHI2" s="249"/>
      <c r="EHJ2" s="249"/>
      <c r="EHK2" s="249"/>
      <c r="EHL2" s="249"/>
      <c r="EHM2" s="249"/>
      <c r="EHN2" s="249"/>
      <c r="EHO2" s="249"/>
      <c r="EHP2" s="249"/>
      <c r="EHQ2" s="249"/>
      <c r="EHR2" s="249"/>
      <c r="EHS2" s="249"/>
      <c r="EHT2" s="249"/>
      <c r="EHU2" s="249"/>
      <c r="EHV2" s="249"/>
      <c r="EHW2" s="249"/>
      <c r="EHX2" s="249"/>
      <c r="EHY2" s="249"/>
      <c r="EHZ2" s="249"/>
      <c r="EIA2" s="249"/>
      <c r="EIB2" s="249"/>
      <c r="EIC2" s="249"/>
      <c r="EID2" s="249"/>
      <c r="EIE2" s="249"/>
      <c r="EIF2" s="249"/>
      <c r="EIG2" s="249"/>
      <c r="EIH2" s="249"/>
      <c r="EII2" s="249"/>
      <c r="EIJ2" s="249"/>
      <c r="EIK2" s="249"/>
      <c r="EIL2" s="249"/>
      <c r="EIM2" s="249"/>
      <c r="EIN2" s="249"/>
      <c r="EIO2" s="249"/>
      <c r="EIP2" s="249"/>
      <c r="EIQ2" s="249"/>
      <c r="EIR2" s="249"/>
      <c r="EIS2" s="249"/>
      <c r="EIT2" s="249"/>
      <c r="EIU2" s="249"/>
      <c r="EIV2" s="249"/>
      <c r="EIW2" s="249"/>
      <c r="EIX2" s="249"/>
      <c r="EIY2" s="249"/>
      <c r="EIZ2" s="249"/>
      <c r="EJA2" s="249"/>
      <c r="EJB2" s="249"/>
      <c r="EJC2" s="249"/>
      <c r="EJD2" s="249"/>
      <c r="EJE2" s="249"/>
      <c r="EJF2" s="249"/>
      <c r="EJG2" s="249"/>
      <c r="EJH2" s="249"/>
      <c r="EJI2" s="249"/>
      <c r="EJJ2" s="249"/>
      <c r="EJK2" s="249"/>
      <c r="EJL2" s="249"/>
      <c r="EJM2" s="249"/>
      <c r="EJN2" s="249"/>
      <c r="EJO2" s="249"/>
      <c r="EJP2" s="249"/>
      <c r="EJQ2" s="249"/>
      <c r="EJR2" s="249"/>
      <c r="EJS2" s="249"/>
      <c r="EJT2" s="249"/>
      <c r="EJU2" s="249"/>
      <c r="EJV2" s="249"/>
      <c r="EJW2" s="249"/>
      <c r="EJX2" s="249"/>
      <c r="EJY2" s="249"/>
      <c r="EJZ2" s="249"/>
      <c r="EKA2" s="249"/>
      <c r="EKB2" s="249"/>
      <c r="EKC2" s="249"/>
      <c r="EKD2" s="249"/>
      <c r="EKE2" s="249"/>
      <c r="EKF2" s="249"/>
      <c r="EKG2" s="249"/>
      <c r="EKH2" s="249"/>
      <c r="EKI2" s="249"/>
      <c r="EKJ2" s="249"/>
      <c r="EKK2" s="249"/>
      <c r="EKL2" s="249"/>
      <c r="EKM2" s="249"/>
      <c r="EKN2" s="249"/>
      <c r="EKO2" s="249"/>
      <c r="EKP2" s="249"/>
      <c r="EKQ2" s="249"/>
      <c r="EKR2" s="249"/>
      <c r="EKS2" s="249"/>
      <c r="EKT2" s="249"/>
      <c r="EKU2" s="249"/>
      <c r="EKV2" s="249"/>
      <c r="EKW2" s="249"/>
      <c r="EKX2" s="249"/>
      <c r="EKY2" s="249"/>
      <c r="EKZ2" s="249"/>
      <c r="ELA2" s="249"/>
      <c r="ELB2" s="249"/>
      <c r="ELC2" s="249"/>
      <c r="ELD2" s="249"/>
      <c r="ELE2" s="249"/>
      <c r="ELF2" s="249"/>
      <c r="ELG2" s="249"/>
      <c r="ELH2" s="249"/>
      <c r="ELI2" s="249"/>
      <c r="ELJ2" s="249"/>
      <c r="ELK2" s="249"/>
      <c r="ELL2" s="249"/>
      <c r="ELM2" s="249"/>
      <c r="ELN2" s="249"/>
      <c r="ELO2" s="249"/>
      <c r="ELP2" s="249"/>
      <c r="ELQ2" s="249"/>
      <c r="ELR2" s="249"/>
      <c r="ELS2" s="249"/>
      <c r="ELT2" s="249"/>
      <c r="ELU2" s="249"/>
      <c r="ELV2" s="249"/>
      <c r="ELW2" s="249"/>
      <c r="ELX2" s="249"/>
      <c r="ELY2" s="249"/>
      <c r="ELZ2" s="249"/>
      <c r="EMA2" s="249"/>
      <c r="EMB2" s="249"/>
      <c r="EMC2" s="249"/>
      <c r="EMD2" s="249"/>
      <c r="EME2" s="249"/>
      <c r="EMF2" s="249"/>
      <c r="EMG2" s="249"/>
      <c r="EMH2" s="249"/>
      <c r="EMI2" s="249"/>
      <c r="EMJ2" s="249"/>
      <c r="EMK2" s="249"/>
      <c r="EML2" s="249"/>
      <c r="EMM2" s="249"/>
      <c r="EMN2" s="249"/>
      <c r="EMO2" s="249"/>
      <c r="EMP2" s="249"/>
      <c r="EMQ2" s="249"/>
      <c r="EMR2" s="249"/>
      <c r="EMS2" s="249"/>
      <c r="EMT2" s="249"/>
      <c r="EMU2" s="249"/>
      <c r="EMV2" s="249"/>
      <c r="EMW2" s="249"/>
      <c r="EMX2" s="249"/>
      <c r="EMY2" s="249"/>
      <c r="EMZ2" s="249"/>
      <c r="ENA2" s="249"/>
      <c r="ENB2" s="249"/>
      <c r="ENC2" s="249"/>
      <c r="END2" s="249"/>
      <c r="ENE2" s="249"/>
      <c r="ENF2" s="249"/>
      <c r="ENG2" s="249"/>
      <c r="ENH2" s="249"/>
      <c r="ENI2" s="249"/>
      <c r="ENJ2" s="249"/>
      <c r="ENK2" s="249"/>
      <c r="ENL2" s="249"/>
      <c r="ENM2" s="249"/>
      <c r="ENN2" s="249"/>
      <c r="ENO2" s="249"/>
      <c r="ENP2" s="249"/>
      <c r="ENQ2" s="249"/>
      <c r="ENR2" s="249"/>
      <c r="ENS2" s="249"/>
      <c r="ENT2" s="249"/>
      <c r="ENU2" s="249"/>
      <c r="ENV2" s="249"/>
      <c r="ENW2" s="249"/>
      <c r="ENX2" s="249"/>
      <c r="ENY2" s="249"/>
      <c r="ENZ2" s="249"/>
      <c r="EOA2" s="249"/>
      <c r="EOB2" s="249"/>
      <c r="EOC2" s="249"/>
      <c r="EOD2" s="249"/>
      <c r="EOE2" s="249"/>
      <c r="EOF2" s="249"/>
      <c r="EOG2" s="249"/>
      <c r="EOH2" s="249"/>
      <c r="EOI2" s="249"/>
      <c r="EOJ2" s="249"/>
      <c r="EOK2" s="249"/>
      <c r="EOL2" s="249"/>
      <c r="EOM2" s="249"/>
      <c r="EON2" s="249"/>
      <c r="EOO2" s="249"/>
      <c r="EOP2" s="249"/>
      <c r="EOQ2" s="249"/>
      <c r="EOR2" s="249"/>
      <c r="EOS2" s="249"/>
      <c r="EOT2" s="249"/>
      <c r="EOU2" s="249"/>
      <c r="EOV2" s="249"/>
      <c r="EOW2" s="249"/>
      <c r="EOX2" s="249"/>
      <c r="EOY2" s="249"/>
      <c r="EOZ2" s="249"/>
      <c r="EPA2" s="249"/>
      <c r="EPB2" s="249"/>
      <c r="EPC2" s="249"/>
      <c r="EPD2" s="249"/>
      <c r="EPE2" s="249"/>
      <c r="EPF2" s="249"/>
      <c r="EPG2" s="249"/>
      <c r="EPH2" s="249"/>
      <c r="EPI2" s="249"/>
      <c r="EPJ2" s="249"/>
      <c r="EPK2" s="249"/>
      <c r="EPL2" s="249"/>
      <c r="EPM2" s="249"/>
      <c r="EPN2" s="249"/>
      <c r="EPO2" s="249"/>
      <c r="EPP2" s="249"/>
      <c r="EPQ2" s="249"/>
      <c r="EPR2" s="249"/>
      <c r="EPS2" s="249"/>
      <c r="EPT2" s="249"/>
      <c r="EPU2" s="249"/>
      <c r="EPV2" s="249"/>
      <c r="EPW2" s="249"/>
      <c r="EPX2" s="249"/>
      <c r="EPY2" s="249"/>
      <c r="EPZ2" s="249"/>
      <c r="EQA2" s="249"/>
      <c r="EQB2" s="249"/>
      <c r="EQC2" s="249"/>
      <c r="EQD2" s="249"/>
      <c r="EQE2" s="249"/>
      <c r="EQF2" s="249"/>
      <c r="EQG2" s="249"/>
      <c r="EQH2" s="249"/>
      <c r="EQI2" s="249"/>
      <c r="EQJ2" s="249"/>
      <c r="EQK2" s="249"/>
      <c r="EQL2" s="249"/>
      <c r="EQM2" s="249"/>
      <c r="EQN2" s="249"/>
      <c r="EQO2" s="249"/>
      <c r="EQP2" s="249"/>
      <c r="EQQ2" s="249"/>
      <c r="EQR2" s="249"/>
      <c r="EQS2" s="249"/>
      <c r="EQT2" s="249"/>
      <c r="EQU2" s="249"/>
      <c r="EQV2" s="249"/>
      <c r="EQW2" s="249"/>
      <c r="EQX2" s="249"/>
      <c r="EQY2" s="249"/>
      <c r="EQZ2" s="249"/>
      <c r="ERA2" s="249"/>
      <c r="ERB2" s="249"/>
      <c r="ERC2" s="249"/>
      <c r="ERD2" s="249"/>
      <c r="ERE2" s="249"/>
      <c r="ERF2" s="249"/>
      <c r="ERG2" s="249"/>
      <c r="ERH2" s="249"/>
      <c r="ERI2" s="249"/>
      <c r="ERJ2" s="249"/>
      <c r="ERK2" s="249"/>
      <c r="ERL2" s="249"/>
      <c r="ERM2" s="249"/>
      <c r="ERN2" s="249"/>
      <c r="ERO2" s="249"/>
      <c r="ERP2" s="249"/>
      <c r="ERQ2" s="249"/>
      <c r="ERR2" s="249"/>
      <c r="ERS2" s="249"/>
      <c r="ERT2" s="249"/>
      <c r="ERU2" s="249"/>
      <c r="ERV2" s="249"/>
      <c r="ERW2" s="249"/>
      <c r="ERX2" s="249"/>
      <c r="ERY2" s="249"/>
      <c r="ERZ2" s="249"/>
      <c r="ESA2" s="249"/>
      <c r="ESB2" s="249"/>
      <c r="ESC2" s="249"/>
      <c r="ESD2" s="249"/>
      <c r="ESE2" s="249"/>
      <c r="ESF2" s="249"/>
      <c r="ESG2" s="249"/>
      <c r="ESH2" s="249"/>
      <c r="ESI2" s="249"/>
      <c r="ESJ2" s="249"/>
      <c r="ESK2" s="249"/>
      <c r="ESL2" s="249"/>
      <c r="ESM2" s="249"/>
      <c r="ESN2" s="249"/>
      <c r="ESO2" s="249"/>
      <c r="ESP2" s="249"/>
      <c r="ESQ2" s="249"/>
      <c r="ESR2" s="249"/>
      <c r="ESS2" s="249"/>
      <c r="EST2" s="249"/>
      <c r="ESU2" s="249"/>
      <c r="ESV2" s="249"/>
      <c r="ESW2" s="249"/>
      <c r="ESX2" s="249"/>
      <c r="ESY2" s="249"/>
      <c r="ESZ2" s="249"/>
      <c r="ETA2" s="249"/>
      <c r="ETB2" s="249"/>
      <c r="ETC2" s="249"/>
      <c r="ETD2" s="249"/>
      <c r="ETE2" s="249"/>
      <c r="ETF2" s="249"/>
      <c r="ETG2" s="249"/>
      <c r="ETH2" s="249"/>
      <c r="ETI2" s="249"/>
      <c r="ETJ2" s="249"/>
      <c r="ETK2" s="249"/>
      <c r="ETL2" s="249"/>
      <c r="ETM2" s="249"/>
      <c r="ETN2" s="249"/>
      <c r="ETO2" s="249"/>
      <c r="ETP2" s="249"/>
      <c r="ETQ2" s="249"/>
      <c r="ETR2" s="249"/>
      <c r="ETS2" s="249"/>
      <c r="ETT2" s="249"/>
      <c r="ETU2" s="249"/>
      <c r="ETV2" s="249"/>
      <c r="ETW2" s="249"/>
      <c r="ETX2" s="249"/>
      <c r="ETY2" s="249"/>
      <c r="ETZ2" s="249"/>
      <c r="EUA2" s="249"/>
      <c r="EUB2" s="249"/>
      <c r="EUC2" s="249"/>
      <c r="EUD2" s="249"/>
      <c r="EUE2" s="249"/>
      <c r="EUF2" s="249"/>
      <c r="EUG2" s="249"/>
      <c r="EUH2" s="249"/>
      <c r="EUI2" s="249"/>
      <c r="EUJ2" s="249"/>
      <c r="EUK2" s="249"/>
      <c r="EUL2" s="249"/>
      <c r="EUM2" s="249"/>
      <c r="EUN2" s="249"/>
      <c r="EUO2" s="249"/>
      <c r="EUP2" s="249"/>
      <c r="EUQ2" s="249"/>
      <c r="EUR2" s="249"/>
      <c r="EUS2" s="249"/>
      <c r="EUT2" s="249"/>
      <c r="EUU2" s="249"/>
      <c r="EUV2" s="249"/>
      <c r="EUW2" s="249"/>
      <c r="EUX2" s="249"/>
      <c r="EUY2" s="249"/>
      <c r="EUZ2" s="249"/>
      <c r="EVA2" s="249"/>
      <c r="EVB2" s="249"/>
      <c r="EVC2" s="249"/>
      <c r="EVD2" s="249"/>
      <c r="EVE2" s="249"/>
      <c r="EVF2" s="249"/>
      <c r="EVG2" s="249"/>
      <c r="EVH2" s="249"/>
      <c r="EVI2" s="249"/>
      <c r="EVJ2" s="249"/>
      <c r="EVK2" s="249"/>
      <c r="EVL2" s="249"/>
      <c r="EVM2" s="249"/>
      <c r="EVN2" s="249"/>
      <c r="EVO2" s="249"/>
      <c r="EVP2" s="249"/>
      <c r="EVQ2" s="249"/>
      <c r="EVR2" s="249"/>
      <c r="EVS2" s="249"/>
      <c r="EVT2" s="249"/>
      <c r="EVU2" s="249"/>
      <c r="EVV2" s="249"/>
      <c r="EVW2" s="249"/>
      <c r="EVX2" s="249"/>
      <c r="EVY2" s="249"/>
      <c r="EVZ2" s="249"/>
      <c r="EWA2" s="249"/>
      <c r="EWB2" s="249"/>
      <c r="EWC2" s="249"/>
      <c r="EWD2" s="249"/>
      <c r="EWE2" s="249"/>
      <c r="EWF2" s="249"/>
      <c r="EWG2" s="249"/>
      <c r="EWH2" s="249"/>
      <c r="EWI2" s="249"/>
      <c r="EWJ2" s="249"/>
      <c r="EWK2" s="249"/>
      <c r="EWL2" s="249"/>
      <c r="EWM2" s="249"/>
      <c r="EWN2" s="249"/>
      <c r="EWO2" s="249"/>
      <c r="EWP2" s="249"/>
      <c r="EWQ2" s="249"/>
      <c r="EWR2" s="249"/>
      <c r="EWS2" s="249"/>
      <c r="EWT2" s="249"/>
      <c r="EWU2" s="249"/>
      <c r="EWV2" s="249"/>
      <c r="EWW2" s="249"/>
      <c r="EWX2" s="249"/>
      <c r="EWY2" s="249"/>
      <c r="EWZ2" s="249"/>
      <c r="EXA2" s="249"/>
      <c r="EXB2" s="249"/>
      <c r="EXC2" s="249"/>
      <c r="EXD2" s="249"/>
      <c r="EXE2" s="249"/>
      <c r="EXF2" s="249"/>
      <c r="EXG2" s="249"/>
      <c r="EXH2" s="249"/>
      <c r="EXI2" s="249"/>
      <c r="EXJ2" s="249"/>
      <c r="EXK2" s="249"/>
      <c r="EXL2" s="249"/>
      <c r="EXM2" s="249"/>
      <c r="EXN2" s="249"/>
      <c r="EXO2" s="249"/>
      <c r="EXP2" s="249"/>
      <c r="EXQ2" s="249"/>
      <c r="EXR2" s="249"/>
      <c r="EXS2" s="249"/>
      <c r="EXT2" s="249"/>
      <c r="EXU2" s="249"/>
      <c r="EXV2" s="249"/>
      <c r="EXW2" s="249"/>
      <c r="EXX2" s="249"/>
      <c r="EXY2" s="249"/>
      <c r="EXZ2" s="249"/>
      <c r="EYA2" s="249"/>
      <c r="EYB2" s="249"/>
      <c r="EYC2" s="249"/>
      <c r="EYD2" s="249"/>
      <c r="EYE2" s="249"/>
      <c r="EYF2" s="249"/>
      <c r="EYG2" s="249"/>
      <c r="EYH2" s="249"/>
      <c r="EYI2" s="249"/>
      <c r="EYJ2" s="249"/>
      <c r="EYK2" s="249"/>
      <c r="EYL2" s="249"/>
      <c r="EYM2" s="249"/>
      <c r="EYN2" s="249"/>
      <c r="EYO2" s="249"/>
      <c r="EYP2" s="249"/>
      <c r="EYQ2" s="249"/>
      <c r="EYR2" s="249"/>
      <c r="EYS2" s="249"/>
      <c r="EYT2" s="249"/>
      <c r="EYU2" s="249"/>
      <c r="EYV2" s="249"/>
      <c r="EYW2" s="249"/>
      <c r="EYX2" s="249"/>
      <c r="EYY2" s="249"/>
      <c r="EYZ2" s="249"/>
      <c r="EZA2" s="249"/>
      <c r="EZB2" s="249"/>
      <c r="EZC2" s="249"/>
      <c r="EZD2" s="249"/>
      <c r="EZE2" s="249"/>
      <c r="EZF2" s="249"/>
      <c r="EZG2" s="249"/>
      <c r="EZH2" s="249"/>
      <c r="EZI2" s="249"/>
      <c r="EZJ2" s="249"/>
      <c r="EZK2" s="249"/>
      <c r="EZL2" s="249"/>
      <c r="EZM2" s="249"/>
      <c r="EZN2" s="249"/>
      <c r="EZO2" s="249"/>
      <c r="EZP2" s="249"/>
      <c r="EZQ2" s="249"/>
      <c r="EZR2" s="249"/>
      <c r="EZS2" s="249"/>
      <c r="EZT2" s="249"/>
      <c r="EZU2" s="249"/>
      <c r="EZV2" s="249"/>
      <c r="EZW2" s="249"/>
      <c r="EZX2" s="249"/>
      <c r="EZY2" s="249"/>
      <c r="EZZ2" s="249"/>
      <c r="FAA2" s="249"/>
      <c r="FAB2" s="249"/>
      <c r="FAC2" s="249"/>
      <c r="FAD2" s="249"/>
      <c r="FAE2" s="249"/>
      <c r="FAF2" s="249"/>
      <c r="FAG2" s="249"/>
      <c r="FAH2" s="249"/>
      <c r="FAI2" s="249"/>
      <c r="FAJ2" s="249"/>
      <c r="FAK2" s="249"/>
      <c r="FAL2" s="249"/>
      <c r="FAM2" s="249"/>
      <c r="FAN2" s="249"/>
      <c r="FAO2" s="249"/>
      <c r="FAP2" s="249"/>
      <c r="FAQ2" s="249"/>
      <c r="FAR2" s="249"/>
      <c r="FAS2" s="249"/>
      <c r="FAT2" s="249"/>
      <c r="FAU2" s="249"/>
      <c r="FAV2" s="249"/>
      <c r="FAW2" s="249"/>
      <c r="FAX2" s="249"/>
      <c r="FAY2" s="249"/>
      <c r="FAZ2" s="249"/>
      <c r="FBA2" s="249"/>
      <c r="FBB2" s="249"/>
      <c r="FBC2" s="249"/>
      <c r="FBD2" s="249"/>
      <c r="FBE2" s="249"/>
      <c r="FBF2" s="249"/>
      <c r="FBG2" s="249"/>
      <c r="FBH2" s="249"/>
      <c r="FBI2" s="249"/>
      <c r="FBJ2" s="249"/>
      <c r="FBK2" s="249"/>
      <c r="FBL2" s="249"/>
      <c r="FBM2" s="249"/>
      <c r="FBN2" s="249"/>
      <c r="FBO2" s="249"/>
      <c r="FBP2" s="249"/>
      <c r="FBQ2" s="249"/>
      <c r="FBR2" s="249"/>
      <c r="FBS2" s="249"/>
      <c r="FBT2" s="249"/>
      <c r="FBU2" s="249"/>
      <c r="FBV2" s="249"/>
      <c r="FBW2" s="249"/>
      <c r="FBX2" s="249"/>
      <c r="FBY2" s="249"/>
      <c r="FBZ2" s="249"/>
      <c r="FCA2" s="249"/>
      <c r="FCB2" s="249"/>
      <c r="FCC2" s="249"/>
      <c r="FCD2" s="249"/>
      <c r="FCE2" s="249"/>
      <c r="FCF2" s="249"/>
      <c r="FCG2" s="249"/>
      <c r="FCH2" s="249"/>
      <c r="FCI2" s="249"/>
      <c r="FCJ2" s="249"/>
      <c r="FCK2" s="249"/>
      <c r="FCL2" s="249"/>
      <c r="FCM2" s="249"/>
      <c r="FCN2" s="249"/>
      <c r="FCO2" s="249"/>
      <c r="FCP2" s="249"/>
      <c r="FCQ2" s="249"/>
      <c r="FCR2" s="249"/>
      <c r="FCS2" s="249"/>
      <c r="FCT2" s="249"/>
      <c r="FCU2" s="249"/>
      <c r="FCV2" s="249"/>
      <c r="FCW2" s="249"/>
      <c r="FCX2" s="249"/>
      <c r="FCY2" s="249"/>
      <c r="FCZ2" s="249"/>
      <c r="FDA2" s="249"/>
      <c r="FDB2" s="249"/>
      <c r="FDC2" s="249"/>
      <c r="FDD2" s="249"/>
      <c r="FDE2" s="249"/>
      <c r="FDF2" s="249"/>
      <c r="FDG2" s="249"/>
      <c r="FDH2" s="249"/>
      <c r="FDI2" s="249"/>
      <c r="FDJ2" s="249"/>
      <c r="FDK2" s="249"/>
      <c r="FDL2" s="249"/>
      <c r="FDM2" s="249"/>
      <c r="FDN2" s="249"/>
      <c r="FDO2" s="249"/>
      <c r="FDP2" s="249"/>
      <c r="FDQ2" s="249"/>
      <c r="FDR2" s="249"/>
      <c r="FDS2" s="249"/>
      <c r="FDT2" s="249"/>
      <c r="FDU2" s="249"/>
      <c r="FDV2" s="249"/>
      <c r="FDW2" s="249"/>
      <c r="FDX2" s="249"/>
      <c r="FDY2" s="249"/>
      <c r="FDZ2" s="249"/>
      <c r="FEA2" s="249"/>
      <c r="FEB2" s="249"/>
      <c r="FEC2" s="249"/>
      <c r="FED2" s="249"/>
      <c r="FEE2" s="249"/>
      <c r="FEF2" s="249"/>
      <c r="FEG2" s="249"/>
      <c r="FEH2" s="249"/>
      <c r="FEI2" s="249"/>
      <c r="FEJ2" s="249"/>
      <c r="FEK2" s="249"/>
      <c r="FEL2" s="249"/>
      <c r="FEM2" s="249"/>
      <c r="FEN2" s="249"/>
      <c r="FEO2" s="249"/>
      <c r="FEP2" s="249"/>
      <c r="FEQ2" s="249"/>
      <c r="FER2" s="249"/>
      <c r="FES2" s="249"/>
      <c r="FET2" s="249"/>
      <c r="FEU2" s="249"/>
      <c r="FEV2" s="249"/>
      <c r="FEW2" s="249"/>
      <c r="FEX2" s="249"/>
      <c r="FEY2" s="249"/>
      <c r="FEZ2" s="249"/>
      <c r="FFA2" s="249"/>
      <c r="FFB2" s="249"/>
      <c r="FFC2" s="249"/>
      <c r="FFD2" s="249"/>
      <c r="FFE2" s="249"/>
      <c r="FFF2" s="249"/>
      <c r="FFG2" s="249"/>
      <c r="FFH2" s="249"/>
      <c r="FFI2" s="249"/>
      <c r="FFJ2" s="249"/>
      <c r="FFK2" s="249"/>
      <c r="FFL2" s="249"/>
      <c r="FFM2" s="249"/>
      <c r="FFN2" s="249"/>
      <c r="FFO2" s="249"/>
      <c r="FFP2" s="249"/>
      <c r="FFQ2" s="249"/>
      <c r="FFR2" s="249"/>
      <c r="FFS2" s="249"/>
      <c r="FFT2" s="249"/>
      <c r="FFU2" s="249"/>
      <c r="FFV2" s="249"/>
      <c r="FFW2" s="249"/>
      <c r="FFX2" s="249"/>
      <c r="FFY2" s="249"/>
      <c r="FFZ2" s="249"/>
      <c r="FGA2" s="249"/>
      <c r="FGB2" s="249"/>
      <c r="FGC2" s="249"/>
      <c r="FGD2" s="249"/>
      <c r="FGE2" s="249"/>
      <c r="FGF2" s="249"/>
      <c r="FGG2" s="249"/>
      <c r="FGH2" s="249"/>
      <c r="FGI2" s="249"/>
      <c r="FGJ2" s="249"/>
      <c r="FGK2" s="249"/>
      <c r="FGL2" s="249"/>
      <c r="FGM2" s="249"/>
      <c r="FGN2" s="249"/>
      <c r="FGO2" s="249"/>
      <c r="FGP2" s="249"/>
      <c r="FGQ2" s="249"/>
      <c r="FGR2" s="249"/>
      <c r="FGS2" s="249"/>
      <c r="FGT2" s="249"/>
      <c r="FGU2" s="249"/>
      <c r="FGV2" s="249"/>
      <c r="FGW2" s="249"/>
      <c r="FGX2" s="249"/>
      <c r="FGY2" s="249"/>
      <c r="FGZ2" s="249"/>
      <c r="FHA2" s="249"/>
      <c r="FHB2" s="249"/>
      <c r="FHC2" s="249"/>
      <c r="FHD2" s="249"/>
      <c r="FHE2" s="249"/>
      <c r="FHF2" s="249"/>
      <c r="FHG2" s="249"/>
      <c r="FHH2" s="249"/>
      <c r="FHI2" s="249"/>
      <c r="FHJ2" s="249"/>
      <c r="FHK2" s="249"/>
      <c r="FHL2" s="249"/>
      <c r="FHM2" s="249"/>
      <c r="FHN2" s="249"/>
      <c r="FHO2" s="249"/>
      <c r="FHP2" s="249"/>
      <c r="FHQ2" s="249"/>
      <c r="FHR2" s="249"/>
      <c r="FHS2" s="249"/>
      <c r="FHT2" s="249"/>
      <c r="FHU2" s="249"/>
      <c r="FHV2" s="249"/>
      <c r="FHW2" s="249"/>
      <c r="FHX2" s="249"/>
      <c r="FHY2" s="249"/>
      <c r="FHZ2" s="249"/>
      <c r="FIA2" s="249"/>
      <c r="FIB2" s="249"/>
      <c r="FIC2" s="249"/>
      <c r="FID2" s="249"/>
      <c r="FIE2" s="249"/>
      <c r="FIF2" s="249"/>
      <c r="FIG2" s="249"/>
      <c r="FIH2" s="249"/>
      <c r="FII2" s="249"/>
      <c r="FIJ2" s="249"/>
      <c r="FIK2" s="249"/>
      <c r="FIL2" s="249"/>
      <c r="FIM2" s="249"/>
      <c r="FIN2" s="249"/>
      <c r="FIO2" s="249"/>
      <c r="FIP2" s="249"/>
      <c r="FIQ2" s="249"/>
      <c r="FIR2" s="249"/>
      <c r="FIS2" s="249"/>
      <c r="FIT2" s="249"/>
      <c r="FIU2" s="249"/>
      <c r="FIV2" s="249"/>
      <c r="FIW2" s="249"/>
      <c r="FIX2" s="249"/>
      <c r="FIY2" s="249"/>
      <c r="FIZ2" s="249"/>
      <c r="FJA2" s="249"/>
      <c r="FJB2" s="249"/>
      <c r="FJC2" s="249"/>
      <c r="FJD2" s="249"/>
      <c r="FJE2" s="249"/>
      <c r="FJF2" s="249"/>
      <c r="FJG2" s="249"/>
      <c r="FJH2" s="249"/>
      <c r="FJI2" s="249"/>
      <c r="FJJ2" s="249"/>
      <c r="FJK2" s="249"/>
      <c r="FJL2" s="249"/>
      <c r="FJM2" s="249"/>
      <c r="FJN2" s="249"/>
      <c r="FJO2" s="249"/>
      <c r="FJP2" s="249"/>
      <c r="FJQ2" s="249"/>
      <c r="FJR2" s="249"/>
      <c r="FJS2" s="249"/>
      <c r="FJT2" s="249"/>
      <c r="FJU2" s="249"/>
      <c r="FJV2" s="249"/>
      <c r="FJW2" s="249"/>
      <c r="FJX2" s="249"/>
      <c r="FJY2" s="249"/>
      <c r="FJZ2" s="249"/>
      <c r="FKA2" s="249"/>
      <c r="FKB2" s="249"/>
      <c r="FKC2" s="249"/>
      <c r="FKD2" s="249"/>
      <c r="FKE2" s="249"/>
      <c r="FKF2" s="249"/>
      <c r="FKG2" s="249"/>
      <c r="FKH2" s="249"/>
      <c r="FKI2" s="249"/>
      <c r="FKJ2" s="249"/>
      <c r="FKK2" s="249"/>
      <c r="FKL2" s="249"/>
      <c r="FKM2" s="249"/>
      <c r="FKN2" s="249"/>
      <c r="FKO2" s="249"/>
      <c r="FKP2" s="249"/>
      <c r="FKQ2" s="249"/>
      <c r="FKR2" s="249"/>
      <c r="FKS2" s="249"/>
      <c r="FKT2" s="249"/>
      <c r="FKU2" s="249"/>
      <c r="FKV2" s="249"/>
      <c r="FKW2" s="249"/>
      <c r="FKX2" s="249"/>
      <c r="FKY2" s="249"/>
      <c r="FKZ2" s="249"/>
      <c r="FLA2" s="249"/>
      <c r="FLB2" s="249"/>
      <c r="FLC2" s="249"/>
      <c r="FLD2" s="249"/>
      <c r="FLE2" s="249"/>
      <c r="FLF2" s="249"/>
      <c r="FLG2" s="249"/>
      <c r="FLH2" s="249"/>
      <c r="FLI2" s="249"/>
      <c r="FLJ2" s="249"/>
      <c r="FLK2" s="249"/>
      <c r="FLL2" s="249"/>
      <c r="FLM2" s="249"/>
      <c r="FLN2" s="249"/>
      <c r="FLO2" s="249"/>
      <c r="FLP2" s="249"/>
      <c r="FLQ2" s="249"/>
      <c r="FLR2" s="249"/>
      <c r="FLS2" s="249"/>
      <c r="FLT2" s="249"/>
      <c r="FLU2" s="249"/>
      <c r="FLV2" s="249"/>
      <c r="FLW2" s="249"/>
      <c r="FLX2" s="249"/>
      <c r="FLY2" s="249"/>
      <c r="FLZ2" s="249"/>
      <c r="FMA2" s="249"/>
      <c r="FMB2" s="249"/>
      <c r="FMC2" s="249"/>
      <c r="FMD2" s="249"/>
      <c r="FME2" s="249"/>
      <c r="FMF2" s="249"/>
      <c r="FMG2" s="249"/>
      <c r="FMH2" s="249"/>
      <c r="FMI2" s="249"/>
      <c r="FMJ2" s="249"/>
      <c r="FMK2" s="249"/>
      <c r="FML2" s="249"/>
      <c r="FMM2" s="249"/>
      <c r="FMN2" s="249"/>
      <c r="FMO2" s="249"/>
      <c r="FMP2" s="249"/>
      <c r="FMQ2" s="249"/>
      <c r="FMR2" s="249"/>
      <c r="FMS2" s="249"/>
      <c r="FMT2" s="249"/>
      <c r="FMU2" s="249"/>
      <c r="FMV2" s="249"/>
      <c r="FMW2" s="249"/>
      <c r="FMX2" s="249"/>
      <c r="FMY2" s="249"/>
      <c r="FMZ2" s="249"/>
      <c r="FNA2" s="249"/>
      <c r="FNB2" s="249"/>
      <c r="FNC2" s="249"/>
      <c r="FND2" s="249"/>
      <c r="FNE2" s="249"/>
      <c r="FNF2" s="249"/>
      <c r="FNG2" s="249"/>
      <c r="FNH2" s="249"/>
      <c r="FNI2" s="249"/>
      <c r="FNJ2" s="249"/>
      <c r="FNK2" s="249"/>
      <c r="FNL2" s="249"/>
      <c r="FNM2" s="249"/>
      <c r="FNN2" s="249"/>
      <c r="FNO2" s="249"/>
      <c r="FNP2" s="249"/>
      <c r="FNQ2" s="249"/>
      <c r="FNR2" s="249"/>
      <c r="FNS2" s="249"/>
      <c r="FNT2" s="249"/>
      <c r="FNU2" s="249"/>
      <c r="FNV2" s="249"/>
      <c r="FNW2" s="249"/>
      <c r="FNX2" s="249"/>
      <c r="FNY2" s="249"/>
      <c r="FNZ2" s="249"/>
      <c r="FOA2" s="249"/>
      <c r="FOB2" s="249"/>
      <c r="FOC2" s="249"/>
      <c r="FOD2" s="249"/>
      <c r="FOE2" s="249"/>
      <c r="FOF2" s="249"/>
      <c r="FOG2" s="249"/>
      <c r="FOH2" s="249"/>
      <c r="FOI2" s="249"/>
      <c r="FOJ2" s="249"/>
      <c r="FOK2" s="249"/>
      <c r="FOL2" s="249"/>
      <c r="FOM2" s="249"/>
      <c r="FON2" s="249"/>
      <c r="FOO2" s="249"/>
      <c r="FOP2" s="249"/>
      <c r="FOQ2" s="249"/>
      <c r="FOR2" s="249"/>
      <c r="FOS2" s="249"/>
      <c r="FOT2" s="249"/>
      <c r="FOU2" s="249"/>
      <c r="FOV2" s="249"/>
      <c r="FOW2" s="249"/>
      <c r="FOX2" s="249"/>
      <c r="FOY2" s="249"/>
      <c r="FOZ2" s="249"/>
      <c r="FPA2" s="249"/>
      <c r="FPB2" s="249"/>
      <c r="FPC2" s="249"/>
      <c r="FPD2" s="249"/>
      <c r="FPE2" s="249"/>
      <c r="FPF2" s="249"/>
      <c r="FPG2" s="249"/>
      <c r="FPH2" s="249"/>
      <c r="FPI2" s="249"/>
      <c r="FPJ2" s="249"/>
      <c r="FPK2" s="249"/>
      <c r="FPL2" s="249"/>
      <c r="FPM2" s="249"/>
      <c r="FPN2" s="249"/>
      <c r="FPO2" s="249"/>
      <c r="FPP2" s="249"/>
      <c r="FPQ2" s="249"/>
      <c r="FPR2" s="249"/>
      <c r="FPS2" s="249"/>
      <c r="FPT2" s="249"/>
      <c r="FPU2" s="249"/>
      <c r="FPV2" s="249"/>
      <c r="FPW2" s="249"/>
      <c r="FPX2" s="249"/>
      <c r="FPY2" s="249"/>
      <c r="FPZ2" s="249"/>
      <c r="FQA2" s="249"/>
      <c r="FQB2" s="249"/>
      <c r="FQC2" s="249"/>
      <c r="FQD2" s="249"/>
      <c r="FQE2" s="249"/>
      <c r="FQF2" s="249"/>
      <c r="FQG2" s="249"/>
      <c r="FQH2" s="249"/>
      <c r="FQI2" s="249"/>
      <c r="FQJ2" s="249"/>
      <c r="FQK2" s="249"/>
      <c r="FQL2" s="249"/>
      <c r="FQM2" s="249"/>
      <c r="FQN2" s="249"/>
      <c r="FQO2" s="249"/>
      <c r="FQP2" s="249"/>
      <c r="FQQ2" s="249"/>
      <c r="FQR2" s="249"/>
      <c r="FQS2" s="249"/>
      <c r="FQT2" s="249"/>
      <c r="FQU2" s="249"/>
      <c r="FQV2" s="249"/>
      <c r="FQW2" s="249"/>
      <c r="FQX2" s="249"/>
      <c r="FQY2" s="249"/>
      <c r="FQZ2" s="249"/>
      <c r="FRA2" s="249"/>
      <c r="FRB2" s="249"/>
      <c r="FRC2" s="249"/>
      <c r="FRD2" s="249"/>
      <c r="FRE2" s="249"/>
      <c r="FRF2" s="249"/>
      <c r="FRG2" s="249"/>
      <c r="FRH2" s="249"/>
      <c r="FRI2" s="249"/>
      <c r="FRJ2" s="249"/>
      <c r="FRK2" s="249"/>
      <c r="FRL2" s="249"/>
      <c r="FRM2" s="249"/>
      <c r="FRN2" s="249"/>
      <c r="FRO2" s="249"/>
      <c r="FRP2" s="249"/>
      <c r="FRQ2" s="249"/>
      <c r="FRR2" s="249"/>
      <c r="FRS2" s="249"/>
      <c r="FRT2" s="249"/>
      <c r="FRU2" s="249"/>
      <c r="FRV2" s="249"/>
      <c r="FRW2" s="249"/>
      <c r="FRX2" s="249"/>
      <c r="FRY2" s="249"/>
      <c r="FRZ2" s="249"/>
      <c r="FSA2" s="249"/>
      <c r="FSB2" s="249"/>
      <c r="FSC2" s="249"/>
      <c r="FSD2" s="249"/>
      <c r="FSE2" s="249"/>
      <c r="FSF2" s="249"/>
      <c r="FSG2" s="249"/>
      <c r="FSH2" s="249"/>
      <c r="FSI2" s="249"/>
      <c r="FSJ2" s="249"/>
      <c r="FSK2" s="249"/>
      <c r="FSL2" s="249"/>
      <c r="FSM2" s="249"/>
      <c r="FSN2" s="249"/>
      <c r="FSO2" s="249"/>
      <c r="FSP2" s="249"/>
      <c r="FSQ2" s="249"/>
      <c r="FSR2" s="249"/>
      <c r="FSS2" s="249"/>
      <c r="FST2" s="249"/>
      <c r="FSU2" s="249"/>
      <c r="FSV2" s="249"/>
      <c r="FSW2" s="249"/>
      <c r="FSX2" s="249"/>
      <c r="FSY2" s="249"/>
      <c r="FSZ2" s="249"/>
      <c r="FTA2" s="249"/>
      <c r="FTB2" s="249"/>
      <c r="FTC2" s="249"/>
      <c r="FTD2" s="249"/>
      <c r="FTE2" s="249"/>
      <c r="FTF2" s="249"/>
      <c r="FTG2" s="249"/>
      <c r="FTH2" s="249"/>
      <c r="FTI2" s="249"/>
      <c r="FTJ2" s="249"/>
      <c r="FTK2" s="249"/>
      <c r="FTL2" s="249"/>
      <c r="FTM2" s="249"/>
      <c r="FTN2" s="249"/>
      <c r="FTO2" s="249"/>
      <c r="FTP2" s="249"/>
      <c r="FTQ2" s="249"/>
      <c r="FTR2" s="249"/>
      <c r="FTS2" s="249"/>
      <c r="FTT2" s="249"/>
      <c r="FTU2" s="249"/>
      <c r="FTV2" s="249"/>
      <c r="FTW2" s="249"/>
      <c r="FTX2" s="249"/>
      <c r="FTY2" s="249"/>
      <c r="FTZ2" s="249"/>
      <c r="FUA2" s="249"/>
      <c r="FUB2" s="249"/>
      <c r="FUC2" s="249"/>
      <c r="FUD2" s="249"/>
      <c r="FUE2" s="249"/>
      <c r="FUF2" s="249"/>
      <c r="FUG2" s="249"/>
      <c r="FUH2" s="249"/>
      <c r="FUI2" s="249"/>
      <c r="FUJ2" s="249"/>
      <c r="FUK2" s="249"/>
      <c r="FUL2" s="249"/>
      <c r="FUM2" s="249"/>
      <c r="FUN2" s="249"/>
      <c r="FUO2" s="249"/>
      <c r="FUP2" s="249"/>
      <c r="FUQ2" s="249"/>
      <c r="FUR2" s="249"/>
      <c r="FUS2" s="249"/>
      <c r="FUT2" s="249"/>
      <c r="FUU2" s="249"/>
      <c r="FUV2" s="249"/>
      <c r="FUW2" s="249"/>
      <c r="FUX2" s="249"/>
      <c r="FUY2" s="249"/>
      <c r="FUZ2" s="249"/>
      <c r="FVA2" s="249"/>
      <c r="FVB2" s="249"/>
      <c r="FVC2" s="249"/>
      <c r="FVD2" s="249"/>
      <c r="FVE2" s="249"/>
      <c r="FVF2" s="249"/>
      <c r="FVG2" s="249"/>
      <c r="FVH2" s="249"/>
      <c r="FVI2" s="249"/>
      <c r="FVJ2" s="249"/>
      <c r="FVK2" s="249"/>
      <c r="FVL2" s="249"/>
      <c r="FVM2" s="249"/>
      <c r="FVN2" s="249"/>
      <c r="FVO2" s="249"/>
      <c r="FVP2" s="249"/>
      <c r="FVQ2" s="249"/>
      <c r="FVR2" s="249"/>
      <c r="FVS2" s="249"/>
      <c r="FVT2" s="249"/>
      <c r="FVU2" s="249"/>
      <c r="FVV2" s="249"/>
      <c r="FVW2" s="249"/>
      <c r="FVX2" s="249"/>
      <c r="FVY2" s="249"/>
      <c r="FVZ2" s="249"/>
      <c r="FWA2" s="249"/>
      <c r="FWB2" s="249"/>
      <c r="FWC2" s="249"/>
      <c r="FWD2" s="249"/>
      <c r="FWE2" s="249"/>
      <c r="FWF2" s="249"/>
      <c r="FWG2" s="249"/>
      <c r="FWH2" s="249"/>
      <c r="FWI2" s="249"/>
      <c r="FWJ2" s="249"/>
      <c r="FWK2" s="249"/>
      <c r="FWL2" s="249"/>
      <c r="FWM2" s="249"/>
      <c r="FWN2" s="249"/>
      <c r="FWO2" s="249"/>
      <c r="FWP2" s="249"/>
      <c r="FWQ2" s="249"/>
      <c r="FWR2" s="249"/>
      <c r="FWS2" s="249"/>
      <c r="FWT2" s="249"/>
      <c r="FWU2" s="249"/>
      <c r="FWV2" s="249"/>
      <c r="FWW2" s="249"/>
      <c r="FWX2" s="249"/>
      <c r="FWY2" s="249"/>
      <c r="FWZ2" s="249"/>
      <c r="FXA2" s="249"/>
      <c r="FXB2" s="249"/>
      <c r="FXC2" s="249"/>
      <c r="FXD2" s="249"/>
      <c r="FXE2" s="249"/>
      <c r="FXF2" s="249"/>
      <c r="FXG2" s="249"/>
      <c r="FXH2" s="249"/>
      <c r="FXI2" s="249"/>
      <c r="FXJ2" s="249"/>
      <c r="FXK2" s="249"/>
      <c r="FXL2" s="249"/>
      <c r="FXM2" s="249"/>
      <c r="FXN2" s="249"/>
      <c r="FXO2" s="249"/>
      <c r="FXP2" s="249"/>
      <c r="FXQ2" s="249"/>
      <c r="FXR2" s="249"/>
      <c r="FXS2" s="249"/>
      <c r="FXT2" s="249"/>
      <c r="FXU2" s="249"/>
      <c r="FXV2" s="249"/>
      <c r="FXW2" s="249"/>
      <c r="FXX2" s="249"/>
      <c r="FXY2" s="249"/>
      <c r="FXZ2" s="249"/>
      <c r="FYA2" s="249"/>
      <c r="FYB2" s="249"/>
      <c r="FYC2" s="249"/>
      <c r="FYD2" s="249"/>
      <c r="FYE2" s="249"/>
      <c r="FYF2" s="249"/>
      <c r="FYG2" s="249"/>
      <c r="FYH2" s="249"/>
      <c r="FYI2" s="249"/>
      <c r="FYJ2" s="249"/>
      <c r="FYK2" s="249"/>
      <c r="FYL2" s="249"/>
      <c r="FYM2" s="249"/>
      <c r="FYN2" s="249"/>
      <c r="FYO2" s="249"/>
      <c r="FYP2" s="249"/>
      <c r="FYQ2" s="249"/>
      <c r="FYR2" s="249"/>
      <c r="FYS2" s="249"/>
      <c r="FYT2" s="249"/>
      <c r="FYU2" s="249"/>
      <c r="FYV2" s="249"/>
      <c r="FYW2" s="249"/>
      <c r="FYX2" s="249"/>
      <c r="FYY2" s="249"/>
      <c r="FYZ2" s="249"/>
      <c r="FZA2" s="249"/>
      <c r="FZB2" s="249"/>
      <c r="FZC2" s="249"/>
      <c r="FZD2" s="249"/>
      <c r="FZE2" s="249"/>
      <c r="FZF2" s="249"/>
      <c r="FZG2" s="249"/>
      <c r="FZH2" s="249"/>
      <c r="FZI2" s="249"/>
      <c r="FZJ2" s="249"/>
      <c r="FZK2" s="249"/>
      <c r="FZL2" s="249"/>
      <c r="FZM2" s="249"/>
      <c r="FZN2" s="249"/>
      <c r="FZO2" s="249"/>
      <c r="FZP2" s="249"/>
      <c r="FZQ2" s="249"/>
      <c r="FZR2" s="249"/>
      <c r="FZS2" s="249"/>
      <c r="FZT2" s="249"/>
      <c r="FZU2" s="249"/>
      <c r="FZV2" s="249"/>
      <c r="FZW2" s="249"/>
      <c r="FZX2" s="249"/>
      <c r="FZY2" s="249"/>
      <c r="FZZ2" s="249"/>
      <c r="GAA2" s="249"/>
      <c r="GAB2" s="249"/>
      <c r="GAC2" s="249"/>
      <c r="GAD2" s="249"/>
      <c r="GAE2" s="249"/>
      <c r="GAF2" s="249"/>
      <c r="GAG2" s="249"/>
      <c r="GAH2" s="249"/>
      <c r="GAI2" s="249"/>
      <c r="GAJ2" s="249"/>
      <c r="GAK2" s="249"/>
      <c r="GAL2" s="249"/>
      <c r="GAM2" s="249"/>
      <c r="GAN2" s="249"/>
      <c r="GAO2" s="249"/>
      <c r="GAP2" s="249"/>
      <c r="GAQ2" s="249"/>
      <c r="GAR2" s="249"/>
      <c r="GAS2" s="249"/>
      <c r="GAT2" s="249"/>
      <c r="GAU2" s="249"/>
      <c r="GAV2" s="249"/>
      <c r="GAW2" s="249"/>
      <c r="GAX2" s="249"/>
      <c r="GAY2" s="249"/>
      <c r="GAZ2" s="249"/>
      <c r="GBA2" s="249"/>
      <c r="GBB2" s="249"/>
      <c r="GBC2" s="249"/>
      <c r="GBD2" s="249"/>
      <c r="GBE2" s="249"/>
      <c r="GBF2" s="249"/>
      <c r="GBG2" s="249"/>
      <c r="GBH2" s="249"/>
      <c r="GBI2" s="249"/>
      <c r="GBJ2" s="249"/>
      <c r="GBK2" s="249"/>
      <c r="GBL2" s="249"/>
      <c r="GBM2" s="249"/>
      <c r="GBN2" s="249"/>
      <c r="GBO2" s="249"/>
      <c r="GBP2" s="249"/>
      <c r="GBQ2" s="249"/>
      <c r="GBR2" s="249"/>
      <c r="GBS2" s="249"/>
      <c r="GBT2" s="249"/>
      <c r="GBU2" s="249"/>
      <c r="GBV2" s="249"/>
      <c r="GBW2" s="249"/>
      <c r="GBX2" s="249"/>
      <c r="GBY2" s="249"/>
      <c r="GBZ2" s="249"/>
      <c r="GCA2" s="249"/>
      <c r="GCB2" s="249"/>
      <c r="GCC2" s="249"/>
      <c r="GCD2" s="249"/>
      <c r="GCE2" s="249"/>
      <c r="GCF2" s="249"/>
      <c r="GCG2" s="249"/>
      <c r="GCH2" s="249"/>
      <c r="GCI2" s="249"/>
      <c r="GCJ2" s="249"/>
      <c r="GCK2" s="249"/>
      <c r="GCL2" s="249"/>
      <c r="GCM2" s="249"/>
      <c r="GCN2" s="249"/>
      <c r="GCO2" s="249"/>
      <c r="GCP2" s="249"/>
      <c r="GCQ2" s="249"/>
      <c r="GCR2" s="249"/>
      <c r="GCS2" s="249"/>
      <c r="GCT2" s="249"/>
      <c r="GCU2" s="249"/>
      <c r="GCV2" s="249"/>
      <c r="GCW2" s="249"/>
      <c r="GCX2" s="249"/>
      <c r="GCY2" s="249"/>
      <c r="GCZ2" s="249"/>
      <c r="GDA2" s="249"/>
      <c r="GDB2" s="249"/>
      <c r="GDC2" s="249"/>
      <c r="GDD2" s="249"/>
      <c r="GDE2" s="249"/>
      <c r="GDF2" s="249"/>
      <c r="GDG2" s="249"/>
      <c r="GDH2" s="249"/>
      <c r="GDI2" s="249"/>
      <c r="GDJ2" s="249"/>
      <c r="GDK2" s="249"/>
      <c r="GDL2" s="249"/>
      <c r="GDM2" s="249"/>
      <c r="GDN2" s="249"/>
      <c r="GDO2" s="249"/>
      <c r="GDP2" s="249"/>
      <c r="GDQ2" s="249"/>
      <c r="GDR2" s="249"/>
      <c r="GDS2" s="249"/>
      <c r="GDT2" s="249"/>
      <c r="GDU2" s="249"/>
      <c r="GDV2" s="249"/>
      <c r="GDW2" s="249"/>
      <c r="GDX2" s="249"/>
      <c r="GDY2" s="249"/>
      <c r="GDZ2" s="249"/>
      <c r="GEA2" s="249"/>
      <c r="GEB2" s="249"/>
      <c r="GEC2" s="249"/>
      <c r="GED2" s="249"/>
      <c r="GEE2" s="249"/>
      <c r="GEF2" s="249"/>
      <c r="GEG2" s="249"/>
      <c r="GEH2" s="249"/>
      <c r="GEI2" s="249"/>
      <c r="GEJ2" s="249"/>
      <c r="GEK2" s="249"/>
      <c r="GEL2" s="249"/>
      <c r="GEM2" s="249"/>
      <c r="GEN2" s="249"/>
      <c r="GEO2" s="249"/>
      <c r="GEP2" s="249"/>
      <c r="GEQ2" s="249"/>
      <c r="GER2" s="249"/>
      <c r="GES2" s="249"/>
      <c r="GET2" s="249"/>
      <c r="GEU2" s="249"/>
      <c r="GEV2" s="249"/>
      <c r="GEW2" s="249"/>
      <c r="GEX2" s="249"/>
      <c r="GEY2" s="249"/>
      <c r="GEZ2" s="249"/>
      <c r="GFA2" s="249"/>
      <c r="GFB2" s="249"/>
      <c r="GFC2" s="249"/>
      <c r="GFD2" s="249"/>
      <c r="GFE2" s="249"/>
      <c r="GFF2" s="249"/>
      <c r="GFG2" s="249"/>
      <c r="GFH2" s="249"/>
      <c r="GFI2" s="249"/>
      <c r="GFJ2" s="249"/>
      <c r="GFK2" s="249"/>
      <c r="GFL2" s="249"/>
      <c r="GFM2" s="249"/>
      <c r="GFN2" s="249"/>
      <c r="GFO2" s="249"/>
      <c r="GFP2" s="249"/>
      <c r="GFQ2" s="249"/>
      <c r="GFR2" s="249"/>
      <c r="GFS2" s="249"/>
      <c r="GFT2" s="249"/>
      <c r="GFU2" s="249"/>
      <c r="GFV2" s="249"/>
      <c r="GFW2" s="249"/>
      <c r="GFX2" s="249"/>
      <c r="GFY2" s="249"/>
      <c r="GFZ2" s="249"/>
      <c r="GGA2" s="249"/>
      <c r="GGB2" s="249"/>
      <c r="GGC2" s="249"/>
      <c r="GGD2" s="249"/>
      <c r="GGE2" s="249"/>
      <c r="GGF2" s="249"/>
      <c r="GGG2" s="249"/>
      <c r="GGH2" s="249"/>
      <c r="GGI2" s="249"/>
      <c r="GGJ2" s="249"/>
      <c r="GGK2" s="249"/>
      <c r="GGL2" s="249"/>
      <c r="GGM2" s="249"/>
      <c r="GGN2" s="249"/>
      <c r="GGO2" s="249"/>
      <c r="GGP2" s="249"/>
      <c r="GGQ2" s="249"/>
      <c r="GGR2" s="249"/>
      <c r="GGS2" s="249"/>
      <c r="GGT2" s="249"/>
      <c r="GGU2" s="249"/>
      <c r="GGV2" s="249"/>
      <c r="GGW2" s="249"/>
      <c r="GGX2" s="249"/>
      <c r="GGY2" s="249"/>
      <c r="GGZ2" s="249"/>
      <c r="GHA2" s="249"/>
      <c r="GHB2" s="249"/>
      <c r="GHC2" s="249"/>
      <c r="GHD2" s="249"/>
      <c r="GHE2" s="249"/>
      <c r="GHF2" s="249"/>
      <c r="GHG2" s="249"/>
      <c r="GHH2" s="249"/>
      <c r="GHI2" s="249"/>
      <c r="GHJ2" s="249"/>
      <c r="GHK2" s="249"/>
      <c r="GHL2" s="249"/>
      <c r="GHM2" s="249"/>
      <c r="GHN2" s="249"/>
      <c r="GHO2" s="249"/>
      <c r="GHP2" s="249"/>
      <c r="GHQ2" s="249"/>
      <c r="GHR2" s="249"/>
      <c r="GHS2" s="249"/>
      <c r="GHT2" s="249"/>
      <c r="GHU2" s="249"/>
      <c r="GHV2" s="249"/>
      <c r="GHW2" s="249"/>
      <c r="GHX2" s="249"/>
      <c r="GHY2" s="249"/>
      <c r="GHZ2" s="249"/>
      <c r="GIA2" s="249"/>
      <c r="GIB2" s="249"/>
      <c r="GIC2" s="249"/>
      <c r="GID2" s="249"/>
      <c r="GIE2" s="249"/>
      <c r="GIF2" s="249"/>
      <c r="GIG2" s="249"/>
      <c r="GIH2" s="249"/>
      <c r="GII2" s="249"/>
      <c r="GIJ2" s="249"/>
      <c r="GIK2" s="249"/>
      <c r="GIL2" s="249"/>
      <c r="GIM2" s="249"/>
      <c r="GIN2" s="249"/>
      <c r="GIO2" s="249"/>
      <c r="GIP2" s="249"/>
      <c r="GIQ2" s="249"/>
      <c r="GIR2" s="249"/>
      <c r="GIS2" s="249"/>
      <c r="GIT2" s="249"/>
      <c r="GIU2" s="249"/>
      <c r="GIV2" s="249"/>
      <c r="GIW2" s="249"/>
      <c r="GIX2" s="249"/>
      <c r="GIY2" s="249"/>
      <c r="GIZ2" s="249"/>
      <c r="GJA2" s="249"/>
      <c r="GJB2" s="249"/>
      <c r="GJC2" s="249"/>
      <c r="GJD2" s="249"/>
      <c r="GJE2" s="249"/>
      <c r="GJF2" s="249"/>
      <c r="GJG2" s="249"/>
      <c r="GJH2" s="249"/>
      <c r="GJI2" s="249"/>
      <c r="GJJ2" s="249"/>
      <c r="GJK2" s="249"/>
      <c r="GJL2" s="249"/>
      <c r="GJM2" s="249"/>
      <c r="GJN2" s="249"/>
      <c r="GJO2" s="249"/>
      <c r="GJP2" s="249"/>
      <c r="GJQ2" s="249"/>
      <c r="GJR2" s="249"/>
      <c r="GJS2" s="249"/>
      <c r="GJT2" s="249"/>
      <c r="GJU2" s="249"/>
      <c r="GJV2" s="249"/>
      <c r="GJW2" s="249"/>
      <c r="GJX2" s="249"/>
      <c r="GJY2" s="249"/>
      <c r="GJZ2" s="249"/>
      <c r="GKA2" s="249"/>
      <c r="GKB2" s="249"/>
      <c r="GKC2" s="249"/>
      <c r="GKD2" s="249"/>
      <c r="GKE2" s="249"/>
      <c r="GKF2" s="249"/>
      <c r="GKG2" s="249"/>
      <c r="GKH2" s="249"/>
      <c r="GKI2" s="249"/>
      <c r="GKJ2" s="249"/>
      <c r="GKK2" s="249"/>
      <c r="GKL2" s="249"/>
      <c r="GKM2" s="249"/>
      <c r="GKN2" s="249"/>
      <c r="GKO2" s="249"/>
      <c r="GKP2" s="249"/>
      <c r="GKQ2" s="249"/>
      <c r="GKR2" s="249"/>
      <c r="GKS2" s="249"/>
      <c r="GKT2" s="249"/>
      <c r="GKU2" s="249"/>
      <c r="GKV2" s="249"/>
      <c r="GKW2" s="249"/>
      <c r="GKX2" s="249"/>
      <c r="GKY2" s="249"/>
      <c r="GKZ2" s="249"/>
      <c r="GLA2" s="249"/>
      <c r="GLB2" s="249"/>
      <c r="GLC2" s="249"/>
      <c r="GLD2" s="249"/>
      <c r="GLE2" s="249"/>
      <c r="GLF2" s="249"/>
      <c r="GLG2" s="249"/>
      <c r="GLH2" s="249"/>
      <c r="GLI2" s="249"/>
      <c r="GLJ2" s="249"/>
      <c r="GLK2" s="249"/>
      <c r="GLL2" s="249"/>
      <c r="GLM2" s="249"/>
      <c r="GLN2" s="249"/>
      <c r="GLO2" s="249"/>
      <c r="GLP2" s="249"/>
      <c r="GLQ2" s="249"/>
      <c r="GLR2" s="249"/>
      <c r="GLS2" s="249"/>
      <c r="GLT2" s="249"/>
      <c r="GLU2" s="249"/>
      <c r="GLV2" s="249"/>
      <c r="GLW2" s="249"/>
      <c r="GLX2" s="249"/>
      <c r="GLY2" s="249"/>
      <c r="GLZ2" s="249"/>
      <c r="GMA2" s="249"/>
      <c r="GMB2" s="249"/>
      <c r="GMC2" s="249"/>
      <c r="GMD2" s="249"/>
      <c r="GME2" s="249"/>
      <c r="GMF2" s="249"/>
      <c r="GMG2" s="249"/>
      <c r="GMH2" s="249"/>
      <c r="GMI2" s="249"/>
      <c r="GMJ2" s="249"/>
      <c r="GMK2" s="249"/>
      <c r="GML2" s="249"/>
      <c r="GMM2" s="249"/>
      <c r="GMN2" s="249"/>
      <c r="GMO2" s="249"/>
      <c r="GMP2" s="249"/>
      <c r="GMQ2" s="249"/>
      <c r="GMR2" s="249"/>
      <c r="GMS2" s="249"/>
      <c r="GMT2" s="249"/>
      <c r="GMU2" s="249"/>
      <c r="GMV2" s="249"/>
      <c r="GMW2" s="249"/>
      <c r="GMX2" s="249"/>
      <c r="GMY2" s="249"/>
      <c r="GMZ2" s="249"/>
      <c r="GNA2" s="249"/>
      <c r="GNB2" s="249"/>
      <c r="GNC2" s="249"/>
      <c r="GND2" s="249"/>
      <c r="GNE2" s="249"/>
      <c r="GNF2" s="249"/>
      <c r="GNG2" s="249"/>
      <c r="GNH2" s="249"/>
      <c r="GNI2" s="249"/>
      <c r="GNJ2" s="249"/>
      <c r="GNK2" s="249"/>
      <c r="GNL2" s="249"/>
      <c r="GNM2" s="249"/>
      <c r="GNN2" s="249"/>
      <c r="GNO2" s="249"/>
      <c r="GNP2" s="249"/>
      <c r="GNQ2" s="249"/>
      <c r="GNR2" s="249"/>
      <c r="GNS2" s="249"/>
      <c r="GNT2" s="249"/>
      <c r="GNU2" s="249"/>
      <c r="GNV2" s="249"/>
      <c r="GNW2" s="249"/>
      <c r="GNX2" s="249"/>
      <c r="GNY2" s="249"/>
      <c r="GNZ2" s="249"/>
      <c r="GOA2" s="249"/>
      <c r="GOB2" s="249"/>
      <c r="GOC2" s="249"/>
      <c r="GOD2" s="249"/>
      <c r="GOE2" s="249"/>
      <c r="GOF2" s="249"/>
      <c r="GOG2" s="249"/>
      <c r="GOH2" s="249"/>
      <c r="GOI2" s="249"/>
      <c r="GOJ2" s="249"/>
      <c r="GOK2" s="249"/>
      <c r="GOL2" s="249"/>
      <c r="GOM2" s="249"/>
      <c r="GON2" s="249"/>
      <c r="GOO2" s="249"/>
      <c r="GOP2" s="249"/>
      <c r="GOQ2" s="249"/>
      <c r="GOR2" s="249"/>
      <c r="GOS2" s="249"/>
      <c r="GOT2" s="249"/>
      <c r="GOU2" s="249"/>
      <c r="GOV2" s="249"/>
      <c r="GOW2" s="249"/>
      <c r="GOX2" s="249"/>
      <c r="GOY2" s="249"/>
      <c r="GOZ2" s="249"/>
      <c r="GPA2" s="249"/>
      <c r="GPB2" s="249"/>
      <c r="GPC2" s="249"/>
      <c r="GPD2" s="249"/>
      <c r="GPE2" s="249"/>
      <c r="GPF2" s="249"/>
      <c r="GPG2" s="249"/>
      <c r="GPH2" s="249"/>
      <c r="GPI2" s="249"/>
      <c r="GPJ2" s="249"/>
      <c r="GPK2" s="249"/>
      <c r="GPL2" s="249"/>
      <c r="GPM2" s="249"/>
      <c r="GPN2" s="249"/>
      <c r="GPO2" s="249"/>
      <c r="GPP2" s="249"/>
      <c r="GPQ2" s="249"/>
      <c r="GPR2" s="249"/>
      <c r="GPS2" s="249"/>
      <c r="GPT2" s="249"/>
      <c r="GPU2" s="249"/>
      <c r="GPV2" s="249"/>
      <c r="GPW2" s="249"/>
      <c r="GPX2" s="249"/>
      <c r="GPY2" s="249"/>
      <c r="GPZ2" s="249"/>
      <c r="GQA2" s="249"/>
      <c r="GQB2" s="249"/>
      <c r="GQC2" s="249"/>
      <c r="GQD2" s="249"/>
      <c r="GQE2" s="249"/>
      <c r="GQF2" s="249"/>
      <c r="GQG2" s="249"/>
      <c r="GQH2" s="249"/>
      <c r="GQI2" s="249"/>
      <c r="GQJ2" s="249"/>
      <c r="GQK2" s="249"/>
      <c r="GQL2" s="249"/>
      <c r="GQM2" s="249"/>
      <c r="GQN2" s="249"/>
      <c r="GQO2" s="249"/>
      <c r="GQP2" s="249"/>
      <c r="GQQ2" s="249"/>
      <c r="GQR2" s="249"/>
      <c r="GQS2" s="249"/>
      <c r="GQT2" s="249"/>
      <c r="GQU2" s="249"/>
      <c r="GQV2" s="249"/>
      <c r="GQW2" s="249"/>
      <c r="GQX2" s="249"/>
      <c r="GQY2" s="249"/>
      <c r="GQZ2" s="249"/>
      <c r="GRA2" s="249"/>
      <c r="GRB2" s="249"/>
      <c r="GRC2" s="249"/>
      <c r="GRD2" s="249"/>
      <c r="GRE2" s="249"/>
      <c r="GRF2" s="249"/>
      <c r="GRG2" s="249"/>
      <c r="GRH2" s="249"/>
      <c r="GRI2" s="249"/>
      <c r="GRJ2" s="249"/>
      <c r="GRK2" s="249"/>
      <c r="GRL2" s="249"/>
      <c r="GRM2" s="249"/>
      <c r="GRN2" s="249"/>
      <c r="GRO2" s="249"/>
      <c r="GRP2" s="249"/>
      <c r="GRQ2" s="249"/>
      <c r="GRR2" s="249"/>
      <c r="GRS2" s="249"/>
      <c r="GRT2" s="249"/>
      <c r="GRU2" s="249"/>
      <c r="GRV2" s="249"/>
      <c r="GRW2" s="249"/>
      <c r="GRX2" s="249"/>
      <c r="GRY2" s="249"/>
      <c r="GRZ2" s="249"/>
      <c r="GSA2" s="249"/>
      <c r="GSB2" s="249"/>
      <c r="GSC2" s="249"/>
      <c r="GSD2" s="249"/>
      <c r="GSE2" s="249"/>
      <c r="GSF2" s="249"/>
      <c r="GSG2" s="249"/>
      <c r="GSH2" s="249"/>
      <c r="GSI2" s="249"/>
      <c r="GSJ2" s="249"/>
      <c r="GSK2" s="249"/>
      <c r="GSL2" s="249"/>
      <c r="GSM2" s="249"/>
      <c r="GSN2" s="249"/>
      <c r="GSO2" s="249"/>
      <c r="GSP2" s="249"/>
      <c r="GSQ2" s="249"/>
      <c r="GSR2" s="249"/>
      <c r="GSS2" s="249"/>
      <c r="GST2" s="249"/>
      <c r="GSU2" s="249"/>
      <c r="GSV2" s="249"/>
      <c r="GSW2" s="249"/>
      <c r="GSX2" s="249"/>
      <c r="GSY2" s="249"/>
      <c r="GSZ2" s="249"/>
      <c r="GTA2" s="249"/>
      <c r="GTB2" s="249"/>
      <c r="GTC2" s="249"/>
      <c r="GTD2" s="249"/>
      <c r="GTE2" s="249"/>
      <c r="GTF2" s="249"/>
      <c r="GTG2" s="249"/>
      <c r="GTH2" s="249"/>
      <c r="GTI2" s="249"/>
      <c r="GTJ2" s="249"/>
      <c r="GTK2" s="249"/>
      <c r="GTL2" s="249"/>
      <c r="GTM2" s="249"/>
      <c r="GTN2" s="249"/>
      <c r="GTO2" s="249"/>
      <c r="GTP2" s="249"/>
      <c r="GTQ2" s="249"/>
      <c r="GTR2" s="249"/>
      <c r="GTS2" s="249"/>
      <c r="GTT2" s="249"/>
      <c r="GTU2" s="249"/>
      <c r="GTV2" s="249"/>
      <c r="GTW2" s="249"/>
      <c r="GTX2" s="249"/>
      <c r="GTY2" s="249"/>
      <c r="GTZ2" s="249"/>
      <c r="GUA2" s="249"/>
      <c r="GUB2" s="249"/>
      <c r="GUC2" s="249"/>
      <c r="GUD2" s="249"/>
      <c r="GUE2" s="249"/>
      <c r="GUF2" s="249"/>
      <c r="GUG2" s="249"/>
      <c r="GUH2" s="249"/>
      <c r="GUI2" s="249"/>
      <c r="GUJ2" s="249"/>
      <c r="GUK2" s="249"/>
      <c r="GUL2" s="249"/>
      <c r="GUM2" s="249"/>
      <c r="GUN2" s="249"/>
      <c r="GUO2" s="249"/>
      <c r="GUP2" s="249"/>
      <c r="GUQ2" s="249"/>
      <c r="GUR2" s="249"/>
      <c r="GUS2" s="249"/>
      <c r="GUT2" s="249"/>
      <c r="GUU2" s="249"/>
      <c r="GUV2" s="249"/>
      <c r="GUW2" s="249"/>
      <c r="GUX2" s="249"/>
      <c r="GUY2" s="249"/>
      <c r="GUZ2" s="249"/>
      <c r="GVA2" s="249"/>
      <c r="GVB2" s="249"/>
      <c r="GVC2" s="249"/>
      <c r="GVD2" s="249"/>
      <c r="GVE2" s="249"/>
      <c r="GVF2" s="249"/>
      <c r="GVG2" s="249"/>
      <c r="GVH2" s="249"/>
      <c r="GVI2" s="249"/>
      <c r="GVJ2" s="249"/>
      <c r="GVK2" s="249"/>
      <c r="GVL2" s="249"/>
      <c r="GVM2" s="249"/>
      <c r="GVN2" s="249"/>
      <c r="GVO2" s="249"/>
      <c r="GVP2" s="249"/>
      <c r="GVQ2" s="249"/>
      <c r="GVR2" s="249"/>
      <c r="GVS2" s="249"/>
      <c r="GVT2" s="249"/>
      <c r="GVU2" s="249"/>
      <c r="GVV2" s="249"/>
      <c r="GVW2" s="249"/>
      <c r="GVX2" s="249"/>
      <c r="GVY2" s="249"/>
      <c r="GVZ2" s="249"/>
      <c r="GWA2" s="249"/>
      <c r="GWB2" s="249"/>
      <c r="GWC2" s="249"/>
      <c r="GWD2" s="249"/>
      <c r="GWE2" s="249"/>
      <c r="GWF2" s="249"/>
      <c r="GWG2" s="249"/>
      <c r="GWH2" s="249"/>
      <c r="GWI2" s="249"/>
      <c r="GWJ2" s="249"/>
      <c r="GWK2" s="249"/>
      <c r="GWL2" s="249"/>
      <c r="GWM2" s="249"/>
      <c r="GWN2" s="249"/>
      <c r="GWO2" s="249"/>
      <c r="GWP2" s="249"/>
      <c r="GWQ2" s="249"/>
      <c r="GWR2" s="249"/>
      <c r="GWS2" s="249"/>
      <c r="GWT2" s="249"/>
      <c r="GWU2" s="249"/>
      <c r="GWV2" s="249"/>
      <c r="GWW2" s="249"/>
      <c r="GWX2" s="249"/>
      <c r="GWY2" s="249"/>
      <c r="GWZ2" s="249"/>
      <c r="GXA2" s="249"/>
      <c r="GXB2" s="249"/>
      <c r="GXC2" s="249"/>
      <c r="GXD2" s="249"/>
      <c r="GXE2" s="249"/>
      <c r="GXF2" s="249"/>
      <c r="GXG2" s="249"/>
      <c r="GXH2" s="249"/>
      <c r="GXI2" s="249"/>
      <c r="GXJ2" s="249"/>
      <c r="GXK2" s="249"/>
      <c r="GXL2" s="249"/>
      <c r="GXM2" s="249"/>
      <c r="GXN2" s="249"/>
      <c r="GXO2" s="249"/>
      <c r="GXP2" s="249"/>
      <c r="GXQ2" s="249"/>
      <c r="GXR2" s="249"/>
      <c r="GXS2" s="249"/>
      <c r="GXT2" s="249"/>
      <c r="GXU2" s="249"/>
      <c r="GXV2" s="249"/>
      <c r="GXW2" s="249"/>
      <c r="GXX2" s="249"/>
      <c r="GXY2" s="249"/>
      <c r="GXZ2" s="249"/>
      <c r="GYA2" s="249"/>
      <c r="GYB2" s="249"/>
      <c r="GYC2" s="249"/>
      <c r="GYD2" s="249"/>
      <c r="GYE2" s="249"/>
      <c r="GYF2" s="249"/>
      <c r="GYG2" s="249"/>
      <c r="GYH2" s="249"/>
      <c r="GYI2" s="249"/>
      <c r="GYJ2" s="249"/>
      <c r="GYK2" s="249"/>
      <c r="GYL2" s="249"/>
      <c r="GYM2" s="249"/>
      <c r="GYN2" s="249"/>
      <c r="GYO2" s="249"/>
      <c r="GYP2" s="249"/>
      <c r="GYQ2" s="249"/>
      <c r="GYR2" s="249"/>
      <c r="GYS2" s="249"/>
      <c r="GYT2" s="249"/>
      <c r="GYU2" s="249"/>
      <c r="GYV2" s="249"/>
      <c r="GYW2" s="249"/>
      <c r="GYX2" s="249"/>
      <c r="GYY2" s="249"/>
      <c r="GYZ2" s="249"/>
      <c r="GZA2" s="249"/>
      <c r="GZB2" s="249"/>
      <c r="GZC2" s="249"/>
      <c r="GZD2" s="249"/>
      <c r="GZE2" s="249"/>
      <c r="GZF2" s="249"/>
      <c r="GZG2" s="249"/>
      <c r="GZH2" s="249"/>
      <c r="GZI2" s="249"/>
      <c r="GZJ2" s="249"/>
      <c r="GZK2" s="249"/>
      <c r="GZL2" s="249"/>
      <c r="GZM2" s="249"/>
      <c r="GZN2" s="249"/>
      <c r="GZO2" s="249"/>
      <c r="GZP2" s="249"/>
      <c r="GZQ2" s="249"/>
      <c r="GZR2" s="249"/>
      <c r="GZS2" s="249"/>
      <c r="GZT2" s="249"/>
      <c r="GZU2" s="249"/>
      <c r="GZV2" s="249"/>
      <c r="GZW2" s="249"/>
      <c r="GZX2" s="249"/>
      <c r="GZY2" s="249"/>
      <c r="GZZ2" s="249"/>
      <c r="HAA2" s="249"/>
      <c r="HAB2" s="249"/>
      <c r="HAC2" s="249"/>
      <c r="HAD2" s="249"/>
      <c r="HAE2" s="249"/>
      <c r="HAF2" s="249"/>
      <c r="HAG2" s="249"/>
      <c r="HAH2" s="249"/>
      <c r="HAI2" s="249"/>
      <c r="HAJ2" s="249"/>
      <c r="HAK2" s="249"/>
      <c r="HAL2" s="249"/>
      <c r="HAM2" s="249"/>
      <c r="HAN2" s="249"/>
      <c r="HAO2" s="249"/>
      <c r="HAP2" s="249"/>
      <c r="HAQ2" s="249"/>
      <c r="HAR2" s="249"/>
      <c r="HAS2" s="249"/>
      <c r="HAT2" s="249"/>
      <c r="HAU2" s="249"/>
      <c r="HAV2" s="249"/>
      <c r="HAW2" s="249"/>
      <c r="HAX2" s="249"/>
      <c r="HAY2" s="249"/>
      <c r="HAZ2" s="249"/>
      <c r="HBA2" s="249"/>
      <c r="HBB2" s="249"/>
      <c r="HBC2" s="249"/>
      <c r="HBD2" s="249"/>
      <c r="HBE2" s="249"/>
      <c r="HBF2" s="249"/>
      <c r="HBG2" s="249"/>
      <c r="HBH2" s="249"/>
      <c r="HBI2" s="249"/>
      <c r="HBJ2" s="249"/>
      <c r="HBK2" s="249"/>
      <c r="HBL2" s="249"/>
      <c r="HBM2" s="249"/>
      <c r="HBN2" s="249"/>
      <c r="HBO2" s="249"/>
      <c r="HBP2" s="249"/>
      <c r="HBQ2" s="249"/>
      <c r="HBR2" s="249"/>
      <c r="HBS2" s="249"/>
      <c r="HBT2" s="249"/>
      <c r="HBU2" s="249"/>
      <c r="HBV2" s="249"/>
      <c r="HBW2" s="249"/>
      <c r="HBX2" s="249"/>
      <c r="HBY2" s="249"/>
      <c r="HBZ2" s="249"/>
      <c r="HCA2" s="249"/>
      <c r="HCB2" s="249"/>
      <c r="HCC2" s="249"/>
      <c r="HCD2" s="249"/>
      <c r="HCE2" s="249"/>
      <c r="HCF2" s="249"/>
      <c r="HCG2" s="249"/>
      <c r="HCH2" s="249"/>
      <c r="HCI2" s="249"/>
      <c r="HCJ2" s="249"/>
      <c r="HCK2" s="249"/>
      <c r="HCL2" s="249"/>
      <c r="HCM2" s="249"/>
      <c r="HCN2" s="249"/>
      <c r="HCO2" s="249"/>
      <c r="HCP2" s="249"/>
      <c r="HCQ2" s="249"/>
      <c r="HCR2" s="249"/>
      <c r="HCS2" s="249"/>
      <c r="HCT2" s="249"/>
      <c r="HCU2" s="249"/>
      <c r="HCV2" s="249"/>
      <c r="HCW2" s="249"/>
      <c r="HCX2" s="249"/>
      <c r="HCY2" s="249"/>
      <c r="HCZ2" s="249"/>
      <c r="HDA2" s="249"/>
      <c r="HDB2" s="249"/>
      <c r="HDC2" s="249"/>
      <c r="HDD2" s="249"/>
      <c r="HDE2" s="249"/>
      <c r="HDF2" s="249"/>
      <c r="HDG2" s="249"/>
      <c r="HDH2" s="249"/>
      <c r="HDI2" s="249"/>
      <c r="HDJ2" s="249"/>
      <c r="HDK2" s="249"/>
      <c r="HDL2" s="249"/>
      <c r="HDM2" s="249"/>
      <c r="HDN2" s="249"/>
      <c r="HDO2" s="249"/>
      <c r="HDP2" s="249"/>
      <c r="HDQ2" s="249"/>
      <c r="HDR2" s="249"/>
      <c r="HDS2" s="249"/>
      <c r="HDT2" s="249"/>
      <c r="HDU2" s="249"/>
      <c r="HDV2" s="249"/>
      <c r="HDW2" s="249"/>
      <c r="HDX2" s="249"/>
      <c r="HDY2" s="249"/>
      <c r="HDZ2" s="249"/>
      <c r="HEA2" s="249"/>
      <c r="HEB2" s="249"/>
      <c r="HEC2" s="249"/>
      <c r="HED2" s="249"/>
      <c r="HEE2" s="249"/>
      <c r="HEF2" s="249"/>
      <c r="HEG2" s="249"/>
      <c r="HEH2" s="249"/>
      <c r="HEI2" s="249"/>
      <c r="HEJ2" s="249"/>
      <c r="HEK2" s="249"/>
      <c r="HEL2" s="249"/>
      <c r="HEM2" s="249"/>
      <c r="HEN2" s="249"/>
      <c r="HEO2" s="249"/>
      <c r="HEP2" s="249"/>
      <c r="HEQ2" s="249"/>
      <c r="HER2" s="249"/>
      <c r="HES2" s="249"/>
      <c r="HET2" s="249"/>
      <c r="HEU2" s="249"/>
      <c r="HEV2" s="249"/>
      <c r="HEW2" s="249"/>
      <c r="HEX2" s="249"/>
      <c r="HEY2" s="249"/>
      <c r="HEZ2" s="249"/>
      <c r="HFA2" s="249"/>
      <c r="HFB2" s="249"/>
      <c r="HFC2" s="249"/>
      <c r="HFD2" s="249"/>
      <c r="HFE2" s="249"/>
      <c r="HFF2" s="249"/>
      <c r="HFG2" s="249"/>
      <c r="HFH2" s="249"/>
      <c r="HFI2" s="249"/>
      <c r="HFJ2" s="249"/>
      <c r="HFK2" s="249"/>
      <c r="HFL2" s="249"/>
      <c r="HFM2" s="249"/>
      <c r="HFN2" s="249"/>
      <c r="HFO2" s="249"/>
      <c r="HFP2" s="249"/>
      <c r="HFQ2" s="249"/>
      <c r="HFR2" s="249"/>
      <c r="HFS2" s="249"/>
      <c r="HFT2" s="249"/>
      <c r="HFU2" s="249"/>
      <c r="HFV2" s="249"/>
      <c r="HFW2" s="249"/>
      <c r="HFX2" s="249"/>
      <c r="HFY2" s="249"/>
      <c r="HFZ2" s="249"/>
      <c r="HGA2" s="249"/>
      <c r="HGB2" s="249"/>
      <c r="HGC2" s="249"/>
      <c r="HGD2" s="249"/>
      <c r="HGE2" s="249"/>
      <c r="HGF2" s="249"/>
      <c r="HGG2" s="249"/>
      <c r="HGH2" s="249"/>
      <c r="HGI2" s="249"/>
      <c r="HGJ2" s="249"/>
      <c r="HGK2" s="249"/>
      <c r="HGL2" s="249"/>
      <c r="HGM2" s="249"/>
      <c r="HGN2" s="249"/>
      <c r="HGO2" s="249"/>
      <c r="HGP2" s="249"/>
      <c r="HGQ2" s="249"/>
      <c r="HGR2" s="249"/>
      <c r="HGS2" s="249"/>
      <c r="HGT2" s="249"/>
      <c r="HGU2" s="249"/>
      <c r="HGV2" s="249"/>
      <c r="HGW2" s="249"/>
      <c r="HGX2" s="249"/>
      <c r="HGY2" s="249"/>
      <c r="HGZ2" s="249"/>
      <c r="HHA2" s="249"/>
      <c r="HHB2" s="249"/>
      <c r="HHC2" s="249"/>
      <c r="HHD2" s="249"/>
      <c r="HHE2" s="249"/>
      <c r="HHF2" s="249"/>
      <c r="HHG2" s="249"/>
      <c r="HHH2" s="249"/>
      <c r="HHI2" s="249"/>
      <c r="HHJ2" s="249"/>
      <c r="HHK2" s="249"/>
      <c r="HHL2" s="249"/>
      <c r="HHM2" s="249"/>
      <c r="HHN2" s="249"/>
      <c r="HHO2" s="249"/>
      <c r="HHP2" s="249"/>
      <c r="HHQ2" s="249"/>
      <c r="HHR2" s="249"/>
      <c r="HHS2" s="249"/>
      <c r="HHT2" s="249"/>
      <c r="HHU2" s="249"/>
      <c r="HHV2" s="249"/>
      <c r="HHW2" s="249"/>
      <c r="HHX2" s="249"/>
      <c r="HHY2" s="249"/>
      <c r="HHZ2" s="249"/>
      <c r="HIA2" s="249"/>
      <c r="HIB2" s="249"/>
      <c r="HIC2" s="249"/>
      <c r="HID2" s="249"/>
      <c r="HIE2" s="249"/>
      <c r="HIF2" s="249"/>
      <c r="HIG2" s="249"/>
      <c r="HIH2" s="249"/>
      <c r="HII2" s="249"/>
      <c r="HIJ2" s="249"/>
      <c r="HIK2" s="249"/>
      <c r="HIL2" s="249"/>
      <c r="HIM2" s="249"/>
      <c r="HIN2" s="249"/>
      <c r="HIO2" s="249"/>
      <c r="HIP2" s="249"/>
      <c r="HIQ2" s="249"/>
      <c r="HIR2" s="249"/>
      <c r="HIS2" s="249"/>
      <c r="HIT2" s="249"/>
      <c r="HIU2" s="249"/>
      <c r="HIV2" s="249"/>
      <c r="HIW2" s="249"/>
      <c r="HIX2" s="249"/>
      <c r="HIY2" s="249"/>
      <c r="HIZ2" s="249"/>
      <c r="HJA2" s="249"/>
      <c r="HJB2" s="249"/>
      <c r="HJC2" s="249"/>
      <c r="HJD2" s="249"/>
      <c r="HJE2" s="249"/>
      <c r="HJF2" s="249"/>
      <c r="HJG2" s="249"/>
      <c r="HJH2" s="249"/>
      <c r="HJI2" s="249"/>
      <c r="HJJ2" s="249"/>
      <c r="HJK2" s="249"/>
      <c r="HJL2" s="249"/>
      <c r="HJM2" s="249"/>
      <c r="HJN2" s="249"/>
      <c r="HJO2" s="249"/>
      <c r="HJP2" s="249"/>
      <c r="HJQ2" s="249"/>
      <c r="HJR2" s="249"/>
      <c r="HJS2" s="249"/>
      <c r="HJT2" s="249"/>
      <c r="HJU2" s="249"/>
      <c r="HJV2" s="249"/>
      <c r="HJW2" s="249"/>
      <c r="HJX2" s="249"/>
      <c r="HJY2" s="249"/>
      <c r="HJZ2" s="249"/>
      <c r="HKA2" s="249"/>
      <c r="HKB2" s="249"/>
      <c r="HKC2" s="249"/>
      <c r="HKD2" s="249"/>
      <c r="HKE2" s="249"/>
      <c r="HKF2" s="249"/>
      <c r="HKG2" s="249"/>
      <c r="HKH2" s="249"/>
      <c r="HKI2" s="249"/>
      <c r="HKJ2" s="249"/>
      <c r="HKK2" s="249"/>
      <c r="HKL2" s="249"/>
      <c r="HKM2" s="249"/>
      <c r="HKN2" s="249"/>
      <c r="HKO2" s="249"/>
      <c r="HKP2" s="249"/>
      <c r="HKQ2" s="249"/>
      <c r="HKR2" s="249"/>
      <c r="HKS2" s="249"/>
      <c r="HKT2" s="249"/>
      <c r="HKU2" s="249"/>
      <c r="HKV2" s="249"/>
      <c r="HKW2" s="249"/>
      <c r="HKX2" s="249"/>
      <c r="HKY2" s="249"/>
      <c r="HKZ2" s="249"/>
      <c r="HLA2" s="249"/>
      <c r="HLB2" s="249"/>
      <c r="HLC2" s="249"/>
      <c r="HLD2" s="249"/>
      <c r="HLE2" s="249"/>
      <c r="HLF2" s="249"/>
      <c r="HLG2" s="249"/>
      <c r="HLH2" s="249"/>
      <c r="HLI2" s="249"/>
      <c r="HLJ2" s="249"/>
      <c r="HLK2" s="249"/>
      <c r="HLL2" s="249"/>
      <c r="HLM2" s="249"/>
      <c r="HLN2" s="249"/>
      <c r="HLO2" s="249"/>
      <c r="HLP2" s="249"/>
      <c r="HLQ2" s="249"/>
      <c r="HLR2" s="249"/>
      <c r="HLS2" s="249"/>
      <c r="HLT2" s="249"/>
      <c r="HLU2" s="249"/>
      <c r="HLV2" s="249"/>
      <c r="HLW2" s="249"/>
      <c r="HLX2" s="249"/>
      <c r="HLY2" s="249"/>
      <c r="HLZ2" s="249"/>
      <c r="HMA2" s="249"/>
      <c r="HMB2" s="249"/>
      <c r="HMC2" s="249"/>
      <c r="HMD2" s="249"/>
      <c r="HME2" s="249"/>
      <c r="HMF2" s="249"/>
      <c r="HMG2" s="249"/>
      <c r="HMH2" s="249"/>
      <c r="HMI2" s="249"/>
      <c r="HMJ2" s="249"/>
      <c r="HMK2" s="249"/>
      <c r="HML2" s="249"/>
      <c r="HMM2" s="249"/>
      <c r="HMN2" s="249"/>
      <c r="HMO2" s="249"/>
      <c r="HMP2" s="249"/>
      <c r="HMQ2" s="249"/>
      <c r="HMR2" s="249"/>
      <c r="HMS2" s="249"/>
      <c r="HMT2" s="249"/>
      <c r="HMU2" s="249"/>
      <c r="HMV2" s="249"/>
      <c r="HMW2" s="249"/>
      <c r="HMX2" s="249"/>
      <c r="HMY2" s="249"/>
      <c r="HMZ2" s="249"/>
      <c r="HNA2" s="249"/>
      <c r="HNB2" s="249"/>
      <c r="HNC2" s="249"/>
      <c r="HND2" s="249"/>
      <c r="HNE2" s="249"/>
      <c r="HNF2" s="249"/>
      <c r="HNG2" s="249"/>
      <c r="HNH2" s="249"/>
      <c r="HNI2" s="249"/>
      <c r="HNJ2" s="249"/>
      <c r="HNK2" s="249"/>
      <c r="HNL2" s="249"/>
      <c r="HNM2" s="249"/>
      <c r="HNN2" s="249"/>
      <c r="HNO2" s="249"/>
      <c r="HNP2" s="249"/>
      <c r="HNQ2" s="249"/>
      <c r="HNR2" s="249"/>
      <c r="HNS2" s="249"/>
      <c r="HNT2" s="249"/>
      <c r="HNU2" s="249"/>
      <c r="HNV2" s="249"/>
      <c r="HNW2" s="249"/>
      <c r="HNX2" s="249"/>
      <c r="HNY2" s="249"/>
      <c r="HNZ2" s="249"/>
      <c r="HOA2" s="249"/>
      <c r="HOB2" s="249"/>
      <c r="HOC2" s="249"/>
      <c r="HOD2" s="249"/>
      <c r="HOE2" s="249"/>
      <c r="HOF2" s="249"/>
      <c r="HOG2" s="249"/>
      <c r="HOH2" s="249"/>
      <c r="HOI2" s="249"/>
      <c r="HOJ2" s="249"/>
      <c r="HOK2" s="249"/>
      <c r="HOL2" s="249"/>
      <c r="HOM2" s="249"/>
      <c r="HON2" s="249"/>
      <c r="HOO2" s="249"/>
      <c r="HOP2" s="249"/>
      <c r="HOQ2" s="249"/>
      <c r="HOR2" s="249"/>
      <c r="HOS2" s="249"/>
      <c r="HOT2" s="249"/>
      <c r="HOU2" s="249"/>
      <c r="HOV2" s="249"/>
      <c r="HOW2" s="249"/>
      <c r="HOX2" s="249"/>
      <c r="HOY2" s="249"/>
      <c r="HOZ2" s="249"/>
      <c r="HPA2" s="249"/>
      <c r="HPB2" s="249"/>
      <c r="HPC2" s="249"/>
      <c r="HPD2" s="249"/>
      <c r="HPE2" s="249"/>
      <c r="HPF2" s="249"/>
      <c r="HPG2" s="249"/>
      <c r="HPH2" s="249"/>
      <c r="HPI2" s="249"/>
      <c r="HPJ2" s="249"/>
      <c r="HPK2" s="249"/>
      <c r="HPL2" s="249"/>
      <c r="HPM2" s="249"/>
      <c r="HPN2" s="249"/>
      <c r="HPO2" s="249"/>
      <c r="HPP2" s="249"/>
      <c r="HPQ2" s="249"/>
      <c r="HPR2" s="249"/>
      <c r="HPS2" s="249"/>
      <c r="HPT2" s="249"/>
      <c r="HPU2" s="249"/>
      <c r="HPV2" s="249"/>
      <c r="HPW2" s="249"/>
      <c r="HPX2" s="249"/>
      <c r="HPY2" s="249"/>
      <c r="HPZ2" s="249"/>
      <c r="HQA2" s="249"/>
      <c r="HQB2" s="249"/>
      <c r="HQC2" s="249"/>
      <c r="HQD2" s="249"/>
      <c r="HQE2" s="249"/>
      <c r="HQF2" s="249"/>
      <c r="HQG2" s="249"/>
      <c r="HQH2" s="249"/>
      <c r="HQI2" s="249"/>
      <c r="HQJ2" s="249"/>
      <c r="HQK2" s="249"/>
      <c r="HQL2" s="249"/>
      <c r="HQM2" s="249"/>
      <c r="HQN2" s="249"/>
      <c r="HQO2" s="249"/>
      <c r="HQP2" s="249"/>
      <c r="HQQ2" s="249"/>
      <c r="HQR2" s="249"/>
      <c r="HQS2" s="249"/>
      <c r="HQT2" s="249"/>
      <c r="HQU2" s="249"/>
      <c r="HQV2" s="249"/>
      <c r="HQW2" s="249"/>
      <c r="HQX2" s="249"/>
      <c r="HQY2" s="249"/>
      <c r="HQZ2" s="249"/>
      <c r="HRA2" s="249"/>
      <c r="HRB2" s="249"/>
      <c r="HRC2" s="249"/>
      <c r="HRD2" s="249"/>
      <c r="HRE2" s="249"/>
      <c r="HRF2" s="249"/>
      <c r="HRG2" s="249"/>
      <c r="HRH2" s="249"/>
      <c r="HRI2" s="249"/>
      <c r="HRJ2" s="249"/>
      <c r="HRK2" s="249"/>
      <c r="HRL2" s="249"/>
      <c r="HRM2" s="249"/>
      <c r="HRN2" s="249"/>
      <c r="HRO2" s="249"/>
      <c r="HRP2" s="249"/>
      <c r="HRQ2" s="249"/>
      <c r="HRR2" s="249"/>
      <c r="HRS2" s="249"/>
      <c r="HRT2" s="249"/>
      <c r="HRU2" s="249"/>
      <c r="HRV2" s="249"/>
      <c r="HRW2" s="249"/>
      <c r="HRX2" s="249"/>
      <c r="HRY2" s="249"/>
      <c r="HRZ2" s="249"/>
      <c r="HSA2" s="249"/>
      <c r="HSB2" s="249"/>
      <c r="HSC2" s="249"/>
      <c r="HSD2" s="249"/>
      <c r="HSE2" s="249"/>
      <c r="HSF2" s="249"/>
      <c r="HSG2" s="249"/>
      <c r="HSH2" s="249"/>
      <c r="HSI2" s="249"/>
      <c r="HSJ2" s="249"/>
      <c r="HSK2" s="249"/>
      <c r="HSL2" s="249"/>
      <c r="HSM2" s="249"/>
      <c r="HSN2" s="249"/>
      <c r="HSO2" s="249"/>
      <c r="HSP2" s="249"/>
      <c r="HSQ2" s="249"/>
      <c r="HSR2" s="249"/>
      <c r="HSS2" s="249"/>
      <c r="HST2" s="249"/>
      <c r="HSU2" s="249"/>
      <c r="HSV2" s="249"/>
      <c r="HSW2" s="249"/>
      <c r="HSX2" s="249"/>
      <c r="HSY2" s="249"/>
      <c r="HSZ2" s="249"/>
      <c r="HTA2" s="249"/>
      <c r="HTB2" s="249"/>
      <c r="HTC2" s="249"/>
      <c r="HTD2" s="249"/>
      <c r="HTE2" s="249"/>
      <c r="HTF2" s="249"/>
      <c r="HTG2" s="249"/>
      <c r="HTH2" s="249"/>
      <c r="HTI2" s="249"/>
      <c r="HTJ2" s="249"/>
      <c r="HTK2" s="249"/>
      <c r="HTL2" s="249"/>
      <c r="HTM2" s="249"/>
      <c r="HTN2" s="249"/>
      <c r="HTO2" s="249"/>
      <c r="HTP2" s="249"/>
      <c r="HTQ2" s="249"/>
      <c r="HTR2" s="249"/>
      <c r="HTS2" s="249"/>
      <c r="HTT2" s="249"/>
      <c r="HTU2" s="249"/>
      <c r="HTV2" s="249"/>
      <c r="HTW2" s="249"/>
      <c r="HTX2" s="249"/>
      <c r="HTY2" s="249"/>
      <c r="HTZ2" s="249"/>
      <c r="HUA2" s="249"/>
      <c r="HUB2" s="249"/>
      <c r="HUC2" s="249"/>
      <c r="HUD2" s="249"/>
      <c r="HUE2" s="249"/>
      <c r="HUF2" s="249"/>
      <c r="HUG2" s="249"/>
      <c r="HUH2" s="249"/>
      <c r="HUI2" s="249"/>
      <c r="HUJ2" s="249"/>
      <c r="HUK2" s="249"/>
      <c r="HUL2" s="249"/>
      <c r="HUM2" s="249"/>
      <c r="HUN2" s="249"/>
      <c r="HUO2" s="249"/>
      <c r="HUP2" s="249"/>
      <c r="HUQ2" s="249"/>
      <c r="HUR2" s="249"/>
      <c r="HUS2" s="249"/>
      <c r="HUT2" s="249"/>
      <c r="HUU2" s="249"/>
      <c r="HUV2" s="249"/>
      <c r="HUW2" s="249"/>
      <c r="HUX2" s="249"/>
      <c r="HUY2" s="249"/>
      <c r="HUZ2" s="249"/>
      <c r="HVA2" s="249"/>
      <c r="HVB2" s="249"/>
      <c r="HVC2" s="249"/>
      <c r="HVD2" s="249"/>
      <c r="HVE2" s="249"/>
      <c r="HVF2" s="249"/>
      <c r="HVG2" s="249"/>
      <c r="HVH2" s="249"/>
      <c r="HVI2" s="249"/>
      <c r="HVJ2" s="249"/>
      <c r="HVK2" s="249"/>
      <c r="HVL2" s="249"/>
      <c r="HVM2" s="249"/>
      <c r="HVN2" s="249"/>
      <c r="HVO2" s="249"/>
      <c r="HVP2" s="249"/>
      <c r="HVQ2" s="249"/>
      <c r="HVR2" s="249"/>
      <c r="HVS2" s="249"/>
      <c r="HVT2" s="249"/>
      <c r="HVU2" s="249"/>
      <c r="HVV2" s="249"/>
      <c r="HVW2" s="249"/>
      <c r="HVX2" s="249"/>
      <c r="HVY2" s="249"/>
      <c r="HVZ2" s="249"/>
      <c r="HWA2" s="249"/>
      <c r="HWB2" s="249"/>
      <c r="HWC2" s="249"/>
      <c r="HWD2" s="249"/>
      <c r="HWE2" s="249"/>
      <c r="HWF2" s="249"/>
      <c r="HWG2" s="249"/>
      <c r="HWH2" s="249"/>
      <c r="HWI2" s="249"/>
      <c r="HWJ2" s="249"/>
      <c r="HWK2" s="249"/>
      <c r="HWL2" s="249"/>
      <c r="HWM2" s="249"/>
      <c r="HWN2" s="249"/>
      <c r="HWO2" s="249"/>
      <c r="HWP2" s="249"/>
      <c r="HWQ2" s="249"/>
      <c r="HWR2" s="249"/>
      <c r="HWS2" s="249"/>
      <c r="HWT2" s="249"/>
      <c r="HWU2" s="249"/>
      <c r="HWV2" s="249"/>
      <c r="HWW2" s="249"/>
      <c r="HWX2" s="249"/>
      <c r="HWY2" s="249"/>
      <c r="HWZ2" s="249"/>
      <c r="HXA2" s="249"/>
      <c r="HXB2" s="249"/>
      <c r="HXC2" s="249"/>
      <c r="HXD2" s="249"/>
      <c r="HXE2" s="249"/>
      <c r="HXF2" s="249"/>
      <c r="HXG2" s="249"/>
      <c r="HXH2" s="249"/>
      <c r="HXI2" s="249"/>
      <c r="HXJ2" s="249"/>
      <c r="HXK2" s="249"/>
      <c r="HXL2" s="249"/>
      <c r="HXM2" s="249"/>
      <c r="HXN2" s="249"/>
      <c r="HXO2" s="249"/>
      <c r="HXP2" s="249"/>
      <c r="HXQ2" s="249"/>
      <c r="HXR2" s="249"/>
      <c r="HXS2" s="249"/>
      <c r="HXT2" s="249"/>
      <c r="HXU2" s="249"/>
      <c r="HXV2" s="249"/>
      <c r="HXW2" s="249"/>
      <c r="HXX2" s="249"/>
      <c r="HXY2" s="249"/>
      <c r="HXZ2" s="249"/>
      <c r="HYA2" s="249"/>
      <c r="HYB2" s="249"/>
      <c r="HYC2" s="249"/>
      <c r="HYD2" s="249"/>
      <c r="HYE2" s="249"/>
      <c r="HYF2" s="249"/>
      <c r="HYG2" s="249"/>
      <c r="HYH2" s="249"/>
      <c r="HYI2" s="249"/>
      <c r="HYJ2" s="249"/>
      <c r="HYK2" s="249"/>
      <c r="HYL2" s="249"/>
      <c r="HYM2" s="249"/>
      <c r="HYN2" s="249"/>
      <c r="HYO2" s="249"/>
      <c r="HYP2" s="249"/>
      <c r="HYQ2" s="249"/>
      <c r="HYR2" s="249"/>
      <c r="HYS2" s="249"/>
      <c r="HYT2" s="249"/>
      <c r="HYU2" s="249"/>
      <c r="HYV2" s="249"/>
      <c r="HYW2" s="249"/>
      <c r="HYX2" s="249"/>
      <c r="HYY2" s="249"/>
      <c r="HYZ2" s="249"/>
      <c r="HZA2" s="249"/>
      <c r="HZB2" s="249"/>
      <c r="HZC2" s="249"/>
      <c r="HZD2" s="249"/>
      <c r="HZE2" s="249"/>
      <c r="HZF2" s="249"/>
      <c r="HZG2" s="249"/>
      <c r="HZH2" s="249"/>
      <c r="HZI2" s="249"/>
      <c r="HZJ2" s="249"/>
      <c r="HZK2" s="249"/>
      <c r="HZL2" s="249"/>
      <c r="HZM2" s="249"/>
      <c r="HZN2" s="249"/>
      <c r="HZO2" s="249"/>
      <c r="HZP2" s="249"/>
      <c r="HZQ2" s="249"/>
      <c r="HZR2" s="249"/>
      <c r="HZS2" s="249"/>
      <c r="HZT2" s="249"/>
      <c r="HZU2" s="249"/>
      <c r="HZV2" s="249"/>
      <c r="HZW2" s="249"/>
      <c r="HZX2" s="249"/>
      <c r="HZY2" s="249"/>
      <c r="HZZ2" s="249"/>
      <c r="IAA2" s="249"/>
      <c r="IAB2" s="249"/>
      <c r="IAC2" s="249"/>
      <c r="IAD2" s="249"/>
      <c r="IAE2" s="249"/>
      <c r="IAF2" s="249"/>
      <c r="IAG2" s="249"/>
      <c r="IAH2" s="249"/>
      <c r="IAI2" s="249"/>
      <c r="IAJ2" s="249"/>
      <c r="IAK2" s="249"/>
      <c r="IAL2" s="249"/>
      <c r="IAM2" s="249"/>
      <c r="IAN2" s="249"/>
      <c r="IAO2" s="249"/>
      <c r="IAP2" s="249"/>
      <c r="IAQ2" s="249"/>
      <c r="IAR2" s="249"/>
      <c r="IAS2" s="249"/>
      <c r="IAT2" s="249"/>
      <c r="IAU2" s="249"/>
      <c r="IAV2" s="249"/>
      <c r="IAW2" s="249"/>
      <c r="IAX2" s="249"/>
      <c r="IAY2" s="249"/>
      <c r="IAZ2" s="249"/>
      <c r="IBA2" s="249"/>
      <c r="IBB2" s="249"/>
      <c r="IBC2" s="249"/>
      <c r="IBD2" s="249"/>
      <c r="IBE2" s="249"/>
      <c r="IBF2" s="249"/>
      <c r="IBG2" s="249"/>
      <c r="IBH2" s="249"/>
      <c r="IBI2" s="249"/>
      <c r="IBJ2" s="249"/>
      <c r="IBK2" s="249"/>
      <c r="IBL2" s="249"/>
      <c r="IBM2" s="249"/>
      <c r="IBN2" s="249"/>
      <c r="IBO2" s="249"/>
      <c r="IBP2" s="249"/>
      <c r="IBQ2" s="249"/>
      <c r="IBR2" s="249"/>
      <c r="IBS2" s="249"/>
      <c r="IBT2" s="249"/>
      <c r="IBU2" s="249"/>
      <c r="IBV2" s="249"/>
      <c r="IBW2" s="249"/>
      <c r="IBX2" s="249"/>
      <c r="IBY2" s="249"/>
      <c r="IBZ2" s="249"/>
      <c r="ICA2" s="249"/>
      <c r="ICB2" s="249"/>
      <c r="ICC2" s="249"/>
      <c r="ICD2" s="249"/>
      <c r="ICE2" s="249"/>
      <c r="ICF2" s="249"/>
      <c r="ICG2" s="249"/>
      <c r="ICH2" s="249"/>
      <c r="ICI2" s="249"/>
      <c r="ICJ2" s="249"/>
      <c r="ICK2" s="249"/>
      <c r="ICL2" s="249"/>
      <c r="ICM2" s="249"/>
      <c r="ICN2" s="249"/>
      <c r="ICO2" s="249"/>
      <c r="ICP2" s="249"/>
      <c r="ICQ2" s="249"/>
      <c r="ICR2" s="249"/>
      <c r="ICS2" s="249"/>
      <c r="ICT2" s="249"/>
      <c r="ICU2" s="249"/>
      <c r="ICV2" s="249"/>
      <c r="ICW2" s="249"/>
      <c r="ICX2" s="249"/>
      <c r="ICY2" s="249"/>
      <c r="ICZ2" s="249"/>
      <c r="IDA2" s="249"/>
      <c r="IDB2" s="249"/>
      <c r="IDC2" s="249"/>
      <c r="IDD2" s="249"/>
      <c r="IDE2" s="249"/>
      <c r="IDF2" s="249"/>
      <c r="IDG2" s="249"/>
      <c r="IDH2" s="249"/>
      <c r="IDI2" s="249"/>
      <c r="IDJ2" s="249"/>
      <c r="IDK2" s="249"/>
      <c r="IDL2" s="249"/>
      <c r="IDM2" s="249"/>
      <c r="IDN2" s="249"/>
      <c r="IDO2" s="249"/>
      <c r="IDP2" s="249"/>
      <c r="IDQ2" s="249"/>
      <c r="IDR2" s="249"/>
      <c r="IDS2" s="249"/>
      <c r="IDT2" s="249"/>
      <c r="IDU2" s="249"/>
      <c r="IDV2" s="249"/>
      <c r="IDW2" s="249"/>
      <c r="IDX2" s="249"/>
      <c r="IDY2" s="249"/>
      <c r="IDZ2" s="249"/>
      <c r="IEA2" s="249"/>
      <c r="IEB2" s="249"/>
      <c r="IEC2" s="249"/>
      <c r="IED2" s="249"/>
      <c r="IEE2" s="249"/>
      <c r="IEF2" s="249"/>
      <c r="IEG2" s="249"/>
      <c r="IEH2" s="249"/>
      <c r="IEI2" s="249"/>
      <c r="IEJ2" s="249"/>
      <c r="IEK2" s="249"/>
      <c r="IEL2" s="249"/>
      <c r="IEM2" s="249"/>
      <c r="IEN2" s="249"/>
      <c r="IEO2" s="249"/>
      <c r="IEP2" s="249"/>
      <c r="IEQ2" s="249"/>
      <c r="IER2" s="249"/>
      <c r="IES2" s="249"/>
      <c r="IET2" s="249"/>
      <c r="IEU2" s="249"/>
      <c r="IEV2" s="249"/>
      <c r="IEW2" s="249"/>
      <c r="IEX2" s="249"/>
      <c r="IEY2" s="249"/>
      <c r="IEZ2" s="249"/>
      <c r="IFA2" s="249"/>
      <c r="IFB2" s="249"/>
      <c r="IFC2" s="249"/>
      <c r="IFD2" s="249"/>
      <c r="IFE2" s="249"/>
      <c r="IFF2" s="249"/>
      <c r="IFG2" s="249"/>
      <c r="IFH2" s="249"/>
      <c r="IFI2" s="249"/>
      <c r="IFJ2" s="249"/>
      <c r="IFK2" s="249"/>
      <c r="IFL2" s="249"/>
      <c r="IFM2" s="249"/>
      <c r="IFN2" s="249"/>
      <c r="IFO2" s="249"/>
      <c r="IFP2" s="249"/>
      <c r="IFQ2" s="249"/>
      <c r="IFR2" s="249"/>
      <c r="IFS2" s="249"/>
      <c r="IFT2" s="249"/>
      <c r="IFU2" s="249"/>
      <c r="IFV2" s="249"/>
      <c r="IFW2" s="249"/>
      <c r="IFX2" s="249"/>
      <c r="IFY2" s="249"/>
      <c r="IFZ2" s="249"/>
      <c r="IGA2" s="249"/>
      <c r="IGB2" s="249"/>
      <c r="IGC2" s="249"/>
      <c r="IGD2" s="249"/>
      <c r="IGE2" s="249"/>
      <c r="IGF2" s="249"/>
      <c r="IGG2" s="249"/>
      <c r="IGH2" s="249"/>
      <c r="IGI2" s="249"/>
      <c r="IGJ2" s="249"/>
      <c r="IGK2" s="249"/>
      <c r="IGL2" s="249"/>
      <c r="IGM2" s="249"/>
      <c r="IGN2" s="249"/>
      <c r="IGO2" s="249"/>
      <c r="IGP2" s="249"/>
      <c r="IGQ2" s="249"/>
      <c r="IGR2" s="249"/>
      <c r="IGS2" s="249"/>
      <c r="IGT2" s="249"/>
      <c r="IGU2" s="249"/>
      <c r="IGV2" s="249"/>
      <c r="IGW2" s="249"/>
      <c r="IGX2" s="249"/>
      <c r="IGY2" s="249"/>
      <c r="IGZ2" s="249"/>
      <c r="IHA2" s="249"/>
      <c r="IHB2" s="249"/>
      <c r="IHC2" s="249"/>
      <c r="IHD2" s="249"/>
      <c r="IHE2" s="249"/>
      <c r="IHF2" s="249"/>
      <c r="IHG2" s="249"/>
      <c r="IHH2" s="249"/>
      <c r="IHI2" s="249"/>
      <c r="IHJ2" s="249"/>
      <c r="IHK2" s="249"/>
      <c r="IHL2" s="249"/>
      <c r="IHM2" s="249"/>
      <c r="IHN2" s="249"/>
      <c r="IHO2" s="249"/>
      <c r="IHP2" s="249"/>
      <c r="IHQ2" s="249"/>
      <c r="IHR2" s="249"/>
      <c r="IHS2" s="249"/>
      <c r="IHT2" s="249"/>
      <c r="IHU2" s="249"/>
      <c r="IHV2" s="249"/>
      <c r="IHW2" s="249"/>
      <c r="IHX2" s="249"/>
      <c r="IHY2" s="249"/>
      <c r="IHZ2" s="249"/>
      <c r="IIA2" s="249"/>
      <c r="IIB2" s="249"/>
      <c r="IIC2" s="249"/>
      <c r="IID2" s="249"/>
      <c r="IIE2" s="249"/>
      <c r="IIF2" s="249"/>
      <c r="IIG2" s="249"/>
      <c r="IIH2" s="249"/>
      <c r="III2" s="249"/>
      <c r="IIJ2" s="249"/>
      <c r="IIK2" s="249"/>
      <c r="IIL2" s="249"/>
      <c r="IIM2" s="249"/>
      <c r="IIN2" s="249"/>
      <c r="IIO2" s="249"/>
      <c r="IIP2" s="249"/>
      <c r="IIQ2" s="249"/>
      <c r="IIR2" s="249"/>
      <c r="IIS2" s="249"/>
      <c r="IIT2" s="249"/>
      <c r="IIU2" s="249"/>
      <c r="IIV2" s="249"/>
      <c r="IIW2" s="249"/>
      <c r="IIX2" s="249"/>
      <c r="IIY2" s="249"/>
      <c r="IIZ2" s="249"/>
      <c r="IJA2" s="249"/>
      <c r="IJB2" s="249"/>
      <c r="IJC2" s="249"/>
      <c r="IJD2" s="249"/>
      <c r="IJE2" s="249"/>
      <c r="IJF2" s="249"/>
      <c r="IJG2" s="249"/>
      <c r="IJH2" s="249"/>
      <c r="IJI2" s="249"/>
      <c r="IJJ2" s="249"/>
      <c r="IJK2" s="249"/>
      <c r="IJL2" s="249"/>
      <c r="IJM2" s="249"/>
      <c r="IJN2" s="249"/>
      <c r="IJO2" s="249"/>
      <c r="IJP2" s="249"/>
      <c r="IJQ2" s="249"/>
      <c r="IJR2" s="249"/>
      <c r="IJS2" s="249"/>
      <c r="IJT2" s="249"/>
      <c r="IJU2" s="249"/>
      <c r="IJV2" s="249"/>
      <c r="IJW2" s="249"/>
      <c r="IJX2" s="249"/>
      <c r="IJY2" s="249"/>
      <c r="IJZ2" s="249"/>
      <c r="IKA2" s="249"/>
      <c r="IKB2" s="249"/>
      <c r="IKC2" s="249"/>
      <c r="IKD2" s="249"/>
      <c r="IKE2" s="249"/>
      <c r="IKF2" s="249"/>
      <c r="IKG2" s="249"/>
      <c r="IKH2" s="249"/>
      <c r="IKI2" s="249"/>
      <c r="IKJ2" s="249"/>
      <c r="IKK2" s="249"/>
      <c r="IKL2" s="249"/>
      <c r="IKM2" s="249"/>
      <c r="IKN2" s="249"/>
      <c r="IKO2" s="249"/>
      <c r="IKP2" s="249"/>
      <c r="IKQ2" s="249"/>
      <c r="IKR2" s="249"/>
      <c r="IKS2" s="249"/>
      <c r="IKT2" s="249"/>
      <c r="IKU2" s="249"/>
      <c r="IKV2" s="249"/>
      <c r="IKW2" s="249"/>
      <c r="IKX2" s="249"/>
      <c r="IKY2" s="249"/>
      <c r="IKZ2" s="249"/>
      <c r="ILA2" s="249"/>
      <c r="ILB2" s="249"/>
      <c r="ILC2" s="249"/>
      <c r="ILD2" s="249"/>
      <c r="ILE2" s="249"/>
      <c r="ILF2" s="249"/>
      <c r="ILG2" s="249"/>
      <c r="ILH2" s="249"/>
      <c r="ILI2" s="249"/>
      <c r="ILJ2" s="249"/>
      <c r="ILK2" s="249"/>
      <c r="ILL2" s="249"/>
      <c r="ILM2" s="249"/>
      <c r="ILN2" s="249"/>
      <c r="ILO2" s="249"/>
      <c r="ILP2" s="249"/>
      <c r="ILQ2" s="249"/>
      <c r="ILR2" s="249"/>
      <c r="ILS2" s="249"/>
      <c r="ILT2" s="249"/>
      <c r="ILU2" s="249"/>
      <c r="ILV2" s="249"/>
      <c r="ILW2" s="249"/>
      <c r="ILX2" s="249"/>
      <c r="ILY2" s="249"/>
      <c r="ILZ2" s="249"/>
      <c r="IMA2" s="249"/>
      <c r="IMB2" s="249"/>
      <c r="IMC2" s="249"/>
      <c r="IMD2" s="249"/>
      <c r="IME2" s="249"/>
      <c r="IMF2" s="249"/>
      <c r="IMG2" s="249"/>
      <c r="IMH2" s="249"/>
      <c r="IMI2" s="249"/>
      <c r="IMJ2" s="249"/>
      <c r="IMK2" s="249"/>
      <c r="IML2" s="249"/>
      <c r="IMM2" s="249"/>
      <c r="IMN2" s="249"/>
      <c r="IMO2" s="249"/>
      <c r="IMP2" s="249"/>
      <c r="IMQ2" s="249"/>
      <c r="IMR2" s="249"/>
      <c r="IMS2" s="249"/>
      <c r="IMT2" s="249"/>
      <c r="IMU2" s="249"/>
      <c r="IMV2" s="249"/>
      <c r="IMW2" s="249"/>
      <c r="IMX2" s="249"/>
      <c r="IMY2" s="249"/>
      <c r="IMZ2" s="249"/>
      <c r="INA2" s="249"/>
      <c r="INB2" s="249"/>
      <c r="INC2" s="249"/>
      <c r="IND2" s="249"/>
      <c r="INE2" s="249"/>
      <c r="INF2" s="249"/>
      <c r="ING2" s="249"/>
      <c r="INH2" s="249"/>
      <c r="INI2" s="249"/>
      <c r="INJ2" s="249"/>
      <c r="INK2" s="249"/>
      <c r="INL2" s="249"/>
      <c r="INM2" s="249"/>
      <c r="INN2" s="249"/>
      <c r="INO2" s="249"/>
      <c r="INP2" s="249"/>
      <c r="INQ2" s="249"/>
      <c r="INR2" s="249"/>
      <c r="INS2" s="249"/>
      <c r="INT2" s="249"/>
      <c r="INU2" s="249"/>
      <c r="INV2" s="249"/>
      <c r="INW2" s="249"/>
      <c r="INX2" s="249"/>
      <c r="INY2" s="249"/>
      <c r="INZ2" s="249"/>
      <c r="IOA2" s="249"/>
      <c r="IOB2" s="249"/>
      <c r="IOC2" s="249"/>
      <c r="IOD2" s="249"/>
      <c r="IOE2" s="249"/>
      <c r="IOF2" s="249"/>
      <c r="IOG2" s="249"/>
      <c r="IOH2" s="249"/>
      <c r="IOI2" s="249"/>
      <c r="IOJ2" s="249"/>
      <c r="IOK2" s="249"/>
      <c r="IOL2" s="249"/>
      <c r="IOM2" s="249"/>
      <c r="ION2" s="249"/>
      <c r="IOO2" s="249"/>
      <c r="IOP2" s="249"/>
      <c r="IOQ2" s="249"/>
      <c r="IOR2" s="249"/>
      <c r="IOS2" s="249"/>
      <c r="IOT2" s="249"/>
      <c r="IOU2" s="249"/>
      <c r="IOV2" s="249"/>
      <c r="IOW2" s="249"/>
      <c r="IOX2" s="249"/>
      <c r="IOY2" s="249"/>
      <c r="IOZ2" s="249"/>
      <c r="IPA2" s="249"/>
      <c r="IPB2" s="249"/>
      <c r="IPC2" s="249"/>
      <c r="IPD2" s="249"/>
      <c r="IPE2" s="249"/>
      <c r="IPF2" s="249"/>
      <c r="IPG2" s="249"/>
      <c r="IPH2" s="249"/>
      <c r="IPI2" s="249"/>
      <c r="IPJ2" s="249"/>
      <c r="IPK2" s="249"/>
      <c r="IPL2" s="249"/>
      <c r="IPM2" s="249"/>
      <c r="IPN2" s="249"/>
      <c r="IPO2" s="249"/>
      <c r="IPP2" s="249"/>
      <c r="IPQ2" s="249"/>
      <c r="IPR2" s="249"/>
      <c r="IPS2" s="249"/>
      <c r="IPT2" s="249"/>
      <c r="IPU2" s="249"/>
      <c r="IPV2" s="249"/>
      <c r="IPW2" s="249"/>
      <c r="IPX2" s="249"/>
      <c r="IPY2" s="249"/>
      <c r="IPZ2" s="249"/>
      <c r="IQA2" s="249"/>
      <c r="IQB2" s="249"/>
      <c r="IQC2" s="249"/>
      <c r="IQD2" s="249"/>
      <c r="IQE2" s="249"/>
      <c r="IQF2" s="249"/>
      <c r="IQG2" s="249"/>
      <c r="IQH2" s="249"/>
      <c r="IQI2" s="249"/>
      <c r="IQJ2" s="249"/>
      <c r="IQK2" s="249"/>
      <c r="IQL2" s="249"/>
      <c r="IQM2" s="249"/>
      <c r="IQN2" s="249"/>
      <c r="IQO2" s="249"/>
      <c r="IQP2" s="249"/>
      <c r="IQQ2" s="249"/>
      <c r="IQR2" s="249"/>
      <c r="IQS2" s="249"/>
      <c r="IQT2" s="249"/>
      <c r="IQU2" s="249"/>
      <c r="IQV2" s="249"/>
      <c r="IQW2" s="249"/>
      <c r="IQX2" s="249"/>
      <c r="IQY2" s="249"/>
      <c r="IQZ2" s="249"/>
      <c r="IRA2" s="249"/>
      <c r="IRB2" s="249"/>
      <c r="IRC2" s="249"/>
      <c r="IRD2" s="249"/>
      <c r="IRE2" s="249"/>
      <c r="IRF2" s="249"/>
      <c r="IRG2" s="249"/>
      <c r="IRH2" s="249"/>
      <c r="IRI2" s="249"/>
      <c r="IRJ2" s="249"/>
      <c r="IRK2" s="249"/>
      <c r="IRL2" s="249"/>
      <c r="IRM2" s="249"/>
      <c r="IRN2" s="249"/>
      <c r="IRO2" s="249"/>
      <c r="IRP2" s="249"/>
      <c r="IRQ2" s="249"/>
      <c r="IRR2" s="249"/>
      <c r="IRS2" s="249"/>
      <c r="IRT2" s="249"/>
      <c r="IRU2" s="249"/>
      <c r="IRV2" s="249"/>
      <c r="IRW2" s="249"/>
      <c r="IRX2" s="249"/>
      <c r="IRY2" s="249"/>
      <c r="IRZ2" s="249"/>
      <c r="ISA2" s="249"/>
      <c r="ISB2" s="249"/>
      <c r="ISC2" s="249"/>
      <c r="ISD2" s="249"/>
      <c r="ISE2" s="249"/>
      <c r="ISF2" s="249"/>
      <c r="ISG2" s="249"/>
      <c r="ISH2" s="249"/>
      <c r="ISI2" s="249"/>
      <c r="ISJ2" s="249"/>
      <c r="ISK2" s="249"/>
      <c r="ISL2" s="249"/>
      <c r="ISM2" s="249"/>
      <c r="ISN2" s="249"/>
      <c r="ISO2" s="249"/>
      <c r="ISP2" s="249"/>
      <c r="ISQ2" s="249"/>
      <c r="ISR2" s="249"/>
      <c r="ISS2" s="249"/>
      <c r="IST2" s="249"/>
      <c r="ISU2" s="249"/>
      <c r="ISV2" s="249"/>
      <c r="ISW2" s="249"/>
      <c r="ISX2" s="249"/>
      <c r="ISY2" s="249"/>
      <c r="ISZ2" s="249"/>
      <c r="ITA2" s="249"/>
      <c r="ITB2" s="249"/>
      <c r="ITC2" s="249"/>
      <c r="ITD2" s="249"/>
      <c r="ITE2" s="249"/>
      <c r="ITF2" s="249"/>
      <c r="ITG2" s="249"/>
      <c r="ITH2" s="249"/>
      <c r="ITI2" s="249"/>
      <c r="ITJ2" s="249"/>
      <c r="ITK2" s="249"/>
      <c r="ITL2" s="249"/>
      <c r="ITM2" s="249"/>
      <c r="ITN2" s="249"/>
      <c r="ITO2" s="249"/>
      <c r="ITP2" s="249"/>
      <c r="ITQ2" s="249"/>
      <c r="ITR2" s="249"/>
      <c r="ITS2" s="249"/>
      <c r="ITT2" s="249"/>
      <c r="ITU2" s="249"/>
      <c r="ITV2" s="249"/>
      <c r="ITW2" s="249"/>
      <c r="ITX2" s="249"/>
      <c r="ITY2" s="249"/>
      <c r="ITZ2" s="249"/>
      <c r="IUA2" s="249"/>
      <c r="IUB2" s="249"/>
      <c r="IUC2" s="249"/>
      <c r="IUD2" s="249"/>
      <c r="IUE2" s="249"/>
      <c r="IUF2" s="249"/>
      <c r="IUG2" s="249"/>
      <c r="IUH2" s="249"/>
      <c r="IUI2" s="249"/>
      <c r="IUJ2" s="249"/>
      <c r="IUK2" s="249"/>
      <c r="IUL2" s="249"/>
      <c r="IUM2" s="249"/>
      <c r="IUN2" s="249"/>
      <c r="IUO2" s="249"/>
      <c r="IUP2" s="249"/>
      <c r="IUQ2" s="249"/>
      <c r="IUR2" s="249"/>
      <c r="IUS2" s="249"/>
      <c r="IUT2" s="249"/>
      <c r="IUU2" s="249"/>
      <c r="IUV2" s="249"/>
      <c r="IUW2" s="249"/>
      <c r="IUX2" s="249"/>
      <c r="IUY2" s="249"/>
      <c r="IUZ2" s="249"/>
      <c r="IVA2" s="249"/>
      <c r="IVB2" s="249"/>
      <c r="IVC2" s="249"/>
      <c r="IVD2" s="249"/>
      <c r="IVE2" s="249"/>
      <c r="IVF2" s="249"/>
      <c r="IVG2" s="249"/>
      <c r="IVH2" s="249"/>
      <c r="IVI2" s="249"/>
      <c r="IVJ2" s="249"/>
      <c r="IVK2" s="249"/>
      <c r="IVL2" s="249"/>
      <c r="IVM2" s="249"/>
      <c r="IVN2" s="249"/>
      <c r="IVO2" s="249"/>
      <c r="IVP2" s="249"/>
      <c r="IVQ2" s="249"/>
      <c r="IVR2" s="249"/>
      <c r="IVS2" s="249"/>
      <c r="IVT2" s="249"/>
      <c r="IVU2" s="249"/>
      <c r="IVV2" s="249"/>
      <c r="IVW2" s="249"/>
      <c r="IVX2" s="249"/>
      <c r="IVY2" s="249"/>
      <c r="IVZ2" s="249"/>
      <c r="IWA2" s="249"/>
      <c r="IWB2" s="249"/>
      <c r="IWC2" s="249"/>
      <c r="IWD2" s="249"/>
      <c r="IWE2" s="249"/>
      <c r="IWF2" s="249"/>
      <c r="IWG2" s="249"/>
      <c r="IWH2" s="249"/>
      <c r="IWI2" s="249"/>
      <c r="IWJ2" s="249"/>
      <c r="IWK2" s="249"/>
      <c r="IWL2" s="249"/>
      <c r="IWM2" s="249"/>
      <c r="IWN2" s="249"/>
      <c r="IWO2" s="249"/>
      <c r="IWP2" s="249"/>
      <c r="IWQ2" s="249"/>
      <c r="IWR2" s="249"/>
      <c r="IWS2" s="249"/>
      <c r="IWT2" s="249"/>
      <c r="IWU2" s="249"/>
      <c r="IWV2" s="249"/>
      <c r="IWW2" s="249"/>
      <c r="IWX2" s="249"/>
      <c r="IWY2" s="249"/>
      <c r="IWZ2" s="249"/>
      <c r="IXA2" s="249"/>
      <c r="IXB2" s="249"/>
      <c r="IXC2" s="249"/>
      <c r="IXD2" s="249"/>
      <c r="IXE2" s="249"/>
      <c r="IXF2" s="249"/>
      <c r="IXG2" s="249"/>
      <c r="IXH2" s="249"/>
      <c r="IXI2" s="249"/>
      <c r="IXJ2" s="249"/>
      <c r="IXK2" s="249"/>
      <c r="IXL2" s="249"/>
      <c r="IXM2" s="249"/>
      <c r="IXN2" s="249"/>
      <c r="IXO2" s="249"/>
      <c r="IXP2" s="249"/>
      <c r="IXQ2" s="249"/>
      <c r="IXR2" s="249"/>
      <c r="IXS2" s="249"/>
      <c r="IXT2" s="249"/>
      <c r="IXU2" s="249"/>
      <c r="IXV2" s="249"/>
      <c r="IXW2" s="249"/>
      <c r="IXX2" s="249"/>
      <c r="IXY2" s="249"/>
      <c r="IXZ2" s="249"/>
      <c r="IYA2" s="249"/>
      <c r="IYB2" s="249"/>
      <c r="IYC2" s="249"/>
      <c r="IYD2" s="249"/>
      <c r="IYE2" s="249"/>
      <c r="IYF2" s="249"/>
      <c r="IYG2" s="249"/>
      <c r="IYH2" s="249"/>
      <c r="IYI2" s="249"/>
      <c r="IYJ2" s="249"/>
      <c r="IYK2" s="249"/>
      <c r="IYL2" s="249"/>
      <c r="IYM2" s="249"/>
      <c r="IYN2" s="249"/>
      <c r="IYO2" s="249"/>
      <c r="IYP2" s="249"/>
      <c r="IYQ2" s="249"/>
      <c r="IYR2" s="249"/>
      <c r="IYS2" s="249"/>
      <c r="IYT2" s="249"/>
      <c r="IYU2" s="249"/>
      <c r="IYV2" s="249"/>
      <c r="IYW2" s="249"/>
      <c r="IYX2" s="249"/>
      <c r="IYY2" s="249"/>
      <c r="IYZ2" s="249"/>
      <c r="IZA2" s="249"/>
      <c r="IZB2" s="249"/>
      <c r="IZC2" s="249"/>
      <c r="IZD2" s="249"/>
      <c r="IZE2" s="249"/>
      <c r="IZF2" s="249"/>
      <c r="IZG2" s="249"/>
      <c r="IZH2" s="249"/>
      <c r="IZI2" s="249"/>
      <c r="IZJ2" s="249"/>
      <c r="IZK2" s="249"/>
      <c r="IZL2" s="249"/>
      <c r="IZM2" s="249"/>
      <c r="IZN2" s="249"/>
      <c r="IZO2" s="249"/>
      <c r="IZP2" s="249"/>
      <c r="IZQ2" s="249"/>
      <c r="IZR2" s="249"/>
      <c r="IZS2" s="249"/>
      <c r="IZT2" s="249"/>
      <c r="IZU2" s="249"/>
      <c r="IZV2" s="249"/>
      <c r="IZW2" s="249"/>
      <c r="IZX2" s="249"/>
      <c r="IZY2" s="249"/>
      <c r="IZZ2" s="249"/>
      <c r="JAA2" s="249"/>
      <c r="JAB2" s="249"/>
      <c r="JAC2" s="249"/>
      <c r="JAD2" s="249"/>
      <c r="JAE2" s="249"/>
      <c r="JAF2" s="249"/>
      <c r="JAG2" s="249"/>
      <c r="JAH2" s="249"/>
      <c r="JAI2" s="249"/>
      <c r="JAJ2" s="249"/>
      <c r="JAK2" s="249"/>
      <c r="JAL2" s="249"/>
      <c r="JAM2" s="249"/>
      <c r="JAN2" s="249"/>
      <c r="JAO2" s="249"/>
      <c r="JAP2" s="249"/>
      <c r="JAQ2" s="249"/>
      <c r="JAR2" s="249"/>
      <c r="JAS2" s="249"/>
      <c r="JAT2" s="249"/>
      <c r="JAU2" s="249"/>
      <c r="JAV2" s="249"/>
      <c r="JAW2" s="249"/>
      <c r="JAX2" s="249"/>
      <c r="JAY2" s="249"/>
      <c r="JAZ2" s="249"/>
      <c r="JBA2" s="249"/>
      <c r="JBB2" s="249"/>
      <c r="JBC2" s="249"/>
      <c r="JBD2" s="249"/>
      <c r="JBE2" s="249"/>
      <c r="JBF2" s="249"/>
      <c r="JBG2" s="249"/>
      <c r="JBH2" s="249"/>
      <c r="JBI2" s="249"/>
      <c r="JBJ2" s="249"/>
      <c r="JBK2" s="249"/>
      <c r="JBL2" s="249"/>
      <c r="JBM2" s="249"/>
      <c r="JBN2" s="249"/>
      <c r="JBO2" s="249"/>
      <c r="JBP2" s="249"/>
      <c r="JBQ2" s="249"/>
      <c r="JBR2" s="249"/>
      <c r="JBS2" s="249"/>
      <c r="JBT2" s="249"/>
      <c r="JBU2" s="249"/>
      <c r="JBV2" s="249"/>
      <c r="JBW2" s="249"/>
      <c r="JBX2" s="249"/>
      <c r="JBY2" s="249"/>
      <c r="JBZ2" s="249"/>
      <c r="JCA2" s="249"/>
      <c r="JCB2" s="249"/>
      <c r="JCC2" s="249"/>
      <c r="JCD2" s="249"/>
      <c r="JCE2" s="249"/>
      <c r="JCF2" s="249"/>
      <c r="JCG2" s="249"/>
      <c r="JCH2" s="249"/>
      <c r="JCI2" s="249"/>
      <c r="JCJ2" s="249"/>
      <c r="JCK2" s="249"/>
      <c r="JCL2" s="249"/>
      <c r="JCM2" s="249"/>
      <c r="JCN2" s="249"/>
      <c r="JCO2" s="249"/>
      <c r="JCP2" s="249"/>
      <c r="JCQ2" s="249"/>
      <c r="JCR2" s="249"/>
      <c r="JCS2" s="249"/>
      <c r="JCT2" s="249"/>
      <c r="JCU2" s="249"/>
      <c r="JCV2" s="249"/>
      <c r="JCW2" s="249"/>
      <c r="JCX2" s="249"/>
      <c r="JCY2" s="249"/>
      <c r="JCZ2" s="249"/>
      <c r="JDA2" s="249"/>
      <c r="JDB2" s="249"/>
      <c r="JDC2" s="249"/>
      <c r="JDD2" s="249"/>
      <c r="JDE2" s="249"/>
      <c r="JDF2" s="249"/>
      <c r="JDG2" s="249"/>
      <c r="JDH2" s="249"/>
      <c r="JDI2" s="249"/>
      <c r="JDJ2" s="249"/>
      <c r="JDK2" s="249"/>
      <c r="JDL2" s="249"/>
      <c r="JDM2" s="249"/>
      <c r="JDN2" s="249"/>
      <c r="JDO2" s="249"/>
      <c r="JDP2" s="249"/>
      <c r="JDQ2" s="249"/>
      <c r="JDR2" s="249"/>
      <c r="JDS2" s="249"/>
      <c r="JDT2" s="249"/>
      <c r="JDU2" s="249"/>
      <c r="JDV2" s="249"/>
      <c r="JDW2" s="249"/>
      <c r="JDX2" s="249"/>
      <c r="JDY2" s="249"/>
      <c r="JDZ2" s="249"/>
      <c r="JEA2" s="249"/>
      <c r="JEB2" s="249"/>
      <c r="JEC2" s="249"/>
      <c r="JED2" s="249"/>
      <c r="JEE2" s="249"/>
      <c r="JEF2" s="249"/>
      <c r="JEG2" s="249"/>
      <c r="JEH2" s="249"/>
      <c r="JEI2" s="249"/>
      <c r="JEJ2" s="249"/>
      <c r="JEK2" s="249"/>
      <c r="JEL2" s="249"/>
      <c r="JEM2" s="249"/>
      <c r="JEN2" s="249"/>
      <c r="JEO2" s="249"/>
      <c r="JEP2" s="249"/>
      <c r="JEQ2" s="249"/>
      <c r="JER2" s="249"/>
      <c r="JES2" s="249"/>
      <c r="JET2" s="249"/>
      <c r="JEU2" s="249"/>
      <c r="JEV2" s="249"/>
      <c r="JEW2" s="249"/>
      <c r="JEX2" s="249"/>
      <c r="JEY2" s="249"/>
      <c r="JEZ2" s="249"/>
      <c r="JFA2" s="249"/>
      <c r="JFB2" s="249"/>
      <c r="JFC2" s="249"/>
      <c r="JFD2" s="249"/>
      <c r="JFE2" s="249"/>
      <c r="JFF2" s="249"/>
      <c r="JFG2" s="249"/>
      <c r="JFH2" s="249"/>
      <c r="JFI2" s="249"/>
      <c r="JFJ2" s="249"/>
      <c r="JFK2" s="249"/>
      <c r="JFL2" s="249"/>
      <c r="JFM2" s="249"/>
      <c r="JFN2" s="249"/>
      <c r="JFO2" s="249"/>
      <c r="JFP2" s="249"/>
      <c r="JFQ2" s="249"/>
      <c r="JFR2" s="249"/>
      <c r="JFS2" s="249"/>
      <c r="JFT2" s="249"/>
      <c r="JFU2" s="249"/>
      <c r="JFV2" s="249"/>
      <c r="JFW2" s="249"/>
      <c r="JFX2" s="249"/>
      <c r="JFY2" s="249"/>
      <c r="JFZ2" s="249"/>
      <c r="JGA2" s="249"/>
      <c r="JGB2" s="249"/>
      <c r="JGC2" s="249"/>
      <c r="JGD2" s="249"/>
      <c r="JGE2" s="249"/>
      <c r="JGF2" s="249"/>
      <c r="JGG2" s="249"/>
      <c r="JGH2" s="249"/>
      <c r="JGI2" s="249"/>
      <c r="JGJ2" s="249"/>
      <c r="JGK2" s="249"/>
      <c r="JGL2" s="249"/>
      <c r="JGM2" s="249"/>
      <c r="JGN2" s="249"/>
      <c r="JGO2" s="249"/>
      <c r="JGP2" s="249"/>
      <c r="JGQ2" s="249"/>
      <c r="JGR2" s="249"/>
      <c r="JGS2" s="249"/>
      <c r="JGT2" s="249"/>
      <c r="JGU2" s="249"/>
      <c r="JGV2" s="249"/>
      <c r="JGW2" s="249"/>
      <c r="JGX2" s="249"/>
      <c r="JGY2" s="249"/>
      <c r="JGZ2" s="249"/>
      <c r="JHA2" s="249"/>
      <c r="JHB2" s="249"/>
      <c r="JHC2" s="249"/>
      <c r="JHD2" s="249"/>
      <c r="JHE2" s="249"/>
      <c r="JHF2" s="249"/>
      <c r="JHG2" s="249"/>
      <c r="JHH2" s="249"/>
      <c r="JHI2" s="249"/>
      <c r="JHJ2" s="249"/>
      <c r="JHK2" s="249"/>
      <c r="JHL2" s="249"/>
      <c r="JHM2" s="249"/>
      <c r="JHN2" s="249"/>
      <c r="JHO2" s="249"/>
      <c r="JHP2" s="249"/>
      <c r="JHQ2" s="249"/>
      <c r="JHR2" s="249"/>
      <c r="JHS2" s="249"/>
      <c r="JHT2" s="249"/>
      <c r="JHU2" s="249"/>
      <c r="JHV2" s="249"/>
      <c r="JHW2" s="249"/>
      <c r="JHX2" s="249"/>
      <c r="JHY2" s="249"/>
      <c r="JHZ2" s="249"/>
      <c r="JIA2" s="249"/>
      <c r="JIB2" s="249"/>
      <c r="JIC2" s="249"/>
      <c r="JID2" s="249"/>
      <c r="JIE2" s="249"/>
      <c r="JIF2" s="249"/>
      <c r="JIG2" s="249"/>
      <c r="JIH2" s="249"/>
      <c r="JII2" s="249"/>
      <c r="JIJ2" s="249"/>
      <c r="JIK2" s="249"/>
      <c r="JIL2" s="249"/>
      <c r="JIM2" s="249"/>
      <c r="JIN2" s="249"/>
      <c r="JIO2" s="249"/>
      <c r="JIP2" s="249"/>
      <c r="JIQ2" s="249"/>
      <c r="JIR2" s="249"/>
      <c r="JIS2" s="249"/>
      <c r="JIT2" s="249"/>
      <c r="JIU2" s="249"/>
      <c r="JIV2" s="249"/>
      <c r="JIW2" s="249"/>
      <c r="JIX2" s="249"/>
      <c r="JIY2" s="249"/>
      <c r="JIZ2" s="249"/>
      <c r="JJA2" s="249"/>
      <c r="JJB2" s="249"/>
      <c r="JJC2" s="249"/>
      <c r="JJD2" s="249"/>
      <c r="JJE2" s="249"/>
      <c r="JJF2" s="249"/>
      <c r="JJG2" s="249"/>
      <c r="JJH2" s="249"/>
      <c r="JJI2" s="249"/>
      <c r="JJJ2" s="249"/>
      <c r="JJK2" s="249"/>
      <c r="JJL2" s="249"/>
      <c r="JJM2" s="249"/>
      <c r="JJN2" s="249"/>
      <c r="JJO2" s="249"/>
      <c r="JJP2" s="249"/>
      <c r="JJQ2" s="249"/>
      <c r="JJR2" s="249"/>
      <c r="JJS2" s="249"/>
      <c r="JJT2" s="249"/>
      <c r="JJU2" s="249"/>
      <c r="JJV2" s="249"/>
      <c r="JJW2" s="249"/>
      <c r="JJX2" s="249"/>
      <c r="JJY2" s="249"/>
      <c r="JJZ2" s="249"/>
      <c r="JKA2" s="249"/>
      <c r="JKB2" s="249"/>
      <c r="JKC2" s="249"/>
      <c r="JKD2" s="249"/>
      <c r="JKE2" s="249"/>
      <c r="JKF2" s="249"/>
      <c r="JKG2" s="249"/>
      <c r="JKH2" s="249"/>
      <c r="JKI2" s="249"/>
      <c r="JKJ2" s="249"/>
      <c r="JKK2" s="249"/>
      <c r="JKL2" s="249"/>
      <c r="JKM2" s="249"/>
      <c r="JKN2" s="249"/>
      <c r="JKO2" s="249"/>
      <c r="JKP2" s="249"/>
      <c r="JKQ2" s="249"/>
      <c r="JKR2" s="249"/>
      <c r="JKS2" s="249"/>
      <c r="JKT2" s="249"/>
      <c r="JKU2" s="249"/>
      <c r="JKV2" s="249"/>
      <c r="JKW2" s="249"/>
      <c r="JKX2" s="249"/>
      <c r="JKY2" s="249"/>
      <c r="JKZ2" s="249"/>
      <c r="JLA2" s="249"/>
      <c r="JLB2" s="249"/>
      <c r="JLC2" s="249"/>
      <c r="JLD2" s="249"/>
      <c r="JLE2" s="249"/>
      <c r="JLF2" s="249"/>
      <c r="JLG2" s="249"/>
      <c r="JLH2" s="249"/>
      <c r="JLI2" s="249"/>
      <c r="JLJ2" s="249"/>
      <c r="JLK2" s="249"/>
      <c r="JLL2" s="249"/>
      <c r="JLM2" s="249"/>
      <c r="JLN2" s="249"/>
      <c r="JLO2" s="249"/>
      <c r="JLP2" s="249"/>
      <c r="JLQ2" s="249"/>
      <c r="JLR2" s="249"/>
      <c r="JLS2" s="249"/>
      <c r="JLT2" s="249"/>
      <c r="JLU2" s="249"/>
      <c r="JLV2" s="249"/>
      <c r="JLW2" s="249"/>
      <c r="JLX2" s="249"/>
      <c r="JLY2" s="249"/>
      <c r="JLZ2" s="249"/>
      <c r="JMA2" s="249"/>
      <c r="JMB2" s="249"/>
      <c r="JMC2" s="249"/>
      <c r="JMD2" s="249"/>
      <c r="JME2" s="249"/>
      <c r="JMF2" s="249"/>
      <c r="JMG2" s="249"/>
      <c r="JMH2" s="249"/>
      <c r="JMI2" s="249"/>
      <c r="JMJ2" s="249"/>
      <c r="JMK2" s="249"/>
      <c r="JML2" s="249"/>
      <c r="JMM2" s="249"/>
      <c r="JMN2" s="249"/>
      <c r="JMO2" s="249"/>
      <c r="JMP2" s="249"/>
      <c r="JMQ2" s="249"/>
      <c r="JMR2" s="249"/>
      <c r="JMS2" s="249"/>
      <c r="JMT2" s="249"/>
      <c r="JMU2" s="249"/>
      <c r="JMV2" s="249"/>
      <c r="JMW2" s="249"/>
      <c r="JMX2" s="249"/>
      <c r="JMY2" s="249"/>
      <c r="JMZ2" s="249"/>
      <c r="JNA2" s="249"/>
      <c r="JNB2" s="249"/>
      <c r="JNC2" s="249"/>
      <c r="JND2" s="249"/>
      <c r="JNE2" s="249"/>
      <c r="JNF2" s="249"/>
      <c r="JNG2" s="249"/>
      <c r="JNH2" s="249"/>
      <c r="JNI2" s="249"/>
      <c r="JNJ2" s="249"/>
      <c r="JNK2" s="249"/>
      <c r="JNL2" s="249"/>
      <c r="JNM2" s="249"/>
      <c r="JNN2" s="249"/>
      <c r="JNO2" s="249"/>
      <c r="JNP2" s="249"/>
      <c r="JNQ2" s="249"/>
      <c r="JNR2" s="249"/>
      <c r="JNS2" s="249"/>
      <c r="JNT2" s="249"/>
      <c r="JNU2" s="249"/>
      <c r="JNV2" s="249"/>
      <c r="JNW2" s="249"/>
      <c r="JNX2" s="249"/>
      <c r="JNY2" s="249"/>
      <c r="JNZ2" s="249"/>
      <c r="JOA2" s="249"/>
      <c r="JOB2" s="249"/>
      <c r="JOC2" s="249"/>
      <c r="JOD2" s="249"/>
      <c r="JOE2" s="249"/>
      <c r="JOF2" s="249"/>
      <c r="JOG2" s="249"/>
      <c r="JOH2" s="249"/>
      <c r="JOI2" s="249"/>
      <c r="JOJ2" s="249"/>
      <c r="JOK2" s="249"/>
      <c r="JOL2" s="249"/>
      <c r="JOM2" s="249"/>
      <c r="JON2" s="249"/>
      <c r="JOO2" s="249"/>
      <c r="JOP2" s="249"/>
      <c r="JOQ2" s="249"/>
      <c r="JOR2" s="249"/>
      <c r="JOS2" s="249"/>
      <c r="JOT2" s="249"/>
      <c r="JOU2" s="249"/>
      <c r="JOV2" s="249"/>
      <c r="JOW2" s="249"/>
      <c r="JOX2" s="249"/>
      <c r="JOY2" s="249"/>
      <c r="JOZ2" s="249"/>
      <c r="JPA2" s="249"/>
      <c r="JPB2" s="249"/>
      <c r="JPC2" s="249"/>
      <c r="JPD2" s="249"/>
      <c r="JPE2" s="249"/>
      <c r="JPF2" s="249"/>
      <c r="JPG2" s="249"/>
      <c r="JPH2" s="249"/>
      <c r="JPI2" s="249"/>
      <c r="JPJ2" s="249"/>
      <c r="JPK2" s="249"/>
      <c r="JPL2" s="249"/>
      <c r="JPM2" s="249"/>
      <c r="JPN2" s="249"/>
      <c r="JPO2" s="249"/>
      <c r="JPP2" s="249"/>
      <c r="JPQ2" s="249"/>
      <c r="JPR2" s="249"/>
      <c r="JPS2" s="249"/>
      <c r="JPT2" s="249"/>
      <c r="JPU2" s="249"/>
      <c r="JPV2" s="249"/>
      <c r="JPW2" s="249"/>
      <c r="JPX2" s="249"/>
      <c r="JPY2" s="249"/>
      <c r="JPZ2" s="249"/>
      <c r="JQA2" s="249"/>
      <c r="JQB2" s="249"/>
      <c r="JQC2" s="249"/>
      <c r="JQD2" s="249"/>
      <c r="JQE2" s="249"/>
      <c r="JQF2" s="249"/>
      <c r="JQG2" s="249"/>
      <c r="JQH2" s="249"/>
      <c r="JQI2" s="249"/>
      <c r="JQJ2" s="249"/>
      <c r="JQK2" s="249"/>
      <c r="JQL2" s="249"/>
      <c r="JQM2" s="249"/>
      <c r="JQN2" s="249"/>
      <c r="JQO2" s="249"/>
      <c r="JQP2" s="249"/>
      <c r="JQQ2" s="249"/>
      <c r="JQR2" s="249"/>
      <c r="JQS2" s="249"/>
      <c r="JQT2" s="249"/>
      <c r="JQU2" s="249"/>
      <c r="JQV2" s="249"/>
      <c r="JQW2" s="249"/>
      <c r="JQX2" s="249"/>
      <c r="JQY2" s="249"/>
      <c r="JQZ2" s="249"/>
      <c r="JRA2" s="249"/>
      <c r="JRB2" s="249"/>
      <c r="JRC2" s="249"/>
      <c r="JRD2" s="249"/>
      <c r="JRE2" s="249"/>
      <c r="JRF2" s="249"/>
      <c r="JRG2" s="249"/>
      <c r="JRH2" s="249"/>
      <c r="JRI2" s="249"/>
      <c r="JRJ2" s="249"/>
      <c r="JRK2" s="249"/>
      <c r="JRL2" s="249"/>
      <c r="JRM2" s="249"/>
      <c r="JRN2" s="249"/>
      <c r="JRO2" s="249"/>
      <c r="JRP2" s="249"/>
      <c r="JRQ2" s="249"/>
      <c r="JRR2" s="249"/>
      <c r="JRS2" s="249"/>
      <c r="JRT2" s="249"/>
      <c r="JRU2" s="249"/>
      <c r="JRV2" s="249"/>
      <c r="JRW2" s="249"/>
      <c r="JRX2" s="249"/>
      <c r="JRY2" s="249"/>
      <c r="JRZ2" s="249"/>
      <c r="JSA2" s="249"/>
      <c r="JSB2" s="249"/>
      <c r="JSC2" s="249"/>
      <c r="JSD2" s="249"/>
      <c r="JSE2" s="249"/>
      <c r="JSF2" s="249"/>
      <c r="JSG2" s="249"/>
      <c r="JSH2" s="249"/>
      <c r="JSI2" s="249"/>
      <c r="JSJ2" s="249"/>
      <c r="JSK2" s="249"/>
      <c r="JSL2" s="249"/>
      <c r="JSM2" s="249"/>
      <c r="JSN2" s="249"/>
      <c r="JSO2" s="249"/>
      <c r="JSP2" s="249"/>
      <c r="JSQ2" s="249"/>
      <c r="JSR2" s="249"/>
      <c r="JSS2" s="249"/>
      <c r="JST2" s="249"/>
      <c r="JSU2" s="249"/>
      <c r="JSV2" s="249"/>
      <c r="JSW2" s="249"/>
      <c r="JSX2" s="249"/>
      <c r="JSY2" s="249"/>
      <c r="JSZ2" s="249"/>
      <c r="JTA2" s="249"/>
      <c r="JTB2" s="249"/>
      <c r="JTC2" s="249"/>
      <c r="JTD2" s="249"/>
      <c r="JTE2" s="249"/>
      <c r="JTF2" s="249"/>
      <c r="JTG2" s="249"/>
      <c r="JTH2" s="249"/>
      <c r="JTI2" s="249"/>
      <c r="JTJ2" s="249"/>
      <c r="JTK2" s="249"/>
      <c r="JTL2" s="249"/>
      <c r="JTM2" s="249"/>
      <c r="JTN2" s="249"/>
      <c r="JTO2" s="249"/>
      <c r="JTP2" s="249"/>
      <c r="JTQ2" s="249"/>
      <c r="JTR2" s="249"/>
      <c r="JTS2" s="249"/>
      <c r="JTT2" s="249"/>
      <c r="JTU2" s="249"/>
      <c r="JTV2" s="249"/>
      <c r="JTW2" s="249"/>
      <c r="JTX2" s="249"/>
      <c r="JTY2" s="249"/>
      <c r="JTZ2" s="249"/>
      <c r="JUA2" s="249"/>
      <c r="JUB2" s="249"/>
      <c r="JUC2" s="249"/>
      <c r="JUD2" s="249"/>
      <c r="JUE2" s="249"/>
      <c r="JUF2" s="249"/>
      <c r="JUG2" s="249"/>
      <c r="JUH2" s="249"/>
      <c r="JUI2" s="249"/>
      <c r="JUJ2" s="249"/>
      <c r="JUK2" s="249"/>
      <c r="JUL2" s="249"/>
      <c r="JUM2" s="249"/>
      <c r="JUN2" s="249"/>
      <c r="JUO2" s="249"/>
      <c r="JUP2" s="249"/>
      <c r="JUQ2" s="249"/>
      <c r="JUR2" s="249"/>
      <c r="JUS2" s="249"/>
      <c r="JUT2" s="249"/>
      <c r="JUU2" s="249"/>
      <c r="JUV2" s="249"/>
      <c r="JUW2" s="249"/>
      <c r="JUX2" s="249"/>
      <c r="JUY2" s="249"/>
      <c r="JUZ2" s="249"/>
      <c r="JVA2" s="249"/>
      <c r="JVB2" s="249"/>
      <c r="JVC2" s="249"/>
      <c r="JVD2" s="249"/>
      <c r="JVE2" s="249"/>
      <c r="JVF2" s="249"/>
      <c r="JVG2" s="249"/>
      <c r="JVH2" s="249"/>
      <c r="JVI2" s="249"/>
      <c r="JVJ2" s="249"/>
      <c r="JVK2" s="249"/>
      <c r="JVL2" s="249"/>
      <c r="JVM2" s="249"/>
      <c r="JVN2" s="249"/>
      <c r="JVO2" s="249"/>
      <c r="JVP2" s="249"/>
      <c r="JVQ2" s="249"/>
      <c r="JVR2" s="249"/>
      <c r="JVS2" s="249"/>
      <c r="JVT2" s="249"/>
      <c r="JVU2" s="249"/>
      <c r="JVV2" s="249"/>
      <c r="JVW2" s="249"/>
      <c r="JVX2" s="249"/>
      <c r="JVY2" s="249"/>
      <c r="JVZ2" s="249"/>
      <c r="JWA2" s="249"/>
      <c r="JWB2" s="249"/>
      <c r="JWC2" s="249"/>
      <c r="JWD2" s="249"/>
      <c r="JWE2" s="249"/>
      <c r="JWF2" s="249"/>
      <c r="JWG2" s="249"/>
      <c r="JWH2" s="249"/>
      <c r="JWI2" s="249"/>
      <c r="JWJ2" s="249"/>
      <c r="JWK2" s="249"/>
      <c r="JWL2" s="249"/>
      <c r="JWM2" s="249"/>
      <c r="JWN2" s="249"/>
      <c r="JWO2" s="249"/>
      <c r="JWP2" s="249"/>
      <c r="JWQ2" s="249"/>
      <c r="JWR2" s="249"/>
      <c r="JWS2" s="249"/>
      <c r="JWT2" s="249"/>
      <c r="JWU2" s="249"/>
      <c r="JWV2" s="249"/>
      <c r="JWW2" s="249"/>
      <c r="JWX2" s="249"/>
      <c r="JWY2" s="249"/>
      <c r="JWZ2" s="249"/>
      <c r="JXA2" s="249"/>
      <c r="JXB2" s="249"/>
      <c r="JXC2" s="249"/>
      <c r="JXD2" s="249"/>
      <c r="JXE2" s="249"/>
      <c r="JXF2" s="249"/>
      <c r="JXG2" s="249"/>
      <c r="JXH2" s="249"/>
      <c r="JXI2" s="249"/>
      <c r="JXJ2" s="249"/>
      <c r="JXK2" s="249"/>
      <c r="JXL2" s="249"/>
      <c r="JXM2" s="249"/>
      <c r="JXN2" s="249"/>
      <c r="JXO2" s="249"/>
      <c r="JXP2" s="249"/>
      <c r="JXQ2" s="249"/>
      <c r="JXR2" s="249"/>
      <c r="JXS2" s="249"/>
      <c r="JXT2" s="249"/>
      <c r="JXU2" s="249"/>
      <c r="JXV2" s="249"/>
      <c r="JXW2" s="249"/>
      <c r="JXX2" s="249"/>
      <c r="JXY2" s="249"/>
      <c r="JXZ2" s="249"/>
      <c r="JYA2" s="249"/>
      <c r="JYB2" s="249"/>
      <c r="JYC2" s="249"/>
      <c r="JYD2" s="249"/>
      <c r="JYE2" s="249"/>
      <c r="JYF2" s="249"/>
      <c r="JYG2" s="249"/>
      <c r="JYH2" s="249"/>
      <c r="JYI2" s="249"/>
      <c r="JYJ2" s="249"/>
      <c r="JYK2" s="249"/>
      <c r="JYL2" s="249"/>
      <c r="JYM2" s="249"/>
      <c r="JYN2" s="249"/>
      <c r="JYO2" s="249"/>
      <c r="JYP2" s="249"/>
      <c r="JYQ2" s="249"/>
      <c r="JYR2" s="249"/>
      <c r="JYS2" s="249"/>
      <c r="JYT2" s="249"/>
      <c r="JYU2" s="249"/>
      <c r="JYV2" s="249"/>
      <c r="JYW2" s="249"/>
      <c r="JYX2" s="249"/>
      <c r="JYY2" s="249"/>
      <c r="JYZ2" s="249"/>
      <c r="JZA2" s="249"/>
      <c r="JZB2" s="249"/>
      <c r="JZC2" s="249"/>
      <c r="JZD2" s="249"/>
      <c r="JZE2" s="249"/>
      <c r="JZF2" s="249"/>
      <c r="JZG2" s="249"/>
      <c r="JZH2" s="249"/>
      <c r="JZI2" s="249"/>
      <c r="JZJ2" s="249"/>
      <c r="JZK2" s="249"/>
      <c r="JZL2" s="249"/>
      <c r="JZM2" s="249"/>
      <c r="JZN2" s="249"/>
      <c r="JZO2" s="249"/>
      <c r="JZP2" s="249"/>
      <c r="JZQ2" s="249"/>
      <c r="JZR2" s="249"/>
      <c r="JZS2" s="249"/>
      <c r="JZT2" s="249"/>
      <c r="JZU2" s="249"/>
      <c r="JZV2" s="249"/>
      <c r="JZW2" s="249"/>
      <c r="JZX2" s="249"/>
      <c r="JZY2" s="249"/>
      <c r="JZZ2" s="249"/>
      <c r="KAA2" s="249"/>
      <c r="KAB2" s="249"/>
      <c r="KAC2" s="249"/>
      <c r="KAD2" s="249"/>
      <c r="KAE2" s="249"/>
      <c r="KAF2" s="249"/>
      <c r="KAG2" s="249"/>
      <c r="KAH2" s="249"/>
      <c r="KAI2" s="249"/>
      <c r="KAJ2" s="249"/>
      <c r="KAK2" s="249"/>
      <c r="KAL2" s="249"/>
      <c r="KAM2" s="249"/>
      <c r="KAN2" s="249"/>
      <c r="KAO2" s="249"/>
      <c r="KAP2" s="249"/>
      <c r="KAQ2" s="249"/>
      <c r="KAR2" s="249"/>
      <c r="KAS2" s="249"/>
      <c r="KAT2" s="249"/>
      <c r="KAU2" s="249"/>
      <c r="KAV2" s="249"/>
      <c r="KAW2" s="249"/>
      <c r="KAX2" s="249"/>
      <c r="KAY2" s="249"/>
      <c r="KAZ2" s="249"/>
      <c r="KBA2" s="249"/>
      <c r="KBB2" s="249"/>
      <c r="KBC2" s="249"/>
      <c r="KBD2" s="249"/>
      <c r="KBE2" s="249"/>
      <c r="KBF2" s="249"/>
      <c r="KBG2" s="249"/>
      <c r="KBH2" s="249"/>
      <c r="KBI2" s="249"/>
      <c r="KBJ2" s="249"/>
      <c r="KBK2" s="249"/>
      <c r="KBL2" s="249"/>
      <c r="KBM2" s="249"/>
      <c r="KBN2" s="249"/>
      <c r="KBO2" s="249"/>
      <c r="KBP2" s="249"/>
      <c r="KBQ2" s="249"/>
      <c r="KBR2" s="249"/>
      <c r="KBS2" s="249"/>
      <c r="KBT2" s="249"/>
      <c r="KBU2" s="249"/>
      <c r="KBV2" s="249"/>
      <c r="KBW2" s="249"/>
      <c r="KBX2" s="249"/>
      <c r="KBY2" s="249"/>
      <c r="KBZ2" s="249"/>
      <c r="KCA2" s="249"/>
      <c r="KCB2" s="249"/>
      <c r="KCC2" s="249"/>
      <c r="KCD2" s="249"/>
      <c r="KCE2" s="249"/>
      <c r="KCF2" s="249"/>
      <c r="KCG2" s="249"/>
      <c r="KCH2" s="249"/>
      <c r="KCI2" s="249"/>
      <c r="KCJ2" s="249"/>
      <c r="KCK2" s="249"/>
      <c r="KCL2" s="249"/>
      <c r="KCM2" s="249"/>
      <c r="KCN2" s="249"/>
      <c r="KCO2" s="249"/>
      <c r="KCP2" s="249"/>
      <c r="KCQ2" s="249"/>
      <c r="KCR2" s="249"/>
      <c r="KCS2" s="249"/>
      <c r="KCT2" s="249"/>
      <c r="KCU2" s="249"/>
      <c r="KCV2" s="249"/>
      <c r="KCW2" s="249"/>
      <c r="KCX2" s="249"/>
      <c r="KCY2" s="249"/>
      <c r="KCZ2" s="249"/>
      <c r="KDA2" s="249"/>
      <c r="KDB2" s="249"/>
      <c r="KDC2" s="249"/>
      <c r="KDD2" s="249"/>
      <c r="KDE2" s="249"/>
      <c r="KDF2" s="249"/>
      <c r="KDG2" s="249"/>
      <c r="KDH2" s="249"/>
      <c r="KDI2" s="249"/>
      <c r="KDJ2" s="249"/>
      <c r="KDK2" s="249"/>
      <c r="KDL2" s="249"/>
      <c r="KDM2" s="249"/>
      <c r="KDN2" s="249"/>
      <c r="KDO2" s="249"/>
      <c r="KDP2" s="249"/>
      <c r="KDQ2" s="249"/>
      <c r="KDR2" s="249"/>
      <c r="KDS2" s="249"/>
      <c r="KDT2" s="249"/>
      <c r="KDU2" s="249"/>
      <c r="KDV2" s="249"/>
      <c r="KDW2" s="249"/>
      <c r="KDX2" s="249"/>
      <c r="KDY2" s="249"/>
      <c r="KDZ2" s="249"/>
      <c r="KEA2" s="249"/>
      <c r="KEB2" s="249"/>
      <c r="KEC2" s="249"/>
      <c r="KED2" s="249"/>
      <c r="KEE2" s="249"/>
      <c r="KEF2" s="249"/>
      <c r="KEG2" s="249"/>
      <c r="KEH2" s="249"/>
      <c r="KEI2" s="249"/>
      <c r="KEJ2" s="249"/>
      <c r="KEK2" s="249"/>
      <c r="KEL2" s="249"/>
      <c r="KEM2" s="249"/>
      <c r="KEN2" s="249"/>
      <c r="KEO2" s="249"/>
      <c r="KEP2" s="249"/>
      <c r="KEQ2" s="249"/>
      <c r="KER2" s="249"/>
      <c r="KES2" s="249"/>
      <c r="KET2" s="249"/>
      <c r="KEU2" s="249"/>
      <c r="KEV2" s="249"/>
      <c r="KEW2" s="249"/>
      <c r="KEX2" s="249"/>
      <c r="KEY2" s="249"/>
      <c r="KEZ2" s="249"/>
      <c r="KFA2" s="249"/>
      <c r="KFB2" s="249"/>
      <c r="KFC2" s="249"/>
      <c r="KFD2" s="249"/>
      <c r="KFE2" s="249"/>
      <c r="KFF2" s="249"/>
      <c r="KFG2" s="249"/>
      <c r="KFH2" s="249"/>
      <c r="KFI2" s="249"/>
      <c r="KFJ2" s="249"/>
      <c r="KFK2" s="249"/>
      <c r="KFL2" s="249"/>
      <c r="KFM2" s="249"/>
      <c r="KFN2" s="249"/>
      <c r="KFO2" s="249"/>
      <c r="KFP2" s="249"/>
      <c r="KFQ2" s="249"/>
      <c r="KFR2" s="249"/>
      <c r="KFS2" s="249"/>
      <c r="KFT2" s="249"/>
      <c r="KFU2" s="249"/>
      <c r="KFV2" s="249"/>
      <c r="KFW2" s="249"/>
      <c r="KFX2" s="249"/>
      <c r="KFY2" s="249"/>
      <c r="KFZ2" s="249"/>
      <c r="KGA2" s="249"/>
      <c r="KGB2" s="249"/>
      <c r="KGC2" s="249"/>
      <c r="KGD2" s="249"/>
      <c r="KGE2" s="249"/>
      <c r="KGF2" s="249"/>
      <c r="KGG2" s="249"/>
      <c r="KGH2" s="249"/>
      <c r="KGI2" s="249"/>
      <c r="KGJ2" s="249"/>
      <c r="KGK2" s="249"/>
      <c r="KGL2" s="249"/>
      <c r="KGM2" s="249"/>
      <c r="KGN2" s="249"/>
      <c r="KGO2" s="249"/>
      <c r="KGP2" s="249"/>
      <c r="KGQ2" s="249"/>
      <c r="KGR2" s="249"/>
      <c r="KGS2" s="249"/>
      <c r="KGT2" s="249"/>
      <c r="KGU2" s="249"/>
      <c r="KGV2" s="249"/>
      <c r="KGW2" s="249"/>
      <c r="KGX2" s="249"/>
      <c r="KGY2" s="249"/>
      <c r="KGZ2" s="249"/>
      <c r="KHA2" s="249"/>
      <c r="KHB2" s="249"/>
      <c r="KHC2" s="249"/>
      <c r="KHD2" s="249"/>
      <c r="KHE2" s="249"/>
      <c r="KHF2" s="249"/>
      <c r="KHG2" s="249"/>
      <c r="KHH2" s="249"/>
      <c r="KHI2" s="249"/>
      <c r="KHJ2" s="249"/>
      <c r="KHK2" s="249"/>
      <c r="KHL2" s="249"/>
      <c r="KHM2" s="249"/>
      <c r="KHN2" s="249"/>
      <c r="KHO2" s="249"/>
      <c r="KHP2" s="249"/>
      <c r="KHQ2" s="249"/>
      <c r="KHR2" s="249"/>
      <c r="KHS2" s="249"/>
      <c r="KHT2" s="249"/>
      <c r="KHU2" s="249"/>
      <c r="KHV2" s="249"/>
      <c r="KHW2" s="249"/>
      <c r="KHX2" s="249"/>
      <c r="KHY2" s="249"/>
      <c r="KHZ2" s="249"/>
      <c r="KIA2" s="249"/>
      <c r="KIB2" s="249"/>
      <c r="KIC2" s="249"/>
      <c r="KID2" s="249"/>
      <c r="KIE2" s="249"/>
      <c r="KIF2" s="249"/>
      <c r="KIG2" s="249"/>
      <c r="KIH2" s="249"/>
      <c r="KII2" s="249"/>
      <c r="KIJ2" s="249"/>
      <c r="KIK2" s="249"/>
      <c r="KIL2" s="249"/>
      <c r="KIM2" s="249"/>
      <c r="KIN2" s="249"/>
      <c r="KIO2" s="249"/>
      <c r="KIP2" s="249"/>
      <c r="KIQ2" s="249"/>
      <c r="KIR2" s="249"/>
      <c r="KIS2" s="249"/>
      <c r="KIT2" s="249"/>
      <c r="KIU2" s="249"/>
      <c r="KIV2" s="249"/>
      <c r="KIW2" s="249"/>
      <c r="KIX2" s="249"/>
      <c r="KIY2" s="249"/>
      <c r="KIZ2" s="249"/>
      <c r="KJA2" s="249"/>
      <c r="KJB2" s="249"/>
      <c r="KJC2" s="249"/>
      <c r="KJD2" s="249"/>
      <c r="KJE2" s="249"/>
      <c r="KJF2" s="249"/>
      <c r="KJG2" s="249"/>
      <c r="KJH2" s="249"/>
      <c r="KJI2" s="249"/>
      <c r="KJJ2" s="249"/>
      <c r="KJK2" s="249"/>
      <c r="KJL2" s="249"/>
      <c r="KJM2" s="249"/>
      <c r="KJN2" s="249"/>
      <c r="KJO2" s="249"/>
      <c r="KJP2" s="249"/>
      <c r="KJQ2" s="249"/>
      <c r="KJR2" s="249"/>
      <c r="KJS2" s="249"/>
      <c r="KJT2" s="249"/>
      <c r="KJU2" s="249"/>
      <c r="KJV2" s="249"/>
      <c r="KJW2" s="249"/>
      <c r="KJX2" s="249"/>
      <c r="KJY2" s="249"/>
      <c r="KJZ2" s="249"/>
      <c r="KKA2" s="249"/>
      <c r="KKB2" s="249"/>
      <c r="KKC2" s="249"/>
      <c r="KKD2" s="249"/>
      <c r="KKE2" s="249"/>
      <c r="KKF2" s="249"/>
      <c r="KKG2" s="249"/>
      <c r="KKH2" s="249"/>
      <c r="KKI2" s="249"/>
      <c r="KKJ2" s="249"/>
      <c r="KKK2" s="249"/>
      <c r="KKL2" s="249"/>
      <c r="KKM2" s="249"/>
      <c r="KKN2" s="249"/>
      <c r="KKO2" s="249"/>
      <c r="KKP2" s="249"/>
      <c r="KKQ2" s="249"/>
      <c r="KKR2" s="249"/>
      <c r="KKS2" s="249"/>
      <c r="KKT2" s="249"/>
      <c r="KKU2" s="249"/>
      <c r="KKV2" s="249"/>
      <c r="KKW2" s="249"/>
      <c r="KKX2" s="249"/>
      <c r="KKY2" s="249"/>
      <c r="KKZ2" s="249"/>
      <c r="KLA2" s="249"/>
      <c r="KLB2" s="249"/>
      <c r="KLC2" s="249"/>
      <c r="KLD2" s="249"/>
      <c r="KLE2" s="249"/>
      <c r="KLF2" s="249"/>
      <c r="KLG2" s="249"/>
      <c r="KLH2" s="249"/>
      <c r="KLI2" s="249"/>
      <c r="KLJ2" s="249"/>
      <c r="KLK2" s="249"/>
      <c r="KLL2" s="249"/>
      <c r="KLM2" s="249"/>
      <c r="KLN2" s="249"/>
      <c r="KLO2" s="249"/>
      <c r="KLP2" s="249"/>
      <c r="KLQ2" s="249"/>
      <c r="KLR2" s="249"/>
      <c r="KLS2" s="249"/>
      <c r="KLT2" s="249"/>
      <c r="KLU2" s="249"/>
      <c r="KLV2" s="249"/>
      <c r="KLW2" s="249"/>
      <c r="KLX2" s="249"/>
      <c r="KLY2" s="249"/>
      <c r="KLZ2" s="249"/>
      <c r="KMA2" s="249"/>
      <c r="KMB2" s="249"/>
      <c r="KMC2" s="249"/>
      <c r="KMD2" s="249"/>
      <c r="KME2" s="249"/>
      <c r="KMF2" s="249"/>
      <c r="KMG2" s="249"/>
      <c r="KMH2" s="249"/>
      <c r="KMI2" s="249"/>
      <c r="KMJ2" s="249"/>
      <c r="KMK2" s="249"/>
      <c r="KML2" s="249"/>
      <c r="KMM2" s="249"/>
      <c r="KMN2" s="249"/>
      <c r="KMO2" s="249"/>
      <c r="KMP2" s="249"/>
      <c r="KMQ2" s="249"/>
      <c r="KMR2" s="249"/>
      <c r="KMS2" s="249"/>
      <c r="KMT2" s="249"/>
      <c r="KMU2" s="249"/>
      <c r="KMV2" s="249"/>
      <c r="KMW2" s="249"/>
      <c r="KMX2" s="249"/>
      <c r="KMY2" s="249"/>
      <c r="KMZ2" s="249"/>
      <c r="KNA2" s="249"/>
      <c r="KNB2" s="249"/>
      <c r="KNC2" s="249"/>
      <c r="KND2" s="249"/>
      <c r="KNE2" s="249"/>
      <c r="KNF2" s="249"/>
      <c r="KNG2" s="249"/>
      <c r="KNH2" s="249"/>
      <c r="KNI2" s="249"/>
      <c r="KNJ2" s="249"/>
      <c r="KNK2" s="249"/>
      <c r="KNL2" s="249"/>
      <c r="KNM2" s="249"/>
      <c r="KNN2" s="249"/>
      <c r="KNO2" s="249"/>
      <c r="KNP2" s="249"/>
      <c r="KNQ2" s="249"/>
      <c r="KNR2" s="249"/>
      <c r="KNS2" s="249"/>
      <c r="KNT2" s="249"/>
      <c r="KNU2" s="249"/>
      <c r="KNV2" s="249"/>
      <c r="KNW2" s="249"/>
      <c r="KNX2" s="249"/>
      <c r="KNY2" s="249"/>
      <c r="KNZ2" s="249"/>
      <c r="KOA2" s="249"/>
      <c r="KOB2" s="249"/>
      <c r="KOC2" s="249"/>
      <c r="KOD2" s="249"/>
      <c r="KOE2" s="249"/>
      <c r="KOF2" s="249"/>
      <c r="KOG2" s="249"/>
      <c r="KOH2" s="249"/>
      <c r="KOI2" s="249"/>
      <c r="KOJ2" s="249"/>
      <c r="KOK2" s="249"/>
      <c r="KOL2" s="249"/>
      <c r="KOM2" s="249"/>
      <c r="KON2" s="249"/>
      <c r="KOO2" s="249"/>
      <c r="KOP2" s="249"/>
      <c r="KOQ2" s="249"/>
      <c r="KOR2" s="249"/>
      <c r="KOS2" s="249"/>
      <c r="KOT2" s="249"/>
      <c r="KOU2" s="249"/>
      <c r="KOV2" s="249"/>
      <c r="KOW2" s="249"/>
      <c r="KOX2" s="249"/>
      <c r="KOY2" s="249"/>
      <c r="KOZ2" s="249"/>
      <c r="KPA2" s="249"/>
      <c r="KPB2" s="249"/>
      <c r="KPC2" s="249"/>
      <c r="KPD2" s="249"/>
      <c r="KPE2" s="249"/>
      <c r="KPF2" s="249"/>
      <c r="KPG2" s="249"/>
      <c r="KPH2" s="249"/>
      <c r="KPI2" s="249"/>
      <c r="KPJ2" s="249"/>
      <c r="KPK2" s="249"/>
      <c r="KPL2" s="249"/>
      <c r="KPM2" s="249"/>
      <c r="KPN2" s="249"/>
      <c r="KPO2" s="249"/>
      <c r="KPP2" s="249"/>
      <c r="KPQ2" s="249"/>
      <c r="KPR2" s="249"/>
      <c r="KPS2" s="249"/>
      <c r="KPT2" s="249"/>
      <c r="KPU2" s="249"/>
      <c r="KPV2" s="249"/>
      <c r="KPW2" s="249"/>
      <c r="KPX2" s="249"/>
      <c r="KPY2" s="249"/>
      <c r="KPZ2" s="249"/>
      <c r="KQA2" s="249"/>
      <c r="KQB2" s="249"/>
      <c r="KQC2" s="249"/>
      <c r="KQD2" s="249"/>
      <c r="KQE2" s="249"/>
      <c r="KQF2" s="249"/>
      <c r="KQG2" s="249"/>
      <c r="KQH2" s="249"/>
      <c r="KQI2" s="249"/>
      <c r="KQJ2" s="249"/>
      <c r="KQK2" s="249"/>
      <c r="KQL2" s="249"/>
      <c r="KQM2" s="249"/>
      <c r="KQN2" s="249"/>
      <c r="KQO2" s="249"/>
      <c r="KQP2" s="249"/>
      <c r="KQQ2" s="249"/>
      <c r="KQR2" s="249"/>
      <c r="KQS2" s="249"/>
      <c r="KQT2" s="249"/>
      <c r="KQU2" s="249"/>
      <c r="KQV2" s="249"/>
      <c r="KQW2" s="249"/>
      <c r="KQX2" s="249"/>
      <c r="KQY2" s="249"/>
      <c r="KQZ2" s="249"/>
      <c r="KRA2" s="249"/>
      <c r="KRB2" s="249"/>
      <c r="KRC2" s="249"/>
      <c r="KRD2" s="249"/>
      <c r="KRE2" s="249"/>
      <c r="KRF2" s="249"/>
      <c r="KRG2" s="249"/>
      <c r="KRH2" s="249"/>
      <c r="KRI2" s="249"/>
      <c r="KRJ2" s="249"/>
      <c r="KRK2" s="249"/>
      <c r="KRL2" s="249"/>
      <c r="KRM2" s="249"/>
      <c r="KRN2" s="249"/>
      <c r="KRO2" s="249"/>
      <c r="KRP2" s="249"/>
      <c r="KRQ2" s="249"/>
      <c r="KRR2" s="249"/>
      <c r="KRS2" s="249"/>
      <c r="KRT2" s="249"/>
      <c r="KRU2" s="249"/>
      <c r="KRV2" s="249"/>
      <c r="KRW2" s="249"/>
      <c r="KRX2" s="249"/>
      <c r="KRY2" s="249"/>
      <c r="KRZ2" s="249"/>
      <c r="KSA2" s="249"/>
      <c r="KSB2" s="249"/>
      <c r="KSC2" s="249"/>
      <c r="KSD2" s="249"/>
      <c r="KSE2" s="249"/>
      <c r="KSF2" s="249"/>
      <c r="KSG2" s="249"/>
      <c r="KSH2" s="249"/>
      <c r="KSI2" s="249"/>
      <c r="KSJ2" s="249"/>
      <c r="KSK2" s="249"/>
      <c r="KSL2" s="249"/>
      <c r="KSM2" s="249"/>
      <c r="KSN2" s="249"/>
      <c r="KSO2" s="249"/>
      <c r="KSP2" s="249"/>
      <c r="KSQ2" s="249"/>
      <c r="KSR2" s="249"/>
      <c r="KSS2" s="249"/>
      <c r="KST2" s="249"/>
      <c r="KSU2" s="249"/>
      <c r="KSV2" s="249"/>
      <c r="KSW2" s="249"/>
      <c r="KSX2" s="249"/>
      <c r="KSY2" s="249"/>
      <c r="KSZ2" s="249"/>
      <c r="KTA2" s="249"/>
      <c r="KTB2" s="249"/>
      <c r="KTC2" s="249"/>
      <c r="KTD2" s="249"/>
      <c r="KTE2" s="249"/>
      <c r="KTF2" s="249"/>
      <c r="KTG2" s="249"/>
      <c r="KTH2" s="249"/>
      <c r="KTI2" s="249"/>
      <c r="KTJ2" s="249"/>
      <c r="KTK2" s="249"/>
      <c r="KTL2" s="249"/>
      <c r="KTM2" s="249"/>
      <c r="KTN2" s="249"/>
      <c r="KTO2" s="249"/>
      <c r="KTP2" s="249"/>
      <c r="KTQ2" s="249"/>
      <c r="KTR2" s="249"/>
      <c r="KTS2" s="249"/>
      <c r="KTT2" s="249"/>
      <c r="KTU2" s="249"/>
      <c r="KTV2" s="249"/>
      <c r="KTW2" s="249"/>
      <c r="KTX2" s="249"/>
      <c r="KTY2" s="249"/>
      <c r="KTZ2" s="249"/>
      <c r="KUA2" s="249"/>
      <c r="KUB2" s="249"/>
      <c r="KUC2" s="249"/>
      <c r="KUD2" s="249"/>
      <c r="KUE2" s="249"/>
      <c r="KUF2" s="249"/>
      <c r="KUG2" s="249"/>
      <c r="KUH2" s="249"/>
      <c r="KUI2" s="249"/>
      <c r="KUJ2" s="249"/>
      <c r="KUK2" s="249"/>
      <c r="KUL2" s="249"/>
      <c r="KUM2" s="249"/>
      <c r="KUN2" s="249"/>
      <c r="KUO2" s="249"/>
      <c r="KUP2" s="249"/>
      <c r="KUQ2" s="249"/>
      <c r="KUR2" s="249"/>
      <c r="KUS2" s="249"/>
      <c r="KUT2" s="249"/>
      <c r="KUU2" s="249"/>
      <c r="KUV2" s="249"/>
      <c r="KUW2" s="249"/>
      <c r="KUX2" s="249"/>
      <c r="KUY2" s="249"/>
      <c r="KUZ2" s="249"/>
      <c r="KVA2" s="249"/>
      <c r="KVB2" s="249"/>
      <c r="KVC2" s="249"/>
      <c r="KVD2" s="249"/>
      <c r="KVE2" s="249"/>
      <c r="KVF2" s="249"/>
      <c r="KVG2" s="249"/>
      <c r="KVH2" s="249"/>
      <c r="KVI2" s="249"/>
      <c r="KVJ2" s="249"/>
      <c r="KVK2" s="249"/>
      <c r="KVL2" s="249"/>
      <c r="KVM2" s="249"/>
      <c r="KVN2" s="249"/>
      <c r="KVO2" s="249"/>
      <c r="KVP2" s="249"/>
      <c r="KVQ2" s="249"/>
      <c r="KVR2" s="249"/>
      <c r="KVS2" s="249"/>
      <c r="KVT2" s="249"/>
      <c r="KVU2" s="249"/>
      <c r="KVV2" s="249"/>
      <c r="KVW2" s="249"/>
      <c r="KVX2" s="249"/>
      <c r="KVY2" s="249"/>
      <c r="KVZ2" s="249"/>
      <c r="KWA2" s="249"/>
      <c r="KWB2" s="249"/>
      <c r="KWC2" s="249"/>
      <c r="KWD2" s="249"/>
      <c r="KWE2" s="249"/>
      <c r="KWF2" s="249"/>
      <c r="KWG2" s="249"/>
      <c r="KWH2" s="249"/>
      <c r="KWI2" s="249"/>
      <c r="KWJ2" s="249"/>
      <c r="KWK2" s="249"/>
      <c r="KWL2" s="249"/>
      <c r="KWM2" s="249"/>
      <c r="KWN2" s="249"/>
      <c r="KWO2" s="249"/>
      <c r="KWP2" s="249"/>
      <c r="KWQ2" s="249"/>
      <c r="KWR2" s="249"/>
      <c r="KWS2" s="249"/>
      <c r="KWT2" s="249"/>
      <c r="KWU2" s="249"/>
      <c r="KWV2" s="249"/>
      <c r="KWW2" s="249"/>
      <c r="KWX2" s="249"/>
      <c r="KWY2" s="249"/>
      <c r="KWZ2" s="249"/>
      <c r="KXA2" s="249"/>
      <c r="KXB2" s="249"/>
      <c r="KXC2" s="249"/>
      <c r="KXD2" s="249"/>
      <c r="KXE2" s="249"/>
      <c r="KXF2" s="249"/>
      <c r="KXG2" s="249"/>
      <c r="KXH2" s="249"/>
      <c r="KXI2" s="249"/>
      <c r="KXJ2" s="249"/>
      <c r="KXK2" s="249"/>
      <c r="KXL2" s="249"/>
      <c r="KXM2" s="249"/>
      <c r="KXN2" s="249"/>
      <c r="KXO2" s="249"/>
      <c r="KXP2" s="249"/>
      <c r="KXQ2" s="249"/>
      <c r="KXR2" s="249"/>
      <c r="KXS2" s="249"/>
      <c r="KXT2" s="249"/>
      <c r="KXU2" s="249"/>
      <c r="KXV2" s="249"/>
      <c r="KXW2" s="249"/>
      <c r="KXX2" s="249"/>
      <c r="KXY2" s="249"/>
      <c r="KXZ2" s="249"/>
      <c r="KYA2" s="249"/>
      <c r="KYB2" s="249"/>
      <c r="KYC2" s="249"/>
      <c r="KYD2" s="249"/>
      <c r="KYE2" s="249"/>
      <c r="KYF2" s="249"/>
      <c r="KYG2" s="249"/>
      <c r="KYH2" s="249"/>
      <c r="KYI2" s="249"/>
      <c r="KYJ2" s="249"/>
      <c r="KYK2" s="249"/>
      <c r="KYL2" s="249"/>
      <c r="KYM2" s="249"/>
      <c r="KYN2" s="249"/>
      <c r="KYO2" s="249"/>
      <c r="KYP2" s="249"/>
      <c r="KYQ2" s="249"/>
      <c r="KYR2" s="249"/>
      <c r="KYS2" s="249"/>
      <c r="KYT2" s="249"/>
      <c r="KYU2" s="249"/>
      <c r="KYV2" s="249"/>
      <c r="KYW2" s="249"/>
      <c r="KYX2" s="249"/>
      <c r="KYY2" s="249"/>
      <c r="KYZ2" s="249"/>
      <c r="KZA2" s="249"/>
      <c r="KZB2" s="249"/>
      <c r="KZC2" s="249"/>
      <c r="KZD2" s="249"/>
      <c r="KZE2" s="249"/>
      <c r="KZF2" s="249"/>
      <c r="KZG2" s="249"/>
      <c r="KZH2" s="249"/>
      <c r="KZI2" s="249"/>
      <c r="KZJ2" s="249"/>
      <c r="KZK2" s="249"/>
      <c r="KZL2" s="249"/>
      <c r="KZM2" s="249"/>
      <c r="KZN2" s="249"/>
      <c r="KZO2" s="249"/>
      <c r="KZP2" s="249"/>
      <c r="KZQ2" s="249"/>
      <c r="KZR2" s="249"/>
      <c r="KZS2" s="249"/>
      <c r="KZT2" s="249"/>
      <c r="KZU2" s="249"/>
      <c r="KZV2" s="249"/>
      <c r="KZW2" s="249"/>
      <c r="KZX2" s="249"/>
      <c r="KZY2" s="249"/>
      <c r="KZZ2" s="249"/>
      <c r="LAA2" s="249"/>
      <c r="LAB2" s="249"/>
      <c r="LAC2" s="249"/>
      <c r="LAD2" s="249"/>
      <c r="LAE2" s="249"/>
      <c r="LAF2" s="249"/>
      <c r="LAG2" s="249"/>
      <c r="LAH2" s="249"/>
      <c r="LAI2" s="249"/>
      <c r="LAJ2" s="249"/>
      <c r="LAK2" s="249"/>
      <c r="LAL2" s="249"/>
      <c r="LAM2" s="249"/>
      <c r="LAN2" s="249"/>
      <c r="LAO2" s="249"/>
      <c r="LAP2" s="249"/>
      <c r="LAQ2" s="249"/>
      <c r="LAR2" s="249"/>
      <c r="LAS2" s="249"/>
      <c r="LAT2" s="249"/>
      <c r="LAU2" s="249"/>
      <c r="LAV2" s="249"/>
      <c r="LAW2" s="249"/>
      <c r="LAX2" s="249"/>
      <c r="LAY2" s="249"/>
      <c r="LAZ2" s="249"/>
      <c r="LBA2" s="249"/>
      <c r="LBB2" s="249"/>
      <c r="LBC2" s="249"/>
      <c r="LBD2" s="249"/>
      <c r="LBE2" s="249"/>
      <c r="LBF2" s="249"/>
      <c r="LBG2" s="249"/>
      <c r="LBH2" s="249"/>
      <c r="LBI2" s="249"/>
      <c r="LBJ2" s="249"/>
      <c r="LBK2" s="249"/>
      <c r="LBL2" s="249"/>
      <c r="LBM2" s="249"/>
      <c r="LBN2" s="249"/>
      <c r="LBO2" s="249"/>
      <c r="LBP2" s="249"/>
      <c r="LBQ2" s="249"/>
      <c r="LBR2" s="249"/>
      <c r="LBS2" s="249"/>
      <c r="LBT2" s="249"/>
      <c r="LBU2" s="249"/>
      <c r="LBV2" s="249"/>
      <c r="LBW2" s="249"/>
      <c r="LBX2" s="249"/>
      <c r="LBY2" s="249"/>
      <c r="LBZ2" s="249"/>
      <c r="LCA2" s="249"/>
      <c r="LCB2" s="249"/>
      <c r="LCC2" s="249"/>
      <c r="LCD2" s="249"/>
      <c r="LCE2" s="249"/>
      <c r="LCF2" s="249"/>
      <c r="LCG2" s="249"/>
      <c r="LCH2" s="249"/>
      <c r="LCI2" s="249"/>
      <c r="LCJ2" s="249"/>
      <c r="LCK2" s="249"/>
      <c r="LCL2" s="249"/>
      <c r="LCM2" s="249"/>
      <c r="LCN2" s="249"/>
      <c r="LCO2" s="249"/>
      <c r="LCP2" s="249"/>
      <c r="LCQ2" s="249"/>
      <c r="LCR2" s="249"/>
      <c r="LCS2" s="249"/>
      <c r="LCT2" s="249"/>
      <c r="LCU2" s="249"/>
      <c r="LCV2" s="249"/>
      <c r="LCW2" s="249"/>
      <c r="LCX2" s="249"/>
      <c r="LCY2" s="249"/>
      <c r="LCZ2" s="249"/>
      <c r="LDA2" s="249"/>
      <c r="LDB2" s="249"/>
      <c r="LDC2" s="249"/>
      <c r="LDD2" s="249"/>
      <c r="LDE2" s="249"/>
      <c r="LDF2" s="249"/>
      <c r="LDG2" s="249"/>
      <c r="LDH2" s="249"/>
      <c r="LDI2" s="249"/>
      <c r="LDJ2" s="249"/>
      <c r="LDK2" s="249"/>
      <c r="LDL2" s="249"/>
      <c r="LDM2" s="249"/>
      <c r="LDN2" s="249"/>
      <c r="LDO2" s="249"/>
      <c r="LDP2" s="249"/>
      <c r="LDQ2" s="249"/>
      <c r="LDR2" s="249"/>
      <c r="LDS2" s="249"/>
      <c r="LDT2" s="249"/>
      <c r="LDU2" s="249"/>
      <c r="LDV2" s="249"/>
      <c r="LDW2" s="249"/>
      <c r="LDX2" s="249"/>
      <c r="LDY2" s="249"/>
      <c r="LDZ2" s="249"/>
      <c r="LEA2" s="249"/>
      <c r="LEB2" s="249"/>
      <c r="LEC2" s="249"/>
      <c r="LED2" s="249"/>
      <c r="LEE2" s="249"/>
      <c r="LEF2" s="249"/>
      <c r="LEG2" s="249"/>
      <c r="LEH2" s="249"/>
      <c r="LEI2" s="249"/>
      <c r="LEJ2" s="249"/>
      <c r="LEK2" s="249"/>
      <c r="LEL2" s="249"/>
      <c r="LEM2" s="249"/>
      <c r="LEN2" s="249"/>
      <c r="LEO2" s="249"/>
      <c r="LEP2" s="249"/>
      <c r="LEQ2" s="249"/>
      <c r="LER2" s="249"/>
      <c r="LES2" s="249"/>
      <c r="LET2" s="249"/>
      <c r="LEU2" s="249"/>
      <c r="LEV2" s="249"/>
      <c r="LEW2" s="249"/>
      <c r="LEX2" s="249"/>
      <c r="LEY2" s="249"/>
      <c r="LEZ2" s="249"/>
      <c r="LFA2" s="249"/>
      <c r="LFB2" s="249"/>
      <c r="LFC2" s="249"/>
      <c r="LFD2" s="249"/>
      <c r="LFE2" s="249"/>
      <c r="LFF2" s="249"/>
      <c r="LFG2" s="249"/>
      <c r="LFH2" s="249"/>
      <c r="LFI2" s="249"/>
      <c r="LFJ2" s="249"/>
      <c r="LFK2" s="249"/>
      <c r="LFL2" s="249"/>
      <c r="LFM2" s="249"/>
      <c r="LFN2" s="249"/>
      <c r="LFO2" s="249"/>
      <c r="LFP2" s="249"/>
      <c r="LFQ2" s="249"/>
      <c r="LFR2" s="249"/>
      <c r="LFS2" s="249"/>
      <c r="LFT2" s="249"/>
      <c r="LFU2" s="249"/>
      <c r="LFV2" s="249"/>
      <c r="LFW2" s="249"/>
      <c r="LFX2" s="249"/>
      <c r="LFY2" s="249"/>
      <c r="LFZ2" s="249"/>
      <c r="LGA2" s="249"/>
      <c r="LGB2" s="249"/>
      <c r="LGC2" s="249"/>
      <c r="LGD2" s="249"/>
      <c r="LGE2" s="249"/>
      <c r="LGF2" s="249"/>
      <c r="LGG2" s="249"/>
      <c r="LGH2" s="249"/>
      <c r="LGI2" s="249"/>
      <c r="LGJ2" s="249"/>
      <c r="LGK2" s="249"/>
      <c r="LGL2" s="249"/>
      <c r="LGM2" s="249"/>
      <c r="LGN2" s="249"/>
      <c r="LGO2" s="249"/>
      <c r="LGP2" s="249"/>
      <c r="LGQ2" s="249"/>
      <c r="LGR2" s="249"/>
      <c r="LGS2" s="249"/>
      <c r="LGT2" s="249"/>
      <c r="LGU2" s="249"/>
      <c r="LGV2" s="249"/>
      <c r="LGW2" s="249"/>
      <c r="LGX2" s="249"/>
      <c r="LGY2" s="249"/>
      <c r="LGZ2" s="249"/>
      <c r="LHA2" s="249"/>
      <c r="LHB2" s="249"/>
      <c r="LHC2" s="249"/>
      <c r="LHD2" s="249"/>
      <c r="LHE2" s="249"/>
      <c r="LHF2" s="249"/>
      <c r="LHG2" s="249"/>
      <c r="LHH2" s="249"/>
      <c r="LHI2" s="249"/>
      <c r="LHJ2" s="249"/>
      <c r="LHK2" s="249"/>
      <c r="LHL2" s="249"/>
      <c r="LHM2" s="249"/>
      <c r="LHN2" s="249"/>
      <c r="LHO2" s="249"/>
      <c r="LHP2" s="249"/>
      <c r="LHQ2" s="249"/>
      <c r="LHR2" s="249"/>
      <c r="LHS2" s="249"/>
      <c r="LHT2" s="249"/>
      <c r="LHU2" s="249"/>
      <c r="LHV2" s="249"/>
      <c r="LHW2" s="249"/>
      <c r="LHX2" s="249"/>
      <c r="LHY2" s="249"/>
      <c r="LHZ2" s="249"/>
      <c r="LIA2" s="249"/>
      <c r="LIB2" s="249"/>
      <c r="LIC2" s="249"/>
      <c r="LID2" s="249"/>
      <c r="LIE2" s="249"/>
      <c r="LIF2" s="249"/>
      <c r="LIG2" s="249"/>
      <c r="LIH2" s="249"/>
      <c r="LII2" s="249"/>
      <c r="LIJ2" s="249"/>
      <c r="LIK2" s="249"/>
      <c r="LIL2" s="249"/>
      <c r="LIM2" s="249"/>
      <c r="LIN2" s="249"/>
      <c r="LIO2" s="249"/>
      <c r="LIP2" s="249"/>
      <c r="LIQ2" s="249"/>
      <c r="LIR2" s="249"/>
      <c r="LIS2" s="249"/>
      <c r="LIT2" s="249"/>
      <c r="LIU2" s="249"/>
      <c r="LIV2" s="249"/>
      <c r="LIW2" s="249"/>
      <c r="LIX2" s="249"/>
      <c r="LIY2" s="249"/>
      <c r="LIZ2" s="249"/>
      <c r="LJA2" s="249"/>
      <c r="LJB2" s="249"/>
      <c r="LJC2" s="249"/>
      <c r="LJD2" s="249"/>
      <c r="LJE2" s="249"/>
      <c r="LJF2" s="249"/>
      <c r="LJG2" s="249"/>
      <c r="LJH2" s="249"/>
      <c r="LJI2" s="249"/>
      <c r="LJJ2" s="249"/>
      <c r="LJK2" s="249"/>
      <c r="LJL2" s="249"/>
      <c r="LJM2" s="249"/>
      <c r="LJN2" s="249"/>
      <c r="LJO2" s="249"/>
      <c r="LJP2" s="249"/>
      <c r="LJQ2" s="249"/>
      <c r="LJR2" s="249"/>
      <c r="LJS2" s="249"/>
      <c r="LJT2" s="249"/>
      <c r="LJU2" s="249"/>
      <c r="LJV2" s="249"/>
      <c r="LJW2" s="249"/>
      <c r="LJX2" s="249"/>
      <c r="LJY2" s="249"/>
      <c r="LJZ2" s="249"/>
      <c r="LKA2" s="249"/>
      <c r="LKB2" s="249"/>
      <c r="LKC2" s="249"/>
      <c r="LKD2" s="249"/>
      <c r="LKE2" s="249"/>
      <c r="LKF2" s="249"/>
      <c r="LKG2" s="249"/>
      <c r="LKH2" s="249"/>
      <c r="LKI2" s="249"/>
      <c r="LKJ2" s="249"/>
      <c r="LKK2" s="249"/>
      <c r="LKL2" s="249"/>
      <c r="LKM2" s="249"/>
      <c r="LKN2" s="249"/>
      <c r="LKO2" s="249"/>
      <c r="LKP2" s="249"/>
      <c r="LKQ2" s="249"/>
      <c r="LKR2" s="249"/>
      <c r="LKS2" s="249"/>
      <c r="LKT2" s="249"/>
      <c r="LKU2" s="249"/>
      <c r="LKV2" s="249"/>
      <c r="LKW2" s="249"/>
      <c r="LKX2" s="249"/>
      <c r="LKY2" s="249"/>
      <c r="LKZ2" s="249"/>
      <c r="LLA2" s="249"/>
      <c r="LLB2" s="249"/>
      <c r="LLC2" s="249"/>
      <c r="LLD2" s="249"/>
      <c r="LLE2" s="249"/>
      <c r="LLF2" s="249"/>
      <c r="LLG2" s="249"/>
      <c r="LLH2" s="249"/>
      <c r="LLI2" s="249"/>
      <c r="LLJ2" s="249"/>
      <c r="LLK2" s="249"/>
      <c r="LLL2" s="249"/>
      <c r="LLM2" s="249"/>
      <c r="LLN2" s="249"/>
      <c r="LLO2" s="249"/>
      <c r="LLP2" s="249"/>
      <c r="LLQ2" s="249"/>
      <c r="LLR2" s="249"/>
      <c r="LLS2" s="249"/>
      <c r="LLT2" s="249"/>
      <c r="LLU2" s="249"/>
      <c r="LLV2" s="249"/>
      <c r="LLW2" s="249"/>
      <c r="LLX2" s="249"/>
      <c r="LLY2" s="249"/>
      <c r="LLZ2" s="249"/>
      <c r="LMA2" s="249"/>
      <c r="LMB2" s="249"/>
      <c r="LMC2" s="249"/>
      <c r="LMD2" s="249"/>
      <c r="LME2" s="249"/>
      <c r="LMF2" s="249"/>
      <c r="LMG2" s="249"/>
      <c r="LMH2" s="249"/>
      <c r="LMI2" s="249"/>
      <c r="LMJ2" s="249"/>
      <c r="LMK2" s="249"/>
      <c r="LML2" s="249"/>
      <c r="LMM2" s="249"/>
      <c r="LMN2" s="249"/>
      <c r="LMO2" s="249"/>
      <c r="LMP2" s="249"/>
      <c r="LMQ2" s="249"/>
      <c r="LMR2" s="249"/>
      <c r="LMS2" s="249"/>
      <c r="LMT2" s="249"/>
      <c r="LMU2" s="249"/>
      <c r="LMV2" s="249"/>
      <c r="LMW2" s="249"/>
      <c r="LMX2" s="249"/>
      <c r="LMY2" s="249"/>
      <c r="LMZ2" s="249"/>
      <c r="LNA2" s="249"/>
      <c r="LNB2" s="249"/>
      <c r="LNC2" s="249"/>
      <c r="LND2" s="249"/>
      <c r="LNE2" s="249"/>
      <c r="LNF2" s="249"/>
      <c r="LNG2" s="249"/>
      <c r="LNH2" s="249"/>
      <c r="LNI2" s="249"/>
      <c r="LNJ2" s="249"/>
      <c r="LNK2" s="249"/>
      <c r="LNL2" s="249"/>
      <c r="LNM2" s="249"/>
      <c r="LNN2" s="249"/>
      <c r="LNO2" s="249"/>
      <c r="LNP2" s="249"/>
      <c r="LNQ2" s="249"/>
      <c r="LNR2" s="249"/>
      <c r="LNS2" s="249"/>
      <c r="LNT2" s="249"/>
      <c r="LNU2" s="249"/>
      <c r="LNV2" s="249"/>
      <c r="LNW2" s="249"/>
      <c r="LNX2" s="249"/>
      <c r="LNY2" s="249"/>
      <c r="LNZ2" s="249"/>
      <c r="LOA2" s="249"/>
      <c r="LOB2" s="249"/>
      <c r="LOC2" s="249"/>
      <c r="LOD2" s="249"/>
      <c r="LOE2" s="249"/>
      <c r="LOF2" s="249"/>
      <c r="LOG2" s="249"/>
      <c r="LOH2" s="249"/>
      <c r="LOI2" s="249"/>
      <c r="LOJ2" s="249"/>
      <c r="LOK2" s="249"/>
      <c r="LOL2" s="249"/>
      <c r="LOM2" s="249"/>
      <c r="LON2" s="249"/>
      <c r="LOO2" s="249"/>
      <c r="LOP2" s="249"/>
      <c r="LOQ2" s="249"/>
      <c r="LOR2" s="249"/>
      <c r="LOS2" s="249"/>
      <c r="LOT2" s="249"/>
      <c r="LOU2" s="249"/>
      <c r="LOV2" s="249"/>
      <c r="LOW2" s="249"/>
      <c r="LOX2" s="249"/>
      <c r="LOY2" s="249"/>
      <c r="LOZ2" s="249"/>
      <c r="LPA2" s="249"/>
      <c r="LPB2" s="249"/>
      <c r="LPC2" s="249"/>
      <c r="LPD2" s="249"/>
      <c r="LPE2" s="249"/>
      <c r="LPF2" s="249"/>
      <c r="LPG2" s="249"/>
      <c r="LPH2" s="249"/>
      <c r="LPI2" s="249"/>
      <c r="LPJ2" s="249"/>
      <c r="LPK2" s="249"/>
      <c r="LPL2" s="249"/>
      <c r="LPM2" s="249"/>
      <c r="LPN2" s="249"/>
      <c r="LPO2" s="249"/>
      <c r="LPP2" s="249"/>
      <c r="LPQ2" s="249"/>
      <c r="LPR2" s="249"/>
      <c r="LPS2" s="249"/>
      <c r="LPT2" s="249"/>
      <c r="LPU2" s="249"/>
      <c r="LPV2" s="249"/>
      <c r="LPW2" s="249"/>
      <c r="LPX2" s="249"/>
      <c r="LPY2" s="249"/>
      <c r="LPZ2" s="249"/>
      <c r="LQA2" s="249"/>
      <c r="LQB2" s="249"/>
      <c r="LQC2" s="249"/>
      <c r="LQD2" s="249"/>
      <c r="LQE2" s="249"/>
      <c r="LQF2" s="249"/>
      <c r="LQG2" s="249"/>
      <c r="LQH2" s="249"/>
      <c r="LQI2" s="249"/>
      <c r="LQJ2" s="249"/>
      <c r="LQK2" s="249"/>
      <c r="LQL2" s="249"/>
      <c r="LQM2" s="249"/>
      <c r="LQN2" s="249"/>
      <c r="LQO2" s="249"/>
      <c r="LQP2" s="249"/>
      <c r="LQQ2" s="249"/>
      <c r="LQR2" s="249"/>
      <c r="LQS2" s="249"/>
      <c r="LQT2" s="249"/>
      <c r="LQU2" s="249"/>
      <c r="LQV2" s="249"/>
      <c r="LQW2" s="249"/>
      <c r="LQX2" s="249"/>
      <c r="LQY2" s="249"/>
      <c r="LQZ2" s="249"/>
      <c r="LRA2" s="249"/>
      <c r="LRB2" s="249"/>
      <c r="LRC2" s="249"/>
      <c r="LRD2" s="249"/>
      <c r="LRE2" s="249"/>
      <c r="LRF2" s="249"/>
      <c r="LRG2" s="249"/>
      <c r="LRH2" s="249"/>
      <c r="LRI2" s="249"/>
      <c r="LRJ2" s="249"/>
      <c r="LRK2" s="249"/>
      <c r="LRL2" s="249"/>
      <c r="LRM2" s="249"/>
      <c r="LRN2" s="249"/>
      <c r="LRO2" s="249"/>
      <c r="LRP2" s="249"/>
      <c r="LRQ2" s="249"/>
      <c r="LRR2" s="249"/>
      <c r="LRS2" s="249"/>
      <c r="LRT2" s="249"/>
      <c r="LRU2" s="249"/>
      <c r="LRV2" s="249"/>
      <c r="LRW2" s="249"/>
      <c r="LRX2" s="249"/>
      <c r="LRY2" s="249"/>
      <c r="LRZ2" s="249"/>
      <c r="LSA2" s="249"/>
      <c r="LSB2" s="249"/>
      <c r="LSC2" s="249"/>
      <c r="LSD2" s="249"/>
      <c r="LSE2" s="249"/>
      <c r="LSF2" s="249"/>
      <c r="LSG2" s="249"/>
      <c r="LSH2" s="249"/>
      <c r="LSI2" s="249"/>
      <c r="LSJ2" s="249"/>
      <c r="LSK2" s="249"/>
      <c r="LSL2" s="249"/>
      <c r="LSM2" s="249"/>
      <c r="LSN2" s="249"/>
      <c r="LSO2" s="249"/>
      <c r="LSP2" s="249"/>
      <c r="LSQ2" s="249"/>
      <c r="LSR2" s="249"/>
      <c r="LSS2" s="249"/>
      <c r="LST2" s="249"/>
      <c r="LSU2" s="249"/>
      <c r="LSV2" s="249"/>
      <c r="LSW2" s="249"/>
      <c r="LSX2" s="249"/>
      <c r="LSY2" s="249"/>
      <c r="LSZ2" s="249"/>
      <c r="LTA2" s="249"/>
      <c r="LTB2" s="249"/>
      <c r="LTC2" s="249"/>
      <c r="LTD2" s="249"/>
      <c r="LTE2" s="249"/>
      <c r="LTF2" s="249"/>
      <c r="LTG2" s="249"/>
      <c r="LTH2" s="249"/>
      <c r="LTI2" s="249"/>
      <c r="LTJ2" s="249"/>
      <c r="LTK2" s="249"/>
      <c r="LTL2" s="249"/>
      <c r="LTM2" s="249"/>
      <c r="LTN2" s="249"/>
      <c r="LTO2" s="249"/>
      <c r="LTP2" s="249"/>
      <c r="LTQ2" s="249"/>
      <c r="LTR2" s="249"/>
      <c r="LTS2" s="249"/>
      <c r="LTT2" s="249"/>
      <c r="LTU2" s="249"/>
      <c r="LTV2" s="249"/>
      <c r="LTW2" s="249"/>
      <c r="LTX2" s="249"/>
      <c r="LTY2" s="249"/>
      <c r="LTZ2" s="249"/>
      <c r="LUA2" s="249"/>
      <c r="LUB2" s="249"/>
      <c r="LUC2" s="249"/>
      <c r="LUD2" s="249"/>
      <c r="LUE2" s="249"/>
      <c r="LUF2" s="249"/>
      <c r="LUG2" s="249"/>
      <c r="LUH2" s="249"/>
      <c r="LUI2" s="249"/>
      <c r="LUJ2" s="249"/>
      <c r="LUK2" s="249"/>
      <c r="LUL2" s="249"/>
      <c r="LUM2" s="249"/>
      <c r="LUN2" s="249"/>
      <c r="LUO2" s="249"/>
      <c r="LUP2" s="249"/>
      <c r="LUQ2" s="249"/>
      <c r="LUR2" s="249"/>
      <c r="LUS2" s="249"/>
      <c r="LUT2" s="249"/>
      <c r="LUU2" s="249"/>
      <c r="LUV2" s="249"/>
      <c r="LUW2" s="249"/>
      <c r="LUX2" s="249"/>
      <c r="LUY2" s="249"/>
      <c r="LUZ2" s="249"/>
      <c r="LVA2" s="249"/>
      <c r="LVB2" s="249"/>
      <c r="LVC2" s="249"/>
      <c r="LVD2" s="249"/>
      <c r="LVE2" s="249"/>
      <c r="LVF2" s="249"/>
      <c r="LVG2" s="249"/>
      <c r="LVH2" s="249"/>
      <c r="LVI2" s="249"/>
      <c r="LVJ2" s="249"/>
      <c r="LVK2" s="249"/>
      <c r="LVL2" s="249"/>
      <c r="LVM2" s="249"/>
      <c r="LVN2" s="249"/>
      <c r="LVO2" s="249"/>
      <c r="LVP2" s="249"/>
      <c r="LVQ2" s="249"/>
      <c r="LVR2" s="249"/>
      <c r="LVS2" s="249"/>
      <c r="LVT2" s="249"/>
      <c r="LVU2" s="249"/>
      <c r="LVV2" s="249"/>
      <c r="LVW2" s="249"/>
      <c r="LVX2" s="249"/>
      <c r="LVY2" s="249"/>
      <c r="LVZ2" s="249"/>
      <c r="LWA2" s="249"/>
      <c r="LWB2" s="249"/>
      <c r="LWC2" s="249"/>
      <c r="LWD2" s="249"/>
      <c r="LWE2" s="249"/>
      <c r="LWF2" s="249"/>
      <c r="LWG2" s="249"/>
      <c r="LWH2" s="249"/>
      <c r="LWI2" s="249"/>
      <c r="LWJ2" s="249"/>
      <c r="LWK2" s="249"/>
      <c r="LWL2" s="249"/>
      <c r="LWM2" s="249"/>
      <c r="LWN2" s="249"/>
      <c r="LWO2" s="249"/>
      <c r="LWP2" s="249"/>
      <c r="LWQ2" s="249"/>
      <c r="LWR2" s="249"/>
      <c r="LWS2" s="249"/>
      <c r="LWT2" s="249"/>
      <c r="LWU2" s="249"/>
      <c r="LWV2" s="249"/>
      <c r="LWW2" s="249"/>
      <c r="LWX2" s="249"/>
      <c r="LWY2" s="249"/>
      <c r="LWZ2" s="249"/>
      <c r="LXA2" s="249"/>
      <c r="LXB2" s="249"/>
      <c r="LXC2" s="249"/>
      <c r="LXD2" s="249"/>
      <c r="LXE2" s="249"/>
      <c r="LXF2" s="249"/>
      <c r="LXG2" s="249"/>
      <c r="LXH2" s="249"/>
      <c r="LXI2" s="249"/>
      <c r="LXJ2" s="249"/>
      <c r="LXK2" s="249"/>
      <c r="LXL2" s="249"/>
      <c r="LXM2" s="249"/>
      <c r="LXN2" s="249"/>
      <c r="LXO2" s="249"/>
      <c r="LXP2" s="249"/>
      <c r="LXQ2" s="249"/>
      <c r="LXR2" s="249"/>
      <c r="LXS2" s="249"/>
      <c r="LXT2" s="249"/>
      <c r="LXU2" s="249"/>
      <c r="LXV2" s="249"/>
      <c r="LXW2" s="249"/>
      <c r="LXX2" s="249"/>
      <c r="LXY2" s="249"/>
      <c r="LXZ2" s="249"/>
      <c r="LYA2" s="249"/>
      <c r="LYB2" s="249"/>
      <c r="LYC2" s="249"/>
      <c r="LYD2" s="249"/>
      <c r="LYE2" s="249"/>
      <c r="LYF2" s="249"/>
      <c r="LYG2" s="249"/>
      <c r="LYH2" s="249"/>
      <c r="LYI2" s="249"/>
      <c r="LYJ2" s="249"/>
      <c r="LYK2" s="249"/>
      <c r="LYL2" s="249"/>
      <c r="LYM2" s="249"/>
      <c r="LYN2" s="249"/>
      <c r="LYO2" s="249"/>
      <c r="LYP2" s="249"/>
      <c r="LYQ2" s="249"/>
      <c r="LYR2" s="249"/>
      <c r="LYS2" s="249"/>
      <c r="LYT2" s="249"/>
      <c r="LYU2" s="249"/>
      <c r="LYV2" s="249"/>
      <c r="LYW2" s="249"/>
      <c r="LYX2" s="249"/>
      <c r="LYY2" s="249"/>
      <c r="LYZ2" s="249"/>
      <c r="LZA2" s="249"/>
      <c r="LZB2" s="249"/>
      <c r="LZC2" s="249"/>
      <c r="LZD2" s="249"/>
      <c r="LZE2" s="249"/>
      <c r="LZF2" s="249"/>
      <c r="LZG2" s="249"/>
      <c r="LZH2" s="249"/>
      <c r="LZI2" s="249"/>
      <c r="LZJ2" s="249"/>
      <c r="LZK2" s="249"/>
      <c r="LZL2" s="249"/>
      <c r="LZM2" s="249"/>
      <c r="LZN2" s="249"/>
      <c r="LZO2" s="249"/>
      <c r="LZP2" s="249"/>
      <c r="LZQ2" s="249"/>
      <c r="LZR2" s="249"/>
      <c r="LZS2" s="249"/>
      <c r="LZT2" s="249"/>
      <c r="LZU2" s="249"/>
      <c r="LZV2" s="249"/>
      <c r="LZW2" s="249"/>
      <c r="LZX2" s="249"/>
      <c r="LZY2" s="249"/>
      <c r="LZZ2" s="249"/>
      <c r="MAA2" s="249"/>
      <c r="MAB2" s="249"/>
      <c r="MAC2" s="249"/>
      <c r="MAD2" s="249"/>
      <c r="MAE2" s="249"/>
      <c r="MAF2" s="249"/>
      <c r="MAG2" s="249"/>
      <c r="MAH2" s="249"/>
      <c r="MAI2" s="249"/>
      <c r="MAJ2" s="249"/>
      <c r="MAK2" s="249"/>
      <c r="MAL2" s="249"/>
      <c r="MAM2" s="249"/>
      <c r="MAN2" s="249"/>
      <c r="MAO2" s="249"/>
      <c r="MAP2" s="249"/>
      <c r="MAQ2" s="249"/>
      <c r="MAR2" s="249"/>
      <c r="MAS2" s="249"/>
      <c r="MAT2" s="249"/>
      <c r="MAU2" s="249"/>
      <c r="MAV2" s="249"/>
      <c r="MAW2" s="249"/>
      <c r="MAX2" s="249"/>
      <c r="MAY2" s="249"/>
      <c r="MAZ2" s="249"/>
      <c r="MBA2" s="249"/>
      <c r="MBB2" s="249"/>
      <c r="MBC2" s="249"/>
      <c r="MBD2" s="249"/>
      <c r="MBE2" s="249"/>
      <c r="MBF2" s="249"/>
      <c r="MBG2" s="249"/>
      <c r="MBH2" s="249"/>
      <c r="MBI2" s="249"/>
      <c r="MBJ2" s="249"/>
      <c r="MBK2" s="249"/>
      <c r="MBL2" s="249"/>
      <c r="MBM2" s="249"/>
      <c r="MBN2" s="249"/>
      <c r="MBO2" s="249"/>
      <c r="MBP2" s="249"/>
      <c r="MBQ2" s="249"/>
      <c r="MBR2" s="249"/>
      <c r="MBS2" s="249"/>
      <c r="MBT2" s="249"/>
      <c r="MBU2" s="249"/>
      <c r="MBV2" s="249"/>
      <c r="MBW2" s="249"/>
      <c r="MBX2" s="249"/>
      <c r="MBY2" s="249"/>
      <c r="MBZ2" s="249"/>
      <c r="MCA2" s="249"/>
      <c r="MCB2" s="249"/>
      <c r="MCC2" s="249"/>
      <c r="MCD2" s="249"/>
      <c r="MCE2" s="249"/>
      <c r="MCF2" s="249"/>
      <c r="MCG2" s="249"/>
      <c r="MCH2" s="249"/>
      <c r="MCI2" s="249"/>
      <c r="MCJ2" s="249"/>
      <c r="MCK2" s="249"/>
      <c r="MCL2" s="249"/>
      <c r="MCM2" s="249"/>
      <c r="MCN2" s="249"/>
      <c r="MCO2" s="249"/>
      <c r="MCP2" s="249"/>
      <c r="MCQ2" s="249"/>
      <c r="MCR2" s="249"/>
      <c r="MCS2" s="249"/>
      <c r="MCT2" s="249"/>
      <c r="MCU2" s="249"/>
      <c r="MCV2" s="249"/>
      <c r="MCW2" s="249"/>
      <c r="MCX2" s="249"/>
      <c r="MCY2" s="249"/>
      <c r="MCZ2" s="249"/>
      <c r="MDA2" s="249"/>
      <c r="MDB2" s="249"/>
      <c r="MDC2" s="249"/>
      <c r="MDD2" s="249"/>
      <c r="MDE2" s="249"/>
      <c r="MDF2" s="249"/>
      <c r="MDG2" s="249"/>
      <c r="MDH2" s="249"/>
      <c r="MDI2" s="249"/>
      <c r="MDJ2" s="249"/>
      <c r="MDK2" s="249"/>
      <c r="MDL2" s="249"/>
      <c r="MDM2" s="249"/>
      <c r="MDN2" s="249"/>
      <c r="MDO2" s="249"/>
      <c r="MDP2" s="249"/>
      <c r="MDQ2" s="249"/>
      <c r="MDR2" s="249"/>
      <c r="MDS2" s="249"/>
      <c r="MDT2" s="249"/>
      <c r="MDU2" s="249"/>
      <c r="MDV2" s="249"/>
      <c r="MDW2" s="249"/>
      <c r="MDX2" s="249"/>
      <c r="MDY2" s="249"/>
      <c r="MDZ2" s="249"/>
      <c r="MEA2" s="249"/>
      <c r="MEB2" s="249"/>
      <c r="MEC2" s="249"/>
      <c r="MED2" s="249"/>
      <c r="MEE2" s="249"/>
      <c r="MEF2" s="249"/>
      <c r="MEG2" s="249"/>
      <c r="MEH2" s="249"/>
      <c r="MEI2" s="249"/>
      <c r="MEJ2" s="249"/>
      <c r="MEK2" s="249"/>
      <c r="MEL2" s="249"/>
      <c r="MEM2" s="249"/>
      <c r="MEN2" s="249"/>
      <c r="MEO2" s="249"/>
      <c r="MEP2" s="249"/>
      <c r="MEQ2" s="249"/>
      <c r="MER2" s="249"/>
      <c r="MES2" s="249"/>
      <c r="MET2" s="249"/>
      <c r="MEU2" s="249"/>
      <c r="MEV2" s="249"/>
      <c r="MEW2" s="249"/>
      <c r="MEX2" s="249"/>
      <c r="MEY2" s="249"/>
      <c r="MEZ2" s="249"/>
      <c r="MFA2" s="249"/>
      <c r="MFB2" s="249"/>
      <c r="MFC2" s="249"/>
      <c r="MFD2" s="249"/>
      <c r="MFE2" s="249"/>
      <c r="MFF2" s="249"/>
      <c r="MFG2" s="249"/>
      <c r="MFH2" s="249"/>
      <c r="MFI2" s="249"/>
      <c r="MFJ2" s="249"/>
      <c r="MFK2" s="249"/>
      <c r="MFL2" s="249"/>
      <c r="MFM2" s="249"/>
      <c r="MFN2" s="249"/>
      <c r="MFO2" s="249"/>
      <c r="MFP2" s="249"/>
      <c r="MFQ2" s="249"/>
      <c r="MFR2" s="249"/>
      <c r="MFS2" s="249"/>
      <c r="MFT2" s="249"/>
      <c r="MFU2" s="249"/>
      <c r="MFV2" s="249"/>
      <c r="MFW2" s="249"/>
      <c r="MFX2" s="249"/>
      <c r="MFY2" s="249"/>
      <c r="MFZ2" s="249"/>
      <c r="MGA2" s="249"/>
      <c r="MGB2" s="249"/>
      <c r="MGC2" s="249"/>
      <c r="MGD2" s="249"/>
      <c r="MGE2" s="249"/>
      <c r="MGF2" s="249"/>
      <c r="MGG2" s="249"/>
      <c r="MGH2" s="249"/>
      <c r="MGI2" s="249"/>
      <c r="MGJ2" s="249"/>
      <c r="MGK2" s="249"/>
      <c r="MGL2" s="249"/>
      <c r="MGM2" s="249"/>
      <c r="MGN2" s="249"/>
      <c r="MGO2" s="249"/>
      <c r="MGP2" s="249"/>
      <c r="MGQ2" s="249"/>
      <c r="MGR2" s="249"/>
      <c r="MGS2" s="249"/>
      <c r="MGT2" s="249"/>
      <c r="MGU2" s="249"/>
      <c r="MGV2" s="249"/>
      <c r="MGW2" s="249"/>
      <c r="MGX2" s="249"/>
      <c r="MGY2" s="249"/>
      <c r="MGZ2" s="249"/>
      <c r="MHA2" s="249"/>
      <c r="MHB2" s="249"/>
      <c r="MHC2" s="249"/>
      <c r="MHD2" s="249"/>
      <c r="MHE2" s="249"/>
      <c r="MHF2" s="249"/>
      <c r="MHG2" s="249"/>
      <c r="MHH2" s="249"/>
      <c r="MHI2" s="249"/>
      <c r="MHJ2" s="249"/>
      <c r="MHK2" s="249"/>
      <c r="MHL2" s="249"/>
      <c r="MHM2" s="249"/>
      <c r="MHN2" s="249"/>
      <c r="MHO2" s="249"/>
      <c r="MHP2" s="249"/>
      <c r="MHQ2" s="249"/>
      <c r="MHR2" s="249"/>
      <c r="MHS2" s="249"/>
      <c r="MHT2" s="249"/>
      <c r="MHU2" s="249"/>
      <c r="MHV2" s="249"/>
      <c r="MHW2" s="249"/>
      <c r="MHX2" s="249"/>
      <c r="MHY2" s="249"/>
      <c r="MHZ2" s="249"/>
      <c r="MIA2" s="249"/>
      <c r="MIB2" s="249"/>
      <c r="MIC2" s="249"/>
      <c r="MID2" s="249"/>
      <c r="MIE2" s="249"/>
      <c r="MIF2" s="249"/>
      <c r="MIG2" s="249"/>
      <c r="MIH2" s="249"/>
      <c r="MII2" s="249"/>
      <c r="MIJ2" s="249"/>
      <c r="MIK2" s="249"/>
      <c r="MIL2" s="249"/>
      <c r="MIM2" s="249"/>
      <c r="MIN2" s="249"/>
      <c r="MIO2" s="249"/>
      <c r="MIP2" s="249"/>
      <c r="MIQ2" s="249"/>
      <c r="MIR2" s="249"/>
      <c r="MIS2" s="249"/>
      <c r="MIT2" s="249"/>
      <c r="MIU2" s="249"/>
      <c r="MIV2" s="249"/>
      <c r="MIW2" s="249"/>
      <c r="MIX2" s="249"/>
      <c r="MIY2" s="249"/>
      <c r="MIZ2" s="249"/>
      <c r="MJA2" s="249"/>
      <c r="MJB2" s="249"/>
      <c r="MJC2" s="249"/>
      <c r="MJD2" s="249"/>
      <c r="MJE2" s="249"/>
      <c r="MJF2" s="249"/>
      <c r="MJG2" s="249"/>
      <c r="MJH2" s="249"/>
      <c r="MJI2" s="249"/>
      <c r="MJJ2" s="249"/>
      <c r="MJK2" s="249"/>
      <c r="MJL2" s="249"/>
      <c r="MJM2" s="249"/>
      <c r="MJN2" s="249"/>
      <c r="MJO2" s="249"/>
      <c r="MJP2" s="249"/>
      <c r="MJQ2" s="249"/>
      <c r="MJR2" s="249"/>
      <c r="MJS2" s="249"/>
      <c r="MJT2" s="249"/>
      <c r="MJU2" s="249"/>
      <c r="MJV2" s="249"/>
      <c r="MJW2" s="249"/>
      <c r="MJX2" s="249"/>
      <c r="MJY2" s="249"/>
      <c r="MJZ2" s="249"/>
      <c r="MKA2" s="249"/>
      <c r="MKB2" s="249"/>
      <c r="MKC2" s="249"/>
      <c r="MKD2" s="249"/>
      <c r="MKE2" s="249"/>
      <c r="MKF2" s="249"/>
      <c r="MKG2" s="249"/>
      <c r="MKH2" s="249"/>
      <c r="MKI2" s="249"/>
      <c r="MKJ2" s="249"/>
      <c r="MKK2" s="249"/>
      <c r="MKL2" s="249"/>
      <c r="MKM2" s="249"/>
      <c r="MKN2" s="249"/>
      <c r="MKO2" s="249"/>
      <c r="MKP2" s="249"/>
      <c r="MKQ2" s="249"/>
      <c r="MKR2" s="249"/>
      <c r="MKS2" s="249"/>
      <c r="MKT2" s="249"/>
      <c r="MKU2" s="249"/>
      <c r="MKV2" s="249"/>
      <c r="MKW2" s="249"/>
      <c r="MKX2" s="249"/>
      <c r="MKY2" s="249"/>
      <c r="MKZ2" s="249"/>
      <c r="MLA2" s="249"/>
      <c r="MLB2" s="249"/>
      <c r="MLC2" s="249"/>
      <c r="MLD2" s="249"/>
      <c r="MLE2" s="249"/>
      <c r="MLF2" s="249"/>
      <c r="MLG2" s="249"/>
      <c r="MLH2" s="249"/>
      <c r="MLI2" s="249"/>
      <c r="MLJ2" s="249"/>
      <c r="MLK2" s="249"/>
      <c r="MLL2" s="249"/>
      <c r="MLM2" s="249"/>
      <c r="MLN2" s="249"/>
      <c r="MLO2" s="249"/>
      <c r="MLP2" s="249"/>
      <c r="MLQ2" s="249"/>
      <c r="MLR2" s="249"/>
      <c r="MLS2" s="249"/>
      <c r="MLT2" s="249"/>
      <c r="MLU2" s="249"/>
      <c r="MLV2" s="249"/>
      <c r="MLW2" s="249"/>
      <c r="MLX2" s="249"/>
      <c r="MLY2" s="249"/>
      <c r="MLZ2" s="249"/>
      <c r="MMA2" s="249"/>
      <c r="MMB2" s="249"/>
      <c r="MMC2" s="249"/>
      <c r="MMD2" s="249"/>
      <c r="MME2" s="249"/>
      <c r="MMF2" s="249"/>
      <c r="MMG2" s="249"/>
      <c r="MMH2" s="249"/>
      <c r="MMI2" s="249"/>
      <c r="MMJ2" s="249"/>
      <c r="MMK2" s="249"/>
      <c r="MML2" s="249"/>
      <c r="MMM2" s="249"/>
      <c r="MMN2" s="249"/>
      <c r="MMO2" s="249"/>
      <c r="MMP2" s="249"/>
      <c r="MMQ2" s="249"/>
      <c r="MMR2" s="249"/>
      <c r="MMS2" s="249"/>
      <c r="MMT2" s="249"/>
      <c r="MMU2" s="249"/>
      <c r="MMV2" s="249"/>
      <c r="MMW2" s="249"/>
      <c r="MMX2" s="249"/>
      <c r="MMY2" s="249"/>
      <c r="MMZ2" s="249"/>
      <c r="MNA2" s="249"/>
      <c r="MNB2" s="249"/>
      <c r="MNC2" s="249"/>
      <c r="MND2" s="249"/>
      <c r="MNE2" s="249"/>
      <c r="MNF2" s="249"/>
      <c r="MNG2" s="249"/>
      <c r="MNH2" s="249"/>
      <c r="MNI2" s="249"/>
      <c r="MNJ2" s="249"/>
      <c r="MNK2" s="249"/>
      <c r="MNL2" s="249"/>
      <c r="MNM2" s="249"/>
      <c r="MNN2" s="249"/>
      <c r="MNO2" s="249"/>
      <c r="MNP2" s="249"/>
      <c r="MNQ2" s="249"/>
      <c r="MNR2" s="249"/>
      <c r="MNS2" s="249"/>
      <c r="MNT2" s="249"/>
      <c r="MNU2" s="249"/>
      <c r="MNV2" s="249"/>
      <c r="MNW2" s="249"/>
      <c r="MNX2" s="249"/>
      <c r="MNY2" s="249"/>
      <c r="MNZ2" s="249"/>
      <c r="MOA2" s="249"/>
      <c r="MOB2" s="249"/>
      <c r="MOC2" s="249"/>
      <c r="MOD2" s="249"/>
      <c r="MOE2" s="249"/>
      <c r="MOF2" s="249"/>
      <c r="MOG2" s="249"/>
      <c r="MOH2" s="249"/>
      <c r="MOI2" s="249"/>
      <c r="MOJ2" s="249"/>
      <c r="MOK2" s="249"/>
      <c r="MOL2" s="249"/>
      <c r="MOM2" s="249"/>
      <c r="MON2" s="249"/>
      <c r="MOO2" s="249"/>
      <c r="MOP2" s="249"/>
      <c r="MOQ2" s="249"/>
      <c r="MOR2" s="249"/>
      <c r="MOS2" s="249"/>
      <c r="MOT2" s="249"/>
      <c r="MOU2" s="249"/>
      <c r="MOV2" s="249"/>
      <c r="MOW2" s="249"/>
      <c r="MOX2" s="249"/>
      <c r="MOY2" s="249"/>
      <c r="MOZ2" s="249"/>
      <c r="MPA2" s="249"/>
      <c r="MPB2" s="249"/>
      <c r="MPC2" s="249"/>
      <c r="MPD2" s="249"/>
      <c r="MPE2" s="249"/>
      <c r="MPF2" s="249"/>
      <c r="MPG2" s="249"/>
      <c r="MPH2" s="249"/>
      <c r="MPI2" s="249"/>
      <c r="MPJ2" s="249"/>
      <c r="MPK2" s="249"/>
      <c r="MPL2" s="249"/>
      <c r="MPM2" s="249"/>
      <c r="MPN2" s="249"/>
      <c r="MPO2" s="249"/>
      <c r="MPP2" s="249"/>
      <c r="MPQ2" s="249"/>
      <c r="MPR2" s="249"/>
      <c r="MPS2" s="249"/>
      <c r="MPT2" s="249"/>
      <c r="MPU2" s="249"/>
      <c r="MPV2" s="249"/>
      <c r="MPW2" s="249"/>
      <c r="MPX2" s="249"/>
      <c r="MPY2" s="249"/>
      <c r="MPZ2" s="249"/>
      <c r="MQA2" s="249"/>
      <c r="MQB2" s="249"/>
      <c r="MQC2" s="249"/>
      <c r="MQD2" s="249"/>
      <c r="MQE2" s="249"/>
      <c r="MQF2" s="249"/>
      <c r="MQG2" s="249"/>
      <c r="MQH2" s="249"/>
      <c r="MQI2" s="249"/>
      <c r="MQJ2" s="249"/>
      <c r="MQK2" s="249"/>
      <c r="MQL2" s="249"/>
      <c r="MQM2" s="249"/>
      <c r="MQN2" s="249"/>
      <c r="MQO2" s="249"/>
      <c r="MQP2" s="249"/>
      <c r="MQQ2" s="249"/>
      <c r="MQR2" s="249"/>
      <c r="MQS2" s="249"/>
      <c r="MQT2" s="249"/>
      <c r="MQU2" s="249"/>
      <c r="MQV2" s="249"/>
      <c r="MQW2" s="249"/>
      <c r="MQX2" s="249"/>
      <c r="MQY2" s="249"/>
      <c r="MQZ2" s="249"/>
      <c r="MRA2" s="249"/>
      <c r="MRB2" s="249"/>
      <c r="MRC2" s="249"/>
      <c r="MRD2" s="249"/>
      <c r="MRE2" s="249"/>
      <c r="MRF2" s="249"/>
      <c r="MRG2" s="249"/>
      <c r="MRH2" s="249"/>
      <c r="MRI2" s="249"/>
      <c r="MRJ2" s="249"/>
      <c r="MRK2" s="249"/>
      <c r="MRL2" s="249"/>
      <c r="MRM2" s="249"/>
      <c r="MRN2" s="249"/>
      <c r="MRO2" s="249"/>
      <c r="MRP2" s="249"/>
      <c r="MRQ2" s="249"/>
      <c r="MRR2" s="249"/>
      <c r="MRS2" s="249"/>
      <c r="MRT2" s="249"/>
      <c r="MRU2" s="249"/>
      <c r="MRV2" s="249"/>
      <c r="MRW2" s="249"/>
      <c r="MRX2" s="249"/>
      <c r="MRY2" s="249"/>
      <c r="MRZ2" s="249"/>
      <c r="MSA2" s="249"/>
      <c r="MSB2" s="249"/>
      <c r="MSC2" s="249"/>
      <c r="MSD2" s="249"/>
      <c r="MSE2" s="249"/>
      <c r="MSF2" s="249"/>
      <c r="MSG2" s="249"/>
      <c r="MSH2" s="249"/>
      <c r="MSI2" s="249"/>
      <c r="MSJ2" s="249"/>
      <c r="MSK2" s="249"/>
      <c r="MSL2" s="249"/>
      <c r="MSM2" s="249"/>
      <c r="MSN2" s="249"/>
      <c r="MSO2" s="249"/>
      <c r="MSP2" s="249"/>
      <c r="MSQ2" s="249"/>
      <c r="MSR2" s="249"/>
      <c r="MSS2" s="249"/>
      <c r="MST2" s="249"/>
      <c r="MSU2" s="249"/>
      <c r="MSV2" s="249"/>
      <c r="MSW2" s="249"/>
      <c r="MSX2" s="249"/>
      <c r="MSY2" s="249"/>
      <c r="MSZ2" s="249"/>
      <c r="MTA2" s="249"/>
      <c r="MTB2" s="249"/>
      <c r="MTC2" s="249"/>
      <c r="MTD2" s="249"/>
      <c r="MTE2" s="249"/>
      <c r="MTF2" s="249"/>
      <c r="MTG2" s="249"/>
      <c r="MTH2" s="249"/>
      <c r="MTI2" s="249"/>
      <c r="MTJ2" s="249"/>
      <c r="MTK2" s="249"/>
      <c r="MTL2" s="249"/>
      <c r="MTM2" s="249"/>
      <c r="MTN2" s="249"/>
      <c r="MTO2" s="249"/>
      <c r="MTP2" s="249"/>
      <c r="MTQ2" s="249"/>
      <c r="MTR2" s="249"/>
      <c r="MTS2" s="249"/>
      <c r="MTT2" s="249"/>
      <c r="MTU2" s="249"/>
      <c r="MTV2" s="249"/>
      <c r="MTW2" s="249"/>
      <c r="MTX2" s="249"/>
      <c r="MTY2" s="249"/>
      <c r="MTZ2" s="249"/>
      <c r="MUA2" s="249"/>
      <c r="MUB2" s="249"/>
      <c r="MUC2" s="249"/>
      <c r="MUD2" s="249"/>
      <c r="MUE2" s="249"/>
      <c r="MUF2" s="249"/>
      <c r="MUG2" s="249"/>
      <c r="MUH2" s="249"/>
      <c r="MUI2" s="249"/>
      <c r="MUJ2" s="249"/>
      <c r="MUK2" s="249"/>
      <c r="MUL2" s="249"/>
      <c r="MUM2" s="249"/>
      <c r="MUN2" s="249"/>
      <c r="MUO2" s="249"/>
      <c r="MUP2" s="249"/>
      <c r="MUQ2" s="249"/>
      <c r="MUR2" s="249"/>
      <c r="MUS2" s="249"/>
      <c r="MUT2" s="249"/>
      <c r="MUU2" s="249"/>
      <c r="MUV2" s="249"/>
      <c r="MUW2" s="249"/>
      <c r="MUX2" s="249"/>
      <c r="MUY2" s="249"/>
      <c r="MUZ2" s="249"/>
      <c r="MVA2" s="249"/>
      <c r="MVB2" s="249"/>
      <c r="MVC2" s="249"/>
      <c r="MVD2" s="249"/>
      <c r="MVE2" s="249"/>
      <c r="MVF2" s="249"/>
      <c r="MVG2" s="249"/>
      <c r="MVH2" s="249"/>
      <c r="MVI2" s="249"/>
      <c r="MVJ2" s="249"/>
      <c r="MVK2" s="249"/>
      <c r="MVL2" s="249"/>
      <c r="MVM2" s="249"/>
      <c r="MVN2" s="249"/>
      <c r="MVO2" s="249"/>
      <c r="MVP2" s="249"/>
      <c r="MVQ2" s="249"/>
      <c r="MVR2" s="249"/>
      <c r="MVS2" s="249"/>
      <c r="MVT2" s="249"/>
      <c r="MVU2" s="249"/>
      <c r="MVV2" s="249"/>
      <c r="MVW2" s="249"/>
      <c r="MVX2" s="249"/>
      <c r="MVY2" s="249"/>
      <c r="MVZ2" s="249"/>
      <c r="MWA2" s="249"/>
      <c r="MWB2" s="249"/>
      <c r="MWC2" s="249"/>
      <c r="MWD2" s="249"/>
      <c r="MWE2" s="249"/>
      <c r="MWF2" s="249"/>
      <c r="MWG2" s="249"/>
      <c r="MWH2" s="249"/>
      <c r="MWI2" s="249"/>
      <c r="MWJ2" s="249"/>
      <c r="MWK2" s="249"/>
      <c r="MWL2" s="249"/>
      <c r="MWM2" s="249"/>
      <c r="MWN2" s="249"/>
      <c r="MWO2" s="249"/>
      <c r="MWP2" s="249"/>
      <c r="MWQ2" s="249"/>
      <c r="MWR2" s="249"/>
      <c r="MWS2" s="249"/>
      <c r="MWT2" s="249"/>
      <c r="MWU2" s="249"/>
      <c r="MWV2" s="249"/>
      <c r="MWW2" s="249"/>
      <c r="MWX2" s="249"/>
      <c r="MWY2" s="249"/>
      <c r="MWZ2" s="249"/>
      <c r="MXA2" s="249"/>
      <c r="MXB2" s="249"/>
      <c r="MXC2" s="249"/>
      <c r="MXD2" s="249"/>
      <c r="MXE2" s="249"/>
      <c r="MXF2" s="249"/>
      <c r="MXG2" s="249"/>
      <c r="MXH2" s="249"/>
      <c r="MXI2" s="249"/>
      <c r="MXJ2" s="249"/>
      <c r="MXK2" s="249"/>
      <c r="MXL2" s="249"/>
      <c r="MXM2" s="249"/>
      <c r="MXN2" s="249"/>
      <c r="MXO2" s="249"/>
      <c r="MXP2" s="249"/>
      <c r="MXQ2" s="249"/>
      <c r="MXR2" s="249"/>
      <c r="MXS2" s="249"/>
      <c r="MXT2" s="249"/>
      <c r="MXU2" s="249"/>
      <c r="MXV2" s="249"/>
      <c r="MXW2" s="249"/>
      <c r="MXX2" s="249"/>
      <c r="MXY2" s="249"/>
      <c r="MXZ2" s="249"/>
      <c r="MYA2" s="249"/>
      <c r="MYB2" s="249"/>
      <c r="MYC2" s="249"/>
      <c r="MYD2" s="249"/>
      <c r="MYE2" s="249"/>
      <c r="MYF2" s="249"/>
      <c r="MYG2" s="249"/>
      <c r="MYH2" s="249"/>
      <c r="MYI2" s="249"/>
      <c r="MYJ2" s="249"/>
      <c r="MYK2" s="249"/>
      <c r="MYL2" s="249"/>
      <c r="MYM2" s="249"/>
      <c r="MYN2" s="249"/>
      <c r="MYO2" s="249"/>
      <c r="MYP2" s="249"/>
      <c r="MYQ2" s="249"/>
      <c r="MYR2" s="249"/>
      <c r="MYS2" s="249"/>
      <c r="MYT2" s="249"/>
      <c r="MYU2" s="249"/>
      <c r="MYV2" s="249"/>
      <c r="MYW2" s="249"/>
      <c r="MYX2" s="249"/>
      <c r="MYY2" s="249"/>
      <c r="MYZ2" s="249"/>
      <c r="MZA2" s="249"/>
      <c r="MZB2" s="249"/>
      <c r="MZC2" s="249"/>
      <c r="MZD2" s="249"/>
      <c r="MZE2" s="249"/>
      <c r="MZF2" s="249"/>
      <c r="MZG2" s="249"/>
      <c r="MZH2" s="249"/>
      <c r="MZI2" s="249"/>
      <c r="MZJ2" s="249"/>
      <c r="MZK2" s="249"/>
      <c r="MZL2" s="249"/>
      <c r="MZM2" s="249"/>
      <c r="MZN2" s="249"/>
      <c r="MZO2" s="249"/>
      <c r="MZP2" s="249"/>
      <c r="MZQ2" s="249"/>
      <c r="MZR2" s="249"/>
      <c r="MZS2" s="249"/>
      <c r="MZT2" s="249"/>
      <c r="MZU2" s="249"/>
      <c r="MZV2" s="249"/>
      <c r="MZW2" s="249"/>
      <c r="MZX2" s="249"/>
      <c r="MZY2" s="249"/>
      <c r="MZZ2" s="249"/>
      <c r="NAA2" s="249"/>
      <c r="NAB2" s="249"/>
      <c r="NAC2" s="249"/>
      <c r="NAD2" s="249"/>
      <c r="NAE2" s="249"/>
      <c r="NAF2" s="249"/>
      <c r="NAG2" s="249"/>
      <c r="NAH2" s="249"/>
      <c r="NAI2" s="249"/>
      <c r="NAJ2" s="249"/>
      <c r="NAK2" s="249"/>
      <c r="NAL2" s="249"/>
      <c r="NAM2" s="249"/>
      <c r="NAN2" s="249"/>
      <c r="NAO2" s="249"/>
      <c r="NAP2" s="249"/>
      <c r="NAQ2" s="249"/>
      <c r="NAR2" s="249"/>
      <c r="NAS2" s="249"/>
      <c r="NAT2" s="249"/>
      <c r="NAU2" s="249"/>
      <c r="NAV2" s="249"/>
      <c r="NAW2" s="249"/>
      <c r="NAX2" s="249"/>
      <c r="NAY2" s="249"/>
      <c r="NAZ2" s="249"/>
      <c r="NBA2" s="249"/>
      <c r="NBB2" s="249"/>
      <c r="NBC2" s="249"/>
      <c r="NBD2" s="249"/>
      <c r="NBE2" s="249"/>
      <c r="NBF2" s="249"/>
      <c r="NBG2" s="249"/>
      <c r="NBH2" s="249"/>
      <c r="NBI2" s="249"/>
      <c r="NBJ2" s="249"/>
      <c r="NBK2" s="249"/>
      <c r="NBL2" s="249"/>
      <c r="NBM2" s="249"/>
      <c r="NBN2" s="249"/>
      <c r="NBO2" s="249"/>
      <c r="NBP2" s="249"/>
      <c r="NBQ2" s="249"/>
      <c r="NBR2" s="249"/>
      <c r="NBS2" s="249"/>
      <c r="NBT2" s="249"/>
      <c r="NBU2" s="249"/>
      <c r="NBV2" s="249"/>
      <c r="NBW2" s="249"/>
      <c r="NBX2" s="249"/>
      <c r="NBY2" s="249"/>
      <c r="NBZ2" s="249"/>
      <c r="NCA2" s="249"/>
      <c r="NCB2" s="249"/>
      <c r="NCC2" s="249"/>
      <c r="NCD2" s="249"/>
      <c r="NCE2" s="249"/>
      <c r="NCF2" s="249"/>
      <c r="NCG2" s="249"/>
      <c r="NCH2" s="249"/>
      <c r="NCI2" s="249"/>
      <c r="NCJ2" s="249"/>
      <c r="NCK2" s="249"/>
      <c r="NCL2" s="249"/>
      <c r="NCM2" s="249"/>
      <c r="NCN2" s="249"/>
      <c r="NCO2" s="249"/>
      <c r="NCP2" s="249"/>
      <c r="NCQ2" s="249"/>
      <c r="NCR2" s="249"/>
      <c r="NCS2" s="249"/>
      <c r="NCT2" s="249"/>
      <c r="NCU2" s="249"/>
      <c r="NCV2" s="249"/>
      <c r="NCW2" s="249"/>
      <c r="NCX2" s="249"/>
      <c r="NCY2" s="249"/>
      <c r="NCZ2" s="249"/>
      <c r="NDA2" s="249"/>
      <c r="NDB2" s="249"/>
      <c r="NDC2" s="249"/>
      <c r="NDD2" s="249"/>
      <c r="NDE2" s="249"/>
      <c r="NDF2" s="249"/>
      <c r="NDG2" s="249"/>
      <c r="NDH2" s="249"/>
      <c r="NDI2" s="249"/>
      <c r="NDJ2" s="249"/>
      <c r="NDK2" s="249"/>
      <c r="NDL2" s="249"/>
      <c r="NDM2" s="249"/>
      <c r="NDN2" s="249"/>
      <c r="NDO2" s="249"/>
      <c r="NDP2" s="249"/>
      <c r="NDQ2" s="249"/>
      <c r="NDR2" s="249"/>
      <c r="NDS2" s="249"/>
      <c r="NDT2" s="249"/>
      <c r="NDU2" s="249"/>
      <c r="NDV2" s="249"/>
      <c r="NDW2" s="249"/>
      <c r="NDX2" s="249"/>
      <c r="NDY2" s="249"/>
      <c r="NDZ2" s="249"/>
      <c r="NEA2" s="249"/>
      <c r="NEB2" s="249"/>
      <c r="NEC2" s="249"/>
      <c r="NED2" s="249"/>
      <c r="NEE2" s="249"/>
      <c r="NEF2" s="249"/>
      <c r="NEG2" s="249"/>
      <c r="NEH2" s="249"/>
      <c r="NEI2" s="249"/>
      <c r="NEJ2" s="249"/>
      <c r="NEK2" s="249"/>
      <c r="NEL2" s="249"/>
      <c r="NEM2" s="249"/>
      <c r="NEN2" s="249"/>
      <c r="NEO2" s="249"/>
      <c r="NEP2" s="249"/>
      <c r="NEQ2" s="249"/>
      <c r="NER2" s="249"/>
      <c r="NES2" s="249"/>
      <c r="NET2" s="249"/>
      <c r="NEU2" s="249"/>
      <c r="NEV2" s="249"/>
      <c r="NEW2" s="249"/>
      <c r="NEX2" s="249"/>
      <c r="NEY2" s="249"/>
      <c r="NEZ2" s="249"/>
      <c r="NFA2" s="249"/>
      <c r="NFB2" s="249"/>
      <c r="NFC2" s="249"/>
      <c r="NFD2" s="249"/>
      <c r="NFE2" s="249"/>
      <c r="NFF2" s="249"/>
      <c r="NFG2" s="249"/>
      <c r="NFH2" s="249"/>
      <c r="NFI2" s="249"/>
      <c r="NFJ2" s="249"/>
      <c r="NFK2" s="249"/>
      <c r="NFL2" s="249"/>
      <c r="NFM2" s="249"/>
      <c r="NFN2" s="249"/>
      <c r="NFO2" s="249"/>
      <c r="NFP2" s="249"/>
      <c r="NFQ2" s="249"/>
      <c r="NFR2" s="249"/>
      <c r="NFS2" s="249"/>
      <c r="NFT2" s="249"/>
      <c r="NFU2" s="249"/>
      <c r="NFV2" s="249"/>
      <c r="NFW2" s="249"/>
      <c r="NFX2" s="249"/>
      <c r="NFY2" s="249"/>
      <c r="NFZ2" s="249"/>
      <c r="NGA2" s="249"/>
      <c r="NGB2" s="249"/>
      <c r="NGC2" s="249"/>
      <c r="NGD2" s="249"/>
      <c r="NGE2" s="249"/>
      <c r="NGF2" s="249"/>
      <c r="NGG2" s="249"/>
      <c r="NGH2" s="249"/>
      <c r="NGI2" s="249"/>
      <c r="NGJ2" s="249"/>
      <c r="NGK2" s="249"/>
      <c r="NGL2" s="249"/>
      <c r="NGM2" s="249"/>
      <c r="NGN2" s="249"/>
      <c r="NGO2" s="249"/>
      <c r="NGP2" s="249"/>
      <c r="NGQ2" s="249"/>
      <c r="NGR2" s="249"/>
      <c r="NGS2" s="249"/>
      <c r="NGT2" s="249"/>
      <c r="NGU2" s="249"/>
      <c r="NGV2" s="249"/>
      <c r="NGW2" s="249"/>
      <c r="NGX2" s="249"/>
      <c r="NGY2" s="249"/>
      <c r="NGZ2" s="249"/>
      <c r="NHA2" s="249"/>
      <c r="NHB2" s="249"/>
      <c r="NHC2" s="249"/>
      <c r="NHD2" s="249"/>
      <c r="NHE2" s="249"/>
      <c r="NHF2" s="249"/>
      <c r="NHG2" s="249"/>
      <c r="NHH2" s="249"/>
      <c r="NHI2" s="249"/>
      <c r="NHJ2" s="249"/>
      <c r="NHK2" s="249"/>
      <c r="NHL2" s="249"/>
      <c r="NHM2" s="249"/>
      <c r="NHN2" s="249"/>
      <c r="NHO2" s="249"/>
      <c r="NHP2" s="249"/>
      <c r="NHQ2" s="249"/>
      <c r="NHR2" s="249"/>
      <c r="NHS2" s="249"/>
      <c r="NHT2" s="249"/>
      <c r="NHU2" s="249"/>
      <c r="NHV2" s="249"/>
      <c r="NHW2" s="249"/>
      <c r="NHX2" s="249"/>
      <c r="NHY2" s="249"/>
      <c r="NHZ2" s="249"/>
      <c r="NIA2" s="249"/>
      <c r="NIB2" s="249"/>
      <c r="NIC2" s="249"/>
      <c r="NID2" s="249"/>
      <c r="NIE2" s="249"/>
      <c r="NIF2" s="249"/>
      <c r="NIG2" s="249"/>
      <c r="NIH2" s="249"/>
      <c r="NII2" s="249"/>
      <c r="NIJ2" s="249"/>
      <c r="NIK2" s="249"/>
      <c r="NIL2" s="249"/>
      <c r="NIM2" s="249"/>
      <c r="NIN2" s="249"/>
      <c r="NIO2" s="249"/>
      <c r="NIP2" s="249"/>
      <c r="NIQ2" s="249"/>
      <c r="NIR2" s="249"/>
      <c r="NIS2" s="249"/>
      <c r="NIT2" s="249"/>
      <c r="NIU2" s="249"/>
      <c r="NIV2" s="249"/>
      <c r="NIW2" s="249"/>
      <c r="NIX2" s="249"/>
      <c r="NIY2" s="249"/>
      <c r="NIZ2" s="249"/>
      <c r="NJA2" s="249"/>
      <c r="NJB2" s="249"/>
      <c r="NJC2" s="249"/>
      <c r="NJD2" s="249"/>
      <c r="NJE2" s="249"/>
      <c r="NJF2" s="249"/>
      <c r="NJG2" s="249"/>
      <c r="NJH2" s="249"/>
      <c r="NJI2" s="249"/>
      <c r="NJJ2" s="249"/>
      <c r="NJK2" s="249"/>
      <c r="NJL2" s="249"/>
      <c r="NJM2" s="249"/>
      <c r="NJN2" s="249"/>
      <c r="NJO2" s="249"/>
      <c r="NJP2" s="249"/>
      <c r="NJQ2" s="249"/>
      <c r="NJR2" s="249"/>
      <c r="NJS2" s="249"/>
      <c r="NJT2" s="249"/>
      <c r="NJU2" s="249"/>
      <c r="NJV2" s="249"/>
      <c r="NJW2" s="249"/>
      <c r="NJX2" s="249"/>
      <c r="NJY2" s="249"/>
      <c r="NJZ2" s="249"/>
      <c r="NKA2" s="249"/>
      <c r="NKB2" s="249"/>
      <c r="NKC2" s="249"/>
      <c r="NKD2" s="249"/>
      <c r="NKE2" s="249"/>
      <c r="NKF2" s="249"/>
      <c r="NKG2" s="249"/>
      <c r="NKH2" s="249"/>
      <c r="NKI2" s="249"/>
      <c r="NKJ2" s="249"/>
      <c r="NKK2" s="249"/>
      <c r="NKL2" s="249"/>
      <c r="NKM2" s="249"/>
      <c r="NKN2" s="249"/>
      <c r="NKO2" s="249"/>
      <c r="NKP2" s="249"/>
      <c r="NKQ2" s="249"/>
      <c r="NKR2" s="249"/>
      <c r="NKS2" s="249"/>
      <c r="NKT2" s="249"/>
      <c r="NKU2" s="249"/>
      <c r="NKV2" s="249"/>
      <c r="NKW2" s="249"/>
      <c r="NKX2" s="249"/>
      <c r="NKY2" s="249"/>
      <c r="NKZ2" s="249"/>
      <c r="NLA2" s="249"/>
      <c r="NLB2" s="249"/>
      <c r="NLC2" s="249"/>
      <c r="NLD2" s="249"/>
      <c r="NLE2" s="249"/>
      <c r="NLF2" s="249"/>
      <c r="NLG2" s="249"/>
      <c r="NLH2" s="249"/>
      <c r="NLI2" s="249"/>
      <c r="NLJ2" s="249"/>
      <c r="NLK2" s="249"/>
      <c r="NLL2" s="249"/>
      <c r="NLM2" s="249"/>
      <c r="NLN2" s="249"/>
      <c r="NLO2" s="249"/>
      <c r="NLP2" s="249"/>
      <c r="NLQ2" s="249"/>
      <c r="NLR2" s="249"/>
      <c r="NLS2" s="249"/>
      <c r="NLT2" s="249"/>
      <c r="NLU2" s="249"/>
      <c r="NLV2" s="249"/>
      <c r="NLW2" s="249"/>
      <c r="NLX2" s="249"/>
      <c r="NLY2" s="249"/>
      <c r="NLZ2" s="249"/>
      <c r="NMA2" s="249"/>
      <c r="NMB2" s="249"/>
      <c r="NMC2" s="249"/>
      <c r="NMD2" s="249"/>
      <c r="NME2" s="249"/>
      <c r="NMF2" s="249"/>
      <c r="NMG2" s="249"/>
      <c r="NMH2" s="249"/>
      <c r="NMI2" s="249"/>
      <c r="NMJ2" s="249"/>
      <c r="NMK2" s="249"/>
      <c r="NML2" s="249"/>
      <c r="NMM2" s="249"/>
      <c r="NMN2" s="249"/>
      <c r="NMO2" s="249"/>
      <c r="NMP2" s="249"/>
      <c r="NMQ2" s="249"/>
      <c r="NMR2" s="249"/>
      <c r="NMS2" s="249"/>
      <c r="NMT2" s="249"/>
      <c r="NMU2" s="249"/>
      <c r="NMV2" s="249"/>
      <c r="NMW2" s="249"/>
      <c r="NMX2" s="249"/>
      <c r="NMY2" s="249"/>
      <c r="NMZ2" s="249"/>
      <c r="NNA2" s="249"/>
      <c r="NNB2" s="249"/>
      <c r="NNC2" s="249"/>
      <c r="NND2" s="249"/>
      <c r="NNE2" s="249"/>
      <c r="NNF2" s="249"/>
      <c r="NNG2" s="249"/>
      <c r="NNH2" s="249"/>
      <c r="NNI2" s="249"/>
      <c r="NNJ2" s="249"/>
      <c r="NNK2" s="249"/>
      <c r="NNL2" s="249"/>
      <c r="NNM2" s="249"/>
      <c r="NNN2" s="249"/>
      <c r="NNO2" s="249"/>
      <c r="NNP2" s="249"/>
      <c r="NNQ2" s="249"/>
      <c r="NNR2" s="249"/>
      <c r="NNS2" s="249"/>
      <c r="NNT2" s="249"/>
      <c r="NNU2" s="249"/>
      <c r="NNV2" s="249"/>
      <c r="NNW2" s="249"/>
      <c r="NNX2" s="249"/>
      <c r="NNY2" s="249"/>
      <c r="NNZ2" s="249"/>
      <c r="NOA2" s="249"/>
      <c r="NOB2" s="249"/>
      <c r="NOC2" s="249"/>
      <c r="NOD2" s="249"/>
      <c r="NOE2" s="249"/>
      <c r="NOF2" s="249"/>
      <c r="NOG2" s="249"/>
      <c r="NOH2" s="249"/>
      <c r="NOI2" s="249"/>
      <c r="NOJ2" s="249"/>
      <c r="NOK2" s="249"/>
      <c r="NOL2" s="249"/>
      <c r="NOM2" s="249"/>
      <c r="NON2" s="249"/>
      <c r="NOO2" s="249"/>
      <c r="NOP2" s="249"/>
      <c r="NOQ2" s="249"/>
      <c r="NOR2" s="249"/>
      <c r="NOS2" s="249"/>
      <c r="NOT2" s="249"/>
      <c r="NOU2" s="249"/>
      <c r="NOV2" s="249"/>
      <c r="NOW2" s="249"/>
      <c r="NOX2" s="249"/>
      <c r="NOY2" s="249"/>
      <c r="NOZ2" s="249"/>
      <c r="NPA2" s="249"/>
      <c r="NPB2" s="249"/>
      <c r="NPC2" s="249"/>
      <c r="NPD2" s="249"/>
      <c r="NPE2" s="249"/>
      <c r="NPF2" s="249"/>
      <c r="NPG2" s="249"/>
      <c r="NPH2" s="249"/>
      <c r="NPI2" s="249"/>
      <c r="NPJ2" s="249"/>
      <c r="NPK2" s="249"/>
      <c r="NPL2" s="249"/>
      <c r="NPM2" s="249"/>
      <c r="NPN2" s="249"/>
      <c r="NPO2" s="249"/>
      <c r="NPP2" s="249"/>
      <c r="NPQ2" s="249"/>
      <c r="NPR2" s="249"/>
      <c r="NPS2" s="249"/>
      <c r="NPT2" s="249"/>
      <c r="NPU2" s="249"/>
      <c r="NPV2" s="249"/>
      <c r="NPW2" s="249"/>
      <c r="NPX2" s="249"/>
      <c r="NPY2" s="249"/>
      <c r="NPZ2" s="249"/>
      <c r="NQA2" s="249"/>
      <c r="NQB2" s="249"/>
      <c r="NQC2" s="249"/>
      <c r="NQD2" s="249"/>
      <c r="NQE2" s="249"/>
      <c r="NQF2" s="249"/>
      <c r="NQG2" s="249"/>
      <c r="NQH2" s="249"/>
      <c r="NQI2" s="249"/>
      <c r="NQJ2" s="249"/>
      <c r="NQK2" s="249"/>
      <c r="NQL2" s="249"/>
      <c r="NQM2" s="249"/>
      <c r="NQN2" s="249"/>
      <c r="NQO2" s="249"/>
      <c r="NQP2" s="249"/>
      <c r="NQQ2" s="249"/>
      <c r="NQR2" s="249"/>
      <c r="NQS2" s="249"/>
      <c r="NQT2" s="249"/>
      <c r="NQU2" s="249"/>
      <c r="NQV2" s="249"/>
      <c r="NQW2" s="249"/>
      <c r="NQX2" s="249"/>
      <c r="NQY2" s="249"/>
      <c r="NQZ2" s="249"/>
      <c r="NRA2" s="249"/>
      <c r="NRB2" s="249"/>
      <c r="NRC2" s="249"/>
      <c r="NRD2" s="249"/>
      <c r="NRE2" s="249"/>
      <c r="NRF2" s="249"/>
      <c r="NRG2" s="249"/>
      <c r="NRH2" s="249"/>
      <c r="NRI2" s="249"/>
      <c r="NRJ2" s="249"/>
      <c r="NRK2" s="249"/>
      <c r="NRL2" s="249"/>
      <c r="NRM2" s="249"/>
      <c r="NRN2" s="249"/>
      <c r="NRO2" s="249"/>
      <c r="NRP2" s="249"/>
      <c r="NRQ2" s="249"/>
      <c r="NRR2" s="249"/>
      <c r="NRS2" s="249"/>
      <c r="NRT2" s="249"/>
      <c r="NRU2" s="249"/>
      <c r="NRV2" s="249"/>
      <c r="NRW2" s="249"/>
      <c r="NRX2" s="249"/>
      <c r="NRY2" s="249"/>
      <c r="NRZ2" s="249"/>
      <c r="NSA2" s="249"/>
      <c r="NSB2" s="249"/>
      <c r="NSC2" s="249"/>
      <c r="NSD2" s="249"/>
      <c r="NSE2" s="249"/>
      <c r="NSF2" s="249"/>
      <c r="NSG2" s="249"/>
      <c r="NSH2" s="249"/>
      <c r="NSI2" s="249"/>
      <c r="NSJ2" s="249"/>
      <c r="NSK2" s="249"/>
      <c r="NSL2" s="249"/>
      <c r="NSM2" s="249"/>
      <c r="NSN2" s="249"/>
      <c r="NSO2" s="249"/>
      <c r="NSP2" s="249"/>
      <c r="NSQ2" s="249"/>
      <c r="NSR2" s="249"/>
      <c r="NSS2" s="249"/>
      <c r="NST2" s="249"/>
      <c r="NSU2" s="249"/>
      <c r="NSV2" s="249"/>
      <c r="NSW2" s="249"/>
      <c r="NSX2" s="249"/>
      <c r="NSY2" s="249"/>
      <c r="NSZ2" s="249"/>
      <c r="NTA2" s="249"/>
      <c r="NTB2" s="249"/>
      <c r="NTC2" s="249"/>
      <c r="NTD2" s="249"/>
      <c r="NTE2" s="249"/>
      <c r="NTF2" s="249"/>
      <c r="NTG2" s="249"/>
      <c r="NTH2" s="249"/>
      <c r="NTI2" s="249"/>
      <c r="NTJ2" s="249"/>
      <c r="NTK2" s="249"/>
      <c r="NTL2" s="249"/>
      <c r="NTM2" s="249"/>
      <c r="NTN2" s="249"/>
      <c r="NTO2" s="249"/>
      <c r="NTP2" s="249"/>
      <c r="NTQ2" s="249"/>
      <c r="NTR2" s="249"/>
      <c r="NTS2" s="249"/>
      <c r="NTT2" s="249"/>
      <c r="NTU2" s="249"/>
      <c r="NTV2" s="249"/>
      <c r="NTW2" s="249"/>
      <c r="NTX2" s="249"/>
      <c r="NTY2" s="249"/>
      <c r="NTZ2" s="249"/>
      <c r="NUA2" s="249"/>
      <c r="NUB2" s="249"/>
      <c r="NUC2" s="249"/>
      <c r="NUD2" s="249"/>
      <c r="NUE2" s="249"/>
      <c r="NUF2" s="249"/>
      <c r="NUG2" s="249"/>
      <c r="NUH2" s="249"/>
      <c r="NUI2" s="249"/>
      <c r="NUJ2" s="249"/>
      <c r="NUK2" s="249"/>
      <c r="NUL2" s="249"/>
      <c r="NUM2" s="249"/>
      <c r="NUN2" s="249"/>
      <c r="NUO2" s="249"/>
      <c r="NUP2" s="249"/>
      <c r="NUQ2" s="249"/>
      <c r="NUR2" s="249"/>
      <c r="NUS2" s="249"/>
      <c r="NUT2" s="249"/>
      <c r="NUU2" s="249"/>
      <c r="NUV2" s="249"/>
      <c r="NUW2" s="249"/>
      <c r="NUX2" s="249"/>
      <c r="NUY2" s="249"/>
      <c r="NUZ2" s="249"/>
      <c r="NVA2" s="249"/>
      <c r="NVB2" s="249"/>
      <c r="NVC2" s="249"/>
      <c r="NVD2" s="249"/>
      <c r="NVE2" s="249"/>
      <c r="NVF2" s="249"/>
      <c r="NVG2" s="249"/>
      <c r="NVH2" s="249"/>
      <c r="NVI2" s="249"/>
      <c r="NVJ2" s="249"/>
      <c r="NVK2" s="249"/>
      <c r="NVL2" s="249"/>
      <c r="NVM2" s="249"/>
      <c r="NVN2" s="249"/>
      <c r="NVO2" s="249"/>
      <c r="NVP2" s="249"/>
      <c r="NVQ2" s="249"/>
      <c r="NVR2" s="249"/>
      <c r="NVS2" s="249"/>
      <c r="NVT2" s="249"/>
      <c r="NVU2" s="249"/>
      <c r="NVV2" s="249"/>
      <c r="NVW2" s="249"/>
      <c r="NVX2" s="249"/>
      <c r="NVY2" s="249"/>
      <c r="NVZ2" s="249"/>
      <c r="NWA2" s="249"/>
      <c r="NWB2" s="249"/>
      <c r="NWC2" s="249"/>
      <c r="NWD2" s="249"/>
      <c r="NWE2" s="249"/>
      <c r="NWF2" s="249"/>
      <c r="NWG2" s="249"/>
      <c r="NWH2" s="249"/>
      <c r="NWI2" s="249"/>
      <c r="NWJ2" s="249"/>
      <c r="NWK2" s="249"/>
      <c r="NWL2" s="249"/>
      <c r="NWM2" s="249"/>
      <c r="NWN2" s="249"/>
      <c r="NWO2" s="249"/>
      <c r="NWP2" s="249"/>
      <c r="NWQ2" s="249"/>
      <c r="NWR2" s="249"/>
      <c r="NWS2" s="249"/>
      <c r="NWT2" s="249"/>
      <c r="NWU2" s="249"/>
      <c r="NWV2" s="249"/>
      <c r="NWW2" s="249"/>
      <c r="NWX2" s="249"/>
      <c r="NWY2" s="249"/>
      <c r="NWZ2" s="249"/>
      <c r="NXA2" s="249"/>
      <c r="NXB2" s="249"/>
      <c r="NXC2" s="249"/>
      <c r="NXD2" s="249"/>
      <c r="NXE2" s="249"/>
      <c r="NXF2" s="249"/>
      <c r="NXG2" s="249"/>
      <c r="NXH2" s="249"/>
      <c r="NXI2" s="249"/>
      <c r="NXJ2" s="249"/>
      <c r="NXK2" s="249"/>
      <c r="NXL2" s="249"/>
      <c r="NXM2" s="249"/>
      <c r="NXN2" s="249"/>
      <c r="NXO2" s="249"/>
      <c r="NXP2" s="249"/>
      <c r="NXQ2" s="249"/>
      <c r="NXR2" s="249"/>
      <c r="NXS2" s="249"/>
      <c r="NXT2" s="249"/>
      <c r="NXU2" s="249"/>
      <c r="NXV2" s="249"/>
      <c r="NXW2" s="249"/>
      <c r="NXX2" s="249"/>
      <c r="NXY2" s="249"/>
      <c r="NXZ2" s="249"/>
      <c r="NYA2" s="249"/>
      <c r="NYB2" s="249"/>
      <c r="NYC2" s="249"/>
      <c r="NYD2" s="249"/>
      <c r="NYE2" s="249"/>
      <c r="NYF2" s="249"/>
      <c r="NYG2" s="249"/>
      <c r="NYH2" s="249"/>
      <c r="NYI2" s="249"/>
      <c r="NYJ2" s="249"/>
      <c r="NYK2" s="249"/>
      <c r="NYL2" s="249"/>
      <c r="NYM2" s="249"/>
      <c r="NYN2" s="249"/>
      <c r="NYO2" s="249"/>
      <c r="NYP2" s="249"/>
      <c r="NYQ2" s="249"/>
      <c r="NYR2" s="249"/>
      <c r="NYS2" s="249"/>
      <c r="NYT2" s="249"/>
      <c r="NYU2" s="249"/>
      <c r="NYV2" s="249"/>
      <c r="NYW2" s="249"/>
      <c r="NYX2" s="249"/>
      <c r="NYY2" s="249"/>
      <c r="NYZ2" s="249"/>
      <c r="NZA2" s="249"/>
      <c r="NZB2" s="249"/>
      <c r="NZC2" s="249"/>
      <c r="NZD2" s="249"/>
      <c r="NZE2" s="249"/>
      <c r="NZF2" s="249"/>
      <c r="NZG2" s="249"/>
      <c r="NZH2" s="249"/>
      <c r="NZI2" s="249"/>
      <c r="NZJ2" s="249"/>
      <c r="NZK2" s="249"/>
      <c r="NZL2" s="249"/>
      <c r="NZM2" s="249"/>
      <c r="NZN2" s="249"/>
      <c r="NZO2" s="249"/>
      <c r="NZP2" s="249"/>
      <c r="NZQ2" s="249"/>
      <c r="NZR2" s="249"/>
      <c r="NZS2" s="249"/>
      <c r="NZT2" s="249"/>
      <c r="NZU2" s="249"/>
      <c r="NZV2" s="249"/>
      <c r="NZW2" s="249"/>
      <c r="NZX2" s="249"/>
      <c r="NZY2" s="249"/>
      <c r="NZZ2" s="249"/>
      <c r="OAA2" s="249"/>
      <c r="OAB2" s="249"/>
      <c r="OAC2" s="249"/>
      <c r="OAD2" s="249"/>
      <c r="OAE2" s="249"/>
      <c r="OAF2" s="249"/>
      <c r="OAG2" s="249"/>
      <c r="OAH2" s="249"/>
      <c r="OAI2" s="249"/>
      <c r="OAJ2" s="249"/>
      <c r="OAK2" s="249"/>
      <c r="OAL2" s="249"/>
      <c r="OAM2" s="249"/>
      <c r="OAN2" s="249"/>
      <c r="OAO2" s="249"/>
      <c r="OAP2" s="249"/>
      <c r="OAQ2" s="249"/>
      <c r="OAR2" s="249"/>
      <c r="OAS2" s="249"/>
      <c r="OAT2" s="249"/>
      <c r="OAU2" s="249"/>
      <c r="OAV2" s="249"/>
      <c r="OAW2" s="249"/>
      <c r="OAX2" s="249"/>
      <c r="OAY2" s="249"/>
      <c r="OAZ2" s="249"/>
      <c r="OBA2" s="249"/>
      <c r="OBB2" s="249"/>
      <c r="OBC2" s="249"/>
      <c r="OBD2" s="249"/>
      <c r="OBE2" s="249"/>
      <c r="OBF2" s="249"/>
      <c r="OBG2" s="249"/>
      <c r="OBH2" s="249"/>
      <c r="OBI2" s="249"/>
      <c r="OBJ2" s="249"/>
      <c r="OBK2" s="249"/>
      <c r="OBL2" s="249"/>
      <c r="OBM2" s="249"/>
      <c r="OBN2" s="249"/>
      <c r="OBO2" s="249"/>
      <c r="OBP2" s="249"/>
      <c r="OBQ2" s="249"/>
      <c r="OBR2" s="249"/>
      <c r="OBS2" s="249"/>
      <c r="OBT2" s="249"/>
      <c r="OBU2" s="249"/>
      <c r="OBV2" s="249"/>
      <c r="OBW2" s="249"/>
      <c r="OBX2" s="249"/>
      <c r="OBY2" s="249"/>
      <c r="OBZ2" s="249"/>
      <c r="OCA2" s="249"/>
      <c r="OCB2" s="249"/>
      <c r="OCC2" s="249"/>
      <c r="OCD2" s="249"/>
      <c r="OCE2" s="249"/>
      <c r="OCF2" s="249"/>
      <c r="OCG2" s="249"/>
      <c r="OCH2" s="249"/>
      <c r="OCI2" s="249"/>
      <c r="OCJ2" s="249"/>
      <c r="OCK2" s="249"/>
      <c r="OCL2" s="249"/>
      <c r="OCM2" s="249"/>
      <c r="OCN2" s="249"/>
      <c r="OCO2" s="249"/>
      <c r="OCP2" s="249"/>
      <c r="OCQ2" s="249"/>
      <c r="OCR2" s="249"/>
      <c r="OCS2" s="249"/>
      <c r="OCT2" s="249"/>
      <c r="OCU2" s="249"/>
      <c r="OCV2" s="249"/>
      <c r="OCW2" s="249"/>
      <c r="OCX2" s="249"/>
      <c r="OCY2" s="249"/>
      <c r="OCZ2" s="249"/>
      <c r="ODA2" s="249"/>
      <c r="ODB2" s="249"/>
      <c r="ODC2" s="249"/>
      <c r="ODD2" s="249"/>
      <c r="ODE2" s="249"/>
      <c r="ODF2" s="249"/>
      <c r="ODG2" s="249"/>
      <c r="ODH2" s="249"/>
      <c r="ODI2" s="249"/>
      <c r="ODJ2" s="249"/>
      <c r="ODK2" s="249"/>
      <c r="ODL2" s="249"/>
      <c r="ODM2" s="249"/>
      <c r="ODN2" s="249"/>
      <c r="ODO2" s="249"/>
      <c r="ODP2" s="249"/>
      <c r="ODQ2" s="249"/>
      <c r="ODR2" s="249"/>
      <c r="ODS2" s="249"/>
      <c r="ODT2" s="249"/>
      <c r="ODU2" s="249"/>
      <c r="ODV2" s="249"/>
      <c r="ODW2" s="249"/>
      <c r="ODX2" s="249"/>
      <c r="ODY2" s="249"/>
      <c r="ODZ2" s="249"/>
      <c r="OEA2" s="249"/>
      <c r="OEB2" s="249"/>
      <c r="OEC2" s="249"/>
      <c r="OED2" s="249"/>
      <c r="OEE2" s="249"/>
      <c r="OEF2" s="249"/>
      <c r="OEG2" s="249"/>
      <c r="OEH2" s="249"/>
      <c r="OEI2" s="249"/>
      <c r="OEJ2" s="249"/>
      <c r="OEK2" s="249"/>
      <c r="OEL2" s="249"/>
      <c r="OEM2" s="249"/>
      <c r="OEN2" s="249"/>
      <c r="OEO2" s="249"/>
      <c r="OEP2" s="249"/>
      <c r="OEQ2" s="249"/>
      <c r="OER2" s="249"/>
      <c r="OES2" s="249"/>
      <c r="OET2" s="249"/>
      <c r="OEU2" s="249"/>
      <c r="OEV2" s="249"/>
      <c r="OEW2" s="249"/>
      <c r="OEX2" s="249"/>
      <c r="OEY2" s="249"/>
      <c r="OEZ2" s="249"/>
      <c r="OFA2" s="249"/>
      <c r="OFB2" s="249"/>
      <c r="OFC2" s="249"/>
      <c r="OFD2" s="249"/>
      <c r="OFE2" s="249"/>
      <c r="OFF2" s="249"/>
      <c r="OFG2" s="249"/>
      <c r="OFH2" s="249"/>
      <c r="OFI2" s="249"/>
      <c r="OFJ2" s="249"/>
      <c r="OFK2" s="249"/>
      <c r="OFL2" s="249"/>
      <c r="OFM2" s="249"/>
      <c r="OFN2" s="249"/>
      <c r="OFO2" s="249"/>
      <c r="OFP2" s="249"/>
      <c r="OFQ2" s="249"/>
      <c r="OFR2" s="249"/>
      <c r="OFS2" s="249"/>
      <c r="OFT2" s="249"/>
      <c r="OFU2" s="249"/>
      <c r="OFV2" s="249"/>
      <c r="OFW2" s="249"/>
      <c r="OFX2" s="249"/>
      <c r="OFY2" s="249"/>
      <c r="OFZ2" s="249"/>
      <c r="OGA2" s="249"/>
      <c r="OGB2" s="249"/>
      <c r="OGC2" s="249"/>
      <c r="OGD2" s="249"/>
      <c r="OGE2" s="249"/>
      <c r="OGF2" s="249"/>
      <c r="OGG2" s="249"/>
      <c r="OGH2" s="249"/>
      <c r="OGI2" s="249"/>
      <c r="OGJ2" s="249"/>
      <c r="OGK2" s="249"/>
      <c r="OGL2" s="249"/>
      <c r="OGM2" s="249"/>
      <c r="OGN2" s="249"/>
      <c r="OGO2" s="249"/>
      <c r="OGP2" s="249"/>
      <c r="OGQ2" s="249"/>
      <c r="OGR2" s="249"/>
      <c r="OGS2" s="249"/>
      <c r="OGT2" s="249"/>
      <c r="OGU2" s="249"/>
      <c r="OGV2" s="249"/>
      <c r="OGW2" s="249"/>
      <c r="OGX2" s="249"/>
      <c r="OGY2" s="249"/>
      <c r="OGZ2" s="249"/>
      <c r="OHA2" s="249"/>
      <c r="OHB2" s="249"/>
      <c r="OHC2" s="249"/>
      <c r="OHD2" s="249"/>
      <c r="OHE2" s="249"/>
      <c r="OHF2" s="249"/>
      <c r="OHG2" s="249"/>
      <c r="OHH2" s="249"/>
      <c r="OHI2" s="249"/>
      <c r="OHJ2" s="249"/>
      <c r="OHK2" s="249"/>
      <c r="OHL2" s="249"/>
      <c r="OHM2" s="249"/>
      <c r="OHN2" s="249"/>
      <c r="OHO2" s="249"/>
      <c r="OHP2" s="249"/>
      <c r="OHQ2" s="249"/>
      <c r="OHR2" s="249"/>
      <c r="OHS2" s="249"/>
      <c r="OHT2" s="249"/>
      <c r="OHU2" s="249"/>
      <c r="OHV2" s="249"/>
      <c r="OHW2" s="249"/>
      <c r="OHX2" s="249"/>
      <c r="OHY2" s="249"/>
      <c r="OHZ2" s="249"/>
      <c r="OIA2" s="249"/>
      <c r="OIB2" s="249"/>
      <c r="OIC2" s="249"/>
      <c r="OID2" s="249"/>
      <c r="OIE2" s="249"/>
      <c r="OIF2" s="249"/>
      <c r="OIG2" s="249"/>
      <c r="OIH2" s="249"/>
      <c r="OII2" s="249"/>
      <c r="OIJ2" s="249"/>
      <c r="OIK2" s="249"/>
      <c r="OIL2" s="249"/>
      <c r="OIM2" s="249"/>
      <c r="OIN2" s="249"/>
      <c r="OIO2" s="249"/>
      <c r="OIP2" s="249"/>
      <c r="OIQ2" s="249"/>
      <c r="OIR2" s="249"/>
      <c r="OIS2" s="249"/>
      <c r="OIT2" s="249"/>
      <c r="OIU2" s="249"/>
      <c r="OIV2" s="249"/>
      <c r="OIW2" s="249"/>
      <c r="OIX2" s="249"/>
      <c r="OIY2" s="249"/>
      <c r="OIZ2" s="249"/>
      <c r="OJA2" s="249"/>
      <c r="OJB2" s="249"/>
      <c r="OJC2" s="249"/>
      <c r="OJD2" s="249"/>
      <c r="OJE2" s="249"/>
      <c r="OJF2" s="249"/>
      <c r="OJG2" s="249"/>
      <c r="OJH2" s="249"/>
      <c r="OJI2" s="249"/>
      <c r="OJJ2" s="249"/>
      <c r="OJK2" s="249"/>
      <c r="OJL2" s="249"/>
      <c r="OJM2" s="249"/>
      <c r="OJN2" s="249"/>
      <c r="OJO2" s="249"/>
      <c r="OJP2" s="249"/>
      <c r="OJQ2" s="249"/>
      <c r="OJR2" s="249"/>
      <c r="OJS2" s="249"/>
      <c r="OJT2" s="249"/>
      <c r="OJU2" s="249"/>
      <c r="OJV2" s="249"/>
      <c r="OJW2" s="249"/>
      <c r="OJX2" s="249"/>
      <c r="OJY2" s="249"/>
      <c r="OJZ2" s="249"/>
      <c r="OKA2" s="249"/>
      <c r="OKB2" s="249"/>
      <c r="OKC2" s="249"/>
      <c r="OKD2" s="249"/>
      <c r="OKE2" s="249"/>
      <c r="OKF2" s="249"/>
      <c r="OKG2" s="249"/>
      <c r="OKH2" s="249"/>
      <c r="OKI2" s="249"/>
      <c r="OKJ2" s="249"/>
      <c r="OKK2" s="249"/>
      <c r="OKL2" s="249"/>
      <c r="OKM2" s="249"/>
      <c r="OKN2" s="249"/>
      <c r="OKO2" s="249"/>
      <c r="OKP2" s="249"/>
      <c r="OKQ2" s="249"/>
      <c r="OKR2" s="249"/>
      <c r="OKS2" s="249"/>
      <c r="OKT2" s="249"/>
      <c r="OKU2" s="249"/>
      <c r="OKV2" s="249"/>
      <c r="OKW2" s="249"/>
      <c r="OKX2" s="249"/>
      <c r="OKY2" s="249"/>
      <c r="OKZ2" s="249"/>
      <c r="OLA2" s="249"/>
      <c r="OLB2" s="249"/>
      <c r="OLC2" s="249"/>
      <c r="OLD2" s="249"/>
      <c r="OLE2" s="249"/>
      <c r="OLF2" s="249"/>
      <c r="OLG2" s="249"/>
      <c r="OLH2" s="249"/>
      <c r="OLI2" s="249"/>
      <c r="OLJ2" s="249"/>
      <c r="OLK2" s="249"/>
      <c r="OLL2" s="249"/>
      <c r="OLM2" s="249"/>
      <c r="OLN2" s="249"/>
      <c r="OLO2" s="249"/>
      <c r="OLP2" s="249"/>
      <c r="OLQ2" s="249"/>
      <c r="OLR2" s="249"/>
      <c r="OLS2" s="249"/>
      <c r="OLT2" s="249"/>
      <c r="OLU2" s="249"/>
      <c r="OLV2" s="249"/>
      <c r="OLW2" s="249"/>
      <c r="OLX2" s="249"/>
      <c r="OLY2" s="249"/>
      <c r="OLZ2" s="249"/>
      <c r="OMA2" s="249"/>
      <c r="OMB2" s="249"/>
      <c r="OMC2" s="249"/>
      <c r="OMD2" s="249"/>
      <c r="OME2" s="249"/>
      <c r="OMF2" s="249"/>
      <c r="OMG2" s="249"/>
      <c r="OMH2" s="249"/>
      <c r="OMI2" s="249"/>
      <c r="OMJ2" s="249"/>
      <c r="OMK2" s="249"/>
      <c r="OML2" s="249"/>
      <c r="OMM2" s="249"/>
      <c r="OMN2" s="249"/>
      <c r="OMO2" s="249"/>
      <c r="OMP2" s="249"/>
      <c r="OMQ2" s="249"/>
      <c r="OMR2" s="249"/>
      <c r="OMS2" s="249"/>
      <c r="OMT2" s="249"/>
      <c r="OMU2" s="249"/>
      <c r="OMV2" s="249"/>
      <c r="OMW2" s="249"/>
      <c r="OMX2" s="249"/>
      <c r="OMY2" s="249"/>
      <c r="OMZ2" s="249"/>
      <c r="ONA2" s="249"/>
      <c r="ONB2" s="249"/>
      <c r="ONC2" s="249"/>
      <c r="OND2" s="249"/>
      <c r="ONE2" s="249"/>
      <c r="ONF2" s="249"/>
      <c r="ONG2" s="249"/>
      <c r="ONH2" s="249"/>
      <c r="ONI2" s="249"/>
      <c r="ONJ2" s="249"/>
      <c r="ONK2" s="249"/>
      <c r="ONL2" s="249"/>
      <c r="ONM2" s="249"/>
      <c r="ONN2" s="249"/>
      <c r="ONO2" s="249"/>
      <c r="ONP2" s="249"/>
      <c r="ONQ2" s="249"/>
      <c r="ONR2" s="249"/>
      <c r="ONS2" s="249"/>
      <c r="ONT2" s="249"/>
      <c r="ONU2" s="249"/>
      <c r="ONV2" s="249"/>
      <c r="ONW2" s="249"/>
      <c r="ONX2" s="249"/>
      <c r="ONY2" s="249"/>
      <c r="ONZ2" s="249"/>
      <c r="OOA2" s="249"/>
      <c r="OOB2" s="249"/>
      <c r="OOC2" s="249"/>
      <c r="OOD2" s="249"/>
      <c r="OOE2" s="249"/>
      <c r="OOF2" s="249"/>
      <c r="OOG2" s="249"/>
      <c r="OOH2" s="249"/>
      <c r="OOI2" s="249"/>
      <c r="OOJ2" s="249"/>
      <c r="OOK2" s="249"/>
      <c r="OOL2" s="249"/>
      <c r="OOM2" s="249"/>
      <c r="OON2" s="249"/>
      <c r="OOO2" s="249"/>
      <c r="OOP2" s="249"/>
      <c r="OOQ2" s="249"/>
      <c r="OOR2" s="249"/>
      <c r="OOS2" s="249"/>
      <c r="OOT2" s="249"/>
      <c r="OOU2" s="249"/>
      <c r="OOV2" s="249"/>
      <c r="OOW2" s="249"/>
      <c r="OOX2" s="249"/>
      <c r="OOY2" s="249"/>
      <c r="OOZ2" s="249"/>
      <c r="OPA2" s="249"/>
      <c r="OPB2" s="249"/>
      <c r="OPC2" s="249"/>
      <c r="OPD2" s="249"/>
      <c r="OPE2" s="249"/>
      <c r="OPF2" s="249"/>
      <c r="OPG2" s="249"/>
      <c r="OPH2" s="249"/>
      <c r="OPI2" s="249"/>
      <c r="OPJ2" s="249"/>
      <c r="OPK2" s="249"/>
      <c r="OPL2" s="249"/>
      <c r="OPM2" s="249"/>
      <c r="OPN2" s="249"/>
      <c r="OPO2" s="249"/>
      <c r="OPP2" s="249"/>
      <c r="OPQ2" s="249"/>
      <c r="OPR2" s="249"/>
      <c r="OPS2" s="249"/>
      <c r="OPT2" s="249"/>
      <c r="OPU2" s="249"/>
      <c r="OPV2" s="249"/>
      <c r="OPW2" s="249"/>
      <c r="OPX2" s="249"/>
      <c r="OPY2" s="249"/>
      <c r="OPZ2" s="249"/>
      <c r="OQA2" s="249"/>
      <c r="OQB2" s="249"/>
      <c r="OQC2" s="249"/>
      <c r="OQD2" s="249"/>
      <c r="OQE2" s="249"/>
      <c r="OQF2" s="249"/>
      <c r="OQG2" s="249"/>
      <c r="OQH2" s="249"/>
      <c r="OQI2" s="249"/>
      <c r="OQJ2" s="249"/>
      <c r="OQK2" s="249"/>
      <c r="OQL2" s="249"/>
      <c r="OQM2" s="249"/>
      <c r="OQN2" s="249"/>
      <c r="OQO2" s="249"/>
      <c r="OQP2" s="249"/>
      <c r="OQQ2" s="249"/>
      <c r="OQR2" s="249"/>
      <c r="OQS2" s="249"/>
      <c r="OQT2" s="249"/>
      <c r="OQU2" s="249"/>
      <c r="OQV2" s="249"/>
      <c r="OQW2" s="249"/>
      <c r="OQX2" s="249"/>
      <c r="OQY2" s="249"/>
      <c r="OQZ2" s="249"/>
      <c r="ORA2" s="249"/>
      <c r="ORB2" s="249"/>
      <c r="ORC2" s="249"/>
      <c r="ORD2" s="249"/>
      <c r="ORE2" s="249"/>
      <c r="ORF2" s="249"/>
      <c r="ORG2" s="249"/>
      <c r="ORH2" s="249"/>
      <c r="ORI2" s="249"/>
      <c r="ORJ2" s="249"/>
      <c r="ORK2" s="249"/>
      <c r="ORL2" s="249"/>
      <c r="ORM2" s="249"/>
      <c r="ORN2" s="249"/>
      <c r="ORO2" s="249"/>
      <c r="ORP2" s="249"/>
      <c r="ORQ2" s="249"/>
      <c r="ORR2" s="249"/>
      <c r="ORS2" s="249"/>
      <c r="ORT2" s="249"/>
      <c r="ORU2" s="249"/>
      <c r="ORV2" s="249"/>
      <c r="ORW2" s="249"/>
      <c r="ORX2" s="249"/>
      <c r="ORY2" s="249"/>
      <c r="ORZ2" s="249"/>
      <c r="OSA2" s="249"/>
      <c r="OSB2" s="249"/>
      <c r="OSC2" s="249"/>
      <c r="OSD2" s="249"/>
      <c r="OSE2" s="249"/>
      <c r="OSF2" s="249"/>
      <c r="OSG2" s="249"/>
      <c r="OSH2" s="249"/>
      <c r="OSI2" s="249"/>
      <c r="OSJ2" s="249"/>
      <c r="OSK2" s="249"/>
      <c r="OSL2" s="249"/>
      <c r="OSM2" s="249"/>
      <c r="OSN2" s="249"/>
      <c r="OSO2" s="249"/>
      <c r="OSP2" s="249"/>
      <c r="OSQ2" s="249"/>
      <c r="OSR2" s="249"/>
      <c r="OSS2" s="249"/>
      <c r="OST2" s="249"/>
      <c r="OSU2" s="249"/>
      <c r="OSV2" s="249"/>
      <c r="OSW2" s="249"/>
      <c r="OSX2" s="249"/>
      <c r="OSY2" s="249"/>
      <c r="OSZ2" s="249"/>
      <c r="OTA2" s="249"/>
      <c r="OTB2" s="249"/>
      <c r="OTC2" s="249"/>
      <c r="OTD2" s="249"/>
      <c r="OTE2" s="249"/>
      <c r="OTF2" s="249"/>
      <c r="OTG2" s="249"/>
      <c r="OTH2" s="249"/>
      <c r="OTI2" s="249"/>
      <c r="OTJ2" s="249"/>
      <c r="OTK2" s="249"/>
      <c r="OTL2" s="249"/>
      <c r="OTM2" s="249"/>
      <c r="OTN2" s="249"/>
      <c r="OTO2" s="249"/>
      <c r="OTP2" s="249"/>
      <c r="OTQ2" s="249"/>
      <c r="OTR2" s="249"/>
      <c r="OTS2" s="249"/>
      <c r="OTT2" s="249"/>
      <c r="OTU2" s="249"/>
      <c r="OTV2" s="249"/>
      <c r="OTW2" s="249"/>
      <c r="OTX2" s="249"/>
      <c r="OTY2" s="249"/>
      <c r="OTZ2" s="249"/>
      <c r="OUA2" s="249"/>
      <c r="OUB2" s="249"/>
      <c r="OUC2" s="249"/>
      <c r="OUD2" s="249"/>
      <c r="OUE2" s="249"/>
      <c r="OUF2" s="249"/>
      <c r="OUG2" s="249"/>
      <c r="OUH2" s="249"/>
      <c r="OUI2" s="249"/>
      <c r="OUJ2" s="249"/>
      <c r="OUK2" s="249"/>
      <c r="OUL2" s="249"/>
      <c r="OUM2" s="249"/>
      <c r="OUN2" s="249"/>
      <c r="OUO2" s="249"/>
      <c r="OUP2" s="249"/>
      <c r="OUQ2" s="249"/>
      <c r="OUR2" s="249"/>
      <c r="OUS2" s="249"/>
      <c r="OUT2" s="249"/>
      <c r="OUU2" s="249"/>
      <c r="OUV2" s="249"/>
      <c r="OUW2" s="249"/>
      <c r="OUX2" s="249"/>
      <c r="OUY2" s="249"/>
      <c r="OUZ2" s="249"/>
      <c r="OVA2" s="249"/>
      <c r="OVB2" s="249"/>
      <c r="OVC2" s="249"/>
      <c r="OVD2" s="249"/>
      <c r="OVE2" s="249"/>
      <c r="OVF2" s="249"/>
      <c r="OVG2" s="249"/>
      <c r="OVH2" s="249"/>
      <c r="OVI2" s="249"/>
      <c r="OVJ2" s="249"/>
      <c r="OVK2" s="249"/>
      <c r="OVL2" s="249"/>
      <c r="OVM2" s="249"/>
      <c r="OVN2" s="249"/>
      <c r="OVO2" s="249"/>
      <c r="OVP2" s="249"/>
      <c r="OVQ2" s="249"/>
      <c r="OVR2" s="249"/>
      <c r="OVS2" s="249"/>
      <c r="OVT2" s="249"/>
      <c r="OVU2" s="249"/>
      <c r="OVV2" s="249"/>
      <c r="OVW2" s="249"/>
      <c r="OVX2" s="249"/>
      <c r="OVY2" s="249"/>
      <c r="OVZ2" s="249"/>
      <c r="OWA2" s="249"/>
      <c r="OWB2" s="249"/>
      <c r="OWC2" s="249"/>
      <c r="OWD2" s="249"/>
      <c r="OWE2" s="249"/>
      <c r="OWF2" s="249"/>
      <c r="OWG2" s="249"/>
      <c r="OWH2" s="249"/>
      <c r="OWI2" s="249"/>
      <c r="OWJ2" s="249"/>
      <c r="OWK2" s="249"/>
      <c r="OWL2" s="249"/>
      <c r="OWM2" s="249"/>
      <c r="OWN2" s="249"/>
      <c r="OWO2" s="249"/>
      <c r="OWP2" s="249"/>
      <c r="OWQ2" s="249"/>
      <c r="OWR2" s="249"/>
      <c r="OWS2" s="249"/>
      <c r="OWT2" s="249"/>
      <c r="OWU2" s="249"/>
      <c r="OWV2" s="249"/>
      <c r="OWW2" s="249"/>
      <c r="OWX2" s="249"/>
      <c r="OWY2" s="249"/>
      <c r="OWZ2" s="249"/>
      <c r="OXA2" s="249"/>
      <c r="OXB2" s="249"/>
      <c r="OXC2" s="249"/>
      <c r="OXD2" s="249"/>
      <c r="OXE2" s="249"/>
      <c r="OXF2" s="249"/>
      <c r="OXG2" s="249"/>
      <c r="OXH2" s="249"/>
      <c r="OXI2" s="249"/>
      <c r="OXJ2" s="249"/>
      <c r="OXK2" s="249"/>
      <c r="OXL2" s="249"/>
      <c r="OXM2" s="249"/>
      <c r="OXN2" s="249"/>
      <c r="OXO2" s="249"/>
      <c r="OXP2" s="249"/>
      <c r="OXQ2" s="249"/>
      <c r="OXR2" s="249"/>
      <c r="OXS2" s="249"/>
      <c r="OXT2" s="249"/>
      <c r="OXU2" s="249"/>
      <c r="OXV2" s="249"/>
      <c r="OXW2" s="249"/>
      <c r="OXX2" s="249"/>
      <c r="OXY2" s="249"/>
      <c r="OXZ2" s="249"/>
      <c r="OYA2" s="249"/>
      <c r="OYB2" s="249"/>
      <c r="OYC2" s="249"/>
      <c r="OYD2" s="249"/>
      <c r="OYE2" s="249"/>
      <c r="OYF2" s="249"/>
      <c r="OYG2" s="249"/>
      <c r="OYH2" s="249"/>
      <c r="OYI2" s="249"/>
      <c r="OYJ2" s="249"/>
      <c r="OYK2" s="249"/>
      <c r="OYL2" s="249"/>
      <c r="OYM2" s="249"/>
      <c r="OYN2" s="249"/>
      <c r="OYO2" s="249"/>
      <c r="OYP2" s="249"/>
      <c r="OYQ2" s="249"/>
      <c r="OYR2" s="249"/>
      <c r="OYS2" s="249"/>
      <c r="OYT2" s="249"/>
      <c r="OYU2" s="249"/>
      <c r="OYV2" s="249"/>
      <c r="OYW2" s="249"/>
      <c r="OYX2" s="249"/>
      <c r="OYY2" s="249"/>
      <c r="OYZ2" s="249"/>
      <c r="OZA2" s="249"/>
      <c r="OZB2" s="249"/>
      <c r="OZC2" s="249"/>
      <c r="OZD2" s="249"/>
      <c r="OZE2" s="249"/>
      <c r="OZF2" s="249"/>
      <c r="OZG2" s="249"/>
      <c r="OZH2" s="249"/>
      <c r="OZI2" s="249"/>
      <c r="OZJ2" s="249"/>
      <c r="OZK2" s="249"/>
      <c r="OZL2" s="249"/>
      <c r="OZM2" s="249"/>
      <c r="OZN2" s="249"/>
      <c r="OZO2" s="249"/>
      <c r="OZP2" s="249"/>
      <c r="OZQ2" s="249"/>
      <c r="OZR2" s="249"/>
      <c r="OZS2" s="249"/>
      <c r="OZT2" s="249"/>
      <c r="OZU2" s="249"/>
      <c r="OZV2" s="249"/>
      <c r="OZW2" s="249"/>
      <c r="OZX2" s="249"/>
      <c r="OZY2" s="249"/>
      <c r="OZZ2" s="249"/>
      <c r="PAA2" s="249"/>
      <c r="PAB2" s="249"/>
      <c r="PAC2" s="249"/>
      <c r="PAD2" s="249"/>
      <c r="PAE2" s="249"/>
      <c r="PAF2" s="249"/>
      <c r="PAG2" s="249"/>
      <c r="PAH2" s="249"/>
      <c r="PAI2" s="249"/>
      <c r="PAJ2" s="249"/>
      <c r="PAK2" s="249"/>
      <c r="PAL2" s="249"/>
      <c r="PAM2" s="249"/>
      <c r="PAN2" s="249"/>
      <c r="PAO2" s="249"/>
      <c r="PAP2" s="249"/>
      <c r="PAQ2" s="249"/>
      <c r="PAR2" s="249"/>
      <c r="PAS2" s="249"/>
      <c r="PAT2" s="249"/>
      <c r="PAU2" s="249"/>
      <c r="PAV2" s="249"/>
      <c r="PAW2" s="249"/>
      <c r="PAX2" s="249"/>
      <c r="PAY2" s="249"/>
      <c r="PAZ2" s="249"/>
      <c r="PBA2" s="249"/>
      <c r="PBB2" s="249"/>
      <c r="PBC2" s="249"/>
      <c r="PBD2" s="249"/>
      <c r="PBE2" s="249"/>
      <c r="PBF2" s="249"/>
      <c r="PBG2" s="249"/>
      <c r="PBH2" s="249"/>
      <c r="PBI2" s="249"/>
      <c r="PBJ2" s="249"/>
      <c r="PBK2" s="249"/>
      <c r="PBL2" s="249"/>
      <c r="PBM2" s="249"/>
      <c r="PBN2" s="249"/>
      <c r="PBO2" s="249"/>
      <c r="PBP2" s="249"/>
      <c r="PBQ2" s="249"/>
      <c r="PBR2" s="249"/>
      <c r="PBS2" s="249"/>
      <c r="PBT2" s="249"/>
      <c r="PBU2" s="249"/>
      <c r="PBV2" s="249"/>
      <c r="PBW2" s="249"/>
      <c r="PBX2" s="249"/>
      <c r="PBY2" s="249"/>
      <c r="PBZ2" s="249"/>
      <c r="PCA2" s="249"/>
      <c r="PCB2" s="249"/>
      <c r="PCC2" s="249"/>
      <c r="PCD2" s="249"/>
      <c r="PCE2" s="249"/>
      <c r="PCF2" s="249"/>
      <c r="PCG2" s="249"/>
      <c r="PCH2" s="249"/>
      <c r="PCI2" s="249"/>
      <c r="PCJ2" s="249"/>
      <c r="PCK2" s="249"/>
      <c r="PCL2" s="249"/>
      <c r="PCM2" s="249"/>
      <c r="PCN2" s="249"/>
      <c r="PCO2" s="249"/>
      <c r="PCP2" s="249"/>
      <c r="PCQ2" s="249"/>
      <c r="PCR2" s="249"/>
      <c r="PCS2" s="249"/>
      <c r="PCT2" s="249"/>
      <c r="PCU2" s="249"/>
      <c r="PCV2" s="249"/>
      <c r="PCW2" s="249"/>
      <c r="PCX2" s="249"/>
      <c r="PCY2" s="249"/>
      <c r="PCZ2" s="249"/>
      <c r="PDA2" s="249"/>
      <c r="PDB2" s="249"/>
      <c r="PDC2" s="249"/>
      <c r="PDD2" s="249"/>
      <c r="PDE2" s="249"/>
      <c r="PDF2" s="249"/>
      <c r="PDG2" s="249"/>
      <c r="PDH2" s="249"/>
      <c r="PDI2" s="249"/>
      <c r="PDJ2" s="249"/>
      <c r="PDK2" s="249"/>
      <c r="PDL2" s="249"/>
      <c r="PDM2" s="249"/>
      <c r="PDN2" s="249"/>
      <c r="PDO2" s="249"/>
      <c r="PDP2" s="249"/>
      <c r="PDQ2" s="249"/>
      <c r="PDR2" s="249"/>
      <c r="PDS2" s="249"/>
      <c r="PDT2" s="249"/>
      <c r="PDU2" s="249"/>
      <c r="PDV2" s="249"/>
      <c r="PDW2" s="249"/>
      <c r="PDX2" s="249"/>
      <c r="PDY2" s="249"/>
      <c r="PDZ2" s="249"/>
      <c r="PEA2" s="249"/>
      <c r="PEB2" s="249"/>
      <c r="PEC2" s="249"/>
      <c r="PED2" s="249"/>
      <c r="PEE2" s="249"/>
      <c r="PEF2" s="249"/>
      <c r="PEG2" s="249"/>
      <c r="PEH2" s="249"/>
      <c r="PEI2" s="249"/>
      <c r="PEJ2" s="249"/>
      <c r="PEK2" s="249"/>
      <c r="PEL2" s="249"/>
      <c r="PEM2" s="249"/>
      <c r="PEN2" s="249"/>
      <c r="PEO2" s="249"/>
      <c r="PEP2" s="249"/>
      <c r="PEQ2" s="249"/>
      <c r="PER2" s="249"/>
      <c r="PES2" s="249"/>
      <c r="PET2" s="249"/>
      <c r="PEU2" s="249"/>
      <c r="PEV2" s="249"/>
      <c r="PEW2" s="249"/>
      <c r="PEX2" s="249"/>
      <c r="PEY2" s="249"/>
      <c r="PEZ2" s="249"/>
      <c r="PFA2" s="249"/>
      <c r="PFB2" s="249"/>
      <c r="PFC2" s="249"/>
      <c r="PFD2" s="249"/>
      <c r="PFE2" s="249"/>
      <c r="PFF2" s="249"/>
      <c r="PFG2" s="249"/>
      <c r="PFH2" s="249"/>
      <c r="PFI2" s="249"/>
      <c r="PFJ2" s="249"/>
      <c r="PFK2" s="249"/>
      <c r="PFL2" s="249"/>
      <c r="PFM2" s="249"/>
      <c r="PFN2" s="249"/>
      <c r="PFO2" s="249"/>
      <c r="PFP2" s="249"/>
      <c r="PFQ2" s="249"/>
      <c r="PFR2" s="249"/>
      <c r="PFS2" s="249"/>
      <c r="PFT2" s="249"/>
      <c r="PFU2" s="249"/>
      <c r="PFV2" s="249"/>
      <c r="PFW2" s="249"/>
      <c r="PFX2" s="249"/>
      <c r="PFY2" s="249"/>
      <c r="PFZ2" s="249"/>
      <c r="PGA2" s="249"/>
      <c r="PGB2" s="249"/>
      <c r="PGC2" s="249"/>
      <c r="PGD2" s="249"/>
      <c r="PGE2" s="249"/>
      <c r="PGF2" s="249"/>
      <c r="PGG2" s="249"/>
      <c r="PGH2" s="249"/>
      <c r="PGI2" s="249"/>
      <c r="PGJ2" s="249"/>
      <c r="PGK2" s="249"/>
      <c r="PGL2" s="249"/>
      <c r="PGM2" s="249"/>
      <c r="PGN2" s="249"/>
      <c r="PGO2" s="249"/>
      <c r="PGP2" s="249"/>
      <c r="PGQ2" s="249"/>
      <c r="PGR2" s="249"/>
      <c r="PGS2" s="249"/>
      <c r="PGT2" s="249"/>
      <c r="PGU2" s="249"/>
      <c r="PGV2" s="249"/>
      <c r="PGW2" s="249"/>
      <c r="PGX2" s="249"/>
      <c r="PGY2" s="249"/>
      <c r="PGZ2" s="249"/>
      <c r="PHA2" s="249"/>
      <c r="PHB2" s="249"/>
      <c r="PHC2" s="249"/>
      <c r="PHD2" s="249"/>
      <c r="PHE2" s="249"/>
      <c r="PHF2" s="249"/>
      <c r="PHG2" s="249"/>
      <c r="PHH2" s="249"/>
      <c r="PHI2" s="249"/>
      <c r="PHJ2" s="249"/>
      <c r="PHK2" s="249"/>
      <c r="PHL2" s="249"/>
      <c r="PHM2" s="249"/>
      <c r="PHN2" s="249"/>
      <c r="PHO2" s="249"/>
      <c r="PHP2" s="249"/>
      <c r="PHQ2" s="249"/>
      <c r="PHR2" s="249"/>
      <c r="PHS2" s="249"/>
      <c r="PHT2" s="249"/>
      <c r="PHU2" s="249"/>
      <c r="PHV2" s="249"/>
      <c r="PHW2" s="249"/>
      <c r="PHX2" s="249"/>
      <c r="PHY2" s="249"/>
      <c r="PHZ2" s="249"/>
      <c r="PIA2" s="249"/>
      <c r="PIB2" s="249"/>
      <c r="PIC2" s="249"/>
      <c r="PID2" s="249"/>
      <c r="PIE2" s="249"/>
      <c r="PIF2" s="249"/>
      <c r="PIG2" s="249"/>
      <c r="PIH2" s="249"/>
      <c r="PII2" s="249"/>
      <c r="PIJ2" s="249"/>
      <c r="PIK2" s="249"/>
      <c r="PIL2" s="249"/>
      <c r="PIM2" s="249"/>
      <c r="PIN2" s="249"/>
      <c r="PIO2" s="249"/>
      <c r="PIP2" s="249"/>
      <c r="PIQ2" s="249"/>
      <c r="PIR2" s="249"/>
      <c r="PIS2" s="249"/>
      <c r="PIT2" s="249"/>
      <c r="PIU2" s="249"/>
      <c r="PIV2" s="249"/>
      <c r="PIW2" s="249"/>
      <c r="PIX2" s="249"/>
      <c r="PIY2" s="249"/>
      <c r="PIZ2" s="249"/>
      <c r="PJA2" s="249"/>
      <c r="PJB2" s="249"/>
      <c r="PJC2" s="249"/>
      <c r="PJD2" s="249"/>
      <c r="PJE2" s="249"/>
      <c r="PJF2" s="249"/>
      <c r="PJG2" s="249"/>
      <c r="PJH2" s="249"/>
      <c r="PJI2" s="249"/>
      <c r="PJJ2" s="249"/>
      <c r="PJK2" s="249"/>
      <c r="PJL2" s="249"/>
      <c r="PJM2" s="249"/>
      <c r="PJN2" s="249"/>
      <c r="PJO2" s="249"/>
      <c r="PJP2" s="249"/>
      <c r="PJQ2" s="249"/>
      <c r="PJR2" s="249"/>
      <c r="PJS2" s="249"/>
      <c r="PJT2" s="249"/>
      <c r="PJU2" s="249"/>
      <c r="PJV2" s="249"/>
      <c r="PJW2" s="249"/>
      <c r="PJX2" s="249"/>
      <c r="PJY2" s="249"/>
      <c r="PJZ2" s="249"/>
      <c r="PKA2" s="249"/>
      <c r="PKB2" s="249"/>
      <c r="PKC2" s="249"/>
      <c r="PKD2" s="249"/>
      <c r="PKE2" s="249"/>
      <c r="PKF2" s="249"/>
      <c r="PKG2" s="249"/>
      <c r="PKH2" s="249"/>
      <c r="PKI2" s="249"/>
      <c r="PKJ2" s="249"/>
      <c r="PKK2" s="249"/>
      <c r="PKL2" s="249"/>
      <c r="PKM2" s="249"/>
      <c r="PKN2" s="249"/>
      <c r="PKO2" s="249"/>
      <c r="PKP2" s="249"/>
      <c r="PKQ2" s="249"/>
      <c r="PKR2" s="249"/>
      <c r="PKS2" s="249"/>
      <c r="PKT2" s="249"/>
      <c r="PKU2" s="249"/>
      <c r="PKV2" s="249"/>
      <c r="PKW2" s="249"/>
      <c r="PKX2" s="249"/>
      <c r="PKY2" s="249"/>
      <c r="PKZ2" s="249"/>
      <c r="PLA2" s="249"/>
      <c r="PLB2" s="249"/>
      <c r="PLC2" s="249"/>
      <c r="PLD2" s="249"/>
      <c r="PLE2" s="249"/>
      <c r="PLF2" s="249"/>
      <c r="PLG2" s="249"/>
      <c r="PLH2" s="249"/>
      <c r="PLI2" s="249"/>
      <c r="PLJ2" s="249"/>
      <c r="PLK2" s="249"/>
      <c r="PLL2" s="249"/>
      <c r="PLM2" s="249"/>
      <c r="PLN2" s="249"/>
      <c r="PLO2" s="249"/>
      <c r="PLP2" s="249"/>
      <c r="PLQ2" s="249"/>
      <c r="PLR2" s="249"/>
      <c r="PLS2" s="249"/>
      <c r="PLT2" s="249"/>
      <c r="PLU2" s="249"/>
      <c r="PLV2" s="249"/>
      <c r="PLW2" s="249"/>
      <c r="PLX2" s="249"/>
      <c r="PLY2" s="249"/>
      <c r="PLZ2" s="249"/>
      <c r="PMA2" s="249"/>
      <c r="PMB2" s="249"/>
      <c r="PMC2" s="249"/>
      <c r="PMD2" s="249"/>
      <c r="PME2" s="249"/>
      <c r="PMF2" s="249"/>
      <c r="PMG2" s="249"/>
      <c r="PMH2" s="249"/>
      <c r="PMI2" s="249"/>
      <c r="PMJ2" s="249"/>
      <c r="PMK2" s="249"/>
      <c r="PML2" s="249"/>
      <c r="PMM2" s="249"/>
      <c r="PMN2" s="249"/>
      <c r="PMO2" s="249"/>
      <c r="PMP2" s="249"/>
      <c r="PMQ2" s="249"/>
      <c r="PMR2" s="249"/>
      <c r="PMS2" s="249"/>
      <c r="PMT2" s="249"/>
      <c r="PMU2" s="249"/>
      <c r="PMV2" s="249"/>
      <c r="PMW2" s="249"/>
      <c r="PMX2" s="249"/>
      <c r="PMY2" s="249"/>
      <c r="PMZ2" s="249"/>
      <c r="PNA2" s="249"/>
      <c r="PNB2" s="249"/>
      <c r="PNC2" s="249"/>
      <c r="PND2" s="249"/>
      <c r="PNE2" s="249"/>
      <c r="PNF2" s="249"/>
      <c r="PNG2" s="249"/>
      <c r="PNH2" s="249"/>
      <c r="PNI2" s="249"/>
      <c r="PNJ2" s="249"/>
      <c r="PNK2" s="249"/>
      <c r="PNL2" s="249"/>
      <c r="PNM2" s="249"/>
      <c r="PNN2" s="249"/>
      <c r="PNO2" s="249"/>
      <c r="PNP2" s="249"/>
      <c r="PNQ2" s="249"/>
      <c r="PNR2" s="249"/>
      <c r="PNS2" s="249"/>
      <c r="PNT2" s="249"/>
      <c r="PNU2" s="249"/>
      <c r="PNV2" s="249"/>
      <c r="PNW2" s="249"/>
      <c r="PNX2" s="249"/>
      <c r="PNY2" s="249"/>
      <c r="PNZ2" s="249"/>
      <c r="POA2" s="249"/>
      <c r="POB2" s="249"/>
      <c r="POC2" s="249"/>
      <c r="POD2" s="249"/>
      <c r="POE2" s="249"/>
      <c r="POF2" s="249"/>
      <c r="POG2" s="249"/>
      <c r="POH2" s="249"/>
      <c r="POI2" s="249"/>
      <c r="POJ2" s="249"/>
      <c r="POK2" s="249"/>
      <c r="POL2" s="249"/>
      <c r="POM2" s="249"/>
      <c r="PON2" s="249"/>
      <c r="POO2" s="249"/>
      <c r="POP2" s="249"/>
      <c r="POQ2" s="249"/>
      <c r="POR2" s="249"/>
      <c r="POS2" s="249"/>
      <c r="POT2" s="249"/>
      <c r="POU2" s="249"/>
      <c r="POV2" s="249"/>
      <c r="POW2" s="249"/>
      <c r="POX2" s="249"/>
      <c r="POY2" s="249"/>
      <c r="POZ2" s="249"/>
      <c r="PPA2" s="249"/>
      <c r="PPB2" s="249"/>
      <c r="PPC2" s="249"/>
      <c r="PPD2" s="249"/>
      <c r="PPE2" s="249"/>
      <c r="PPF2" s="249"/>
      <c r="PPG2" s="249"/>
      <c r="PPH2" s="249"/>
      <c r="PPI2" s="249"/>
      <c r="PPJ2" s="249"/>
      <c r="PPK2" s="249"/>
      <c r="PPL2" s="249"/>
      <c r="PPM2" s="249"/>
      <c r="PPN2" s="249"/>
      <c r="PPO2" s="249"/>
      <c r="PPP2" s="249"/>
      <c r="PPQ2" s="249"/>
      <c r="PPR2" s="249"/>
      <c r="PPS2" s="249"/>
      <c r="PPT2" s="249"/>
      <c r="PPU2" s="249"/>
      <c r="PPV2" s="249"/>
      <c r="PPW2" s="249"/>
      <c r="PPX2" s="249"/>
      <c r="PPY2" s="249"/>
      <c r="PPZ2" s="249"/>
      <c r="PQA2" s="249"/>
      <c r="PQB2" s="249"/>
      <c r="PQC2" s="249"/>
      <c r="PQD2" s="249"/>
      <c r="PQE2" s="249"/>
      <c r="PQF2" s="249"/>
      <c r="PQG2" s="249"/>
      <c r="PQH2" s="249"/>
      <c r="PQI2" s="249"/>
      <c r="PQJ2" s="249"/>
      <c r="PQK2" s="249"/>
      <c r="PQL2" s="249"/>
      <c r="PQM2" s="249"/>
      <c r="PQN2" s="249"/>
      <c r="PQO2" s="249"/>
      <c r="PQP2" s="249"/>
      <c r="PQQ2" s="249"/>
      <c r="PQR2" s="249"/>
      <c r="PQS2" s="249"/>
      <c r="PQT2" s="249"/>
      <c r="PQU2" s="249"/>
      <c r="PQV2" s="249"/>
      <c r="PQW2" s="249"/>
      <c r="PQX2" s="249"/>
      <c r="PQY2" s="249"/>
      <c r="PQZ2" s="249"/>
      <c r="PRA2" s="249"/>
      <c r="PRB2" s="249"/>
      <c r="PRC2" s="249"/>
      <c r="PRD2" s="249"/>
      <c r="PRE2" s="249"/>
      <c r="PRF2" s="249"/>
      <c r="PRG2" s="249"/>
      <c r="PRH2" s="249"/>
      <c r="PRI2" s="249"/>
      <c r="PRJ2" s="249"/>
      <c r="PRK2" s="249"/>
      <c r="PRL2" s="249"/>
      <c r="PRM2" s="249"/>
      <c r="PRN2" s="249"/>
      <c r="PRO2" s="249"/>
      <c r="PRP2" s="249"/>
      <c r="PRQ2" s="249"/>
      <c r="PRR2" s="249"/>
      <c r="PRS2" s="249"/>
      <c r="PRT2" s="249"/>
      <c r="PRU2" s="249"/>
      <c r="PRV2" s="249"/>
      <c r="PRW2" s="249"/>
      <c r="PRX2" s="249"/>
      <c r="PRY2" s="249"/>
      <c r="PRZ2" s="249"/>
      <c r="PSA2" s="249"/>
      <c r="PSB2" s="249"/>
      <c r="PSC2" s="249"/>
      <c r="PSD2" s="249"/>
      <c r="PSE2" s="249"/>
      <c r="PSF2" s="249"/>
      <c r="PSG2" s="249"/>
      <c r="PSH2" s="249"/>
      <c r="PSI2" s="249"/>
      <c r="PSJ2" s="249"/>
      <c r="PSK2" s="249"/>
      <c r="PSL2" s="249"/>
      <c r="PSM2" s="249"/>
      <c r="PSN2" s="249"/>
      <c r="PSO2" s="249"/>
      <c r="PSP2" s="249"/>
      <c r="PSQ2" s="249"/>
      <c r="PSR2" s="249"/>
      <c r="PSS2" s="249"/>
      <c r="PST2" s="249"/>
      <c r="PSU2" s="249"/>
      <c r="PSV2" s="249"/>
      <c r="PSW2" s="249"/>
      <c r="PSX2" s="249"/>
      <c r="PSY2" s="249"/>
      <c r="PSZ2" s="249"/>
      <c r="PTA2" s="249"/>
      <c r="PTB2" s="249"/>
      <c r="PTC2" s="249"/>
      <c r="PTD2" s="249"/>
      <c r="PTE2" s="249"/>
      <c r="PTF2" s="249"/>
      <c r="PTG2" s="249"/>
      <c r="PTH2" s="249"/>
      <c r="PTI2" s="249"/>
      <c r="PTJ2" s="249"/>
      <c r="PTK2" s="249"/>
      <c r="PTL2" s="249"/>
      <c r="PTM2" s="249"/>
      <c r="PTN2" s="249"/>
      <c r="PTO2" s="249"/>
      <c r="PTP2" s="249"/>
      <c r="PTQ2" s="249"/>
      <c r="PTR2" s="249"/>
      <c r="PTS2" s="249"/>
      <c r="PTT2" s="249"/>
      <c r="PTU2" s="249"/>
      <c r="PTV2" s="249"/>
      <c r="PTW2" s="249"/>
      <c r="PTX2" s="249"/>
      <c r="PTY2" s="249"/>
      <c r="PTZ2" s="249"/>
      <c r="PUA2" s="249"/>
      <c r="PUB2" s="249"/>
      <c r="PUC2" s="249"/>
      <c r="PUD2" s="249"/>
      <c r="PUE2" s="249"/>
      <c r="PUF2" s="249"/>
      <c r="PUG2" s="249"/>
      <c r="PUH2" s="249"/>
      <c r="PUI2" s="249"/>
      <c r="PUJ2" s="249"/>
      <c r="PUK2" s="249"/>
      <c r="PUL2" s="249"/>
      <c r="PUM2" s="249"/>
      <c r="PUN2" s="249"/>
      <c r="PUO2" s="249"/>
      <c r="PUP2" s="249"/>
      <c r="PUQ2" s="249"/>
      <c r="PUR2" s="249"/>
      <c r="PUS2" s="249"/>
      <c r="PUT2" s="249"/>
      <c r="PUU2" s="249"/>
      <c r="PUV2" s="249"/>
      <c r="PUW2" s="249"/>
      <c r="PUX2" s="249"/>
      <c r="PUY2" s="249"/>
      <c r="PUZ2" s="249"/>
      <c r="PVA2" s="249"/>
      <c r="PVB2" s="249"/>
      <c r="PVC2" s="249"/>
      <c r="PVD2" s="249"/>
      <c r="PVE2" s="249"/>
      <c r="PVF2" s="249"/>
      <c r="PVG2" s="249"/>
      <c r="PVH2" s="249"/>
      <c r="PVI2" s="249"/>
      <c r="PVJ2" s="249"/>
      <c r="PVK2" s="249"/>
      <c r="PVL2" s="249"/>
      <c r="PVM2" s="249"/>
      <c r="PVN2" s="249"/>
      <c r="PVO2" s="249"/>
      <c r="PVP2" s="249"/>
      <c r="PVQ2" s="249"/>
      <c r="PVR2" s="249"/>
      <c r="PVS2" s="249"/>
      <c r="PVT2" s="249"/>
      <c r="PVU2" s="249"/>
      <c r="PVV2" s="249"/>
      <c r="PVW2" s="249"/>
      <c r="PVX2" s="249"/>
      <c r="PVY2" s="249"/>
      <c r="PVZ2" s="249"/>
      <c r="PWA2" s="249"/>
      <c r="PWB2" s="249"/>
      <c r="PWC2" s="249"/>
      <c r="PWD2" s="249"/>
      <c r="PWE2" s="249"/>
      <c r="PWF2" s="249"/>
      <c r="PWG2" s="249"/>
      <c r="PWH2" s="249"/>
      <c r="PWI2" s="249"/>
      <c r="PWJ2" s="249"/>
      <c r="PWK2" s="249"/>
      <c r="PWL2" s="249"/>
      <c r="PWM2" s="249"/>
      <c r="PWN2" s="249"/>
      <c r="PWO2" s="249"/>
      <c r="PWP2" s="249"/>
      <c r="PWQ2" s="249"/>
      <c r="PWR2" s="249"/>
      <c r="PWS2" s="249"/>
      <c r="PWT2" s="249"/>
      <c r="PWU2" s="249"/>
      <c r="PWV2" s="249"/>
      <c r="PWW2" s="249"/>
      <c r="PWX2" s="249"/>
      <c r="PWY2" s="249"/>
      <c r="PWZ2" s="249"/>
      <c r="PXA2" s="249"/>
      <c r="PXB2" s="249"/>
      <c r="PXC2" s="249"/>
      <c r="PXD2" s="249"/>
      <c r="PXE2" s="249"/>
      <c r="PXF2" s="249"/>
      <c r="PXG2" s="249"/>
      <c r="PXH2" s="249"/>
      <c r="PXI2" s="249"/>
      <c r="PXJ2" s="249"/>
      <c r="PXK2" s="249"/>
      <c r="PXL2" s="249"/>
      <c r="PXM2" s="249"/>
      <c r="PXN2" s="249"/>
      <c r="PXO2" s="249"/>
      <c r="PXP2" s="249"/>
      <c r="PXQ2" s="249"/>
      <c r="PXR2" s="249"/>
      <c r="PXS2" s="249"/>
      <c r="PXT2" s="249"/>
      <c r="PXU2" s="249"/>
      <c r="PXV2" s="249"/>
      <c r="PXW2" s="249"/>
      <c r="PXX2" s="249"/>
      <c r="PXY2" s="249"/>
      <c r="PXZ2" s="249"/>
      <c r="PYA2" s="249"/>
      <c r="PYB2" s="249"/>
      <c r="PYC2" s="249"/>
      <c r="PYD2" s="249"/>
      <c r="PYE2" s="249"/>
      <c r="PYF2" s="249"/>
      <c r="PYG2" s="249"/>
      <c r="PYH2" s="249"/>
      <c r="PYI2" s="249"/>
      <c r="PYJ2" s="249"/>
      <c r="PYK2" s="249"/>
      <c r="PYL2" s="249"/>
      <c r="PYM2" s="249"/>
      <c r="PYN2" s="249"/>
      <c r="PYO2" s="249"/>
      <c r="PYP2" s="249"/>
      <c r="PYQ2" s="249"/>
      <c r="PYR2" s="249"/>
      <c r="PYS2" s="249"/>
      <c r="PYT2" s="249"/>
      <c r="PYU2" s="249"/>
      <c r="PYV2" s="249"/>
      <c r="PYW2" s="249"/>
      <c r="PYX2" s="249"/>
      <c r="PYY2" s="249"/>
      <c r="PYZ2" s="249"/>
      <c r="PZA2" s="249"/>
      <c r="PZB2" s="249"/>
      <c r="PZC2" s="249"/>
      <c r="PZD2" s="249"/>
      <c r="PZE2" s="249"/>
      <c r="PZF2" s="249"/>
      <c r="PZG2" s="249"/>
      <c r="PZH2" s="249"/>
      <c r="PZI2" s="249"/>
      <c r="PZJ2" s="249"/>
      <c r="PZK2" s="249"/>
      <c r="PZL2" s="249"/>
      <c r="PZM2" s="249"/>
      <c r="PZN2" s="249"/>
      <c r="PZO2" s="249"/>
      <c r="PZP2" s="249"/>
      <c r="PZQ2" s="249"/>
      <c r="PZR2" s="249"/>
      <c r="PZS2" s="249"/>
      <c r="PZT2" s="249"/>
      <c r="PZU2" s="249"/>
      <c r="PZV2" s="249"/>
      <c r="PZW2" s="249"/>
      <c r="PZX2" s="249"/>
      <c r="PZY2" s="249"/>
      <c r="PZZ2" s="249"/>
      <c r="QAA2" s="249"/>
      <c r="QAB2" s="249"/>
      <c r="QAC2" s="249"/>
      <c r="QAD2" s="249"/>
      <c r="QAE2" s="249"/>
      <c r="QAF2" s="249"/>
      <c r="QAG2" s="249"/>
      <c r="QAH2" s="249"/>
      <c r="QAI2" s="249"/>
      <c r="QAJ2" s="249"/>
      <c r="QAK2" s="249"/>
      <c r="QAL2" s="249"/>
      <c r="QAM2" s="249"/>
      <c r="QAN2" s="249"/>
      <c r="QAO2" s="249"/>
      <c r="QAP2" s="249"/>
      <c r="QAQ2" s="249"/>
      <c r="QAR2" s="249"/>
      <c r="QAS2" s="249"/>
      <c r="QAT2" s="249"/>
      <c r="QAU2" s="249"/>
      <c r="QAV2" s="249"/>
      <c r="QAW2" s="249"/>
      <c r="QAX2" s="249"/>
      <c r="QAY2" s="249"/>
      <c r="QAZ2" s="249"/>
      <c r="QBA2" s="249"/>
      <c r="QBB2" s="249"/>
      <c r="QBC2" s="249"/>
      <c r="QBD2" s="249"/>
      <c r="QBE2" s="249"/>
      <c r="QBF2" s="249"/>
      <c r="QBG2" s="249"/>
      <c r="QBH2" s="249"/>
      <c r="QBI2" s="249"/>
      <c r="QBJ2" s="249"/>
      <c r="QBK2" s="249"/>
      <c r="QBL2" s="249"/>
      <c r="QBM2" s="249"/>
      <c r="QBN2" s="249"/>
      <c r="QBO2" s="249"/>
      <c r="QBP2" s="249"/>
      <c r="QBQ2" s="249"/>
      <c r="QBR2" s="249"/>
      <c r="QBS2" s="249"/>
      <c r="QBT2" s="249"/>
      <c r="QBU2" s="249"/>
      <c r="QBV2" s="249"/>
      <c r="QBW2" s="249"/>
      <c r="QBX2" s="249"/>
      <c r="QBY2" s="249"/>
      <c r="QBZ2" s="249"/>
      <c r="QCA2" s="249"/>
      <c r="QCB2" s="249"/>
      <c r="QCC2" s="249"/>
      <c r="QCD2" s="249"/>
      <c r="QCE2" s="249"/>
      <c r="QCF2" s="249"/>
      <c r="QCG2" s="249"/>
      <c r="QCH2" s="249"/>
      <c r="QCI2" s="249"/>
      <c r="QCJ2" s="249"/>
      <c r="QCK2" s="249"/>
      <c r="QCL2" s="249"/>
      <c r="QCM2" s="249"/>
      <c r="QCN2" s="249"/>
      <c r="QCO2" s="249"/>
      <c r="QCP2" s="249"/>
      <c r="QCQ2" s="249"/>
      <c r="QCR2" s="249"/>
      <c r="QCS2" s="249"/>
      <c r="QCT2" s="249"/>
      <c r="QCU2" s="249"/>
      <c r="QCV2" s="249"/>
      <c r="QCW2" s="249"/>
      <c r="QCX2" s="249"/>
      <c r="QCY2" s="249"/>
      <c r="QCZ2" s="249"/>
      <c r="QDA2" s="249"/>
      <c r="QDB2" s="249"/>
      <c r="QDC2" s="249"/>
      <c r="QDD2" s="249"/>
      <c r="QDE2" s="249"/>
      <c r="QDF2" s="249"/>
      <c r="QDG2" s="249"/>
      <c r="QDH2" s="249"/>
      <c r="QDI2" s="249"/>
      <c r="QDJ2" s="249"/>
      <c r="QDK2" s="249"/>
      <c r="QDL2" s="249"/>
      <c r="QDM2" s="249"/>
      <c r="QDN2" s="249"/>
      <c r="QDO2" s="249"/>
      <c r="QDP2" s="249"/>
      <c r="QDQ2" s="249"/>
      <c r="QDR2" s="249"/>
      <c r="QDS2" s="249"/>
      <c r="QDT2" s="249"/>
      <c r="QDU2" s="249"/>
      <c r="QDV2" s="249"/>
      <c r="QDW2" s="249"/>
      <c r="QDX2" s="249"/>
      <c r="QDY2" s="249"/>
      <c r="QDZ2" s="249"/>
      <c r="QEA2" s="249"/>
      <c r="QEB2" s="249"/>
      <c r="QEC2" s="249"/>
      <c r="QED2" s="249"/>
      <c r="QEE2" s="249"/>
      <c r="QEF2" s="249"/>
      <c r="QEG2" s="249"/>
      <c r="QEH2" s="249"/>
      <c r="QEI2" s="249"/>
      <c r="QEJ2" s="249"/>
      <c r="QEK2" s="249"/>
      <c r="QEL2" s="249"/>
      <c r="QEM2" s="249"/>
      <c r="QEN2" s="249"/>
      <c r="QEO2" s="249"/>
      <c r="QEP2" s="249"/>
      <c r="QEQ2" s="249"/>
      <c r="QER2" s="249"/>
      <c r="QES2" s="249"/>
      <c r="QET2" s="249"/>
      <c r="QEU2" s="249"/>
      <c r="QEV2" s="249"/>
      <c r="QEW2" s="249"/>
      <c r="QEX2" s="249"/>
      <c r="QEY2" s="249"/>
      <c r="QEZ2" s="249"/>
      <c r="QFA2" s="249"/>
      <c r="QFB2" s="249"/>
      <c r="QFC2" s="249"/>
      <c r="QFD2" s="249"/>
      <c r="QFE2" s="249"/>
      <c r="QFF2" s="249"/>
      <c r="QFG2" s="249"/>
      <c r="QFH2" s="249"/>
      <c r="QFI2" s="249"/>
      <c r="QFJ2" s="249"/>
      <c r="QFK2" s="249"/>
      <c r="QFL2" s="249"/>
      <c r="QFM2" s="249"/>
      <c r="QFN2" s="249"/>
      <c r="QFO2" s="249"/>
      <c r="QFP2" s="249"/>
      <c r="QFQ2" s="249"/>
      <c r="QFR2" s="249"/>
      <c r="QFS2" s="249"/>
      <c r="QFT2" s="249"/>
      <c r="QFU2" s="249"/>
      <c r="QFV2" s="249"/>
      <c r="QFW2" s="249"/>
      <c r="QFX2" s="249"/>
      <c r="QFY2" s="249"/>
      <c r="QFZ2" s="249"/>
      <c r="QGA2" s="249"/>
      <c r="QGB2" s="249"/>
      <c r="QGC2" s="249"/>
      <c r="QGD2" s="249"/>
      <c r="QGE2" s="249"/>
      <c r="QGF2" s="249"/>
      <c r="QGG2" s="249"/>
      <c r="QGH2" s="249"/>
      <c r="QGI2" s="249"/>
      <c r="QGJ2" s="249"/>
      <c r="QGK2" s="249"/>
      <c r="QGL2" s="249"/>
      <c r="QGM2" s="249"/>
      <c r="QGN2" s="249"/>
      <c r="QGO2" s="249"/>
      <c r="QGP2" s="249"/>
      <c r="QGQ2" s="249"/>
      <c r="QGR2" s="249"/>
      <c r="QGS2" s="249"/>
      <c r="QGT2" s="249"/>
      <c r="QGU2" s="249"/>
      <c r="QGV2" s="249"/>
      <c r="QGW2" s="249"/>
      <c r="QGX2" s="249"/>
      <c r="QGY2" s="249"/>
      <c r="QGZ2" s="249"/>
      <c r="QHA2" s="249"/>
      <c r="QHB2" s="249"/>
      <c r="QHC2" s="249"/>
      <c r="QHD2" s="249"/>
      <c r="QHE2" s="249"/>
      <c r="QHF2" s="249"/>
      <c r="QHG2" s="249"/>
      <c r="QHH2" s="249"/>
      <c r="QHI2" s="249"/>
      <c r="QHJ2" s="249"/>
      <c r="QHK2" s="249"/>
      <c r="QHL2" s="249"/>
      <c r="QHM2" s="249"/>
      <c r="QHN2" s="249"/>
      <c r="QHO2" s="249"/>
      <c r="QHP2" s="249"/>
      <c r="QHQ2" s="249"/>
      <c r="QHR2" s="249"/>
      <c r="QHS2" s="249"/>
      <c r="QHT2" s="249"/>
      <c r="QHU2" s="249"/>
      <c r="QHV2" s="249"/>
      <c r="QHW2" s="249"/>
      <c r="QHX2" s="249"/>
      <c r="QHY2" s="249"/>
      <c r="QHZ2" s="249"/>
      <c r="QIA2" s="249"/>
      <c r="QIB2" s="249"/>
      <c r="QIC2" s="249"/>
      <c r="QID2" s="249"/>
      <c r="QIE2" s="249"/>
      <c r="QIF2" s="249"/>
      <c r="QIG2" s="249"/>
      <c r="QIH2" s="249"/>
      <c r="QII2" s="249"/>
      <c r="QIJ2" s="249"/>
      <c r="QIK2" s="249"/>
      <c r="QIL2" s="249"/>
      <c r="QIM2" s="249"/>
      <c r="QIN2" s="249"/>
      <c r="QIO2" s="249"/>
      <c r="QIP2" s="249"/>
      <c r="QIQ2" s="249"/>
      <c r="QIR2" s="249"/>
      <c r="QIS2" s="249"/>
      <c r="QIT2" s="249"/>
      <c r="QIU2" s="249"/>
      <c r="QIV2" s="249"/>
      <c r="QIW2" s="249"/>
      <c r="QIX2" s="249"/>
      <c r="QIY2" s="249"/>
      <c r="QIZ2" s="249"/>
      <c r="QJA2" s="249"/>
      <c r="QJB2" s="249"/>
      <c r="QJC2" s="249"/>
      <c r="QJD2" s="249"/>
      <c r="QJE2" s="249"/>
      <c r="QJF2" s="249"/>
      <c r="QJG2" s="249"/>
      <c r="QJH2" s="249"/>
      <c r="QJI2" s="249"/>
      <c r="QJJ2" s="249"/>
      <c r="QJK2" s="249"/>
      <c r="QJL2" s="249"/>
      <c r="QJM2" s="249"/>
      <c r="QJN2" s="249"/>
      <c r="QJO2" s="249"/>
      <c r="QJP2" s="249"/>
      <c r="QJQ2" s="249"/>
      <c r="QJR2" s="249"/>
      <c r="QJS2" s="249"/>
      <c r="QJT2" s="249"/>
      <c r="QJU2" s="249"/>
      <c r="QJV2" s="249"/>
      <c r="QJW2" s="249"/>
      <c r="QJX2" s="249"/>
      <c r="QJY2" s="249"/>
      <c r="QJZ2" s="249"/>
      <c r="QKA2" s="249"/>
      <c r="QKB2" s="249"/>
      <c r="QKC2" s="249"/>
      <c r="QKD2" s="249"/>
      <c r="QKE2" s="249"/>
      <c r="QKF2" s="249"/>
      <c r="QKG2" s="249"/>
      <c r="QKH2" s="249"/>
      <c r="QKI2" s="249"/>
      <c r="QKJ2" s="249"/>
      <c r="QKK2" s="249"/>
      <c r="QKL2" s="249"/>
      <c r="QKM2" s="249"/>
      <c r="QKN2" s="249"/>
      <c r="QKO2" s="249"/>
      <c r="QKP2" s="249"/>
      <c r="QKQ2" s="249"/>
      <c r="QKR2" s="249"/>
      <c r="QKS2" s="249"/>
      <c r="QKT2" s="249"/>
      <c r="QKU2" s="249"/>
      <c r="QKV2" s="249"/>
      <c r="QKW2" s="249"/>
      <c r="QKX2" s="249"/>
      <c r="QKY2" s="249"/>
      <c r="QKZ2" s="249"/>
      <c r="QLA2" s="249"/>
      <c r="QLB2" s="249"/>
      <c r="QLC2" s="249"/>
      <c r="QLD2" s="249"/>
      <c r="QLE2" s="249"/>
      <c r="QLF2" s="249"/>
      <c r="QLG2" s="249"/>
      <c r="QLH2" s="249"/>
      <c r="QLI2" s="249"/>
      <c r="QLJ2" s="249"/>
      <c r="QLK2" s="249"/>
      <c r="QLL2" s="249"/>
      <c r="QLM2" s="249"/>
      <c r="QLN2" s="249"/>
      <c r="QLO2" s="249"/>
      <c r="QLP2" s="249"/>
      <c r="QLQ2" s="249"/>
      <c r="QLR2" s="249"/>
      <c r="QLS2" s="249"/>
      <c r="QLT2" s="249"/>
      <c r="QLU2" s="249"/>
      <c r="QLV2" s="249"/>
      <c r="QLW2" s="249"/>
      <c r="QLX2" s="249"/>
      <c r="QLY2" s="249"/>
      <c r="QLZ2" s="249"/>
      <c r="QMA2" s="249"/>
      <c r="QMB2" s="249"/>
      <c r="QMC2" s="249"/>
      <c r="QMD2" s="249"/>
      <c r="QME2" s="249"/>
      <c r="QMF2" s="249"/>
      <c r="QMG2" s="249"/>
      <c r="QMH2" s="249"/>
      <c r="QMI2" s="249"/>
      <c r="QMJ2" s="249"/>
      <c r="QMK2" s="249"/>
      <c r="QML2" s="249"/>
      <c r="QMM2" s="249"/>
      <c r="QMN2" s="249"/>
      <c r="QMO2" s="249"/>
      <c r="QMP2" s="249"/>
      <c r="QMQ2" s="249"/>
      <c r="QMR2" s="249"/>
      <c r="QMS2" s="249"/>
      <c r="QMT2" s="249"/>
      <c r="QMU2" s="249"/>
      <c r="QMV2" s="249"/>
      <c r="QMW2" s="249"/>
      <c r="QMX2" s="249"/>
      <c r="QMY2" s="249"/>
      <c r="QMZ2" s="249"/>
      <c r="QNA2" s="249"/>
      <c r="QNB2" s="249"/>
      <c r="QNC2" s="249"/>
      <c r="QND2" s="249"/>
      <c r="QNE2" s="249"/>
      <c r="QNF2" s="249"/>
      <c r="QNG2" s="249"/>
      <c r="QNH2" s="249"/>
      <c r="QNI2" s="249"/>
      <c r="QNJ2" s="249"/>
      <c r="QNK2" s="249"/>
      <c r="QNL2" s="249"/>
      <c r="QNM2" s="249"/>
      <c r="QNN2" s="249"/>
      <c r="QNO2" s="249"/>
      <c r="QNP2" s="249"/>
      <c r="QNQ2" s="249"/>
      <c r="QNR2" s="249"/>
      <c r="QNS2" s="249"/>
      <c r="QNT2" s="249"/>
      <c r="QNU2" s="249"/>
      <c r="QNV2" s="249"/>
      <c r="QNW2" s="249"/>
      <c r="QNX2" s="249"/>
      <c r="QNY2" s="249"/>
      <c r="QNZ2" s="249"/>
      <c r="QOA2" s="249"/>
      <c r="QOB2" s="249"/>
      <c r="QOC2" s="249"/>
      <c r="QOD2" s="249"/>
      <c r="QOE2" s="249"/>
      <c r="QOF2" s="249"/>
      <c r="QOG2" s="249"/>
      <c r="QOH2" s="249"/>
      <c r="QOI2" s="249"/>
      <c r="QOJ2" s="249"/>
      <c r="QOK2" s="249"/>
      <c r="QOL2" s="249"/>
      <c r="QOM2" s="249"/>
      <c r="QON2" s="249"/>
      <c r="QOO2" s="249"/>
      <c r="QOP2" s="249"/>
      <c r="QOQ2" s="249"/>
      <c r="QOR2" s="249"/>
      <c r="QOS2" s="249"/>
      <c r="QOT2" s="249"/>
      <c r="QOU2" s="249"/>
      <c r="QOV2" s="249"/>
      <c r="QOW2" s="249"/>
      <c r="QOX2" s="249"/>
      <c r="QOY2" s="249"/>
      <c r="QOZ2" s="249"/>
      <c r="QPA2" s="249"/>
      <c r="QPB2" s="249"/>
      <c r="QPC2" s="249"/>
      <c r="QPD2" s="249"/>
      <c r="QPE2" s="249"/>
      <c r="QPF2" s="249"/>
      <c r="QPG2" s="249"/>
      <c r="QPH2" s="249"/>
      <c r="QPI2" s="249"/>
      <c r="QPJ2" s="249"/>
      <c r="QPK2" s="249"/>
      <c r="QPL2" s="249"/>
      <c r="QPM2" s="249"/>
      <c r="QPN2" s="249"/>
      <c r="QPO2" s="249"/>
      <c r="QPP2" s="249"/>
      <c r="QPQ2" s="249"/>
      <c r="QPR2" s="249"/>
      <c r="QPS2" s="249"/>
      <c r="QPT2" s="249"/>
      <c r="QPU2" s="249"/>
      <c r="QPV2" s="249"/>
      <c r="QPW2" s="249"/>
      <c r="QPX2" s="249"/>
      <c r="QPY2" s="249"/>
      <c r="QPZ2" s="249"/>
      <c r="QQA2" s="249"/>
      <c r="QQB2" s="249"/>
      <c r="QQC2" s="249"/>
      <c r="QQD2" s="249"/>
      <c r="QQE2" s="249"/>
      <c r="QQF2" s="249"/>
      <c r="QQG2" s="249"/>
      <c r="QQH2" s="249"/>
      <c r="QQI2" s="249"/>
      <c r="QQJ2" s="249"/>
      <c r="QQK2" s="249"/>
      <c r="QQL2" s="249"/>
      <c r="QQM2" s="249"/>
      <c r="QQN2" s="249"/>
      <c r="QQO2" s="249"/>
      <c r="QQP2" s="249"/>
      <c r="QQQ2" s="249"/>
      <c r="QQR2" s="249"/>
      <c r="QQS2" s="249"/>
      <c r="QQT2" s="249"/>
      <c r="QQU2" s="249"/>
      <c r="QQV2" s="249"/>
      <c r="QQW2" s="249"/>
      <c r="QQX2" s="249"/>
      <c r="QQY2" s="249"/>
      <c r="QQZ2" s="249"/>
      <c r="QRA2" s="249"/>
      <c r="QRB2" s="249"/>
      <c r="QRC2" s="249"/>
      <c r="QRD2" s="249"/>
      <c r="QRE2" s="249"/>
      <c r="QRF2" s="249"/>
      <c r="QRG2" s="249"/>
      <c r="QRH2" s="249"/>
      <c r="QRI2" s="249"/>
      <c r="QRJ2" s="249"/>
      <c r="QRK2" s="249"/>
      <c r="QRL2" s="249"/>
      <c r="QRM2" s="249"/>
      <c r="QRN2" s="249"/>
      <c r="QRO2" s="249"/>
      <c r="QRP2" s="249"/>
      <c r="QRQ2" s="249"/>
      <c r="QRR2" s="249"/>
      <c r="QRS2" s="249"/>
      <c r="QRT2" s="249"/>
      <c r="QRU2" s="249"/>
      <c r="QRV2" s="249"/>
      <c r="QRW2" s="249"/>
      <c r="QRX2" s="249"/>
      <c r="QRY2" s="249"/>
      <c r="QRZ2" s="249"/>
      <c r="QSA2" s="249"/>
      <c r="QSB2" s="249"/>
      <c r="QSC2" s="249"/>
      <c r="QSD2" s="249"/>
      <c r="QSE2" s="249"/>
      <c r="QSF2" s="249"/>
      <c r="QSG2" s="249"/>
      <c r="QSH2" s="249"/>
      <c r="QSI2" s="249"/>
      <c r="QSJ2" s="249"/>
      <c r="QSK2" s="249"/>
      <c r="QSL2" s="249"/>
      <c r="QSM2" s="249"/>
      <c r="QSN2" s="249"/>
      <c r="QSO2" s="249"/>
      <c r="QSP2" s="249"/>
      <c r="QSQ2" s="249"/>
      <c r="QSR2" s="249"/>
      <c r="QSS2" s="249"/>
      <c r="QST2" s="249"/>
      <c r="QSU2" s="249"/>
      <c r="QSV2" s="249"/>
      <c r="QSW2" s="249"/>
      <c r="QSX2" s="249"/>
      <c r="QSY2" s="249"/>
      <c r="QSZ2" s="249"/>
      <c r="QTA2" s="249"/>
      <c r="QTB2" s="249"/>
      <c r="QTC2" s="249"/>
      <c r="QTD2" s="249"/>
      <c r="QTE2" s="249"/>
      <c r="QTF2" s="249"/>
      <c r="QTG2" s="249"/>
      <c r="QTH2" s="249"/>
      <c r="QTI2" s="249"/>
      <c r="QTJ2" s="249"/>
      <c r="QTK2" s="249"/>
      <c r="QTL2" s="249"/>
      <c r="QTM2" s="249"/>
      <c r="QTN2" s="249"/>
      <c r="QTO2" s="249"/>
      <c r="QTP2" s="249"/>
      <c r="QTQ2" s="249"/>
      <c r="QTR2" s="249"/>
      <c r="QTS2" s="249"/>
      <c r="QTT2" s="249"/>
      <c r="QTU2" s="249"/>
      <c r="QTV2" s="249"/>
      <c r="QTW2" s="249"/>
      <c r="QTX2" s="249"/>
      <c r="QTY2" s="249"/>
      <c r="QTZ2" s="249"/>
      <c r="QUA2" s="249"/>
      <c r="QUB2" s="249"/>
      <c r="QUC2" s="249"/>
      <c r="QUD2" s="249"/>
      <c r="QUE2" s="249"/>
      <c r="QUF2" s="249"/>
      <c r="QUG2" s="249"/>
      <c r="QUH2" s="249"/>
      <c r="QUI2" s="249"/>
      <c r="QUJ2" s="249"/>
      <c r="QUK2" s="249"/>
      <c r="QUL2" s="249"/>
      <c r="QUM2" s="249"/>
      <c r="QUN2" s="249"/>
      <c r="QUO2" s="249"/>
      <c r="QUP2" s="249"/>
      <c r="QUQ2" s="249"/>
      <c r="QUR2" s="249"/>
      <c r="QUS2" s="249"/>
      <c r="QUT2" s="249"/>
      <c r="QUU2" s="249"/>
      <c r="QUV2" s="249"/>
      <c r="QUW2" s="249"/>
      <c r="QUX2" s="249"/>
      <c r="QUY2" s="249"/>
      <c r="QUZ2" s="249"/>
      <c r="QVA2" s="249"/>
      <c r="QVB2" s="249"/>
      <c r="QVC2" s="249"/>
      <c r="QVD2" s="249"/>
      <c r="QVE2" s="249"/>
      <c r="QVF2" s="249"/>
      <c r="QVG2" s="249"/>
      <c r="QVH2" s="249"/>
      <c r="QVI2" s="249"/>
      <c r="QVJ2" s="249"/>
      <c r="QVK2" s="249"/>
      <c r="QVL2" s="249"/>
      <c r="QVM2" s="249"/>
      <c r="QVN2" s="249"/>
      <c r="QVO2" s="249"/>
      <c r="QVP2" s="249"/>
      <c r="QVQ2" s="249"/>
      <c r="QVR2" s="249"/>
      <c r="QVS2" s="249"/>
      <c r="QVT2" s="249"/>
      <c r="QVU2" s="249"/>
      <c r="QVV2" s="249"/>
      <c r="QVW2" s="249"/>
      <c r="QVX2" s="249"/>
      <c r="QVY2" s="249"/>
      <c r="QVZ2" s="249"/>
      <c r="QWA2" s="249"/>
      <c r="QWB2" s="249"/>
      <c r="QWC2" s="249"/>
      <c r="QWD2" s="249"/>
      <c r="QWE2" s="249"/>
      <c r="QWF2" s="249"/>
      <c r="QWG2" s="249"/>
      <c r="QWH2" s="249"/>
      <c r="QWI2" s="249"/>
      <c r="QWJ2" s="249"/>
      <c r="QWK2" s="249"/>
      <c r="QWL2" s="249"/>
      <c r="QWM2" s="249"/>
      <c r="QWN2" s="249"/>
      <c r="QWO2" s="249"/>
      <c r="QWP2" s="249"/>
      <c r="QWQ2" s="249"/>
      <c r="QWR2" s="249"/>
      <c r="QWS2" s="249"/>
      <c r="QWT2" s="249"/>
      <c r="QWU2" s="249"/>
      <c r="QWV2" s="249"/>
      <c r="QWW2" s="249"/>
      <c r="QWX2" s="249"/>
      <c r="QWY2" s="249"/>
      <c r="QWZ2" s="249"/>
      <c r="QXA2" s="249"/>
      <c r="QXB2" s="249"/>
      <c r="QXC2" s="249"/>
      <c r="QXD2" s="249"/>
      <c r="QXE2" s="249"/>
      <c r="QXF2" s="249"/>
      <c r="QXG2" s="249"/>
      <c r="QXH2" s="249"/>
      <c r="QXI2" s="249"/>
      <c r="QXJ2" s="249"/>
      <c r="QXK2" s="249"/>
      <c r="QXL2" s="249"/>
      <c r="QXM2" s="249"/>
      <c r="QXN2" s="249"/>
      <c r="QXO2" s="249"/>
      <c r="QXP2" s="249"/>
      <c r="QXQ2" s="249"/>
      <c r="QXR2" s="249"/>
      <c r="QXS2" s="249"/>
      <c r="QXT2" s="249"/>
      <c r="QXU2" s="249"/>
      <c r="QXV2" s="249"/>
      <c r="QXW2" s="249"/>
      <c r="QXX2" s="249"/>
      <c r="QXY2" s="249"/>
      <c r="QXZ2" s="249"/>
      <c r="QYA2" s="249"/>
      <c r="QYB2" s="249"/>
      <c r="QYC2" s="249"/>
      <c r="QYD2" s="249"/>
      <c r="QYE2" s="249"/>
      <c r="QYF2" s="249"/>
      <c r="QYG2" s="249"/>
      <c r="QYH2" s="249"/>
      <c r="QYI2" s="249"/>
      <c r="QYJ2" s="249"/>
      <c r="QYK2" s="249"/>
      <c r="QYL2" s="249"/>
      <c r="QYM2" s="249"/>
      <c r="QYN2" s="249"/>
      <c r="QYO2" s="249"/>
      <c r="QYP2" s="249"/>
      <c r="QYQ2" s="249"/>
      <c r="QYR2" s="249"/>
      <c r="QYS2" s="249"/>
      <c r="QYT2" s="249"/>
      <c r="QYU2" s="249"/>
      <c r="QYV2" s="249"/>
      <c r="QYW2" s="249"/>
      <c r="QYX2" s="249"/>
      <c r="QYY2" s="249"/>
      <c r="QYZ2" s="249"/>
      <c r="QZA2" s="249"/>
      <c r="QZB2" s="249"/>
      <c r="QZC2" s="249"/>
      <c r="QZD2" s="249"/>
      <c r="QZE2" s="249"/>
      <c r="QZF2" s="249"/>
      <c r="QZG2" s="249"/>
      <c r="QZH2" s="249"/>
      <c r="QZI2" s="249"/>
      <c r="QZJ2" s="249"/>
      <c r="QZK2" s="249"/>
      <c r="QZL2" s="249"/>
      <c r="QZM2" s="249"/>
      <c r="QZN2" s="249"/>
      <c r="QZO2" s="249"/>
      <c r="QZP2" s="249"/>
      <c r="QZQ2" s="249"/>
      <c r="QZR2" s="249"/>
      <c r="QZS2" s="249"/>
      <c r="QZT2" s="249"/>
      <c r="QZU2" s="249"/>
      <c r="QZV2" s="249"/>
      <c r="QZW2" s="249"/>
      <c r="QZX2" s="249"/>
      <c r="QZY2" s="249"/>
      <c r="QZZ2" s="249"/>
      <c r="RAA2" s="249"/>
      <c r="RAB2" s="249"/>
      <c r="RAC2" s="249"/>
      <c r="RAD2" s="249"/>
      <c r="RAE2" s="249"/>
      <c r="RAF2" s="249"/>
      <c r="RAG2" s="249"/>
      <c r="RAH2" s="249"/>
      <c r="RAI2" s="249"/>
      <c r="RAJ2" s="249"/>
      <c r="RAK2" s="249"/>
      <c r="RAL2" s="249"/>
      <c r="RAM2" s="249"/>
      <c r="RAN2" s="249"/>
      <c r="RAO2" s="249"/>
      <c r="RAP2" s="249"/>
      <c r="RAQ2" s="249"/>
      <c r="RAR2" s="249"/>
      <c r="RAS2" s="249"/>
      <c r="RAT2" s="249"/>
      <c r="RAU2" s="249"/>
      <c r="RAV2" s="249"/>
      <c r="RAW2" s="249"/>
      <c r="RAX2" s="249"/>
      <c r="RAY2" s="249"/>
      <c r="RAZ2" s="249"/>
      <c r="RBA2" s="249"/>
      <c r="RBB2" s="249"/>
      <c r="RBC2" s="249"/>
      <c r="RBD2" s="249"/>
      <c r="RBE2" s="249"/>
      <c r="RBF2" s="249"/>
      <c r="RBG2" s="249"/>
      <c r="RBH2" s="249"/>
      <c r="RBI2" s="249"/>
      <c r="RBJ2" s="249"/>
      <c r="RBK2" s="249"/>
      <c r="RBL2" s="249"/>
      <c r="RBM2" s="249"/>
      <c r="RBN2" s="249"/>
      <c r="RBO2" s="249"/>
      <c r="RBP2" s="249"/>
      <c r="RBQ2" s="249"/>
      <c r="RBR2" s="249"/>
      <c r="RBS2" s="249"/>
      <c r="RBT2" s="249"/>
      <c r="RBU2" s="249"/>
      <c r="RBV2" s="249"/>
      <c r="RBW2" s="249"/>
      <c r="RBX2" s="249"/>
      <c r="RBY2" s="249"/>
      <c r="RBZ2" s="249"/>
      <c r="RCA2" s="249"/>
      <c r="RCB2" s="249"/>
      <c r="RCC2" s="249"/>
      <c r="RCD2" s="249"/>
      <c r="RCE2" s="249"/>
      <c r="RCF2" s="249"/>
      <c r="RCG2" s="249"/>
      <c r="RCH2" s="249"/>
      <c r="RCI2" s="249"/>
      <c r="RCJ2" s="249"/>
      <c r="RCK2" s="249"/>
      <c r="RCL2" s="249"/>
      <c r="RCM2" s="249"/>
      <c r="RCN2" s="249"/>
      <c r="RCO2" s="249"/>
      <c r="RCP2" s="249"/>
      <c r="RCQ2" s="249"/>
      <c r="RCR2" s="249"/>
      <c r="RCS2" s="249"/>
      <c r="RCT2" s="249"/>
      <c r="RCU2" s="249"/>
      <c r="RCV2" s="249"/>
      <c r="RCW2" s="249"/>
      <c r="RCX2" s="249"/>
      <c r="RCY2" s="249"/>
      <c r="RCZ2" s="249"/>
      <c r="RDA2" s="249"/>
      <c r="RDB2" s="249"/>
      <c r="RDC2" s="249"/>
      <c r="RDD2" s="249"/>
      <c r="RDE2" s="249"/>
      <c r="RDF2" s="249"/>
      <c r="RDG2" s="249"/>
      <c r="RDH2" s="249"/>
      <c r="RDI2" s="249"/>
      <c r="RDJ2" s="249"/>
      <c r="RDK2" s="249"/>
      <c r="RDL2" s="249"/>
      <c r="RDM2" s="249"/>
      <c r="RDN2" s="249"/>
      <c r="RDO2" s="249"/>
      <c r="RDP2" s="249"/>
      <c r="RDQ2" s="249"/>
      <c r="RDR2" s="249"/>
      <c r="RDS2" s="249"/>
      <c r="RDT2" s="249"/>
      <c r="RDU2" s="249"/>
      <c r="RDV2" s="249"/>
      <c r="RDW2" s="249"/>
      <c r="RDX2" s="249"/>
      <c r="RDY2" s="249"/>
      <c r="RDZ2" s="249"/>
      <c r="REA2" s="249"/>
      <c r="REB2" s="249"/>
      <c r="REC2" s="249"/>
      <c r="RED2" s="249"/>
      <c r="REE2" s="249"/>
      <c r="REF2" s="249"/>
      <c r="REG2" s="249"/>
      <c r="REH2" s="249"/>
      <c r="REI2" s="249"/>
      <c r="REJ2" s="249"/>
      <c r="REK2" s="249"/>
      <c r="REL2" s="249"/>
      <c r="REM2" s="249"/>
      <c r="REN2" s="249"/>
      <c r="REO2" s="249"/>
      <c r="REP2" s="249"/>
      <c r="REQ2" s="249"/>
      <c r="RER2" s="249"/>
      <c r="RES2" s="249"/>
      <c r="RET2" s="249"/>
      <c r="REU2" s="249"/>
      <c r="REV2" s="249"/>
      <c r="REW2" s="249"/>
      <c r="REX2" s="249"/>
      <c r="REY2" s="249"/>
      <c r="REZ2" s="249"/>
      <c r="RFA2" s="249"/>
      <c r="RFB2" s="249"/>
      <c r="RFC2" s="249"/>
      <c r="RFD2" s="249"/>
      <c r="RFE2" s="249"/>
      <c r="RFF2" s="249"/>
      <c r="RFG2" s="249"/>
      <c r="RFH2" s="249"/>
      <c r="RFI2" s="249"/>
      <c r="RFJ2" s="249"/>
      <c r="RFK2" s="249"/>
      <c r="RFL2" s="249"/>
      <c r="RFM2" s="249"/>
      <c r="RFN2" s="249"/>
      <c r="RFO2" s="249"/>
      <c r="RFP2" s="249"/>
      <c r="RFQ2" s="249"/>
      <c r="RFR2" s="249"/>
      <c r="RFS2" s="249"/>
      <c r="RFT2" s="249"/>
      <c r="RFU2" s="249"/>
      <c r="RFV2" s="249"/>
      <c r="RFW2" s="249"/>
      <c r="RFX2" s="249"/>
      <c r="RFY2" s="249"/>
      <c r="RFZ2" s="249"/>
      <c r="RGA2" s="249"/>
      <c r="RGB2" s="249"/>
      <c r="RGC2" s="249"/>
      <c r="RGD2" s="249"/>
      <c r="RGE2" s="249"/>
      <c r="RGF2" s="249"/>
      <c r="RGG2" s="249"/>
      <c r="RGH2" s="249"/>
      <c r="RGI2" s="249"/>
      <c r="RGJ2" s="249"/>
      <c r="RGK2" s="249"/>
      <c r="RGL2" s="249"/>
      <c r="RGM2" s="249"/>
      <c r="RGN2" s="249"/>
      <c r="RGO2" s="249"/>
      <c r="RGP2" s="249"/>
      <c r="RGQ2" s="249"/>
      <c r="RGR2" s="249"/>
      <c r="RGS2" s="249"/>
      <c r="RGT2" s="249"/>
      <c r="RGU2" s="249"/>
      <c r="RGV2" s="249"/>
      <c r="RGW2" s="249"/>
      <c r="RGX2" s="249"/>
      <c r="RGY2" s="249"/>
      <c r="RGZ2" s="249"/>
      <c r="RHA2" s="249"/>
      <c r="RHB2" s="249"/>
      <c r="RHC2" s="249"/>
      <c r="RHD2" s="249"/>
      <c r="RHE2" s="249"/>
      <c r="RHF2" s="249"/>
      <c r="RHG2" s="249"/>
      <c r="RHH2" s="249"/>
      <c r="RHI2" s="249"/>
      <c r="RHJ2" s="249"/>
      <c r="RHK2" s="249"/>
      <c r="RHL2" s="249"/>
      <c r="RHM2" s="249"/>
      <c r="RHN2" s="249"/>
      <c r="RHO2" s="249"/>
      <c r="RHP2" s="249"/>
      <c r="RHQ2" s="249"/>
      <c r="RHR2" s="249"/>
      <c r="RHS2" s="249"/>
      <c r="RHT2" s="249"/>
      <c r="RHU2" s="249"/>
      <c r="RHV2" s="249"/>
      <c r="RHW2" s="249"/>
      <c r="RHX2" s="249"/>
      <c r="RHY2" s="249"/>
      <c r="RHZ2" s="249"/>
      <c r="RIA2" s="249"/>
      <c r="RIB2" s="249"/>
      <c r="RIC2" s="249"/>
      <c r="RID2" s="249"/>
      <c r="RIE2" s="249"/>
      <c r="RIF2" s="249"/>
      <c r="RIG2" s="249"/>
      <c r="RIH2" s="249"/>
      <c r="RII2" s="249"/>
      <c r="RIJ2" s="249"/>
      <c r="RIK2" s="249"/>
      <c r="RIL2" s="249"/>
      <c r="RIM2" s="249"/>
      <c r="RIN2" s="249"/>
      <c r="RIO2" s="249"/>
      <c r="RIP2" s="249"/>
      <c r="RIQ2" s="249"/>
      <c r="RIR2" s="249"/>
      <c r="RIS2" s="249"/>
      <c r="RIT2" s="249"/>
      <c r="RIU2" s="249"/>
      <c r="RIV2" s="249"/>
      <c r="RIW2" s="249"/>
      <c r="RIX2" s="249"/>
      <c r="RIY2" s="249"/>
      <c r="RIZ2" s="249"/>
      <c r="RJA2" s="249"/>
      <c r="RJB2" s="249"/>
      <c r="RJC2" s="249"/>
      <c r="RJD2" s="249"/>
      <c r="RJE2" s="249"/>
      <c r="RJF2" s="249"/>
      <c r="RJG2" s="249"/>
      <c r="RJH2" s="249"/>
      <c r="RJI2" s="249"/>
      <c r="RJJ2" s="249"/>
      <c r="RJK2" s="249"/>
      <c r="RJL2" s="249"/>
      <c r="RJM2" s="249"/>
      <c r="RJN2" s="249"/>
      <c r="RJO2" s="249"/>
      <c r="RJP2" s="249"/>
      <c r="RJQ2" s="249"/>
      <c r="RJR2" s="249"/>
      <c r="RJS2" s="249"/>
      <c r="RJT2" s="249"/>
      <c r="RJU2" s="249"/>
      <c r="RJV2" s="249"/>
      <c r="RJW2" s="249"/>
      <c r="RJX2" s="249"/>
      <c r="RJY2" s="249"/>
      <c r="RJZ2" s="249"/>
      <c r="RKA2" s="249"/>
      <c r="RKB2" s="249"/>
      <c r="RKC2" s="249"/>
      <c r="RKD2" s="249"/>
      <c r="RKE2" s="249"/>
      <c r="RKF2" s="249"/>
      <c r="RKG2" s="249"/>
      <c r="RKH2" s="249"/>
      <c r="RKI2" s="249"/>
      <c r="RKJ2" s="249"/>
      <c r="RKK2" s="249"/>
      <c r="RKL2" s="249"/>
      <c r="RKM2" s="249"/>
      <c r="RKN2" s="249"/>
      <c r="RKO2" s="249"/>
      <c r="RKP2" s="249"/>
      <c r="RKQ2" s="249"/>
      <c r="RKR2" s="249"/>
      <c r="RKS2" s="249"/>
      <c r="RKT2" s="249"/>
      <c r="RKU2" s="249"/>
      <c r="RKV2" s="249"/>
      <c r="RKW2" s="249"/>
      <c r="RKX2" s="249"/>
      <c r="RKY2" s="249"/>
      <c r="RKZ2" s="249"/>
      <c r="RLA2" s="249"/>
      <c r="RLB2" s="249"/>
      <c r="RLC2" s="249"/>
      <c r="RLD2" s="249"/>
      <c r="RLE2" s="249"/>
      <c r="RLF2" s="249"/>
      <c r="RLG2" s="249"/>
      <c r="RLH2" s="249"/>
      <c r="RLI2" s="249"/>
      <c r="RLJ2" s="249"/>
      <c r="RLK2" s="249"/>
      <c r="RLL2" s="249"/>
      <c r="RLM2" s="249"/>
      <c r="RLN2" s="249"/>
      <c r="RLO2" s="249"/>
      <c r="RLP2" s="249"/>
      <c r="RLQ2" s="249"/>
      <c r="RLR2" s="249"/>
      <c r="RLS2" s="249"/>
      <c r="RLT2" s="249"/>
      <c r="RLU2" s="249"/>
      <c r="RLV2" s="249"/>
      <c r="RLW2" s="249"/>
      <c r="RLX2" s="249"/>
      <c r="RLY2" s="249"/>
      <c r="RLZ2" s="249"/>
      <c r="RMA2" s="249"/>
      <c r="RMB2" s="249"/>
      <c r="RMC2" s="249"/>
      <c r="RMD2" s="249"/>
      <c r="RME2" s="249"/>
      <c r="RMF2" s="249"/>
      <c r="RMG2" s="249"/>
      <c r="RMH2" s="249"/>
      <c r="RMI2" s="249"/>
      <c r="RMJ2" s="249"/>
      <c r="RMK2" s="249"/>
      <c r="RML2" s="249"/>
      <c r="RMM2" s="249"/>
      <c r="RMN2" s="249"/>
      <c r="RMO2" s="249"/>
      <c r="RMP2" s="249"/>
      <c r="RMQ2" s="249"/>
      <c r="RMR2" s="249"/>
      <c r="RMS2" s="249"/>
      <c r="RMT2" s="249"/>
      <c r="RMU2" s="249"/>
      <c r="RMV2" s="249"/>
      <c r="RMW2" s="249"/>
      <c r="RMX2" s="249"/>
      <c r="RMY2" s="249"/>
      <c r="RMZ2" s="249"/>
      <c r="RNA2" s="249"/>
      <c r="RNB2" s="249"/>
      <c r="RNC2" s="249"/>
      <c r="RND2" s="249"/>
      <c r="RNE2" s="249"/>
      <c r="RNF2" s="249"/>
      <c r="RNG2" s="249"/>
      <c r="RNH2" s="249"/>
      <c r="RNI2" s="249"/>
      <c r="RNJ2" s="249"/>
      <c r="RNK2" s="249"/>
      <c r="RNL2" s="249"/>
      <c r="RNM2" s="249"/>
      <c r="RNN2" s="249"/>
      <c r="RNO2" s="249"/>
      <c r="RNP2" s="249"/>
      <c r="RNQ2" s="249"/>
      <c r="RNR2" s="249"/>
      <c r="RNS2" s="249"/>
      <c r="RNT2" s="249"/>
      <c r="RNU2" s="249"/>
      <c r="RNV2" s="249"/>
      <c r="RNW2" s="249"/>
      <c r="RNX2" s="249"/>
      <c r="RNY2" s="249"/>
      <c r="RNZ2" s="249"/>
      <c r="ROA2" s="249"/>
      <c r="ROB2" s="249"/>
      <c r="ROC2" s="249"/>
      <c r="ROD2" s="249"/>
      <c r="ROE2" s="249"/>
      <c r="ROF2" s="249"/>
      <c r="ROG2" s="249"/>
      <c r="ROH2" s="249"/>
      <c r="ROI2" s="249"/>
      <c r="ROJ2" s="249"/>
      <c r="ROK2" s="249"/>
      <c r="ROL2" s="249"/>
      <c r="ROM2" s="249"/>
      <c r="RON2" s="249"/>
      <c r="ROO2" s="249"/>
      <c r="ROP2" s="249"/>
      <c r="ROQ2" s="249"/>
      <c r="ROR2" s="249"/>
      <c r="ROS2" s="249"/>
      <c r="ROT2" s="249"/>
      <c r="ROU2" s="249"/>
      <c r="ROV2" s="249"/>
      <c r="ROW2" s="249"/>
      <c r="ROX2" s="249"/>
      <c r="ROY2" s="249"/>
      <c r="ROZ2" s="249"/>
      <c r="RPA2" s="249"/>
      <c r="RPB2" s="249"/>
      <c r="RPC2" s="249"/>
      <c r="RPD2" s="249"/>
      <c r="RPE2" s="249"/>
      <c r="RPF2" s="249"/>
      <c r="RPG2" s="249"/>
      <c r="RPH2" s="249"/>
      <c r="RPI2" s="249"/>
      <c r="RPJ2" s="249"/>
      <c r="RPK2" s="249"/>
      <c r="RPL2" s="249"/>
      <c r="RPM2" s="249"/>
      <c r="RPN2" s="249"/>
      <c r="RPO2" s="249"/>
      <c r="RPP2" s="249"/>
      <c r="RPQ2" s="249"/>
      <c r="RPR2" s="249"/>
      <c r="RPS2" s="249"/>
      <c r="RPT2" s="249"/>
      <c r="RPU2" s="249"/>
      <c r="RPV2" s="249"/>
      <c r="RPW2" s="249"/>
      <c r="RPX2" s="249"/>
      <c r="RPY2" s="249"/>
      <c r="RPZ2" s="249"/>
      <c r="RQA2" s="249"/>
      <c r="RQB2" s="249"/>
      <c r="RQC2" s="249"/>
      <c r="RQD2" s="249"/>
      <c r="RQE2" s="249"/>
      <c r="RQF2" s="249"/>
      <c r="RQG2" s="249"/>
      <c r="RQH2" s="249"/>
      <c r="RQI2" s="249"/>
      <c r="RQJ2" s="249"/>
      <c r="RQK2" s="249"/>
      <c r="RQL2" s="249"/>
      <c r="RQM2" s="249"/>
      <c r="RQN2" s="249"/>
      <c r="RQO2" s="249"/>
      <c r="RQP2" s="249"/>
      <c r="RQQ2" s="249"/>
      <c r="RQR2" s="249"/>
      <c r="RQS2" s="249"/>
      <c r="RQT2" s="249"/>
      <c r="RQU2" s="249"/>
      <c r="RQV2" s="249"/>
      <c r="RQW2" s="249"/>
      <c r="RQX2" s="249"/>
      <c r="RQY2" s="249"/>
      <c r="RQZ2" s="249"/>
      <c r="RRA2" s="249"/>
      <c r="RRB2" s="249"/>
      <c r="RRC2" s="249"/>
      <c r="RRD2" s="249"/>
      <c r="RRE2" s="249"/>
      <c r="RRF2" s="249"/>
      <c r="RRG2" s="249"/>
      <c r="RRH2" s="249"/>
      <c r="RRI2" s="249"/>
      <c r="RRJ2" s="249"/>
      <c r="RRK2" s="249"/>
      <c r="RRL2" s="249"/>
      <c r="RRM2" s="249"/>
      <c r="RRN2" s="249"/>
      <c r="RRO2" s="249"/>
      <c r="RRP2" s="249"/>
      <c r="RRQ2" s="249"/>
      <c r="RRR2" s="249"/>
      <c r="RRS2" s="249"/>
      <c r="RRT2" s="249"/>
      <c r="RRU2" s="249"/>
      <c r="RRV2" s="249"/>
      <c r="RRW2" s="249"/>
      <c r="RRX2" s="249"/>
      <c r="RRY2" s="249"/>
      <c r="RRZ2" s="249"/>
      <c r="RSA2" s="249"/>
      <c r="RSB2" s="249"/>
      <c r="RSC2" s="249"/>
      <c r="RSD2" s="249"/>
      <c r="RSE2" s="249"/>
      <c r="RSF2" s="249"/>
      <c r="RSG2" s="249"/>
      <c r="RSH2" s="249"/>
      <c r="RSI2" s="249"/>
      <c r="RSJ2" s="249"/>
      <c r="RSK2" s="249"/>
      <c r="RSL2" s="249"/>
      <c r="RSM2" s="249"/>
      <c r="RSN2" s="249"/>
      <c r="RSO2" s="249"/>
      <c r="RSP2" s="249"/>
      <c r="RSQ2" s="249"/>
      <c r="RSR2" s="249"/>
      <c r="RSS2" s="249"/>
      <c r="RST2" s="249"/>
      <c r="RSU2" s="249"/>
      <c r="RSV2" s="249"/>
      <c r="RSW2" s="249"/>
      <c r="RSX2" s="249"/>
      <c r="RSY2" s="249"/>
      <c r="RSZ2" s="249"/>
      <c r="RTA2" s="249"/>
      <c r="RTB2" s="249"/>
      <c r="RTC2" s="249"/>
      <c r="RTD2" s="249"/>
      <c r="RTE2" s="249"/>
      <c r="RTF2" s="249"/>
      <c r="RTG2" s="249"/>
      <c r="RTH2" s="249"/>
      <c r="RTI2" s="249"/>
      <c r="RTJ2" s="249"/>
      <c r="RTK2" s="249"/>
      <c r="RTL2" s="249"/>
      <c r="RTM2" s="249"/>
      <c r="RTN2" s="249"/>
      <c r="RTO2" s="249"/>
      <c r="RTP2" s="249"/>
      <c r="RTQ2" s="249"/>
      <c r="RTR2" s="249"/>
      <c r="RTS2" s="249"/>
      <c r="RTT2" s="249"/>
      <c r="RTU2" s="249"/>
      <c r="RTV2" s="249"/>
      <c r="RTW2" s="249"/>
      <c r="RTX2" s="249"/>
      <c r="RTY2" s="249"/>
      <c r="RTZ2" s="249"/>
      <c r="RUA2" s="249"/>
      <c r="RUB2" s="249"/>
      <c r="RUC2" s="249"/>
      <c r="RUD2" s="249"/>
      <c r="RUE2" s="249"/>
      <c r="RUF2" s="249"/>
      <c r="RUG2" s="249"/>
      <c r="RUH2" s="249"/>
      <c r="RUI2" s="249"/>
      <c r="RUJ2" s="249"/>
      <c r="RUK2" s="249"/>
      <c r="RUL2" s="249"/>
      <c r="RUM2" s="249"/>
      <c r="RUN2" s="249"/>
      <c r="RUO2" s="249"/>
      <c r="RUP2" s="249"/>
      <c r="RUQ2" s="249"/>
      <c r="RUR2" s="249"/>
      <c r="RUS2" s="249"/>
      <c r="RUT2" s="249"/>
      <c r="RUU2" s="249"/>
      <c r="RUV2" s="249"/>
      <c r="RUW2" s="249"/>
      <c r="RUX2" s="249"/>
      <c r="RUY2" s="249"/>
      <c r="RUZ2" s="249"/>
      <c r="RVA2" s="249"/>
      <c r="RVB2" s="249"/>
      <c r="RVC2" s="249"/>
      <c r="RVD2" s="249"/>
      <c r="RVE2" s="249"/>
      <c r="RVF2" s="249"/>
      <c r="RVG2" s="249"/>
      <c r="RVH2" s="249"/>
      <c r="RVI2" s="249"/>
      <c r="RVJ2" s="249"/>
      <c r="RVK2" s="249"/>
      <c r="RVL2" s="249"/>
      <c r="RVM2" s="249"/>
      <c r="RVN2" s="249"/>
      <c r="RVO2" s="249"/>
      <c r="RVP2" s="249"/>
      <c r="RVQ2" s="249"/>
      <c r="RVR2" s="249"/>
      <c r="RVS2" s="249"/>
      <c r="RVT2" s="249"/>
      <c r="RVU2" s="249"/>
      <c r="RVV2" s="249"/>
      <c r="RVW2" s="249"/>
      <c r="RVX2" s="249"/>
      <c r="RVY2" s="249"/>
      <c r="RVZ2" s="249"/>
      <c r="RWA2" s="249"/>
      <c r="RWB2" s="249"/>
      <c r="RWC2" s="249"/>
      <c r="RWD2" s="249"/>
      <c r="RWE2" s="249"/>
      <c r="RWF2" s="249"/>
      <c r="RWG2" s="249"/>
      <c r="RWH2" s="249"/>
      <c r="RWI2" s="249"/>
      <c r="RWJ2" s="249"/>
      <c r="RWK2" s="249"/>
      <c r="RWL2" s="249"/>
      <c r="RWM2" s="249"/>
      <c r="RWN2" s="249"/>
      <c r="RWO2" s="249"/>
      <c r="RWP2" s="249"/>
      <c r="RWQ2" s="249"/>
      <c r="RWR2" s="249"/>
      <c r="RWS2" s="249"/>
      <c r="RWT2" s="249"/>
      <c r="RWU2" s="249"/>
      <c r="RWV2" s="249"/>
      <c r="RWW2" s="249"/>
      <c r="RWX2" s="249"/>
      <c r="RWY2" s="249"/>
      <c r="RWZ2" s="249"/>
      <c r="RXA2" s="249"/>
      <c r="RXB2" s="249"/>
      <c r="RXC2" s="249"/>
      <c r="RXD2" s="249"/>
      <c r="RXE2" s="249"/>
      <c r="RXF2" s="249"/>
      <c r="RXG2" s="249"/>
      <c r="RXH2" s="249"/>
      <c r="RXI2" s="249"/>
      <c r="RXJ2" s="249"/>
      <c r="RXK2" s="249"/>
      <c r="RXL2" s="249"/>
      <c r="RXM2" s="249"/>
      <c r="RXN2" s="249"/>
      <c r="RXO2" s="249"/>
      <c r="RXP2" s="249"/>
      <c r="RXQ2" s="249"/>
      <c r="RXR2" s="249"/>
      <c r="RXS2" s="249"/>
      <c r="RXT2" s="249"/>
      <c r="RXU2" s="249"/>
      <c r="RXV2" s="249"/>
      <c r="RXW2" s="249"/>
      <c r="RXX2" s="249"/>
      <c r="RXY2" s="249"/>
      <c r="RXZ2" s="249"/>
      <c r="RYA2" s="249"/>
      <c r="RYB2" s="249"/>
      <c r="RYC2" s="249"/>
      <c r="RYD2" s="249"/>
      <c r="RYE2" s="249"/>
      <c r="RYF2" s="249"/>
      <c r="RYG2" s="249"/>
      <c r="RYH2" s="249"/>
      <c r="RYI2" s="249"/>
      <c r="RYJ2" s="249"/>
      <c r="RYK2" s="249"/>
      <c r="RYL2" s="249"/>
      <c r="RYM2" s="249"/>
      <c r="RYN2" s="249"/>
      <c r="RYO2" s="249"/>
      <c r="RYP2" s="249"/>
      <c r="RYQ2" s="249"/>
      <c r="RYR2" s="249"/>
      <c r="RYS2" s="249"/>
      <c r="RYT2" s="249"/>
      <c r="RYU2" s="249"/>
      <c r="RYV2" s="249"/>
      <c r="RYW2" s="249"/>
      <c r="RYX2" s="249"/>
      <c r="RYY2" s="249"/>
      <c r="RYZ2" s="249"/>
      <c r="RZA2" s="249"/>
      <c r="RZB2" s="249"/>
      <c r="RZC2" s="249"/>
      <c r="RZD2" s="249"/>
      <c r="RZE2" s="249"/>
      <c r="RZF2" s="249"/>
      <c r="RZG2" s="249"/>
      <c r="RZH2" s="249"/>
      <c r="RZI2" s="249"/>
      <c r="RZJ2" s="249"/>
      <c r="RZK2" s="249"/>
      <c r="RZL2" s="249"/>
      <c r="RZM2" s="249"/>
      <c r="RZN2" s="249"/>
      <c r="RZO2" s="249"/>
      <c r="RZP2" s="249"/>
      <c r="RZQ2" s="249"/>
      <c r="RZR2" s="249"/>
      <c r="RZS2" s="249"/>
      <c r="RZT2" s="249"/>
      <c r="RZU2" s="249"/>
      <c r="RZV2" s="249"/>
      <c r="RZW2" s="249"/>
      <c r="RZX2" s="249"/>
      <c r="RZY2" s="249"/>
      <c r="RZZ2" s="249"/>
      <c r="SAA2" s="249"/>
      <c r="SAB2" s="249"/>
      <c r="SAC2" s="249"/>
      <c r="SAD2" s="249"/>
      <c r="SAE2" s="249"/>
      <c r="SAF2" s="249"/>
      <c r="SAG2" s="249"/>
      <c r="SAH2" s="249"/>
      <c r="SAI2" s="249"/>
      <c r="SAJ2" s="249"/>
      <c r="SAK2" s="249"/>
      <c r="SAL2" s="249"/>
      <c r="SAM2" s="249"/>
      <c r="SAN2" s="249"/>
      <c r="SAO2" s="249"/>
      <c r="SAP2" s="249"/>
      <c r="SAQ2" s="249"/>
      <c r="SAR2" s="249"/>
      <c r="SAS2" s="249"/>
      <c r="SAT2" s="249"/>
      <c r="SAU2" s="249"/>
      <c r="SAV2" s="249"/>
      <c r="SAW2" s="249"/>
      <c r="SAX2" s="249"/>
      <c r="SAY2" s="249"/>
      <c r="SAZ2" s="249"/>
      <c r="SBA2" s="249"/>
      <c r="SBB2" s="249"/>
      <c r="SBC2" s="249"/>
      <c r="SBD2" s="249"/>
      <c r="SBE2" s="249"/>
      <c r="SBF2" s="249"/>
      <c r="SBG2" s="249"/>
      <c r="SBH2" s="249"/>
      <c r="SBI2" s="249"/>
      <c r="SBJ2" s="249"/>
      <c r="SBK2" s="249"/>
      <c r="SBL2" s="249"/>
      <c r="SBM2" s="249"/>
      <c r="SBN2" s="249"/>
      <c r="SBO2" s="249"/>
      <c r="SBP2" s="249"/>
      <c r="SBQ2" s="249"/>
      <c r="SBR2" s="249"/>
      <c r="SBS2" s="249"/>
      <c r="SBT2" s="249"/>
      <c r="SBU2" s="249"/>
      <c r="SBV2" s="249"/>
      <c r="SBW2" s="249"/>
      <c r="SBX2" s="249"/>
      <c r="SBY2" s="249"/>
      <c r="SBZ2" s="249"/>
      <c r="SCA2" s="249"/>
      <c r="SCB2" s="249"/>
      <c r="SCC2" s="249"/>
      <c r="SCD2" s="249"/>
      <c r="SCE2" s="249"/>
      <c r="SCF2" s="249"/>
      <c r="SCG2" s="249"/>
      <c r="SCH2" s="249"/>
      <c r="SCI2" s="249"/>
      <c r="SCJ2" s="249"/>
      <c r="SCK2" s="249"/>
      <c r="SCL2" s="249"/>
      <c r="SCM2" s="249"/>
      <c r="SCN2" s="249"/>
      <c r="SCO2" s="249"/>
      <c r="SCP2" s="249"/>
      <c r="SCQ2" s="249"/>
      <c r="SCR2" s="249"/>
      <c r="SCS2" s="249"/>
      <c r="SCT2" s="249"/>
      <c r="SCU2" s="249"/>
      <c r="SCV2" s="249"/>
      <c r="SCW2" s="249"/>
      <c r="SCX2" s="249"/>
      <c r="SCY2" s="249"/>
      <c r="SCZ2" s="249"/>
      <c r="SDA2" s="249"/>
      <c r="SDB2" s="249"/>
      <c r="SDC2" s="249"/>
      <c r="SDD2" s="249"/>
      <c r="SDE2" s="249"/>
      <c r="SDF2" s="249"/>
      <c r="SDG2" s="249"/>
      <c r="SDH2" s="249"/>
      <c r="SDI2" s="249"/>
      <c r="SDJ2" s="249"/>
      <c r="SDK2" s="249"/>
      <c r="SDL2" s="249"/>
      <c r="SDM2" s="249"/>
      <c r="SDN2" s="249"/>
      <c r="SDO2" s="249"/>
      <c r="SDP2" s="249"/>
      <c r="SDQ2" s="249"/>
      <c r="SDR2" s="249"/>
      <c r="SDS2" s="249"/>
      <c r="SDT2" s="249"/>
      <c r="SDU2" s="249"/>
      <c r="SDV2" s="249"/>
      <c r="SDW2" s="249"/>
      <c r="SDX2" s="249"/>
      <c r="SDY2" s="249"/>
      <c r="SDZ2" s="249"/>
      <c r="SEA2" s="249"/>
      <c r="SEB2" s="249"/>
      <c r="SEC2" s="249"/>
      <c r="SED2" s="249"/>
      <c r="SEE2" s="249"/>
      <c r="SEF2" s="249"/>
      <c r="SEG2" s="249"/>
      <c r="SEH2" s="249"/>
      <c r="SEI2" s="249"/>
      <c r="SEJ2" s="249"/>
      <c r="SEK2" s="249"/>
      <c r="SEL2" s="249"/>
      <c r="SEM2" s="249"/>
      <c r="SEN2" s="249"/>
      <c r="SEO2" s="249"/>
      <c r="SEP2" s="249"/>
      <c r="SEQ2" s="249"/>
      <c r="SER2" s="249"/>
      <c r="SES2" s="249"/>
      <c r="SET2" s="249"/>
      <c r="SEU2" s="249"/>
      <c r="SEV2" s="249"/>
      <c r="SEW2" s="249"/>
      <c r="SEX2" s="249"/>
      <c r="SEY2" s="249"/>
      <c r="SEZ2" s="249"/>
      <c r="SFA2" s="249"/>
      <c r="SFB2" s="249"/>
      <c r="SFC2" s="249"/>
      <c r="SFD2" s="249"/>
      <c r="SFE2" s="249"/>
      <c r="SFF2" s="249"/>
      <c r="SFG2" s="249"/>
      <c r="SFH2" s="249"/>
      <c r="SFI2" s="249"/>
      <c r="SFJ2" s="249"/>
      <c r="SFK2" s="249"/>
      <c r="SFL2" s="249"/>
      <c r="SFM2" s="249"/>
      <c r="SFN2" s="249"/>
      <c r="SFO2" s="249"/>
      <c r="SFP2" s="249"/>
      <c r="SFQ2" s="249"/>
      <c r="SFR2" s="249"/>
      <c r="SFS2" s="249"/>
      <c r="SFT2" s="249"/>
      <c r="SFU2" s="249"/>
      <c r="SFV2" s="249"/>
      <c r="SFW2" s="249"/>
      <c r="SFX2" s="249"/>
      <c r="SFY2" s="249"/>
      <c r="SFZ2" s="249"/>
      <c r="SGA2" s="249"/>
      <c r="SGB2" s="249"/>
      <c r="SGC2" s="249"/>
      <c r="SGD2" s="249"/>
      <c r="SGE2" s="249"/>
      <c r="SGF2" s="249"/>
      <c r="SGG2" s="249"/>
      <c r="SGH2" s="249"/>
      <c r="SGI2" s="249"/>
      <c r="SGJ2" s="249"/>
      <c r="SGK2" s="249"/>
      <c r="SGL2" s="249"/>
      <c r="SGM2" s="249"/>
      <c r="SGN2" s="249"/>
      <c r="SGO2" s="249"/>
      <c r="SGP2" s="249"/>
      <c r="SGQ2" s="249"/>
      <c r="SGR2" s="249"/>
      <c r="SGS2" s="249"/>
      <c r="SGT2" s="249"/>
      <c r="SGU2" s="249"/>
      <c r="SGV2" s="249"/>
      <c r="SGW2" s="249"/>
      <c r="SGX2" s="249"/>
      <c r="SGY2" s="249"/>
      <c r="SGZ2" s="249"/>
      <c r="SHA2" s="249"/>
      <c r="SHB2" s="249"/>
      <c r="SHC2" s="249"/>
      <c r="SHD2" s="249"/>
      <c r="SHE2" s="249"/>
      <c r="SHF2" s="249"/>
      <c r="SHG2" s="249"/>
      <c r="SHH2" s="249"/>
      <c r="SHI2" s="249"/>
      <c r="SHJ2" s="249"/>
      <c r="SHK2" s="249"/>
      <c r="SHL2" s="249"/>
      <c r="SHM2" s="249"/>
      <c r="SHN2" s="249"/>
      <c r="SHO2" s="249"/>
      <c r="SHP2" s="249"/>
      <c r="SHQ2" s="249"/>
      <c r="SHR2" s="249"/>
      <c r="SHS2" s="249"/>
      <c r="SHT2" s="249"/>
      <c r="SHU2" s="249"/>
      <c r="SHV2" s="249"/>
      <c r="SHW2" s="249"/>
      <c r="SHX2" s="249"/>
      <c r="SHY2" s="249"/>
      <c r="SHZ2" s="249"/>
      <c r="SIA2" s="249"/>
      <c r="SIB2" s="249"/>
      <c r="SIC2" s="249"/>
      <c r="SID2" s="249"/>
      <c r="SIE2" s="249"/>
      <c r="SIF2" s="249"/>
      <c r="SIG2" s="249"/>
      <c r="SIH2" s="249"/>
      <c r="SII2" s="249"/>
      <c r="SIJ2" s="249"/>
      <c r="SIK2" s="249"/>
      <c r="SIL2" s="249"/>
      <c r="SIM2" s="249"/>
      <c r="SIN2" s="249"/>
      <c r="SIO2" s="249"/>
      <c r="SIP2" s="249"/>
      <c r="SIQ2" s="249"/>
      <c r="SIR2" s="249"/>
      <c r="SIS2" s="249"/>
      <c r="SIT2" s="249"/>
      <c r="SIU2" s="249"/>
      <c r="SIV2" s="249"/>
      <c r="SIW2" s="249"/>
      <c r="SIX2" s="249"/>
      <c r="SIY2" s="249"/>
      <c r="SIZ2" s="249"/>
      <c r="SJA2" s="249"/>
      <c r="SJB2" s="249"/>
      <c r="SJC2" s="249"/>
      <c r="SJD2" s="249"/>
      <c r="SJE2" s="249"/>
      <c r="SJF2" s="249"/>
      <c r="SJG2" s="249"/>
      <c r="SJH2" s="249"/>
      <c r="SJI2" s="249"/>
      <c r="SJJ2" s="249"/>
      <c r="SJK2" s="249"/>
      <c r="SJL2" s="249"/>
      <c r="SJM2" s="249"/>
      <c r="SJN2" s="249"/>
      <c r="SJO2" s="249"/>
      <c r="SJP2" s="249"/>
      <c r="SJQ2" s="249"/>
      <c r="SJR2" s="249"/>
      <c r="SJS2" s="249"/>
      <c r="SJT2" s="249"/>
      <c r="SJU2" s="249"/>
      <c r="SJV2" s="249"/>
      <c r="SJW2" s="249"/>
      <c r="SJX2" s="249"/>
      <c r="SJY2" s="249"/>
      <c r="SJZ2" s="249"/>
      <c r="SKA2" s="249"/>
      <c r="SKB2" s="249"/>
      <c r="SKC2" s="249"/>
      <c r="SKD2" s="249"/>
      <c r="SKE2" s="249"/>
      <c r="SKF2" s="249"/>
      <c r="SKG2" s="249"/>
      <c r="SKH2" s="249"/>
      <c r="SKI2" s="249"/>
      <c r="SKJ2" s="249"/>
      <c r="SKK2" s="249"/>
      <c r="SKL2" s="249"/>
      <c r="SKM2" s="249"/>
      <c r="SKN2" s="249"/>
      <c r="SKO2" s="249"/>
      <c r="SKP2" s="249"/>
      <c r="SKQ2" s="249"/>
      <c r="SKR2" s="249"/>
      <c r="SKS2" s="249"/>
      <c r="SKT2" s="249"/>
      <c r="SKU2" s="249"/>
      <c r="SKV2" s="249"/>
      <c r="SKW2" s="249"/>
      <c r="SKX2" s="249"/>
      <c r="SKY2" s="249"/>
      <c r="SKZ2" s="249"/>
      <c r="SLA2" s="249"/>
      <c r="SLB2" s="249"/>
      <c r="SLC2" s="249"/>
      <c r="SLD2" s="249"/>
      <c r="SLE2" s="249"/>
      <c r="SLF2" s="249"/>
      <c r="SLG2" s="249"/>
      <c r="SLH2" s="249"/>
      <c r="SLI2" s="249"/>
      <c r="SLJ2" s="249"/>
      <c r="SLK2" s="249"/>
      <c r="SLL2" s="249"/>
      <c r="SLM2" s="249"/>
      <c r="SLN2" s="249"/>
      <c r="SLO2" s="249"/>
      <c r="SLP2" s="249"/>
      <c r="SLQ2" s="249"/>
      <c r="SLR2" s="249"/>
      <c r="SLS2" s="249"/>
      <c r="SLT2" s="249"/>
      <c r="SLU2" s="249"/>
      <c r="SLV2" s="249"/>
      <c r="SLW2" s="249"/>
      <c r="SLX2" s="249"/>
      <c r="SLY2" s="249"/>
      <c r="SLZ2" s="249"/>
      <c r="SMA2" s="249"/>
      <c r="SMB2" s="249"/>
      <c r="SMC2" s="249"/>
      <c r="SMD2" s="249"/>
      <c r="SME2" s="249"/>
      <c r="SMF2" s="249"/>
      <c r="SMG2" s="249"/>
      <c r="SMH2" s="249"/>
      <c r="SMI2" s="249"/>
      <c r="SMJ2" s="249"/>
      <c r="SMK2" s="249"/>
      <c r="SML2" s="249"/>
      <c r="SMM2" s="249"/>
      <c r="SMN2" s="249"/>
      <c r="SMO2" s="249"/>
      <c r="SMP2" s="249"/>
      <c r="SMQ2" s="249"/>
      <c r="SMR2" s="249"/>
      <c r="SMS2" s="249"/>
      <c r="SMT2" s="249"/>
      <c r="SMU2" s="249"/>
      <c r="SMV2" s="249"/>
      <c r="SMW2" s="249"/>
      <c r="SMX2" s="249"/>
      <c r="SMY2" s="249"/>
      <c r="SMZ2" s="249"/>
      <c r="SNA2" s="249"/>
      <c r="SNB2" s="249"/>
      <c r="SNC2" s="249"/>
      <c r="SND2" s="249"/>
      <c r="SNE2" s="249"/>
      <c r="SNF2" s="249"/>
      <c r="SNG2" s="249"/>
      <c r="SNH2" s="249"/>
      <c r="SNI2" s="249"/>
      <c r="SNJ2" s="249"/>
      <c r="SNK2" s="249"/>
      <c r="SNL2" s="249"/>
      <c r="SNM2" s="249"/>
      <c r="SNN2" s="249"/>
      <c r="SNO2" s="249"/>
      <c r="SNP2" s="249"/>
      <c r="SNQ2" s="249"/>
      <c r="SNR2" s="249"/>
      <c r="SNS2" s="249"/>
      <c r="SNT2" s="249"/>
      <c r="SNU2" s="249"/>
      <c r="SNV2" s="249"/>
      <c r="SNW2" s="249"/>
      <c r="SNX2" s="249"/>
      <c r="SNY2" s="249"/>
      <c r="SNZ2" s="249"/>
      <c r="SOA2" s="249"/>
      <c r="SOB2" s="249"/>
      <c r="SOC2" s="249"/>
      <c r="SOD2" s="249"/>
      <c r="SOE2" s="249"/>
      <c r="SOF2" s="249"/>
      <c r="SOG2" s="249"/>
      <c r="SOH2" s="249"/>
      <c r="SOI2" s="249"/>
      <c r="SOJ2" s="249"/>
      <c r="SOK2" s="249"/>
      <c r="SOL2" s="249"/>
      <c r="SOM2" s="249"/>
      <c r="SON2" s="249"/>
      <c r="SOO2" s="249"/>
      <c r="SOP2" s="249"/>
      <c r="SOQ2" s="249"/>
      <c r="SOR2" s="249"/>
      <c r="SOS2" s="249"/>
      <c r="SOT2" s="249"/>
      <c r="SOU2" s="249"/>
      <c r="SOV2" s="249"/>
      <c r="SOW2" s="249"/>
      <c r="SOX2" s="249"/>
      <c r="SOY2" s="249"/>
      <c r="SOZ2" s="249"/>
      <c r="SPA2" s="249"/>
      <c r="SPB2" s="249"/>
      <c r="SPC2" s="249"/>
      <c r="SPD2" s="249"/>
      <c r="SPE2" s="249"/>
      <c r="SPF2" s="249"/>
      <c r="SPG2" s="249"/>
      <c r="SPH2" s="249"/>
      <c r="SPI2" s="249"/>
      <c r="SPJ2" s="249"/>
      <c r="SPK2" s="249"/>
      <c r="SPL2" s="249"/>
      <c r="SPM2" s="249"/>
      <c r="SPN2" s="249"/>
      <c r="SPO2" s="249"/>
      <c r="SPP2" s="249"/>
      <c r="SPQ2" s="249"/>
      <c r="SPR2" s="249"/>
      <c r="SPS2" s="249"/>
      <c r="SPT2" s="249"/>
      <c r="SPU2" s="249"/>
      <c r="SPV2" s="249"/>
      <c r="SPW2" s="249"/>
      <c r="SPX2" s="249"/>
      <c r="SPY2" s="249"/>
      <c r="SPZ2" s="249"/>
      <c r="SQA2" s="249"/>
      <c r="SQB2" s="249"/>
      <c r="SQC2" s="249"/>
      <c r="SQD2" s="249"/>
      <c r="SQE2" s="249"/>
      <c r="SQF2" s="249"/>
      <c r="SQG2" s="249"/>
      <c r="SQH2" s="249"/>
      <c r="SQI2" s="249"/>
      <c r="SQJ2" s="249"/>
      <c r="SQK2" s="249"/>
      <c r="SQL2" s="249"/>
      <c r="SQM2" s="249"/>
      <c r="SQN2" s="249"/>
      <c r="SQO2" s="249"/>
      <c r="SQP2" s="249"/>
      <c r="SQQ2" s="249"/>
      <c r="SQR2" s="249"/>
      <c r="SQS2" s="249"/>
      <c r="SQT2" s="249"/>
      <c r="SQU2" s="249"/>
      <c r="SQV2" s="249"/>
      <c r="SQW2" s="249"/>
      <c r="SQX2" s="249"/>
      <c r="SQY2" s="249"/>
      <c r="SQZ2" s="249"/>
      <c r="SRA2" s="249"/>
      <c r="SRB2" s="249"/>
      <c r="SRC2" s="249"/>
      <c r="SRD2" s="249"/>
      <c r="SRE2" s="249"/>
      <c r="SRF2" s="249"/>
      <c r="SRG2" s="249"/>
      <c r="SRH2" s="249"/>
      <c r="SRI2" s="249"/>
      <c r="SRJ2" s="249"/>
      <c r="SRK2" s="249"/>
      <c r="SRL2" s="249"/>
      <c r="SRM2" s="249"/>
      <c r="SRN2" s="249"/>
      <c r="SRO2" s="249"/>
      <c r="SRP2" s="249"/>
      <c r="SRQ2" s="249"/>
      <c r="SRR2" s="249"/>
      <c r="SRS2" s="249"/>
      <c r="SRT2" s="249"/>
      <c r="SRU2" s="249"/>
      <c r="SRV2" s="249"/>
      <c r="SRW2" s="249"/>
      <c r="SRX2" s="249"/>
      <c r="SRY2" s="249"/>
      <c r="SRZ2" s="249"/>
      <c r="SSA2" s="249"/>
      <c r="SSB2" s="249"/>
      <c r="SSC2" s="249"/>
      <c r="SSD2" s="249"/>
      <c r="SSE2" s="249"/>
      <c r="SSF2" s="249"/>
      <c r="SSG2" s="249"/>
      <c r="SSH2" s="249"/>
      <c r="SSI2" s="249"/>
      <c r="SSJ2" s="249"/>
      <c r="SSK2" s="249"/>
      <c r="SSL2" s="249"/>
      <c r="SSM2" s="249"/>
      <c r="SSN2" s="249"/>
      <c r="SSO2" s="249"/>
      <c r="SSP2" s="249"/>
      <c r="SSQ2" s="249"/>
      <c r="SSR2" s="249"/>
      <c r="SSS2" s="249"/>
      <c r="SST2" s="249"/>
      <c r="SSU2" s="249"/>
      <c r="SSV2" s="249"/>
      <c r="SSW2" s="249"/>
      <c r="SSX2" s="249"/>
      <c r="SSY2" s="249"/>
      <c r="SSZ2" s="249"/>
      <c r="STA2" s="249"/>
      <c r="STB2" s="249"/>
      <c r="STC2" s="249"/>
      <c r="STD2" s="249"/>
      <c r="STE2" s="249"/>
      <c r="STF2" s="249"/>
      <c r="STG2" s="249"/>
      <c r="STH2" s="249"/>
      <c r="STI2" s="249"/>
      <c r="STJ2" s="249"/>
      <c r="STK2" s="249"/>
      <c r="STL2" s="249"/>
      <c r="STM2" s="249"/>
      <c r="STN2" s="249"/>
      <c r="STO2" s="249"/>
      <c r="STP2" s="249"/>
      <c r="STQ2" s="249"/>
      <c r="STR2" s="249"/>
      <c r="STS2" s="249"/>
      <c r="STT2" s="249"/>
      <c r="STU2" s="249"/>
      <c r="STV2" s="249"/>
      <c r="STW2" s="249"/>
      <c r="STX2" s="249"/>
      <c r="STY2" s="249"/>
      <c r="STZ2" s="249"/>
      <c r="SUA2" s="249"/>
      <c r="SUB2" s="249"/>
      <c r="SUC2" s="249"/>
      <c r="SUD2" s="249"/>
      <c r="SUE2" s="249"/>
      <c r="SUF2" s="249"/>
      <c r="SUG2" s="249"/>
      <c r="SUH2" s="249"/>
      <c r="SUI2" s="249"/>
      <c r="SUJ2" s="249"/>
      <c r="SUK2" s="249"/>
      <c r="SUL2" s="249"/>
      <c r="SUM2" s="249"/>
      <c r="SUN2" s="249"/>
      <c r="SUO2" s="249"/>
      <c r="SUP2" s="249"/>
      <c r="SUQ2" s="249"/>
      <c r="SUR2" s="249"/>
      <c r="SUS2" s="249"/>
      <c r="SUT2" s="249"/>
      <c r="SUU2" s="249"/>
      <c r="SUV2" s="249"/>
      <c r="SUW2" s="249"/>
      <c r="SUX2" s="249"/>
      <c r="SUY2" s="249"/>
      <c r="SUZ2" s="249"/>
      <c r="SVA2" s="249"/>
      <c r="SVB2" s="249"/>
      <c r="SVC2" s="249"/>
      <c r="SVD2" s="249"/>
      <c r="SVE2" s="249"/>
      <c r="SVF2" s="249"/>
      <c r="SVG2" s="249"/>
      <c r="SVH2" s="249"/>
      <c r="SVI2" s="249"/>
      <c r="SVJ2" s="249"/>
      <c r="SVK2" s="249"/>
      <c r="SVL2" s="249"/>
      <c r="SVM2" s="249"/>
      <c r="SVN2" s="249"/>
      <c r="SVO2" s="249"/>
      <c r="SVP2" s="249"/>
      <c r="SVQ2" s="249"/>
      <c r="SVR2" s="249"/>
      <c r="SVS2" s="249"/>
      <c r="SVT2" s="249"/>
      <c r="SVU2" s="249"/>
      <c r="SVV2" s="249"/>
      <c r="SVW2" s="249"/>
      <c r="SVX2" s="249"/>
      <c r="SVY2" s="249"/>
      <c r="SVZ2" s="249"/>
      <c r="SWA2" s="249"/>
      <c r="SWB2" s="249"/>
      <c r="SWC2" s="249"/>
      <c r="SWD2" s="249"/>
      <c r="SWE2" s="249"/>
      <c r="SWF2" s="249"/>
      <c r="SWG2" s="249"/>
      <c r="SWH2" s="249"/>
      <c r="SWI2" s="249"/>
      <c r="SWJ2" s="249"/>
      <c r="SWK2" s="249"/>
      <c r="SWL2" s="249"/>
      <c r="SWM2" s="249"/>
      <c r="SWN2" s="249"/>
      <c r="SWO2" s="249"/>
      <c r="SWP2" s="249"/>
      <c r="SWQ2" s="249"/>
      <c r="SWR2" s="249"/>
      <c r="SWS2" s="249"/>
      <c r="SWT2" s="249"/>
      <c r="SWU2" s="249"/>
      <c r="SWV2" s="249"/>
      <c r="SWW2" s="249"/>
      <c r="SWX2" s="249"/>
      <c r="SWY2" s="249"/>
      <c r="SWZ2" s="249"/>
      <c r="SXA2" s="249"/>
      <c r="SXB2" s="249"/>
      <c r="SXC2" s="249"/>
      <c r="SXD2" s="249"/>
      <c r="SXE2" s="249"/>
      <c r="SXF2" s="249"/>
      <c r="SXG2" s="249"/>
      <c r="SXH2" s="249"/>
      <c r="SXI2" s="249"/>
      <c r="SXJ2" s="249"/>
      <c r="SXK2" s="249"/>
      <c r="SXL2" s="249"/>
      <c r="SXM2" s="249"/>
      <c r="SXN2" s="249"/>
      <c r="SXO2" s="249"/>
      <c r="SXP2" s="249"/>
      <c r="SXQ2" s="249"/>
      <c r="SXR2" s="249"/>
      <c r="SXS2" s="249"/>
      <c r="SXT2" s="249"/>
      <c r="SXU2" s="249"/>
      <c r="SXV2" s="249"/>
      <c r="SXW2" s="249"/>
      <c r="SXX2" s="249"/>
      <c r="SXY2" s="249"/>
      <c r="SXZ2" s="249"/>
      <c r="SYA2" s="249"/>
      <c r="SYB2" s="249"/>
      <c r="SYC2" s="249"/>
      <c r="SYD2" s="249"/>
      <c r="SYE2" s="249"/>
      <c r="SYF2" s="249"/>
      <c r="SYG2" s="249"/>
      <c r="SYH2" s="249"/>
      <c r="SYI2" s="249"/>
      <c r="SYJ2" s="249"/>
      <c r="SYK2" s="249"/>
      <c r="SYL2" s="249"/>
      <c r="SYM2" s="249"/>
      <c r="SYN2" s="249"/>
      <c r="SYO2" s="249"/>
      <c r="SYP2" s="249"/>
      <c r="SYQ2" s="249"/>
      <c r="SYR2" s="249"/>
      <c r="SYS2" s="249"/>
      <c r="SYT2" s="249"/>
      <c r="SYU2" s="249"/>
      <c r="SYV2" s="249"/>
      <c r="SYW2" s="249"/>
      <c r="SYX2" s="249"/>
      <c r="SYY2" s="249"/>
      <c r="SYZ2" s="249"/>
      <c r="SZA2" s="249"/>
      <c r="SZB2" s="249"/>
      <c r="SZC2" s="249"/>
      <c r="SZD2" s="249"/>
      <c r="SZE2" s="249"/>
      <c r="SZF2" s="249"/>
      <c r="SZG2" s="249"/>
      <c r="SZH2" s="249"/>
      <c r="SZI2" s="249"/>
      <c r="SZJ2" s="249"/>
      <c r="SZK2" s="249"/>
      <c r="SZL2" s="249"/>
      <c r="SZM2" s="249"/>
      <c r="SZN2" s="249"/>
      <c r="SZO2" s="249"/>
      <c r="SZP2" s="249"/>
      <c r="SZQ2" s="249"/>
      <c r="SZR2" s="249"/>
      <c r="SZS2" s="249"/>
      <c r="SZT2" s="249"/>
      <c r="SZU2" s="249"/>
      <c r="SZV2" s="249"/>
      <c r="SZW2" s="249"/>
      <c r="SZX2" s="249"/>
      <c r="SZY2" s="249"/>
      <c r="SZZ2" s="249"/>
      <c r="TAA2" s="249"/>
      <c r="TAB2" s="249"/>
      <c r="TAC2" s="249"/>
      <c r="TAD2" s="249"/>
      <c r="TAE2" s="249"/>
      <c r="TAF2" s="249"/>
      <c r="TAG2" s="249"/>
      <c r="TAH2" s="249"/>
      <c r="TAI2" s="249"/>
      <c r="TAJ2" s="249"/>
      <c r="TAK2" s="249"/>
      <c r="TAL2" s="249"/>
      <c r="TAM2" s="249"/>
      <c r="TAN2" s="249"/>
      <c r="TAO2" s="249"/>
      <c r="TAP2" s="249"/>
      <c r="TAQ2" s="249"/>
      <c r="TAR2" s="249"/>
      <c r="TAS2" s="249"/>
      <c r="TAT2" s="249"/>
      <c r="TAU2" s="249"/>
      <c r="TAV2" s="249"/>
      <c r="TAW2" s="249"/>
      <c r="TAX2" s="249"/>
      <c r="TAY2" s="249"/>
      <c r="TAZ2" s="249"/>
      <c r="TBA2" s="249"/>
      <c r="TBB2" s="249"/>
      <c r="TBC2" s="249"/>
      <c r="TBD2" s="249"/>
      <c r="TBE2" s="249"/>
      <c r="TBF2" s="249"/>
      <c r="TBG2" s="249"/>
      <c r="TBH2" s="249"/>
      <c r="TBI2" s="249"/>
      <c r="TBJ2" s="249"/>
      <c r="TBK2" s="249"/>
      <c r="TBL2" s="249"/>
      <c r="TBM2" s="249"/>
      <c r="TBN2" s="249"/>
      <c r="TBO2" s="249"/>
      <c r="TBP2" s="249"/>
      <c r="TBQ2" s="249"/>
      <c r="TBR2" s="249"/>
      <c r="TBS2" s="249"/>
      <c r="TBT2" s="249"/>
      <c r="TBU2" s="249"/>
      <c r="TBV2" s="249"/>
      <c r="TBW2" s="249"/>
      <c r="TBX2" s="249"/>
      <c r="TBY2" s="249"/>
      <c r="TBZ2" s="249"/>
      <c r="TCA2" s="249"/>
      <c r="TCB2" s="249"/>
      <c r="TCC2" s="249"/>
      <c r="TCD2" s="249"/>
      <c r="TCE2" s="249"/>
      <c r="TCF2" s="249"/>
      <c r="TCG2" s="249"/>
      <c r="TCH2" s="249"/>
      <c r="TCI2" s="249"/>
      <c r="TCJ2" s="249"/>
      <c r="TCK2" s="249"/>
      <c r="TCL2" s="249"/>
      <c r="TCM2" s="249"/>
      <c r="TCN2" s="249"/>
      <c r="TCO2" s="249"/>
      <c r="TCP2" s="249"/>
      <c r="TCQ2" s="249"/>
      <c r="TCR2" s="249"/>
      <c r="TCS2" s="249"/>
      <c r="TCT2" s="249"/>
      <c r="TCU2" s="249"/>
      <c r="TCV2" s="249"/>
      <c r="TCW2" s="249"/>
      <c r="TCX2" s="249"/>
      <c r="TCY2" s="249"/>
      <c r="TCZ2" s="249"/>
      <c r="TDA2" s="249"/>
      <c r="TDB2" s="249"/>
      <c r="TDC2" s="249"/>
      <c r="TDD2" s="249"/>
      <c r="TDE2" s="249"/>
      <c r="TDF2" s="249"/>
      <c r="TDG2" s="249"/>
      <c r="TDH2" s="249"/>
      <c r="TDI2" s="249"/>
      <c r="TDJ2" s="249"/>
      <c r="TDK2" s="249"/>
      <c r="TDL2" s="249"/>
      <c r="TDM2" s="249"/>
      <c r="TDN2" s="249"/>
      <c r="TDO2" s="249"/>
      <c r="TDP2" s="249"/>
      <c r="TDQ2" s="249"/>
      <c r="TDR2" s="249"/>
      <c r="TDS2" s="249"/>
      <c r="TDT2" s="249"/>
      <c r="TDU2" s="249"/>
      <c r="TDV2" s="249"/>
      <c r="TDW2" s="249"/>
      <c r="TDX2" s="249"/>
      <c r="TDY2" s="249"/>
      <c r="TDZ2" s="249"/>
      <c r="TEA2" s="249"/>
      <c r="TEB2" s="249"/>
      <c r="TEC2" s="249"/>
      <c r="TED2" s="249"/>
      <c r="TEE2" s="249"/>
      <c r="TEF2" s="249"/>
      <c r="TEG2" s="249"/>
      <c r="TEH2" s="249"/>
      <c r="TEI2" s="249"/>
      <c r="TEJ2" s="249"/>
      <c r="TEK2" s="249"/>
      <c r="TEL2" s="249"/>
      <c r="TEM2" s="249"/>
      <c r="TEN2" s="249"/>
      <c r="TEO2" s="249"/>
      <c r="TEP2" s="249"/>
      <c r="TEQ2" s="249"/>
      <c r="TER2" s="249"/>
      <c r="TES2" s="249"/>
      <c r="TET2" s="249"/>
      <c r="TEU2" s="249"/>
      <c r="TEV2" s="249"/>
      <c r="TEW2" s="249"/>
      <c r="TEX2" s="249"/>
      <c r="TEY2" s="249"/>
      <c r="TEZ2" s="249"/>
      <c r="TFA2" s="249"/>
      <c r="TFB2" s="249"/>
      <c r="TFC2" s="249"/>
      <c r="TFD2" s="249"/>
      <c r="TFE2" s="249"/>
      <c r="TFF2" s="249"/>
      <c r="TFG2" s="249"/>
      <c r="TFH2" s="249"/>
      <c r="TFI2" s="249"/>
      <c r="TFJ2" s="249"/>
      <c r="TFK2" s="249"/>
      <c r="TFL2" s="249"/>
      <c r="TFM2" s="249"/>
      <c r="TFN2" s="249"/>
      <c r="TFO2" s="249"/>
      <c r="TFP2" s="249"/>
      <c r="TFQ2" s="249"/>
      <c r="TFR2" s="249"/>
      <c r="TFS2" s="249"/>
      <c r="TFT2" s="249"/>
      <c r="TFU2" s="249"/>
      <c r="TFV2" s="249"/>
      <c r="TFW2" s="249"/>
      <c r="TFX2" s="249"/>
      <c r="TFY2" s="249"/>
      <c r="TFZ2" s="249"/>
      <c r="TGA2" s="249"/>
      <c r="TGB2" s="249"/>
      <c r="TGC2" s="249"/>
      <c r="TGD2" s="249"/>
      <c r="TGE2" s="249"/>
      <c r="TGF2" s="249"/>
      <c r="TGG2" s="249"/>
      <c r="TGH2" s="249"/>
      <c r="TGI2" s="249"/>
      <c r="TGJ2" s="249"/>
      <c r="TGK2" s="249"/>
      <c r="TGL2" s="249"/>
      <c r="TGM2" s="249"/>
      <c r="TGN2" s="249"/>
      <c r="TGO2" s="249"/>
      <c r="TGP2" s="249"/>
      <c r="TGQ2" s="249"/>
      <c r="TGR2" s="249"/>
      <c r="TGS2" s="249"/>
      <c r="TGT2" s="249"/>
      <c r="TGU2" s="249"/>
      <c r="TGV2" s="249"/>
      <c r="TGW2" s="249"/>
      <c r="TGX2" s="249"/>
      <c r="TGY2" s="249"/>
      <c r="TGZ2" s="249"/>
      <c r="THA2" s="249"/>
      <c r="THB2" s="249"/>
      <c r="THC2" s="249"/>
      <c r="THD2" s="249"/>
      <c r="THE2" s="249"/>
      <c r="THF2" s="249"/>
      <c r="THG2" s="249"/>
      <c r="THH2" s="249"/>
      <c r="THI2" s="249"/>
      <c r="THJ2" s="249"/>
      <c r="THK2" s="249"/>
      <c r="THL2" s="249"/>
      <c r="THM2" s="249"/>
      <c r="THN2" s="249"/>
      <c r="THO2" s="249"/>
      <c r="THP2" s="249"/>
      <c r="THQ2" s="249"/>
      <c r="THR2" s="249"/>
      <c r="THS2" s="249"/>
      <c r="THT2" s="249"/>
      <c r="THU2" s="249"/>
      <c r="THV2" s="249"/>
      <c r="THW2" s="249"/>
      <c r="THX2" s="249"/>
      <c r="THY2" s="249"/>
      <c r="THZ2" s="249"/>
      <c r="TIA2" s="249"/>
      <c r="TIB2" s="249"/>
      <c r="TIC2" s="249"/>
      <c r="TID2" s="249"/>
      <c r="TIE2" s="249"/>
      <c r="TIF2" s="249"/>
      <c r="TIG2" s="249"/>
      <c r="TIH2" s="249"/>
      <c r="TII2" s="249"/>
      <c r="TIJ2" s="249"/>
      <c r="TIK2" s="249"/>
      <c r="TIL2" s="249"/>
      <c r="TIM2" s="249"/>
      <c r="TIN2" s="249"/>
      <c r="TIO2" s="249"/>
      <c r="TIP2" s="249"/>
      <c r="TIQ2" s="249"/>
      <c r="TIR2" s="249"/>
      <c r="TIS2" s="249"/>
      <c r="TIT2" s="249"/>
      <c r="TIU2" s="249"/>
      <c r="TIV2" s="249"/>
      <c r="TIW2" s="249"/>
      <c r="TIX2" s="249"/>
      <c r="TIY2" s="249"/>
      <c r="TIZ2" s="249"/>
      <c r="TJA2" s="249"/>
      <c r="TJB2" s="249"/>
      <c r="TJC2" s="249"/>
      <c r="TJD2" s="249"/>
      <c r="TJE2" s="249"/>
      <c r="TJF2" s="249"/>
      <c r="TJG2" s="249"/>
      <c r="TJH2" s="249"/>
      <c r="TJI2" s="249"/>
      <c r="TJJ2" s="249"/>
      <c r="TJK2" s="249"/>
      <c r="TJL2" s="249"/>
      <c r="TJM2" s="249"/>
      <c r="TJN2" s="249"/>
      <c r="TJO2" s="249"/>
      <c r="TJP2" s="249"/>
      <c r="TJQ2" s="249"/>
      <c r="TJR2" s="249"/>
      <c r="TJS2" s="249"/>
      <c r="TJT2" s="249"/>
      <c r="TJU2" s="249"/>
      <c r="TJV2" s="249"/>
      <c r="TJW2" s="249"/>
      <c r="TJX2" s="249"/>
      <c r="TJY2" s="249"/>
      <c r="TJZ2" s="249"/>
      <c r="TKA2" s="249"/>
      <c r="TKB2" s="249"/>
      <c r="TKC2" s="249"/>
      <c r="TKD2" s="249"/>
      <c r="TKE2" s="249"/>
      <c r="TKF2" s="249"/>
      <c r="TKG2" s="249"/>
      <c r="TKH2" s="249"/>
      <c r="TKI2" s="249"/>
      <c r="TKJ2" s="249"/>
      <c r="TKK2" s="249"/>
      <c r="TKL2" s="249"/>
      <c r="TKM2" s="249"/>
      <c r="TKN2" s="249"/>
      <c r="TKO2" s="249"/>
      <c r="TKP2" s="249"/>
      <c r="TKQ2" s="249"/>
      <c r="TKR2" s="249"/>
      <c r="TKS2" s="249"/>
      <c r="TKT2" s="249"/>
      <c r="TKU2" s="249"/>
      <c r="TKV2" s="249"/>
      <c r="TKW2" s="249"/>
      <c r="TKX2" s="249"/>
      <c r="TKY2" s="249"/>
      <c r="TKZ2" s="249"/>
      <c r="TLA2" s="249"/>
      <c r="TLB2" s="249"/>
      <c r="TLC2" s="249"/>
      <c r="TLD2" s="249"/>
      <c r="TLE2" s="249"/>
      <c r="TLF2" s="249"/>
      <c r="TLG2" s="249"/>
      <c r="TLH2" s="249"/>
      <c r="TLI2" s="249"/>
      <c r="TLJ2" s="249"/>
      <c r="TLK2" s="249"/>
      <c r="TLL2" s="249"/>
      <c r="TLM2" s="249"/>
      <c r="TLN2" s="249"/>
      <c r="TLO2" s="249"/>
      <c r="TLP2" s="249"/>
      <c r="TLQ2" s="249"/>
      <c r="TLR2" s="249"/>
      <c r="TLS2" s="249"/>
      <c r="TLT2" s="249"/>
      <c r="TLU2" s="249"/>
      <c r="TLV2" s="249"/>
      <c r="TLW2" s="249"/>
      <c r="TLX2" s="249"/>
      <c r="TLY2" s="249"/>
      <c r="TLZ2" s="249"/>
      <c r="TMA2" s="249"/>
      <c r="TMB2" s="249"/>
      <c r="TMC2" s="249"/>
      <c r="TMD2" s="249"/>
      <c r="TME2" s="249"/>
      <c r="TMF2" s="249"/>
      <c r="TMG2" s="249"/>
      <c r="TMH2" s="249"/>
      <c r="TMI2" s="249"/>
      <c r="TMJ2" s="249"/>
      <c r="TMK2" s="249"/>
      <c r="TML2" s="249"/>
      <c r="TMM2" s="249"/>
      <c r="TMN2" s="249"/>
      <c r="TMO2" s="249"/>
      <c r="TMP2" s="249"/>
      <c r="TMQ2" s="249"/>
      <c r="TMR2" s="249"/>
      <c r="TMS2" s="249"/>
      <c r="TMT2" s="249"/>
      <c r="TMU2" s="249"/>
      <c r="TMV2" s="249"/>
      <c r="TMW2" s="249"/>
      <c r="TMX2" s="249"/>
      <c r="TMY2" s="249"/>
      <c r="TMZ2" s="249"/>
      <c r="TNA2" s="249"/>
      <c r="TNB2" s="249"/>
      <c r="TNC2" s="249"/>
      <c r="TND2" s="249"/>
      <c r="TNE2" s="249"/>
      <c r="TNF2" s="249"/>
      <c r="TNG2" s="249"/>
      <c r="TNH2" s="249"/>
      <c r="TNI2" s="249"/>
      <c r="TNJ2" s="249"/>
      <c r="TNK2" s="249"/>
      <c r="TNL2" s="249"/>
      <c r="TNM2" s="249"/>
      <c r="TNN2" s="249"/>
      <c r="TNO2" s="249"/>
      <c r="TNP2" s="249"/>
      <c r="TNQ2" s="249"/>
      <c r="TNR2" s="249"/>
      <c r="TNS2" s="249"/>
      <c r="TNT2" s="249"/>
      <c r="TNU2" s="249"/>
      <c r="TNV2" s="249"/>
      <c r="TNW2" s="249"/>
      <c r="TNX2" s="249"/>
      <c r="TNY2" s="249"/>
      <c r="TNZ2" s="249"/>
      <c r="TOA2" s="249"/>
      <c r="TOB2" s="249"/>
      <c r="TOC2" s="249"/>
      <c r="TOD2" s="249"/>
      <c r="TOE2" s="249"/>
      <c r="TOF2" s="249"/>
      <c r="TOG2" s="249"/>
      <c r="TOH2" s="249"/>
      <c r="TOI2" s="249"/>
      <c r="TOJ2" s="249"/>
      <c r="TOK2" s="249"/>
      <c r="TOL2" s="249"/>
      <c r="TOM2" s="249"/>
      <c r="TON2" s="249"/>
      <c r="TOO2" s="249"/>
      <c r="TOP2" s="249"/>
      <c r="TOQ2" s="249"/>
      <c r="TOR2" s="249"/>
      <c r="TOS2" s="249"/>
      <c r="TOT2" s="249"/>
      <c r="TOU2" s="249"/>
      <c r="TOV2" s="249"/>
      <c r="TOW2" s="249"/>
      <c r="TOX2" s="249"/>
      <c r="TOY2" s="249"/>
      <c r="TOZ2" s="249"/>
      <c r="TPA2" s="249"/>
      <c r="TPB2" s="249"/>
      <c r="TPC2" s="249"/>
      <c r="TPD2" s="249"/>
      <c r="TPE2" s="249"/>
      <c r="TPF2" s="249"/>
      <c r="TPG2" s="249"/>
      <c r="TPH2" s="249"/>
      <c r="TPI2" s="249"/>
      <c r="TPJ2" s="249"/>
      <c r="TPK2" s="249"/>
      <c r="TPL2" s="249"/>
      <c r="TPM2" s="249"/>
      <c r="TPN2" s="249"/>
      <c r="TPO2" s="249"/>
      <c r="TPP2" s="249"/>
      <c r="TPQ2" s="249"/>
      <c r="TPR2" s="249"/>
      <c r="TPS2" s="249"/>
      <c r="TPT2" s="249"/>
      <c r="TPU2" s="249"/>
      <c r="TPV2" s="249"/>
      <c r="TPW2" s="249"/>
      <c r="TPX2" s="249"/>
      <c r="TPY2" s="249"/>
      <c r="TPZ2" s="249"/>
      <c r="TQA2" s="249"/>
      <c r="TQB2" s="249"/>
      <c r="TQC2" s="249"/>
      <c r="TQD2" s="249"/>
      <c r="TQE2" s="249"/>
      <c r="TQF2" s="249"/>
      <c r="TQG2" s="249"/>
      <c r="TQH2" s="249"/>
      <c r="TQI2" s="249"/>
      <c r="TQJ2" s="249"/>
      <c r="TQK2" s="249"/>
      <c r="TQL2" s="249"/>
      <c r="TQM2" s="249"/>
      <c r="TQN2" s="249"/>
      <c r="TQO2" s="249"/>
      <c r="TQP2" s="249"/>
      <c r="TQQ2" s="249"/>
      <c r="TQR2" s="249"/>
      <c r="TQS2" s="249"/>
      <c r="TQT2" s="249"/>
      <c r="TQU2" s="249"/>
      <c r="TQV2" s="249"/>
      <c r="TQW2" s="249"/>
      <c r="TQX2" s="249"/>
      <c r="TQY2" s="249"/>
      <c r="TQZ2" s="249"/>
      <c r="TRA2" s="249"/>
      <c r="TRB2" s="249"/>
      <c r="TRC2" s="249"/>
      <c r="TRD2" s="249"/>
      <c r="TRE2" s="249"/>
      <c r="TRF2" s="249"/>
      <c r="TRG2" s="249"/>
      <c r="TRH2" s="249"/>
      <c r="TRI2" s="249"/>
      <c r="TRJ2" s="249"/>
      <c r="TRK2" s="249"/>
      <c r="TRL2" s="249"/>
      <c r="TRM2" s="249"/>
      <c r="TRN2" s="249"/>
      <c r="TRO2" s="249"/>
      <c r="TRP2" s="249"/>
      <c r="TRQ2" s="249"/>
      <c r="TRR2" s="249"/>
      <c r="TRS2" s="249"/>
      <c r="TRT2" s="249"/>
      <c r="TRU2" s="249"/>
      <c r="TRV2" s="249"/>
      <c r="TRW2" s="249"/>
      <c r="TRX2" s="249"/>
      <c r="TRY2" s="249"/>
      <c r="TRZ2" s="249"/>
      <c r="TSA2" s="249"/>
      <c r="TSB2" s="249"/>
      <c r="TSC2" s="249"/>
      <c r="TSD2" s="249"/>
      <c r="TSE2" s="249"/>
      <c r="TSF2" s="249"/>
      <c r="TSG2" s="249"/>
      <c r="TSH2" s="249"/>
      <c r="TSI2" s="249"/>
      <c r="TSJ2" s="249"/>
      <c r="TSK2" s="249"/>
      <c r="TSL2" s="249"/>
      <c r="TSM2" s="249"/>
      <c r="TSN2" s="249"/>
      <c r="TSO2" s="249"/>
      <c r="TSP2" s="249"/>
      <c r="TSQ2" s="249"/>
      <c r="TSR2" s="249"/>
      <c r="TSS2" s="249"/>
      <c r="TST2" s="249"/>
      <c r="TSU2" s="249"/>
      <c r="TSV2" s="249"/>
      <c r="TSW2" s="249"/>
      <c r="TSX2" s="249"/>
      <c r="TSY2" s="249"/>
      <c r="TSZ2" s="249"/>
      <c r="TTA2" s="249"/>
      <c r="TTB2" s="249"/>
      <c r="TTC2" s="249"/>
      <c r="TTD2" s="249"/>
      <c r="TTE2" s="249"/>
      <c r="TTF2" s="249"/>
      <c r="TTG2" s="249"/>
      <c r="TTH2" s="249"/>
      <c r="TTI2" s="249"/>
      <c r="TTJ2" s="249"/>
      <c r="TTK2" s="249"/>
      <c r="TTL2" s="249"/>
      <c r="TTM2" s="249"/>
      <c r="TTN2" s="249"/>
      <c r="TTO2" s="249"/>
      <c r="TTP2" s="249"/>
      <c r="TTQ2" s="249"/>
      <c r="TTR2" s="249"/>
      <c r="TTS2" s="249"/>
      <c r="TTT2" s="249"/>
      <c r="TTU2" s="249"/>
      <c r="TTV2" s="249"/>
      <c r="TTW2" s="249"/>
      <c r="TTX2" s="249"/>
      <c r="TTY2" s="249"/>
      <c r="TTZ2" s="249"/>
      <c r="TUA2" s="249"/>
      <c r="TUB2" s="249"/>
      <c r="TUC2" s="249"/>
      <c r="TUD2" s="249"/>
      <c r="TUE2" s="249"/>
      <c r="TUF2" s="249"/>
      <c r="TUG2" s="249"/>
      <c r="TUH2" s="249"/>
      <c r="TUI2" s="249"/>
      <c r="TUJ2" s="249"/>
      <c r="TUK2" s="249"/>
      <c r="TUL2" s="249"/>
      <c r="TUM2" s="249"/>
      <c r="TUN2" s="249"/>
      <c r="TUO2" s="249"/>
      <c r="TUP2" s="249"/>
      <c r="TUQ2" s="249"/>
      <c r="TUR2" s="249"/>
      <c r="TUS2" s="249"/>
      <c r="TUT2" s="249"/>
      <c r="TUU2" s="249"/>
      <c r="TUV2" s="249"/>
      <c r="TUW2" s="249"/>
      <c r="TUX2" s="249"/>
      <c r="TUY2" s="249"/>
      <c r="TUZ2" s="249"/>
      <c r="TVA2" s="249"/>
      <c r="TVB2" s="249"/>
      <c r="TVC2" s="249"/>
      <c r="TVD2" s="249"/>
      <c r="TVE2" s="249"/>
      <c r="TVF2" s="249"/>
      <c r="TVG2" s="249"/>
      <c r="TVH2" s="249"/>
      <c r="TVI2" s="249"/>
      <c r="TVJ2" s="249"/>
      <c r="TVK2" s="249"/>
      <c r="TVL2" s="249"/>
      <c r="TVM2" s="249"/>
      <c r="TVN2" s="249"/>
      <c r="TVO2" s="249"/>
      <c r="TVP2" s="249"/>
      <c r="TVQ2" s="249"/>
      <c r="TVR2" s="249"/>
      <c r="TVS2" s="249"/>
      <c r="TVT2" s="249"/>
      <c r="TVU2" s="249"/>
      <c r="TVV2" s="249"/>
      <c r="TVW2" s="249"/>
      <c r="TVX2" s="249"/>
      <c r="TVY2" s="249"/>
      <c r="TVZ2" s="249"/>
      <c r="TWA2" s="249"/>
      <c r="TWB2" s="249"/>
      <c r="TWC2" s="249"/>
      <c r="TWD2" s="249"/>
      <c r="TWE2" s="249"/>
      <c r="TWF2" s="249"/>
      <c r="TWG2" s="249"/>
      <c r="TWH2" s="249"/>
      <c r="TWI2" s="249"/>
      <c r="TWJ2" s="249"/>
      <c r="TWK2" s="249"/>
      <c r="TWL2" s="249"/>
      <c r="TWM2" s="249"/>
      <c r="TWN2" s="249"/>
      <c r="TWO2" s="249"/>
      <c r="TWP2" s="249"/>
      <c r="TWQ2" s="249"/>
      <c r="TWR2" s="249"/>
      <c r="TWS2" s="249"/>
      <c r="TWT2" s="249"/>
      <c r="TWU2" s="249"/>
      <c r="TWV2" s="249"/>
      <c r="TWW2" s="249"/>
      <c r="TWX2" s="249"/>
      <c r="TWY2" s="249"/>
      <c r="TWZ2" s="249"/>
      <c r="TXA2" s="249"/>
      <c r="TXB2" s="249"/>
      <c r="TXC2" s="249"/>
      <c r="TXD2" s="249"/>
      <c r="TXE2" s="249"/>
      <c r="TXF2" s="249"/>
      <c r="TXG2" s="249"/>
      <c r="TXH2" s="249"/>
      <c r="TXI2" s="249"/>
      <c r="TXJ2" s="249"/>
      <c r="TXK2" s="249"/>
      <c r="TXL2" s="249"/>
      <c r="TXM2" s="249"/>
      <c r="TXN2" s="249"/>
      <c r="TXO2" s="249"/>
      <c r="TXP2" s="249"/>
      <c r="TXQ2" s="249"/>
      <c r="TXR2" s="249"/>
      <c r="TXS2" s="249"/>
      <c r="TXT2" s="249"/>
      <c r="TXU2" s="249"/>
      <c r="TXV2" s="249"/>
      <c r="TXW2" s="249"/>
      <c r="TXX2" s="249"/>
      <c r="TXY2" s="249"/>
      <c r="TXZ2" s="249"/>
      <c r="TYA2" s="249"/>
      <c r="TYB2" s="249"/>
      <c r="TYC2" s="249"/>
      <c r="TYD2" s="249"/>
      <c r="TYE2" s="249"/>
      <c r="TYF2" s="249"/>
      <c r="TYG2" s="249"/>
      <c r="TYH2" s="249"/>
      <c r="TYI2" s="249"/>
      <c r="TYJ2" s="249"/>
      <c r="TYK2" s="249"/>
      <c r="TYL2" s="249"/>
      <c r="TYM2" s="249"/>
      <c r="TYN2" s="249"/>
      <c r="TYO2" s="249"/>
      <c r="TYP2" s="249"/>
      <c r="TYQ2" s="249"/>
      <c r="TYR2" s="249"/>
      <c r="TYS2" s="249"/>
      <c r="TYT2" s="249"/>
      <c r="TYU2" s="249"/>
      <c r="TYV2" s="249"/>
      <c r="TYW2" s="249"/>
      <c r="TYX2" s="249"/>
      <c r="TYY2" s="249"/>
      <c r="TYZ2" s="249"/>
      <c r="TZA2" s="249"/>
      <c r="TZB2" s="249"/>
      <c r="TZC2" s="249"/>
      <c r="TZD2" s="249"/>
      <c r="TZE2" s="249"/>
      <c r="TZF2" s="249"/>
      <c r="TZG2" s="249"/>
      <c r="TZH2" s="249"/>
      <c r="TZI2" s="249"/>
      <c r="TZJ2" s="249"/>
      <c r="TZK2" s="249"/>
      <c r="TZL2" s="249"/>
      <c r="TZM2" s="249"/>
      <c r="TZN2" s="249"/>
      <c r="TZO2" s="249"/>
      <c r="TZP2" s="249"/>
      <c r="TZQ2" s="249"/>
      <c r="TZR2" s="249"/>
      <c r="TZS2" s="249"/>
      <c r="TZT2" s="249"/>
      <c r="TZU2" s="249"/>
      <c r="TZV2" s="249"/>
      <c r="TZW2" s="249"/>
      <c r="TZX2" s="249"/>
      <c r="TZY2" s="249"/>
      <c r="TZZ2" s="249"/>
      <c r="UAA2" s="249"/>
      <c r="UAB2" s="249"/>
      <c r="UAC2" s="249"/>
      <c r="UAD2" s="249"/>
      <c r="UAE2" s="249"/>
      <c r="UAF2" s="249"/>
      <c r="UAG2" s="249"/>
      <c r="UAH2" s="249"/>
      <c r="UAI2" s="249"/>
      <c r="UAJ2" s="249"/>
      <c r="UAK2" s="249"/>
      <c r="UAL2" s="249"/>
      <c r="UAM2" s="249"/>
      <c r="UAN2" s="249"/>
      <c r="UAO2" s="249"/>
      <c r="UAP2" s="249"/>
      <c r="UAQ2" s="249"/>
      <c r="UAR2" s="249"/>
      <c r="UAS2" s="249"/>
      <c r="UAT2" s="249"/>
      <c r="UAU2" s="249"/>
      <c r="UAV2" s="249"/>
      <c r="UAW2" s="249"/>
      <c r="UAX2" s="249"/>
      <c r="UAY2" s="249"/>
      <c r="UAZ2" s="249"/>
      <c r="UBA2" s="249"/>
      <c r="UBB2" s="249"/>
      <c r="UBC2" s="249"/>
      <c r="UBD2" s="249"/>
      <c r="UBE2" s="249"/>
      <c r="UBF2" s="249"/>
      <c r="UBG2" s="249"/>
      <c r="UBH2" s="249"/>
      <c r="UBI2" s="249"/>
      <c r="UBJ2" s="249"/>
      <c r="UBK2" s="249"/>
      <c r="UBL2" s="249"/>
      <c r="UBM2" s="249"/>
      <c r="UBN2" s="249"/>
      <c r="UBO2" s="249"/>
      <c r="UBP2" s="249"/>
      <c r="UBQ2" s="249"/>
      <c r="UBR2" s="249"/>
      <c r="UBS2" s="249"/>
      <c r="UBT2" s="249"/>
      <c r="UBU2" s="249"/>
      <c r="UBV2" s="249"/>
      <c r="UBW2" s="249"/>
      <c r="UBX2" s="249"/>
      <c r="UBY2" s="249"/>
      <c r="UBZ2" s="249"/>
      <c r="UCA2" s="249"/>
      <c r="UCB2" s="249"/>
      <c r="UCC2" s="249"/>
      <c r="UCD2" s="249"/>
      <c r="UCE2" s="249"/>
      <c r="UCF2" s="249"/>
      <c r="UCG2" s="249"/>
      <c r="UCH2" s="249"/>
      <c r="UCI2" s="249"/>
      <c r="UCJ2" s="249"/>
      <c r="UCK2" s="249"/>
      <c r="UCL2" s="249"/>
      <c r="UCM2" s="249"/>
      <c r="UCN2" s="249"/>
      <c r="UCO2" s="249"/>
      <c r="UCP2" s="249"/>
      <c r="UCQ2" s="249"/>
      <c r="UCR2" s="249"/>
      <c r="UCS2" s="249"/>
      <c r="UCT2" s="249"/>
      <c r="UCU2" s="249"/>
      <c r="UCV2" s="249"/>
      <c r="UCW2" s="249"/>
      <c r="UCX2" s="249"/>
      <c r="UCY2" s="249"/>
      <c r="UCZ2" s="249"/>
      <c r="UDA2" s="249"/>
      <c r="UDB2" s="249"/>
      <c r="UDC2" s="249"/>
      <c r="UDD2" s="249"/>
      <c r="UDE2" s="249"/>
      <c r="UDF2" s="249"/>
      <c r="UDG2" s="249"/>
      <c r="UDH2" s="249"/>
      <c r="UDI2" s="249"/>
      <c r="UDJ2" s="249"/>
      <c r="UDK2" s="249"/>
      <c r="UDL2" s="249"/>
      <c r="UDM2" s="249"/>
      <c r="UDN2" s="249"/>
      <c r="UDO2" s="249"/>
      <c r="UDP2" s="249"/>
      <c r="UDQ2" s="249"/>
      <c r="UDR2" s="249"/>
      <c r="UDS2" s="249"/>
      <c r="UDT2" s="249"/>
      <c r="UDU2" s="249"/>
      <c r="UDV2" s="249"/>
      <c r="UDW2" s="249"/>
      <c r="UDX2" s="249"/>
      <c r="UDY2" s="249"/>
      <c r="UDZ2" s="249"/>
      <c r="UEA2" s="249"/>
      <c r="UEB2" s="249"/>
      <c r="UEC2" s="249"/>
      <c r="UED2" s="249"/>
      <c r="UEE2" s="249"/>
      <c r="UEF2" s="249"/>
      <c r="UEG2" s="249"/>
      <c r="UEH2" s="249"/>
      <c r="UEI2" s="249"/>
      <c r="UEJ2" s="249"/>
      <c r="UEK2" s="249"/>
      <c r="UEL2" s="249"/>
      <c r="UEM2" s="249"/>
      <c r="UEN2" s="249"/>
      <c r="UEO2" s="249"/>
      <c r="UEP2" s="249"/>
      <c r="UEQ2" s="249"/>
      <c r="UER2" s="249"/>
      <c r="UES2" s="249"/>
      <c r="UET2" s="249"/>
      <c r="UEU2" s="249"/>
      <c r="UEV2" s="249"/>
      <c r="UEW2" s="249"/>
      <c r="UEX2" s="249"/>
      <c r="UEY2" s="249"/>
      <c r="UEZ2" s="249"/>
      <c r="UFA2" s="249"/>
      <c r="UFB2" s="249"/>
      <c r="UFC2" s="249"/>
      <c r="UFD2" s="249"/>
      <c r="UFE2" s="249"/>
      <c r="UFF2" s="249"/>
      <c r="UFG2" s="249"/>
      <c r="UFH2" s="249"/>
      <c r="UFI2" s="249"/>
      <c r="UFJ2" s="249"/>
      <c r="UFK2" s="249"/>
      <c r="UFL2" s="249"/>
      <c r="UFM2" s="249"/>
      <c r="UFN2" s="249"/>
      <c r="UFO2" s="249"/>
      <c r="UFP2" s="249"/>
      <c r="UFQ2" s="249"/>
      <c r="UFR2" s="249"/>
      <c r="UFS2" s="249"/>
      <c r="UFT2" s="249"/>
      <c r="UFU2" s="249"/>
      <c r="UFV2" s="249"/>
      <c r="UFW2" s="249"/>
      <c r="UFX2" s="249"/>
      <c r="UFY2" s="249"/>
      <c r="UFZ2" s="249"/>
      <c r="UGA2" s="249"/>
      <c r="UGB2" s="249"/>
      <c r="UGC2" s="249"/>
      <c r="UGD2" s="249"/>
      <c r="UGE2" s="249"/>
      <c r="UGF2" s="249"/>
      <c r="UGG2" s="249"/>
      <c r="UGH2" s="249"/>
      <c r="UGI2" s="249"/>
      <c r="UGJ2" s="249"/>
      <c r="UGK2" s="249"/>
      <c r="UGL2" s="249"/>
      <c r="UGM2" s="249"/>
      <c r="UGN2" s="249"/>
      <c r="UGO2" s="249"/>
      <c r="UGP2" s="249"/>
      <c r="UGQ2" s="249"/>
      <c r="UGR2" s="249"/>
      <c r="UGS2" s="249"/>
      <c r="UGT2" s="249"/>
      <c r="UGU2" s="249"/>
      <c r="UGV2" s="249"/>
      <c r="UGW2" s="249"/>
      <c r="UGX2" s="249"/>
      <c r="UGY2" s="249"/>
      <c r="UGZ2" s="249"/>
      <c r="UHA2" s="249"/>
      <c r="UHB2" s="249"/>
      <c r="UHC2" s="249"/>
      <c r="UHD2" s="249"/>
      <c r="UHE2" s="249"/>
      <c r="UHF2" s="249"/>
      <c r="UHG2" s="249"/>
      <c r="UHH2" s="249"/>
      <c r="UHI2" s="249"/>
      <c r="UHJ2" s="249"/>
      <c r="UHK2" s="249"/>
      <c r="UHL2" s="249"/>
      <c r="UHM2" s="249"/>
      <c r="UHN2" s="249"/>
      <c r="UHO2" s="249"/>
      <c r="UHP2" s="249"/>
      <c r="UHQ2" s="249"/>
      <c r="UHR2" s="249"/>
      <c r="UHS2" s="249"/>
      <c r="UHT2" s="249"/>
      <c r="UHU2" s="249"/>
      <c r="UHV2" s="249"/>
      <c r="UHW2" s="249"/>
      <c r="UHX2" s="249"/>
      <c r="UHY2" s="249"/>
      <c r="UHZ2" s="249"/>
      <c r="UIA2" s="249"/>
      <c r="UIB2" s="249"/>
      <c r="UIC2" s="249"/>
      <c r="UID2" s="249"/>
      <c r="UIE2" s="249"/>
      <c r="UIF2" s="249"/>
      <c r="UIG2" s="249"/>
      <c r="UIH2" s="249"/>
      <c r="UII2" s="249"/>
      <c r="UIJ2" s="249"/>
      <c r="UIK2" s="249"/>
      <c r="UIL2" s="249"/>
      <c r="UIM2" s="249"/>
      <c r="UIN2" s="249"/>
      <c r="UIO2" s="249"/>
      <c r="UIP2" s="249"/>
      <c r="UIQ2" s="249"/>
      <c r="UIR2" s="249"/>
      <c r="UIS2" s="249"/>
      <c r="UIT2" s="249"/>
      <c r="UIU2" s="249"/>
      <c r="UIV2" s="249"/>
      <c r="UIW2" s="249"/>
      <c r="UIX2" s="249"/>
      <c r="UIY2" s="249"/>
      <c r="UIZ2" s="249"/>
      <c r="UJA2" s="249"/>
      <c r="UJB2" s="249"/>
      <c r="UJC2" s="249"/>
      <c r="UJD2" s="249"/>
      <c r="UJE2" s="249"/>
      <c r="UJF2" s="249"/>
      <c r="UJG2" s="249"/>
      <c r="UJH2" s="249"/>
      <c r="UJI2" s="249"/>
      <c r="UJJ2" s="249"/>
      <c r="UJK2" s="249"/>
      <c r="UJL2" s="249"/>
      <c r="UJM2" s="249"/>
      <c r="UJN2" s="249"/>
      <c r="UJO2" s="249"/>
      <c r="UJP2" s="249"/>
      <c r="UJQ2" s="249"/>
      <c r="UJR2" s="249"/>
      <c r="UJS2" s="249"/>
      <c r="UJT2" s="249"/>
      <c r="UJU2" s="249"/>
      <c r="UJV2" s="249"/>
      <c r="UJW2" s="249"/>
      <c r="UJX2" s="249"/>
      <c r="UJY2" s="249"/>
      <c r="UJZ2" s="249"/>
      <c r="UKA2" s="249"/>
      <c r="UKB2" s="249"/>
      <c r="UKC2" s="249"/>
      <c r="UKD2" s="249"/>
      <c r="UKE2" s="249"/>
      <c r="UKF2" s="249"/>
      <c r="UKG2" s="249"/>
      <c r="UKH2" s="249"/>
      <c r="UKI2" s="249"/>
      <c r="UKJ2" s="249"/>
      <c r="UKK2" s="249"/>
      <c r="UKL2" s="249"/>
      <c r="UKM2" s="249"/>
      <c r="UKN2" s="249"/>
      <c r="UKO2" s="249"/>
      <c r="UKP2" s="249"/>
      <c r="UKQ2" s="249"/>
      <c r="UKR2" s="249"/>
      <c r="UKS2" s="249"/>
      <c r="UKT2" s="249"/>
      <c r="UKU2" s="249"/>
      <c r="UKV2" s="249"/>
      <c r="UKW2" s="249"/>
      <c r="UKX2" s="249"/>
      <c r="UKY2" s="249"/>
      <c r="UKZ2" s="249"/>
      <c r="ULA2" s="249"/>
      <c r="ULB2" s="249"/>
      <c r="ULC2" s="249"/>
      <c r="ULD2" s="249"/>
      <c r="ULE2" s="249"/>
      <c r="ULF2" s="249"/>
      <c r="ULG2" s="249"/>
      <c r="ULH2" s="249"/>
      <c r="ULI2" s="249"/>
      <c r="ULJ2" s="249"/>
      <c r="ULK2" s="249"/>
      <c r="ULL2" s="249"/>
      <c r="ULM2" s="249"/>
      <c r="ULN2" s="249"/>
      <c r="ULO2" s="249"/>
      <c r="ULP2" s="249"/>
      <c r="ULQ2" s="249"/>
      <c r="ULR2" s="249"/>
      <c r="ULS2" s="249"/>
      <c r="ULT2" s="249"/>
      <c r="ULU2" s="249"/>
      <c r="ULV2" s="249"/>
      <c r="ULW2" s="249"/>
      <c r="ULX2" s="249"/>
      <c r="ULY2" s="249"/>
      <c r="ULZ2" s="249"/>
      <c r="UMA2" s="249"/>
      <c r="UMB2" s="249"/>
      <c r="UMC2" s="249"/>
      <c r="UMD2" s="249"/>
      <c r="UME2" s="249"/>
      <c r="UMF2" s="249"/>
      <c r="UMG2" s="249"/>
      <c r="UMH2" s="249"/>
      <c r="UMI2" s="249"/>
      <c r="UMJ2" s="249"/>
      <c r="UMK2" s="249"/>
      <c r="UML2" s="249"/>
      <c r="UMM2" s="249"/>
      <c r="UMN2" s="249"/>
      <c r="UMO2" s="249"/>
      <c r="UMP2" s="249"/>
      <c r="UMQ2" s="249"/>
      <c r="UMR2" s="249"/>
      <c r="UMS2" s="249"/>
      <c r="UMT2" s="249"/>
      <c r="UMU2" s="249"/>
      <c r="UMV2" s="249"/>
      <c r="UMW2" s="249"/>
      <c r="UMX2" s="249"/>
      <c r="UMY2" s="249"/>
      <c r="UMZ2" s="249"/>
      <c r="UNA2" s="249"/>
      <c r="UNB2" s="249"/>
      <c r="UNC2" s="249"/>
      <c r="UND2" s="249"/>
      <c r="UNE2" s="249"/>
      <c r="UNF2" s="249"/>
      <c r="UNG2" s="249"/>
      <c r="UNH2" s="249"/>
      <c r="UNI2" s="249"/>
      <c r="UNJ2" s="249"/>
      <c r="UNK2" s="249"/>
      <c r="UNL2" s="249"/>
      <c r="UNM2" s="249"/>
      <c r="UNN2" s="249"/>
      <c r="UNO2" s="249"/>
      <c r="UNP2" s="249"/>
      <c r="UNQ2" s="249"/>
      <c r="UNR2" s="249"/>
      <c r="UNS2" s="249"/>
      <c r="UNT2" s="249"/>
      <c r="UNU2" s="249"/>
      <c r="UNV2" s="249"/>
      <c r="UNW2" s="249"/>
      <c r="UNX2" s="249"/>
      <c r="UNY2" s="249"/>
      <c r="UNZ2" s="249"/>
      <c r="UOA2" s="249"/>
      <c r="UOB2" s="249"/>
      <c r="UOC2" s="249"/>
      <c r="UOD2" s="249"/>
      <c r="UOE2" s="249"/>
      <c r="UOF2" s="249"/>
      <c r="UOG2" s="249"/>
      <c r="UOH2" s="249"/>
      <c r="UOI2" s="249"/>
      <c r="UOJ2" s="249"/>
      <c r="UOK2" s="249"/>
      <c r="UOL2" s="249"/>
      <c r="UOM2" s="249"/>
      <c r="UON2" s="249"/>
      <c r="UOO2" s="249"/>
      <c r="UOP2" s="249"/>
      <c r="UOQ2" s="249"/>
      <c r="UOR2" s="249"/>
      <c r="UOS2" s="249"/>
      <c r="UOT2" s="249"/>
      <c r="UOU2" s="249"/>
      <c r="UOV2" s="249"/>
      <c r="UOW2" s="249"/>
      <c r="UOX2" s="249"/>
      <c r="UOY2" s="249"/>
      <c r="UOZ2" s="249"/>
      <c r="UPA2" s="249"/>
      <c r="UPB2" s="249"/>
      <c r="UPC2" s="249"/>
      <c r="UPD2" s="249"/>
      <c r="UPE2" s="249"/>
      <c r="UPF2" s="249"/>
      <c r="UPG2" s="249"/>
      <c r="UPH2" s="249"/>
      <c r="UPI2" s="249"/>
      <c r="UPJ2" s="249"/>
      <c r="UPK2" s="249"/>
      <c r="UPL2" s="249"/>
      <c r="UPM2" s="249"/>
      <c r="UPN2" s="249"/>
      <c r="UPO2" s="249"/>
      <c r="UPP2" s="249"/>
      <c r="UPQ2" s="249"/>
      <c r="UPR2" s="249"/>
      <c r="UPS2" s="249"/>
      <c r="UPT2" s="249"/>
      <c r="UPU2" s="249"/>
      <c r="UPV2" s="249"/>
      <c r="UPW2" s="249"/>
      <c r="UPX2" s="249"/>
      <c r="UPY2" s="249"/>
      <c r="UPZ2" s="249"/>
      <c r="UQA2" s="249"/>
      <c r="UQB2" s="249"/>
      <c r="UQC2" s="249"/>
      <c r="UQD2" s="249"/>
      <c r="UQE2" s="249"/>
      <c r="UQF2" s="249"/>
      <c r="UQG2" s="249"/>
      <c r="UQH2" s="249"/>
      <c r="UQI2" s="249"/>
      <c r="UQJ2" s="249"/>
      <c r="UQK2" s="249"/>
      <c r="UQL2" s="249"/>
      <c r="UQM2" s="249"/>
      <c r="UQN2" s="249"/>
      <c r="UQO2" s="249"/>
      <c r="UQP2" s="249"/>
      <c r="UQQ2" s="249"/>
      <c r="UQR2" s="249"/>
      <c r="UQS2" s="249"/>
      <c r="UQT2" s="249"/>
      <c r="UQU2" s="249"/>
      <c r="UQV2" s="249"/>
      <c r="UQW2" s="249"/>
      <c r="UQX2" s="249"/>
      <c r="UQY2" s="249"/>
      <c r="UQZ2" s="249"/>
      <c r="URA2" s="249"/>
      <c r="URB2" s="249"/>
      <c r="URC2" s="249"/>
      <c r="URD2" s="249"/>
      <c r="URE2" s="249"/>
      <c r="URF2" s="249"/>
      <c r="URG2" s="249"/>
      <c r="URH2" s="249"/>
      <c r="URI2" s="249"/>
      <c r="URJ2" s="249"/>
      <c r="URK2" s="249"/>
      <c r="URL2" s="249"/>
      <c r="URM2" s="249"/>
      <c r="URN2" s="249"/>
      <c r="URO2" s="249"/>
      <c r="URP2" s="249"/>
      <c r="URQ2" s="249"/>
      <c r="URR2" s="249"/>
      <c r="URS2" s="249"/>
      <c r="URT2" s="249"/>
      <c r="URU2" s="249"/>
      <c r="URV2" s="249"/>
      <c r="URW2" s="249"/>
      <c r="URX2" s="249"/>
      <c r="URY2" s="249"/>
      <c r="URZ2" s="249"/>
      <c r="USA2" s="249"/>
      <c r="USB2" s="249"/>
      <c r="USC2" s="249"/>
      <c r="USD2" s="249"/>
      <c r="USE2" s="249"/>
      <c r="USF2" s="249"/>
      <c r="USG2" s="249"/>
      <c r="USH2" s="249"/>
      <c r="USI2" s="249"/>
      <c r="USJ2" s="249"/>
      <c r="USK2" s="249"/>
      <c r="USL2" s="249"/>
      <c r="USM2" s="249"/>
      <c r="USN2" s="249"/>
      <c r="USO2" s="249"/>
      <c r="USP2" s="249"/>
      <c r="USQ2" s="249"/>
      <c r="USR2" s="249"/>
      <c r="USS2" s="249"/>
      <c r="UST2" s="249"/>
      <c r="USU2" s="249"/>
      <c r="USV2" s="249"/>
      <c r="USW2" s="249"/>
      <c r="USX2" s="249"/>
      <c r="USY2" s="249"/>
      <c r="USZ2" s="249"/>
      <c r="UTA2" s="249"/>
      <c r="UTB2" s="249"/>
      <c r="UTC2" s="249"/>
      <c r="UTD2" s="249"/>
      <c r="UTE2" s="249"/>
      <c r="UTF2" s="249"/>
      <c r="UTG2" s="249"/>
      <c r="UTH2" s="249"/>
      <c r="UTI2" s="249"/>
      <c r="UTJ2" s="249"/>
      <c r="UTK2" s="249"/>
      <c r="UTL2" s="249"/>
      <c r="UTM2" s="249"/>
      <c r="UTN2" s="249"/>
      <c r="UTO2" s="249"/>
      <c r="UTP2" s="249"/>
      <c r="UTQ2" s="249"/>
      <c r="UTR2" s="249"/>
      <c r="UTS2" s="249"/>
      <c r="UTT2" s="249"/>
      <c r="UTU2" s="249"/>
      <c r="UTV2" s="249"/>
      <c r="UTW2" s="249"/>
      <c r="UTX2" s="249"/>
      <c r="UTY2" s="249"/>
      <c r="UTZ2" s="249"/>
      <c r="UUA2" s="249"/>
      <c r="UUB2" s="249"/>
      <c r="UUC2" s="249"/>
      <c r="UUD2" s="249"/>
      <c r="UUE2" s="249"/>
      <c r="UUF2" s="249"/>
      <c r="UUG2" s="249"/>
      <c r="UUH2" s="249"/>
      <c r="UUI2" s="249"/>
      <c r="UUJ2" s="249"/>
      <c r="UUK2" s="249"/>
      <c r="UUL2" s="249"/>
      <c r="UUM2" s="249"/>
      <c r="UUN2" s="249"/>
      <c r="UUO2" s="249"/>
      <c r="UUP2" s="249"/>
      <c r="UUQ2" s="249"/>
      <c r="UUR2" s="249"/>
      <c r="UUS2" s="249"/>
      <c r="UUT2" s="249"/>
      <c r="UUU2" s="249"/>
      <c r="UUV2" s="249"/>
      <c r="UUW2" s="249"/>
      <c r="UUX2" s="249"/>
      <c r="UUY2" s="249"/>
      <c r="UUZ2" s="249"/>
      <c r="UVA2" s="249"/>
      <c r="UVB2" s="249"/>
      <c r="UVC2" s="249"/>
      <c r="UVD2" s="249"/>
      <c r="UVE2" s="249"/>
      <c r="UVF2" s="249"/>
      <c r="UVG2" s="249"/>
      <c r="UVH2" s="249"/>
      <c r="UVI2" s="249"/>
      <c r="UVJ2" s="249"/>
      <c r="UVK2" s="249"/>
      <c r="UVL2" s="249"/>
      <c r="UVM2" s="249"/>
      <c r="UVN2" s="249"/>
      <c r="UVO2" s="249"/>
      <c r="UVP2" s="249"/>
      <c r="UVQ2" s="249"/>
      <c r="UVR2" s="249"/>
      <c r="UVS2" s="249"/>
      <c r="UVT2" s="249"/>
      <c r="UVU2" s="249"/>
      <c r="UVV2" s="249"/>
      <c r="UVW2" s="249"/>
      <c r="UVX2" s="249"/>
      <c r="UVY2" s="249"/>
      <c r="UVZ2" s="249"/>
      <c r="UWA2" s="249"/>
      <c r="UWB2" s="249"/>
      <c r="UWC2" s="249"/>
      <c r="UWD2" s="249"/>
      <c r="UWE2" s="249"/>
      <c r="UWF2" s="249"/>
      <c r="UWG2" s="249"/>
      <c r="UWH2" s="249"/>
      <c r="UWI2" s="249"/>
      <c r="UWJ2" s="249"/>
      <c r="UWK2" s="249"/>
      <c r="UWL2" s="249"/>
      <c r="UWM2" s="249"/>
      <c r="UWN2" s="249"/>
      <c r="UWO2" s="249"/>
      <c r="UWP2" s="249"/>
      <c r="UWQ2" s="249"/>
      <c r="UWR2" s="249"/>
      <c r="UWS2" s="249"/>
      <c r="UWT2" s="249"/>
      <c r="UWU2" s="249"/>
      <c r="UWV2" s="249"/>
      <c r="UWW2" s="249"/>
      <c r="UWX2" s="249"/>
      <c r="UWY2" s="249"/>
      <c r="UWZ2" s="249"/>
      <c r="UXA2" s="249"/>
      <c r="UXB2" s="249"/>
      <c r="UXC2" s="249"/>
      <c r="UXD2" s="249"/>
      <c r="UXE2" s="249"/>
      <c r="UXF2" s="249"/>
      <c r="UXG2" s="249"/>
      <c r="UXH2" s="249"/>
      <c r="UXI2" s="249"/>
      <c r="UXJ2" s="249"/>
      <c r="UXK2" s="249"/>
      <c r="UXL2" s="249"/>
      <c r="UXM2" s="249"/>
      <c r="UXN2" s="249"/>
      <c r="UXO2" s="249"/>
      <c r="UXP2" s="249"/>
      <c r="UXQ2" s="249"/>
      <c r="UXR2" s="249"/>
      <c r="UXS2" s="249"/>
      <c r="UXT2" s="249"/>
      <c r="UXU2" s="249"/>
      <c r="UXV2" s="249"/>
      <c r="UXW2" s="249"/>
      <c r="UXX2" s="249"/>
      <c r="UXY2" s="249"/>
      <c r="UXZ2" s="249"/>
      <c r="UYA2" s="249"/>
      <c r="UYB2" s="249"/>
      <c r="UYC2" s="249"/>
      <c r="UYD2" s="249"/>
      <c r="UYE2" s="249"/>
      <c r="UYF2" s="249"/>
      <c r="UYG2" s="249"/>
      <c r="UYH2" s="249"/>
      <c r="UYI2" s="249"/>
      <c r="UYJ2" s="249"/>
      <c r="UYK2" s="249"/>
      <c r="UYL2" s="249"/>
      <c r="UYM2" s="249"/>
      <c r="UYN2" s="249"/>
      <c r="UYO2" s="249"/>
      <c r="UYP2" s="249"/>
      <c r="UYQ2" s="249"/>
      <c r="UYR2" s="249"/>
      <c r="UYS2" s="249"/>
      <c r="UYT2" s="249"/>
      <c r="UYU2" s="249"/>
      <c r="UYV2" s="249"/>
      <c r="UYW2" s="249"/>
      <c r="UYX2" s="249"/>
      <c r="UYY2" s="249"/>
      <c r="UYZ2" s="249"/>
      <c r="UZA2" s="249"/>
      <c r="UZB2" s="249"/>
      <c r="UZC2" s="249"/>
      <c r="UZD2" s="249"/>
      <c r="UZE2" s="249"/>
      <c r="UZF2" s="249"/>
      <c r="UZG2" s="249"/>
      <c r="UZH2" s="249"/>
      <c r="UZI2" s="249"/>
      <c r="UZJ2" s="249"/>
      <c r="UZK2" s="249"/>
      <c r="UZL2" s="249"/>
      <c r="UZM2" s="249"/>
      <c r="UZN2" s="249"/>
      <c r="UZO2" s="249"/>
      <c r="UZP2" s="249"/>
      <c r="UZQ2" s="249"/>
      <c r="UZR2" s="249"/>
      <c r="UZS2" s="249"/>
      <c r="UZT2" s="249"/>
      <c r="UZU2" s="249"/>
      <c r="UZV2" s="249"/>
      <c r="UZW2" s="249"/>
      <c r="UZX2" s="249"/>
      <c r="UZY2" s="249"/>
      <c r="UZZ2" s="249"/>
      <c r="VAA2" s="249"/>
      <c r="VAB2" s="249"/>
      <c r="VAC2" s="249"/>
      <c r="VAD2" s="249"/>
      <c r="VAE2" s="249"/>
      <c r="VAF2" s="249"/>
      <c r="VAG2" s="249"/>
      <c r="VAH2" s="249"/>
      <c r="VAI2" s="249"/>
      <c r="VAJ2" s="249"/>
      <c r="VAK2" s="249"/>
      <c r="VAL2" s="249"/>
      <c r="VAM2" s="249"/>
      <c r="VAN2" s="249"/>
      <c r="VAO2" s="249"/>
      <c r="VAP2" s="249"/>
      <c r="VAQ2" s="249"/>
      <c r="VAR2" s="249"/>
      <c r="VAS2" s="249"/>
      <c r="VAT2" s="249"/>
      <c r="VAU2" s="249"/>
      <c r="VAV2" s="249"/>
      <c r="VAW2" s="249"/>
      <c r="VAX2" s="249"/>
      <c r="VAY2" s="249"/>
      <c r="VAZ2" s="249"/>
      <c r="VBA2" s="249"/>
      <c r="VBB2" s="249"/>
      <c r="VBC2" s="249"/>
      <c r="VBD2" s="249"/>
      <c r="VBE2" s="249"/>
      <c r="VBF2" s="249"/>
      <c r="VBG2" s="249"/>
      <c r="VBH2" s="249"/>
      <c r="VBI2" s="249"/>
      <c r="VBJ2" s="249"/>
      <c r="VBK2" s="249"/>
      <c r="VBL2" s="249"/>
      <c r="VBM2" s="249"/>
      <c r="VBN2" s="249"/>
      <c r="VBO2" s="249"/>
      <c r="VBP2" s="249"/>
      <c r="VBQ2" s="249"/>
      <c r="VBR2" s="249"/>
      <c r="VBS2" s="249"/>
      <c r="VBT2" s="249"/>
      <c r="VBU2" s="249"/>
      <c r="VBV2" s="249"/>
      <c r="VBW2" s="249"/>
      <c r="VBX2" s="249"/>
      <c r="VBY2" s="249"/>
      <c r="VBZ2" s="249"/>
      <c r="VCA2" s="249"/>
      <c r="VCB2" s="249"/>
      <c r="VCC2" s="249"/>
      <c r="VCD2" s="249"/>
      <c r="VCE2" s="249"/>
      <c r="VCF2" s="249"/>
      <c r="VCG2" s="249"/>
      <c r="VCH2" s="249"/>
      <c r="VCI2" s="249"/>
      <c r="VCJ2" s="249"/>
      <c r="VCK2" s="249"/>
      <c r="VCL2" s="249"/>
      <c r="VCM2" s="249"/>
      <c r="VCN2" s="249"/>
      <c r="VCO2" s="249"/>
      <c r="VCP2" s="249"/>
      <c r="VCQ2" s="249"/>
      <c r="VCR2" s="249"/>
      <c r="VCS2" s="249"/>
      <c r="VCT2" s="249"/>
      <c r="VCU2" s="249"/>
      <c r="VCV2" s="249"/>
      <c r="VCW2" s="249"/>
      <c r="VCX2" s="249"/>
      <c r="VCY2" s="249"/>
      <c r="VCZ2" s="249"/>
      <c r="VDA2" s="249"/>
      <c r="VDB2" s="249"/>
      <c r="VDC2" s="249"/>
      <c r="VDD2" s="249"/>
      <c r="VDE2" s="249"/>
      <c r="VDF2" s="249"/>
      <c r="VDG2" s="249"/>
      <c r="VDH2" s="249"/>
      <c r="VDI2" s="249"/>
      <c r="VDJ2" s="249"/>
      <c r="VDK2" s="249"/>
      <c r="VDL2" s="249"/>
      <c r="VDM2" s="249"/>
      <c r="VDN2" s="249"/>
      <c r="VDO2" s="249"/>
      <c r="VDP2" s="249"/>
      <c r="VDQ2" s="249"/>
      <c r="VDR2" s="249"/>
      <c r="VDS2" s="249"/>
      <c r="VDT2" s="249"/>
      <c r="VDU2" s="249"/>
      <c r="VDV2" s="249"/>
      <c r="VDW2" s="249"/>
      <c r="VDX2" s="249"/>
      <c r="VDY2" s="249"/>
      <c r="VDZ2" s="249"/>
      <c r="VEA2" s="249"/>
      <c r="VEB2" s="249"/>
      <c r="VEC2" s="249"/>
      <c r="VED2" s="249"/>
      <c r="VEE2" s="249"/>
      <c r="VEF2" s="249"/>
      <c r="VEG2" s="249"/>
      <c r="VEH2" s="249"/>
      <c r="VEI2" s="249"/>
      <c r="VEJ2" s="249"/>
      <c r="VEK2" s="249"/>
      <c r="VEL2" s="249"/>
      <c r="VEM2" s="249"/>
      <c r="VEN2" s="249"/>
      <c r="VEO2" s="249"/>
      <c r="VEP2" s="249"/>
      <c r="VEQ2" s="249"/>
      <c r="VER2" s="249"/>
      <c r="VES2" s="249"/>
      <c r="VET2" s="249"/>
      <c r="VEU2" s="249"/>
      <c r="VEV2" s="249"/>
      <c r="VEW2" s="249"/>
      <c r="VEX2" s="249"/>
      <c r="VEY2" s="249"/>
      <c r="VEZ2" s="249"/>
      <c r="VFA2" s="249"/>
      <c r="VFB2" s="249"/>
      <c r="VFC2" s="249"/>
      <c r="VFD2" s="249"/>
      <c r="VFE2" s="249"/>
      <c r="VFF2" s="249"/>
      <c r="VFG2" s="249"/>
      <c r="VFH2" s="249"/>
      <c r="VFI2" s="249"/>
      <c r="VFJ2" s="249"/>
      <c r="VFK2" s="249"/>
      <c r="VFL2" s="249"/>
      <c r="VFM2" s="249"/>
      <c r="VFN2" s="249"/>
      <c r="VFO2" s="249"/>
      <c r="VFP2" s="249"/>
      <c r="VFQ2" s="249"/>
      <c r="VFR2" s="249"/>
      <c r="VFS2" s="249"/>
      <c r="VFT2" s="249"/>
      <c r="VFU2" s="249"/>
      <c r="VFV2" s="249"/>
      <c r="VFW2" s="249"/>
      <c r="VFX2" s="249"/>
      <c r="VFY2" s="249"/>
      <c r="VFZ2" s="249"/>
      <c r="VGA2" s="249"/>
      <c r="VGB2" s="249"/>
      <c r="VGC2" s="249"/>
      <c r="VGD2" s="249"/>
      <c r="VGE2" s="249"/>
      <c r="VGF2" s="249"/>
      <c r="VGG2" s="249"/>
      <c r="VGH2" s="249"/>
      <c r="VGI2" s="249"/>
      <c r="VGJ2" s="249"/>
      <c r="VGK2" s="249"/>
      <c r="VGL2" s="249"/>
      <c r="VGM2" s="249"/>
      <c r="VGN2" s="249"/>
      <c r="VGO2" s="249"/>
      <c r="VGP2" s="249"/>
      <c r="VGQ2" s="249"/>
      <c r="VGR2" s="249"/>
      <c r="VGS2" s="249"/>
      <c r="VGT2" s="249"/>
      <c r="VGU2" s="249"/>
      <c r="VGV2" s="249"/>
      <c r="VGW2" s="249"/>
      <c r="VGX2" s="249"/>
      <c r="VGY2" s="249"/>
      <c r="VGZ2" s="249"/>
      <c r="VHA2" s="249"/>
      <c r="VHB2" s="249"/>
      <c r="VHC2" s="249"/>
      <c r="VHD2" s="249"/>
      <c r="VHE2" s="249"/>
      <c r="VHF2" s="249"/>
      <c r="VHG2" s="249"/>
      <c r="VHH2" s="249"/>
      <c r="VHI2" s="249"/>
      <c r="VHJ2" s="249"/>
      <c r="VHK2" s="249"/>
      <c r="VHL2" s="249"/>
      <c r="VHM2" s="249"/>
      <c r="VHN2" s="249"/>
      <c r="VHO2" s="249"/>
      <c r="VHP2" s="249"/>
      <c r="VHQ2" s="249"/>
      <c r="VHR2" s="249"/>
      <c r="VHS2" s="249"/>
      <c r="VHT2" s="249"/>
      <c r="VHU2" s="249"/>
      <c r="VHV2" s="249"/>
      <c r="VHW2" s="249"/>
      <c r="VHX2" s="249"/>
      <c r="VHY2" s="249"/>
      <c r="VHZ2" s="249"/>
      <c r="VIA2" s="249"/>
      <c r="VIB2" s="249"/>
      <c r="VIC2" s="249"/>
      <c r="VID2" s="249"/>
      <c r="VIE2" s="249"/>
      <c r="VIF2" s="249"/>
      <c r="VIG2" s="249"/>
      <c r="VIH2" s="249"/>
      <c r="VII2" s="249"/>
      <c r="VIJ2" s="249"/>
      <c r="VIK2" s="249"/>
      <c r="VIL2" s="249"/>
      <c r="VIM2" s="249"/>
      <c r="VIN2" s="249"/>
      <c r="VIO2" s="249"/>
      <c r="VIP2" s="249"/>
      <c r="VIQ2" s="249"/>
      <c r="VIR2" s="249"/>
      <c r="VIS2" s="249"/>
      <c r="VIT2" s="249"/>
      <c r="VIU2" s="249"/>
      <c r="VIV2" s="249"/>
      <c r="VIW2" s="249"/>
      <c r="VIX2" s="249"/>
      <c r="VIY2" s="249"/>
      <c r="VIZ2" s="249"/>
      <c r="VJA2" s="249"/>
      <c r="VJB2" s="249"/>
      <c r="VJC2" s="249"/>
      <c r="VJD2" s="249"/>
      <c r="VJE2" s="249"/>
      <c r="VJF2" s="249"/>
      <c r="VJG2" s="249"/>
      <c r="VJH2" s="249"/>
      <c r="VJI2" s="249"/>
      <c r="VJJ2" s="249"/>
      <c r="VJK2" s="249"/>
      <c r="VJL2" s="249"/>
      <c r="VJM2" s="249"/>
      <c r="VJN2" s="249"/>
      <c r="VJO2" s="249"/>
      <c r="VJP2" s="249"/>
      <c r="VJQ2" s="249"/>
      <c r="VJR2" s="249"/>
      <c r="VJS2" s="249"/>
      <c r="VJT2" s="249"/>
      <c r="VJU2" s="249"/>
      <c r="VJV2" s="249"/>
      <c r="VJW2" s="249"/>
      <c r="VJX2" s="249"/>
      <c r="VJY2" s="249"/>
      <c r="VJZ2" s="249"/>
      <c r="VKA2" s="249"/>
      <c r="VKB2" s="249"/>
      <c r="VKC2" s="249"/>
      <c r="VKD2" s="249"/>
      <c r="VKE2" s="249"/>
      <c r="VKF2" s="249"/>
      <c r="VKG2" s="249"/>
      <c r="VKH2" s="249"/>
      <c r="VKI2" s="249"/>
      <c r="VKJ2" s="249"/>
      <c r="VKK2" s="249"/>
      <c r="VKL2" s="249"/>
      <c r="VKM2" s="249"/>
      <c r="VKN2" s="249"/>
      <c r="VKO2" s="249"/>
      <c r="VKP2" s="249"/>
      <c r="VKQ2" s="249"/>
      <c r="VKR2" s="249"/>
      <c r="VKS2" s="249"/>
      <c r="VKT2" s="249"/>
      <c r="VKU2" s="249"/>
      <c r="VKV2" s="249"/>
      <c r="VKW2" s="249"/>
      <c r="VKX2" s="249"/>
      <c r="VKY2" s="249"/>
      <c r="VKZ2" s="249"/>
      <c r="VLA2" s="249"/>
      <c r="VLB2" s="249"/>
      <c r="VLC2" s="249"/>
      <c r="VLD2" s="249"/>
      <c r="VLE2" s="249"/>
      <c r="VLF2" s="249"/>
      <c r="VLG2" s="249"/>
      <c r="VLH2" s="249"/>
      <c r="VLI2" s="249"/>
      <c r="VLJ2" s="249"/>
      <c r="VLK2" s="249"/>
      <c r="VLL2" s="249"/>
      <c r="VLM2" s="249"/>
      <c r="VLN2" s="249"/>
      <c r="VLO2" s="249"/>
      <c r="VLP2" s="249"/>
      <c r="VLQ2" s="249"/>
      <c r="VLR2" s="249"/>
      <c r="VLS2" s="249"/>
      <c r="VLT2" s="249"/>
      <c r="VLU2" s="249"/>
      <c r="VLV2" s="249"/>
      <c r="VLW2" s="249"/>
      <c r="VLX2" s="249"/>
      <c r="VLY2" s="249"/>
      <c r="VLZ2" s="249"/>
      <c r="VMA2" s="249"/>
      <c r="VMB2" s="249"/>
      <c r="VMC2" s="249"/>
      <c r="VMD2" s="249"/>
      <c r="VME2" s="249"/>
      <c r="VMF2" s="249"/>
      <c r="VMG2" s="249"/>
      <c r="VMH2" s="249"/>
      <c r="VMI2" s="249"/>
      <c r="VMJ2" s="249"/>
      <c r="VMK2" s="249"/>
      <c r="VML2" s="249"/>
      <c r="VMM2" s="249"/>
      <c r="VMN2" s="249"/>
      <c r="VMO2" s="249"/>
      <c r="VMP2" s="249"/>
      <c r="VMQ2" s="249"/>
      <c r="VMR2" s="249"/>
      <c r="VMS2" s="249"/>
      <c r="VMT2" s="249"/>
      <c r="VMU2" s="249"/>
      <c r="VMV2" s="249"/>
      <c r="VMW2" s="249"/>
      <c r="VMX2" s="249"/>
      <c r="VMY2" s="249"/>
      <c r="VMZ2" s="249"/>
      <c r="VNA2" s="249"/>
      <c r="VNB2" s="249"/>
      <c r="VNC2" s="249"/>
      <c r="VND2" s="249"/>
      <c r="VNE2" s="249"/>
      <c r="VNF2" s="249"/>
      <c r="VNG2" s="249"/>
      <c r="VNH2" s="249"/>
      <c r="VNI2" s="249"/>
      <c r="VNJ2" s="249"/>
      <c r="VNK2" s="249"/>
      <c r="VNL2" s="249"/>
      <c r="VNM2" s="249"/>
      <c r="VNN2" s="249"/>
      <c r="VNO2" s="249"/>
      <c r="VNP2" s="249"/>
      <c r="VNQ2" s="249"/>
      <c r="VNR2" s="249"/>
      <c r="VNS2" s="249"/>
      <c r="VNT2" s="249"/>
      <c r="VNU2" s="249"/>
      <c r="VNV2" s="249"/>
      <c r="VNW2" s="249"/>
      <c r="VNX2" s="249"/>
      <c r="VNY2" s="249"/>
      <c r="VNZ2" s="249"/>
      <c r="VOA2" s="249"/>
      <c r="VOB2" s="249"/>
      <c r="VOC2" s="249"/>
      <c r="VOD2" s="249"/>
      <c r="VOE2" s="249"/>
      <c r="VOF2" s="249"/>
      <c r="VOG2" s="249"/>
      <c r="VOH2" s="249"/>
      <c r="VOI2" s="249"/>
      <c r="VOJ2" s="249"/>
      <c r="VOK2" s="249"/>
      <c r="VOL2" s="249"/>
      <c r="VOM2" s="249"/>
      <c r="VON2" s="249"/>
      <c r="VOO2" s="249"/>
      <c r="VOP2" s="249"/>
      <c r="VOQ2" s="249"/>
      <c r="VOR2" s="249"/>
      <c r="VOS2" s="249"/>
      <c r="VOT2" s="249"/>
      <c r="VOU2" s="249"/>
      <c r="VOV2" s="249"/>
      <c r="VOW2" s="249"/>
      <c r="VOX2" s="249"/>
      <c r="VOY2" s="249"/>
      <c r="VOZ2" s="249"/>
      <c r="VPA2" s="249"/>
      <c r="VPB2" s="249"/>
      <c r="VPC2" s="249"/>
      <c r="VPD2" s="249"/>
      <c r="VPE2" s="249"/>
      <c r="VPF2" s="249"/>
      <c r="VPG2" s="249"/>
      <c r="VPH2" s="249"/>
      <c r="VPI2" s="249"/>
      <c r="VPJ2" s="249"/>
      <c r="VPK2" s="249"/>
      <c r="VPL2" s="249"/>
      <c r="VPM2" s="249"/>
      <c r="VPN2" s="249"/>
      <c r="VPO2" s="249"/>
      <c r="VPP2" s="249"/>
      <c r="VPQ2" s="249"/>
      <c r="VPR2" s="249"/>
      <c r="VPS2" s="249"/>
      <c r="VPT2" s="249"/>
      <c r="VPU2" s="249"/>
      <c r="VPV2" s="249"/>
      <c r="VPW2" s="249"/>
      <c r="VPX2" s="249"/>
      <c r="VPY2" s="249"/>
      <c r="VPZ2" s="249"/>
      <c r="VQA2" s="249"/>
      <c r="VQB2" s="249"/>
      <c r="VQC2" s="249"/>
      <c r="VQD2" s="249"/>
      <c r="VQE2" s="249"/>
      <c r="VQF2" s="249"/>
      <c r="VQG2" s="249"/>
      <c r="VQH2" s="249"/>
      <c r="VQI2" s="249"/>
      <c r="VQJ2" s="249"/>
      <c r="VQK2" s="249"/>
      <c r="VQL2" s="249"/>
      <c r="VQM2" s="249"/>
      <c r="VQN2" s="249"/>
      <c r="VQO2" s="249"/>
      <c r="VQP2" s="249"/>
      <c r="VQQ2" s="249"/>
      <c r="VQR2" s="249"/>
      <c r="VQS2" s="249"/>
      <c r="VQT2" s="249"/>
      <c r="VQU2" s="249"/>
      <c r="VQV2" s="249"/>
      <c r="VQW2" s="249"/>
      <c r="VQX2" s="249"/>
      <c r="VQY2" s="249"/>
      <c r="VQZ2" s="249"/>
      <c r="VRA2" s="249"/>
      <c r="VRB2" s="249"/>
      <c r="VRC2" s="249"/>
      <c r="VRD2" s="249"/>
      <c r="VRE2" s="249"/>
      <c r="VRF2" s="249"/>
      <c r="VRG2" s="249"/>
      <c r="VRH2" s="249"/>
      <c r="VRI2" s="249"/>
      <c r="VRJ2" s="249"/>
      <c r="VRK2" s="249"/>
      <c r="VRL2" s="249"/>
      <c r="VRM2" s="249"/>
      <c r="VRN2" s="249"/>
      <c r="VRO2" s="249"/>
      <c r="VRP2" s="249"/>
      <c r="VRQ2" s="249"/>
      <c r="VRR2" s="249"/>
      <c r="VRS2" s="249"/>
      <c r="VRT2" s="249"/>
      <c r="VRU2" s="249"/>
      <c r="VRV2" s="249"/>
      <c r="VRW2" s="249"/>
      <c r="VRX2" s="249"/>
      <c r="VRY2" s="249"/>
      <c r="VRZ2" s="249"/>
      <c r="VSA2" s="249"/>
      <c r="VSB2" s="249"/>
      <c r="VSC2" s="249"/>
      <c r="VSD2" s="249"/>
      <c r="VSE2" s="249"/>
      <c r="VSF2" s="249"/>
      <c r="VSG2" s="249"/>
      <c r="VSH2" s="249"/>
      <c r="VSI2" s="249"/>
      <c r="VSJ2" s="249"/>
      <c r="VSK2" s="249"/>
      <c r="VSL2" s="249"/>
      <c r="VSM2" s="249"/>
      <c r="VSN2" s="249"/>
      <c r="VSO2" s="249"/>
      <c r="VSP2" s="249"/>
      <c r="VSQ2" s="249"/>
      <c r="VSR2" s="249"/>
      <c r="VSS2" s="249"/>
      <c r="VST2" s="249"/>
      <c r="VSU2" s="249"/>
      <c r="VSV2" s="249"/>
      <c r="VSW2" s="249"/>
      <c r="VSX2" s="249"/>
      <c r="VSY2" s="249"/>
      <c r="VSZ2" s="249"/>
      <c r="VTA2" s="249"/>
      <c r="VTB2" s="249"/>
      <c r="VTC2" s="249"/>
      <c r="VTD2" s="249"/>
      <c r="VTE2" s="249"/>
      <c r="VTF2" s="249"/>
      <c r="VTG2" s="249"/>
      <c r="VTH2" s="249"/>
      <c r="VTI2" s="249"/>
      <c r="VTJ2" s="249"/>
      <c r="VTK2" s="249"/>
      <c r="VTL2" s="249"/>
      <c r="VTM2" s="249"/>
      <c r="VTN2" s="249"/>
      <c r="VTO2" s="249"/>
      <c r="VTP2" s="249"/>
      <c r="VTQ2" s="249"/>
      <c r="VTR2" s="249"/>
      <c r="VTS2" s="249"/>
      <c r="VTT2" s="249"/>
      <c r="VTU2" s="249"/>
      <c r="VTV2" s="249"/>
      <c r="VTW2" s="249"/>
      <c r="VTX2" s="249"/>
      <c r="VTY2" s="249"/>
      <c r="VTZ2" s="249"/>
      <c r="VUA2" s="249"/>
      <c r="VUB2" s="249"/>
      <c r="VUC2" s="249"/>
      <c r="VUD2" s="249"/>
      <c r="VUE2" s="249"/>
      <c r="VUF2" s="249"/>
      <c r="VUG2" s="249"/>
      <c r="VUH2" s="249"/>
      <c r="VUI2" s="249"/>
      <c r="VUJ2" s="249"/>
      <c r="VUK2" s="249"/>
      <c r="VUL2" s="249"/>
      <c r="VUM2" s="249"/>
      <c r="VUN2" s="249"/>
      <c r="VUO2" s="249"/>
      <c r="VUP2" s="249"/>
      <c r="VUQ2" s="249"/>
      <c r="VUR2" s="249"/>
      <c r="VUS2" s="249"/>
      <c r="VUT2" s="249"/>
      <c r="VUU2" s="249"/>
      <c r="VUV2" s="249"/>
      <c r="VUW2" s="249"/>
      <c r="VUX2" s="249"/>
      <c r="VUY2" s="249"/>
      <c r="VUZ2" s="249"/>
      <c r="VVA2" s="249"/>
      <c r="VVB2" s="249"/>
      <c r="VVC2" s="249"/>
      <c r="VVD2" s="249"/>
      <c r="VVE2" s="249"/>
      <c r="VVF2" s="249"/>
      <c r="VVG2" s="249"/>
      <c r="VVH2" s="249"/>
      <c r="VVI2" s="249"/>
      <c r="VVJ2" s="249"/>
      <c r="VVK2" s="249"/>
      <c r="VVL2" s="249"/>
      <c r="VVM2" s="249"/>
      <c r="VVN2" s="249"/>
      <c r="VVO2" s="249"/>
      <c r="VVP2" s="249"/>
      <c r="VVQ2" s="249"/>
      <c r="VVR2" s="249"/>
      <c r="VVS2" s="249"/>
      <c r="VVT2" s="249"/>
      <c r="VVU2" s="249"/>
      <c r="VVV2" s="249"/>
      <c r="VVW2" s="249"/>
      <c r="VVX2" s="249"/>
      <c r="VVY2" s="249"/>
      <c r="VVZ2" s="249"/>
      <c r="VWA2" s="249"/>
      <c r="VWB2" s="249"/>
      <c r="VWC2" s="249"/>
      <c r="VWD2" s="249"/>
      <c r="VWE2" s="249"/>
      <c r="VWF2" s="249"/>
      <c r="VWG2" s="249"/>
      <c r="VWH2" s="249"/>
      <c r="VWI2" s="249"/>
      <c r="VWJ2" s="249"/>
      <c r="VWK2" s="249"/>
      <c r="VWL2" s="249"/>
      <c r="VWM2" s="249"/>
      <c r="VWN2" s="249"/>
      <c r="VWO2" s="249"/>
      <c r="VWP2" s="249"/>
      <c r="VWQ2" s="249"/>
      <c r="VWR2" s="249"/>
      <c r="VWS2" s="249"/>
      <c r="VWT2" s="249"/>
      <c r="VWU2" s="249"/>
      <c r="VWV2" s="249"/>
      <c r="VWW2" s="249"/>
      <c r="VWX2" s="249"/>
      <c r="VWY2" s="249"/>
      <c r="VWZ2" s="249"/>
      <c r="VXA2" s="249"/>
      <c r="VXB2" s="249"/>
      <c r="VXC2" s="249"/>
      <c r="VXD2" s="249"/>
      <c r="VXE2" s="249"/>
      <c r="VXF2" s="249"/>
      <c r="VXG2" s="249"/>
      <c r="VXH2" s="249"/>
      <c r="VXI2" s="249"/>
      <c r="VXJ2" s="249"/>
      <c r="VXK2" s="249"/>
      <c r="VXL2" s="249"/>
      <c r="VXM2" s="249"/>
      <c r="VXN2" s="249"/>
      <c r="VXO2" s="249"/>
      <c r="VXP2" s="249"/>
      <c r="VXQ2" s="249"/>
      <c r="VXR2" s="249"/>
      <c r="VXS2" s="249"/>
      <c r="VXT2" s="249"/>
      <c r="VXU2" s="249"/>
      <c r="VXV2" s="249"/>
      <c r="VXW2" s="249"/>
      <c r="VXX2" s="249"/>
      <c r="VXY2" s="249"/>
      <c r="VXZ2" s="249"/>
      <c r="VYA2" s="249"/>
      <c r="VYB2" s="249"/>
      <c r="VYC2" s="249"/>
      <c r="VYD2" s="249"/>
      <c r="VYE2" s="249"/>
      <c r="VYF2" s="249"/>
      <c r="VYG2" s="249"/>
      <c r="VYH2" s="249"/>
      <c r="VYI2" s="249"/>
      <c r="VYJ2" s="249"/>
      <c r="VYK2" s="249"/>
      <c r="VYL2" s="249"/>
      <c r="VYM2" s="249"/>
      <c r="VYN2" s="249"/>
      <c r="VYO2" s="249"/>
      <c r="VYP2" s="249"/>
      <c r="VYQ2" s="249"/>
      <c r="VYR2" s="249"/>
      <c r="VYS2" s="249"/>
      <c r="VYT2" s="249"/>
      <c r="VYU2" s="249"/>
      <c r="VYV2" s="249"/>
      <c r="VYW2" s="249"/>
      <c r="VYX2" s="249"/>
      <c r="VYY2" s="249"/>
      <c r="VYZ2" s="249"/>
      <c r="VZA2" s="249"/>
      <c r="VZB2" s="249"/>
      <c r="VZC2" s="249"/>
      <c r="VZD2" s="249"/>
      <c r="VZE2" s="249"/>
      <c r="VZF2" s="249"/>
      <c r="VZG2" s="249"/>
      <c r="VZH2" s="249"/>
      <c r="VZI2" s="249"/>
      <c r="VZJ2" s="249"/>
      <c r="VZK2" s="249"/>
      <c r="VZL2" s="249"/>
      <c r="VZM2" s="249"/>
      <c r="VZN2" s="249"/>
      <c r="VZO2" s="249"/>
      <c r="VZP2" s="249"/>
      <c r="VZQ2" s="249"/>
      <c r="VZR2" s="249"/>
      <c r="VZS2" s="249"/>
      <c r="VZT2" s="249"/>
      <c r="VZU2" s="249"/>
      <c r="VZV2" s="249"/>
      <c r="VZW2" s="249"/>
      <c r="VZX2" s="249"/>
      <c r="VZY2" s="249"/>
      <c r="VZZ2" s="249"/>
      <c r="WAA2" s="249"/>
      <c r="WAB2" s="249"/>
      <c r="WAC2" s="249"/>
      <c r="WAD2" s="249"/>
      <c r="WAE2" s="249"/>
      <c r="WAF2" s="249"/>
      <c r="WAG2" s="249"/>
      <c r="WAH2" s="249"/>
      <c r="WAI2" s="249"/>
      <c r="WAJ2" s="249"/>
      <c r="WAK2" s="249"/>
      <c r="WAL2" s="249"/>
      <c r="WAM2" s="249"/>
      <c r="WAN2" s="249"/>
      <c r="WAO2" s="249"/>
      <c r="WAP2" s="249"/>
      <c r="WAQ2" s="249"/>
      <c r="WAR2" s="249"/>
      <c r="WAS2" s="249"/>
      <c r="WAT2" s="249"/>
      <c r="WAU2" s="249"/>
      <c r="WAV2" s="249"/>
      <c r="WAW2" s="249"/>
      <c r="WAX2" s="249"/>
      <c r="WAY2" s="249"/>
      <c r="WAZ2" s="249"/>
      <c r="WBA2" s="249"/>
      <c r="WBB2" s="249"/>
      <c r="WBC2" s="249"/>
      <c r="WBD2" s="249"/>
      <c r="WBE2" s="249"/>
      <c r="WBF2" s="249"/>
      <c r="WBG2" s="249"/>
      <c r="WBH2" s="249"/>
      <c r="WBI2" s="249"/>
      <c r="WBJ2" s="249"/>
      <c r="WBK2" s="249"/>
      <c r="WBL2" s="249"/>
      <c r="WBM2" s="249"/>
      <c r="WBN2" s="249"/>
      <c r="WBO2" s="249"/>
      <c r="WBP2" s="249"/>
      <c r="WBQ2" s="249"/>
      <c r="WBR2" s="249"/>
      <c r="WBS2" s="249"/>
      <c r="WBT2" s="249"/>
      <c r="WBU2" s="249"/>
      <c r="WBV2" s="249"/>
      <c r="WBW2" s="249"/>
      <c r="WBX2" s="249"/>
      <c r="WBY2" s="249"/>
      <c r="WBZ2" s="249"/>
      <c r="WCA2" s="249"/>
      <c r="WCB2" s="249"/>
      <c r="WCC2" s="249"/>
      <c r="WCD2" s="249"/>
      <c r="WCE2" s="249"/>
      <c r="WCF2" s="249"/>
      <c r="WCG2" s="249"/>
      <c r="WCH2" s="249"/>
      <c r="WCI2" s="249"/>
      <c r="WCJ2" s="249"/>
      <c r="WCK2" s="249"/>
      <c r="WCL2" s="249"/>
      <c r="WCM2" s="249"/>
      <c r="WCN2" s="249"/>
      <c r="WCO2" s="249"/>
      <c r="WCP2" s="249"/>
      <c r="WCQ2" s="249"/>
      <c r="WCR2" s="249"/>
      <c r="WCS2" s="249"/>
      <c r="WCT2" s="249"/>
      <c r="WCU2" s="249"/>
      <c r="WCV2" s="249"/>
      <c r="WCW2" s="249"/>
      <c r="WCX2" s="249"/>
      <c r="WCY2" s="249"/>
      <c r="WCZ2" s="249"/>
      <c r="WDA2" s="249"/>
      <c r="WDB2" s="249"/>
      <c r="WDC2" s="249"/>
      <c r="WDD2" s="249"/>
      <c r="WDE2" s="249"/>
      <c r="WDF2" s="249"/>
      <c r="WDG2" s="249"/>
      <c r="WDH2" s="249"/>
      <c r="WDI2" s="249"/>
      <c r="WDJ2" s="249"/>
      <c r="WDK2" s="249"/>
      <c r="WDL2" s="249"/>
      <c r="WDM2" s="249"/>
      <c r="WDN2" s="249"/>
      <c r="WDO2" s="249"/>
      <c r="WDP2" s="249"/>
      <c r="WDQ2" s="249"/>
      <c r="WDR2" s="249"/>
      <c r="WDS2" s="249"/>
      <c r="WDT2" s="249"/>
      <c r="WDU2" s="249"/>
      <c r="WDV2" s="249"/>
      <c r="WDW2" s="249"/>
      <c r="WDX2" s="249"/>
      <c r="WDY2" s="249"/>
      <c r="WDZ2" s="249"/>
      <c r="WEA2" s="249"/>
      <c r="WEB2" s="249"/>
      <c r="WEC2" s="249"/>
      <c r="WED2" s="249"/>
      <c r="WEE2" s="249"/>
      <c r="WEF2" s="249"/>
      <c r="WEG2" s="249"/>
      <c r="WEH2" s="249"/>
      <c r="WEI2" s="249"/>
      <c r="WEJ2" s="249"/>
      <c r="WEK2" s="249"/>
      <c r="WEL2" s="249"/>
      <c r="WEM2" s="249"/>
      <c r="WEN2" s="249"/>
      <c r="WEO2" s="249"/>
      <c r="WEP2" s="249"/>
      <c r="WEQ2" s="249"/>
      <c r="WER2" s="249"/>
      <c r="WES2" s="249"/>
      <c r="WET2" s="249"/>
      <c r="WEU2" s="249"/>
      <c r="WEV2" s="249"/>
      <c r="WEW2" s="249"/>
      <c r="WEX2" s="249"/>
      <c r="WEY2" s="249"/>
      <c r="WEZ2" s="249"/>
      <c r="WFA2" s="249"/>
      <c r="WFB2" s="249"/>
      <c r="WFC2" s="249"/>
      <c r="WFD2" s="249"/>
      <c r="WFE2" s="249"/>
      <c r="WFF2" s="249"/>
      <c r="WFG2" s="249"/>
      <c r="WFH2" s="249"/>
      <c r="WFI2" s="249"/>
      <c r="WFJ2" s="249"/>
      <c r="WFK2" s="249"/>
      <c r="WFL2" s="249"/>
      <c r="WFM2" s="249"/>
      <c r="WFN2" s="249"/>
      <c r="WFO2" s="249"/>
      <c r="WFP2" s="249"/>
      <c r="WFQ2" s="249"/>
      <c r="WFR2" s="249"/>
      <c r="WFS2" s="249"/>
      <c r="WFT2" s="249"/>
      <c r="WFU2" s="249"/>
      <c r="WFV2" s="249"/>
      <c r="WFW2" s="249"/>
      <c r="WFX2" s="249"/>
      <c r="WFY2" s="249"/>
      <c r="WFZ2" s="249"/>
      <c r="WGA2" s="249"/>
      <c r="WGB2" s="249"/>
      <c r="WGC2" s="249"/>
      <c r="WGD2" s="249"/>
      <c r="WGE2" s="249"/>
      <c r="WGF2" s="249"/>
      <c r="WGG2" s="249"/>
      <c r="WGH2" s="249"/>
      <c r="WGI2" s="249"/>
      <c r="WGJ2" s="249"/>
      <c r="WGK2" s="249"/>
      <c r="WGL2" s="249"/>
      <c r="WGM2" s="249"/>
      <c r="WGN2" s="249"/>
      <c r="WGO2" s="249"/>
      <c r="WGP2" s="249"/>
      <c r="WGQ2" s="249"/>
      <c r="WGR2" s="249"/>
      <c r="WGS2" s="249"/>
      <c r="WGT2" s="249"/>
      <c r="WGU2" s="249"/>
      <c r="WGV2" s="249"/>
      <c r="WGW2" s="249"/>
      <c r="WGX2" s="249"/>
      <c r="WGY2" s="249"/>
      <c r="WGZ2" s="249"/>
      <c r="WHA2" s="249"/>
      <c r="WHB2" s="249"/>
      <c r="WHC2" s="249"/>
      <c r="WHD2" s="249"/>
      <c r="WHE2" s="249"/>
      <c r="WHF2" s="249"/>
      <c r="WHG2" s="249"/>
      <c r="WHH2" s="249"/>
      <c r="WHI2" s="249"/>
      <c r="WHJ2" s="249"/>
      <c r="WHK2" s="249"/>
      <c r="WHL2" s="249"/>
      <c r="WHM2" s="249"/>
      <c r="WHN2" s="249"/>
      <c r="WHO2" s="249"/>
      <c r="WHP2" s="249"/>
      <c r="WHQ2" s="249"/>
      <c r="WHR2" s="249"/>
      <c r="WHS2" s="249"/>
      <c r="WHT2" s="249"/>
      <c r="WHU2" s="249"/>
      <c r="WHV2" s="249"/>
      <c r="WHW2" s="249"/>
      <c r="WHX2" s="249"/>
      <c r="WHY2" s="249"/>
      <c r="WHZ2" s="249"/>
      <c r="WIA2" s="249"/>
      <c r="WIB2" s="249"/>
      <c r="WIC2" s="249"/>
      <c r="WID2" s="249"/>
      <c r="WIE2" s="249"/>
      <c r="WIF2" s="249"/>
      <c r="WIG2" s="249"/>
      <c r="WIH2" s="249"/>
      <c r="WII2" s="249"/>
      <c r="WIJ2" s="249"/>
      <c r="WIK2" s="249"/>
      <c r="WIL2" s="249"/>
      <c r="WIM2" s="249"/>
      <c r="WIN2" s="249"/>
      <c r="WIO2" s="249"/>
      <c r="WIP2" s="249"/>
      <c r="WIQ2" s="249"/>
      <c r="WIR2" s="249"/>
      <c r="WIS2" s="249"/>
      <c r="WIT2" s="249"/>
      <c r="WIU2" s="249"/>
      <c r="WIV2" s="249"/>
      <c r="WIW2" s="249"/>
      <c r="WIX2" s="249"/>
      <c r="WIY2" s="249"/>
      <c r="WIZ2" s="249"/>
      <c r="WJA2" s="249"/>
      <c r="WJB2" s="249"/>
      <c r="WJC2" s="249"/>
      <c r="WJD2" s="249"/>
      <c r="WJE2" s="249"/>
      <c r="WJF2" s="249"/>
      <c r="WJG2" s="249"/>
      <c r="WJH2" s="249"/>
      <c r="WJI2" s="249"/>
      <c r="WJJ2" s="249"/>
      <c r="WJK2" s="249"/>
      <c r="WJL2" s="249"/>
      <c r="WJM2" s="249"/>
      <c r="WJN2" s="249"/>
      <c r="WJO2" s="249"/>
      <c r="WJP2" s="249"/>
      <c r="WJQ2" s="249"/>
      <c r="WJR2" s="249"/>
      <c r="WJS2" s="249"/>
      <c r="WJT2" s="249"/>
      <c r="WJU2" s="249"/>
      <c r="WJV2" s="249"/>
      <c r="WJW2" s="249"/>
      <c r="WJX2" s="249"/>
      <c r="WJY2" s="249"/>
      <c r="WJZ2" s="249"/>
      <c r="WKA2" s="249"/>
      <c r="WKB2" s="249"/>
      <c r="WKC2" s="249"/>
      <c r="WKD2" s="249"/>
      <c r="WKE2" s="249"/>
      <c r="WKF2" s="249"/>
      <c r="WKG2" s="249"/>
      <c r="WKH2" s="249"/>
      <c r="WKI2" s="249"/>
      <c r="WKJ2" s="249"/>
      <c r="WKK2" s="249"/>
      <c r="WKL2" s="249"/>
      <c r="WKM2" s="249"/>
      <c r="WKN2" s="249"/>
      <c r="WKO2" s="249"/>
      <c r="WKP2" s="249"/>
      <c r="WKQ2" s="249"/>
      <c r="WKR2" s="249"/>
      <c r="WKS2" s="249"/>
      <c r="WKT2" s="249"/>
      <c r="WKU2" s="249"/>
      <c r="WKV2" s="249"/>
      <c r="WKW2" s="249"/>
      <c r="WKX2" s="249"/>
      <c r="WKY2" s="249"/>
      <c r="WKZ2" s="249"/>
      <c r="WLA2" s="249"/>
      <c r="WLB2" s="249"/>
      <c r="WLC2" s="249"/>
      <c r="WLD2" s="249"/>
      <c r="WLE2" s="249"/>
      <c r="WLF2" s="249"/>
      <c r="WLG2" s="249"/>
      <c r="WLH2" s="249"/>
      <c r="WLI2" s="249"/>
      <c r="WLJ2" s="249"/>
      <c r="WLK2" s="249"/>
      <c r="WLL2" s="249"/>
      <c r="WLM2" s="249"/>
      <c r="WLN2" s="249"/>
      <c r="WLO2" s="249"/>
      <c r="WLP2" s="249"/>
      <c r="WLQ2" s="249"/>
      <c r="WLR2" s="249"/>
      <c r="WLS2" s="249"/>
      <c r="WLT2" s="249"/>
      <c r="WLU2" s="249"/>
      <c r="WLV2" s="249"/>
      <c r="WLW2" s="249"/>
      <c r="WLX2" s="249"/>
      <c r="WLY2" s="249"/>
      <c r="WLZ2" s="249"/>
      <c r="WMA2" s="249"/>
      <c r="WMB2" s="249"/>
      <c r="WMC2" s="249"/>
      <c r="WMD2" s="249"/>
      <c r="WME2" s="249"/>
      <c r="WMF2" s="249"/>
      <c r="WMG2" s="249"/>
      <c r="WMH2" s="249"/>
      <c r="WMI2" s="249"/>
      <c r="WMJ2" s="249"/>
      <c r="WMK2" s="249"/>
      <c r="WML2" s="249"/>
      <c r="WMM2" s="249"/>
      <c r="WMN2" s="249"/>
      <c r="WMO2" s="249"/>
      <c r="WMP2" s="249"/>
      <c r="WMQ2" s="249"/>
      <c r="WMR2" s="249"/>
      <c r="WMS2" s="249"/>
      <c r="WMT2" s="249"/>
      <c r="WMU2" s="249"/>
      <c r="WMV2" s="249"/>
      <c r="WMW2" s="249"/>
      <c r="WMX2" s="249"/>
      <c r="WMY2" s="249"/>
      <c r="WMZ2" s="249"/>
      <c r="WNA2" s="249"/>
      <c r="WNB2" s="249"/>
      <c r="WNC2" s="249"/>
      <c r="WND2" s="249"/>
      <c r="WNE2" s="249"/>
      <c r="WNF2" s="249"/>
      <c r="WNG2" s="249"/>
      <c r="WNH2" s="249"/>
      <c r="WNI2" s="249"/>
      <c r="WNJ2" s="249"/>
      <c r="WNK2" s="249"/>
      <c r="WNL2" s="249"/>
      <c r="WNM2" s="249"/>
      <c r="WNN2" s="249"/>
      <c r="WNO2" s="249"/>
      <c r="WNP2" s="249"/>
      <c r="WNQ2" s="249"/>
      <c r="WNR2" s="249"/>
      <c r="WNS2" s="249"/>
      <c r="WNT2" s="249"/>
      <c r="WNU2" s="249"/>
      <c r="WNV2" s="249"/>
      <c r="WNW2" s="249"/>
      <c r="WNX2" s="249"/>
      <c r="WNY2" s="249"/>
      <c r="WNZ2" s="249"/>
      <c r="WOA2" s="249"/>
      <c r="WOB2" s="249"/>
      <c r="WOC2" s="249"/>
      <c r="WOD2" s="249"/>
      <c r="WOE2" s="249"/>
      <c r="WOF2" s="249"/>
      <c r="WOG2" s="249"/>
      <c r="WOH2" s="249"/>
      <c r="WOI2" s="249"/>
      <c r="WOJ2" s="249"/>
      <c r="WOK2" s="249"/>
      <c r="WOL2" s="249"/>
      <c r="WOM2" s="249"/>
      <c r="WON2" s="249"/>
      <c r="WOO2" s="249"/>
      <c r="WOP2" s="249"/>
      <c r="WOQ2" s="249"/>
      <c r="WOR2" s="249"/>
      <c r="WOS2" s="249"/>
      <c r="WOT2" s="249"/>
      <c r="WOU2" s="249"/>
      <c r="WOV2" s="249"/>
      <c r="WOW2" s="249"/>
      <c r="WOX2" s="249"/>
      <c r="WOY2" s="249"/>
      <c r="WOZ2" s="249"/>
      <c r="WPA2" s="249"/>
      <c r="WPB2" s="249"/>
      <c r="WPC2" s="249"/>
      <c r="WPD2" s="249"/>
      <c r="WPE2" s="249"/>
      <c r="WPF2" s="249"/>
      <c r="WPG2" s="249"/>
      <c r="WPH2" s="249"/>
      <c r="WPI2" s="249"/>
      <c r="WPJ2" s="249"/>
      <c r="WPK2" s="249"/>
      <c r="WPL2" s="249"/>
      <c r="WPM2" s="249"/>
      <c r="WPN2" s="249"/>
      <c r="WPO2" s="249"/>
      <c r="WPP2" s="249"/>
      <c r="WPQ2" s="249"/>
      <c r="WPR2" s="249"/>
      <c r="WPS2" s="249"/>
      <c r="WPT2" s="249"/>
      <c r="WPU2" s="249"/>
      <c r="WPV2" s="249"/>
      <c r="WPW2" s="249"/>
      <c r="WPX2" s="249"/>
      <c r="WPY2" s="249"/>
      <c r="WPZ2" s="249"/>
      <c r="WQA2" s="249"/>
      <c r="WQB2" s="249"/>
      <c r="WQC2" s="249"/>
      <c r="WQD2" s="249"/>
      <c r="WQE2" s="249"/>
      <c r="WQF2" s="249"/>
      <c r="WQG2" s="249"/>
      <c r="WQH2" s="249"/>
      <c r="WQI2" s="249"/>
      <c r="WQJ2" s="249"/>
      <c r="WQK2" s="249"/>
      <c r="WQL2" s="249"/>
      <c r="WQM2" s="249"/>
      <c r="WQN2" s="249"/>
      <c r="WQO2" s="249"/>
      <c r="WQP2" s="249"/>
      <c r="WQQ2" s="249"/>
      <c r="WQR2" s="249"/>
      <c r="WQS2" s="249"/>
      <c r="WQT2" s="249"/>
      <c r="WQU2" s="249"/>
      <c r="WQV2" s="249"/>
      <c r="WQW2" s="249"/>
      <c r="WQX2" s="249"/>
      <c r="WQY2" s="249"/>
      <c r="WQZ2" s="249"/>
      <c r="WRA2" s="249"/>
      <c r="WRB2" s="249"/>
      <c r="WRC2" s="249"/>
      <c r="WRD2" s="249"/>
      <c r="WRE2" s="249"/>
      <c r="WRF2" s="249"/>
      <c r="WRG2" s="249"/>
      <c r="WRH2" s="249"/>
      <c r="WRI2" s="249"/>
      <c r="WRJ2" s="249"/>
      <c r="WRK2" s="249"/>
      <c r="WRL2" s="249"/>
      <c r="WRM2" s="249"/>
      <c r="WRN2" s="249"/>
      <c r="WRO2" s="249"/>
      <c r="WRP2" s="249"/>
      <c r="WRQ2" s="249"/>
      <c r="WRR2" s="249"/>
      <c r="WRS2" s="249"/>
      <c r="WRT2" s="249"/>
      <c r="WRU2" s="249"/>
      <c r="WRV2" s="249"/>
      <c r="WRW2" s="249"/>
      <c r="WRX2" s="249"/>
      <c r="WRY2" s="249"/>
      <c r="WRZ2" s="249"/>
      <c r="WSA2" s="249"/>
      <c r="WSB2" s="249"/>
      <c r="WSC2" s="249"/>
      <c r="WSD2" s="249"/>
      <c r="WSE2" s="249"/>
      <c r="WSF2" s="249"/>
      <c r="WSG2" s="249"/>
      <c r="WSH2" s="249"/>
      <c r="WSI2" s="249"/>
      <c r="WSJ2" s="249"/>
      <c r="WSK2" s="249"/>
      <c r="WSL2" s="249"/>
      <c r="WSM2" s="249"/>
      <c r="WSN2" s="249"/>
      <c r="WSO2" s="249"/>
      <c r="WSP2" s="249"/>
      <c r="WSQ2" s="249"/>
      <c r="WSR2" s="249"/>
      <c r="WSS2" s="249"/>
      <c r="WST2" s="249"/>
      <c r="WSU2" s="249"/>
      <c r="WSV2" s="249"/>
      <c r="WSW2" s="249"/>
      <c r="WSX2" s="249"/>
      <c r="WSY2" s="249"/>
      <c r="WSZ2" s="249"/>
      <c r="WTA2" s="249"/>
      <c r="WTB2" s="249"/>
      <c r="WTC2" s="249"/>
      <c r="WTD2" s="249"/>
      <c r="WTE2" s="249"/>
      <c r="WTF2" s="249"/>
      <c r="WTG2" s="249"/>
      <c r="WTH2" s="249"/>
      <c r="WTI2" s="249"/>
      <c r="WTJ2" s="249"/>
      <c r="WTK2" s="249"/>
      <c r="WTL2" s="249"/>
      <c r="WTM2" s="249"/>
      <c r="WTN2" s="249"/>
      <c r="WTO2" s="249"/>
      <c r="WTP2" s="249"/>
      <c r="WTQ2" s="249"/>
      <c r="WTR2" s="249"/>
      <c r="WTS2" s="249"/>
      <c r="WTT2" s="249"/>
      <c r="WTU2" s="249"/>
      <c r="WTV2" s="249"/>
      <c r="WTW2" s="249"/>
      <c r="WTX2" s="249"/>
      <c r="WTY2" s="249"/>
      <c r="WTZ2" s="249"/>
      <c r="WUA2" s="249"/>
      <c r="WUB2" s="249"/>
      <c r="WUC2" s="249"/>
      <c r="WUD2" s="249"/>
      <c r="WUE2" s="249"/>
      <c r="WUF2" s="249"/>
      <c r="WUG2" s="249"/>
      <c r="WUH2" s="249"/>
      <c r="WUI2" s="249"/>
      <c r="WUJ2" s="249"/>
      <c r="WUK2" s="249"/>
      <c r="WUL2" s="249"/>
      <c r="WUM2" s="249"/>
      <c r="WUN2" s="249"/>
      <c r="WUO2" s="249"/>
      <c r="WUP2" s="249"/>
      <c r="WUQ2" s="249"/>
      <c r="WUR2" s="249"/>
      <c r="WUS2" s="249"/>
      <c r="WUT2" s="249"/>
      <c r="WUU2" s="249"/>
      <c r="WUV2" s="249"/>
      <c r="WUW2" s="249"/>
      <c r="WUX2" s="249"/>
      <c r="WUY2" s="249"/>
      <c r="WUZ2" s="249"/>
      <c r="WVA2" s="249"/>
      <c r="WVB2" s="249"/>
      <c r="WVC2" s="249"/>
      <c r="WVD2" s="249"/>
      <c r="WVE2" s="249"/>
      <c r="WVF2" s="249"/>
      <c r="WVG2" s="249"/>
      <c r="WVH2" s="249"/>
      <c r="WVI2" s="249"/>
      <c r="WVJ2" s="249"/>
      <c r="WVK2" s="249"/>
      <c r="WVL2" s="249"/>
      <c r="WVM2" s="249"/>
      <c r="WVN2" s="249"/>
      <c r="WVO2" s="249"/>
      <c r="WVP2" s="249"/>
      <c r="WVQ2" s="249"/>
      <c r="WVR2" s="249"/>
      <c r="WVS2" s="249"/>
      <c r="WVT2" s="249"/>
      <c r="WVU2" s="249"/>
      <c r="WVV2" s="249"/>
      <c r="WVW2" s="249"/>
      <c r="WVX2" s="249"/>
      <c r="WVY2" s="249"/>
      <c r="WVZ2" s="249"/>
      <c r="WWA2" s="249"/>
      <c r="WWB2" s="249"/>
      <c r="WWC2" s="249"/>
      <c r="WWD2" s="249"/>
      <c r="WWE2" s="249"/>
      <c r="WWF2" s="249"/>
      <c r="WWG2" s="249"/>
      <c r="WWH2" s="249"/>
      <c r="WWI2" s="249"/>
      <c r="WWJ2" s="249"/>
      <c r="WWK2" s="249"/>
      <c r="WWL2" s="249"/>
      <c r="WWM2" s="249"/>
      <c r="WWN2" s="249"/>
      <c r="WWO2" s="249"/>
      <c r="WWP2" s="249"/>
      <c r="WWQ2" s="249"/>
      <c r="WWR2" s="249"/>
      <c r="WWS2" s="249"/>
      <c r="WWT2" s="249"/>
      <c r="WWU2" s="249"/>
      <c r="WWV2" s="249"/>
      <c r="WWW2" s="249"/>
      <c r="WWX2" s="249"/>
      <c r="WWY2" s="249"/>
      <c r="WWZ2" s="249"/>
      <c r="WXA2" s="249"/>
      <c r="WXB2" s="249"/>
      <c r="WXC2" s="249"/>
      <c r="WXD2" s="249"/>
      <c r="WXE2" s="249"/>
      <c r="WXF2" s="249"/>
      <c r="WXG2" s="249"/>
      <c r="WXH2" s="249"/>
      <c r="WXI2" s="249"/>
      <c r="WXJ2" s="249"/>
      <c r="WXK2" s="249"/>
      <c r="WXL2" s="249"/>
      <c r="WXM2" s="249"/>
      <c r="WXN2" s="249"/>
      <c r="WXO2" s="249"/>
      <c r="WXP2" s="249"/>
      <c r="WXQ2" s="249"/>
      <c r="WXR2" s="249"/>
      <c r="WXS2" s="249"/>
      <c r="WXT2" s="249"/>
      <c r="WXU2" s="249"/>
      <c r="WXV2" s="249"/>
      <c r="WXW2" s="249"/>
      <c r="WXX2" s="249"/>
      <c r="WXY2" s="249"/>
      <c r="WXZ2" s="249"/>
      <c r="WYA2" s="249"/>
      <c r="WYB2" s="249"/>
      <c r="WYC2" s="249"/>
      <c r="WYD2" s="249"/>
      <c r="WYE2" s="249"/>
      <c r="WYF2" s="249"/>
      <c r="WYG2" s="249"/>
      <c r="WYH2" s="249"/>
      <c r="WYI2" s="249"/>
      <c r="WYJ2" s="249"/>
      <c r="WYK2" s="249"/>
      <c r="WYL2" s="249"/>
      <c r="WYM2" s="249"/>
      <c r="WYN2" s="249"/>
      <c r="WYO2" s="249"/>
      <c r="WYP2" s="249"/>
      <c r="WYQ2" s="249"/>
      <c r="WYR2" s="249"/>
      <c r="WYS2" s="249"/>
      <c r="WYT2" s="249"/>
      <c r="WYU2" s="249"/>
      <c r="WYV2" s="249"/>
      <c r="WYW2" s="249"/>
      <c r="WYX2" s="249"/>
      <c r="WYY2" s="249"/>
      <c r="WYZ2" s="249"/>
      <c r="WZA2" s="249"/>
      <c r="WZB2" s="249"/>
      <c r="WZC2" s="249"/>
      <c r="WZD2" s="249"/>
      <c r="WZE2" s="249"/>
      <c r="WZF2" s="249"/>
      <c r="WZG2" s="249"/>
      <c r="WZH2" s="249"/>
      <c r="WZI2" s="249"/>
      <c r="WZJ2" s="249"/>
      <c r="WZK2" s="249"/>
      <c r="WZL2" s="249"/>
      <c r="WZM2" s="249"/>
      <c r="WZN2" s="249"/>
      <c r="WZO2" s="249"/>
      <c r="WZP2" s="249"/>
      <c r="WZQ2" s="249"/>
      <c r="WZR2" s="249"/>
      <c r="WZS2" s="249"/>
      <c r="WZT2" s="249"/>
      <c r="WZU2" s="249"/>
      <c r="WZV2" s="249"/>
      <c r="WZW2" s="249"/>
      <c r="WZX2" s="249"/>
      <c r="WZY2" s="249"/>
      <c r="WZZ2" s="249"/>
      <c r="XAA2" s="249"/>
      <c r="XAB2" s="249"/>
      <c r="XAC2" s="249"/>
      <c r="XAD2" s="249"/>
      <c r="XAE2" s="249"/>
      <c r="XAF2" s="249"/>
      <c r="XAG2" s="249"/>
      <c r="XAH2" s="249"/>
      <c r="XAI2" s="249"/>
      <c r="XAJ2" s="249"/>
      <c r="XAK2" s="249"/>
      <c r="XAL2" s="249"/>
      <c r="XAM2" s="249"/>
      <c r="XAN2" s="249"/>
      <c r="XAO2" s="249"/>
      <c r="XAP2" s="249"/>
      <c r="XAQ2" s="249"/>
      <c r="XAR2" s="249"/>
      <c r="XAS2" s="249"/>
      <c r="XAT2" s="249"/>
      <c r="XAU2" s="249"/>
    </row>
    <row r="4" spans="2:16271">
      <c r="B4" s="287"/>
      <c r="C4" s="70"/>
      <c r="D4" s="288">
        <v>0</v>
      </c>
      <c r="E4" s="288"/>
      <c r="F4" s="288"/>
      <c r="G4" s="290"/>
      <c r="H4" s="288"/>
      <c r="I4" s="300"/>
      <c r="J4" s="288"/>
      <c r="K4" s="288"/>
      <c r="L4" s="288"/>
      <c r="M4" s="288"/>
      <c r="N4" s="290"/>
      <c r="O4" s="291"/>
      <c r="P4" s="291"/>
      <c r="Q4" s="291"/>
      <c r="R4" s="291"/>
      <c r="S4" s="288"/>
      <c r="T4" s="288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49"/>
      <c r="BO4" s="249"/>
      <c r="BP4" s="249"/>
      <c r="BQ4" s="249"/>
      <c r="BR4" s="249"/>
      <c r="BS4" s="249"/>
      <c r="BT4" s="249"/>
      <c r="BU4" s="249"/>
      <c r="BV4" s="249"/>
      <c r="BW4" s="249"/>
      <c r="BX4" s="249"/>
      <c r="BY4" s="249"/>
      <c r="BZ4" s="249"/>
      <c r="CA4" s="249"/>
      <c r="CB4" s="249"/>
      <c r="CC4" s="249"/>
      <c r="CD4" s="249"/>
      <c r="CE4" s="24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49"/>
      <c r="CT4" s="249"/>
      <c r="CU4" s="249"/>
      <c r="CV4" s="249"/>
      <c r="CW4" s="249"/>
      <c r="CX4" s="249"/>
      <c r="CY4" s="249"/>
      <c r="CZ4" s="249"/>
      <c r="DA4" s="249"/>
      <c r="DB4" s="249"/>
      <c r="DC4" s="249"/>
      <c r="DD4" s="249"/>
      <c r="DE4" s="249"/>
      <c r="DF4" s="249"/>
      <c r="DG4" s="249"/>
      <c r="DH4" s="249"/>
      <c r="DI4" s="249"/>
      <c r="DJ4" s="249"/>
      <c r="DK4" s="249"/>
      <c r="DL4" s="249"/>
      <c r="DM4" s="249"/>
      <c r="DN4" s="249"/>
      <c r="DO4" s="249"/>
      <c r="DP4" s="249"/>
      <c r="DQ4" s="249"/>
      <c r="DR4" s="249"/>
      <c r="DS4" s="249"/>
      <c r="DT4" s="249"/>
      <c r="DU4" s="249"/>
      <c r="DV4" s="249"/>
      <c r="DW4" s="249"/>
      <c r="DX4" s="249"/>
      <c r="DY4" s="249"/>
      <c r="DZ4" s="249"/>
      <c r="EA4" s="249"/>
      <c r="EB4" s="249"/>
      <c r="EC4" s="249"/>
      <c r="ED4" s="249"/>
      <c r="EE4" s="249"/>
      <c r="EF4" s="249"/>
      <c r="EG4" s="249"/>
      <c r="EH4" s="249"/>
      <c r="EI4" s="249"/>
      <c r="EJ4" s="249"/>
      <c r="EK4" s="249"/>
      <c r="EL4" s="249"/>
      <c r="EM4" s="249"/>
      <c r="EN4" s="249"/>
      <c r="EO4" s="249"/>
      <c r="EP4" s="249"/>
      <c r="EQ4" s="249"/>
      <c r="ER4" s="249"/>
      <c r="ES4" s="249"/>
      <c r="ET4" s="249"/>
      <c r="EU4" s="249"/>
      <c r="EV4" s="249"/>
      <c r="EW4" s="249"/>
      <c r="EX4" s="249"/>
      <c r="EY4" s="249"/>
      <c r="EZ4" s="249"/>
      <c r="FA4" s="249"/>
      <c r="FB4" s="249"/>
      <c r="FC4" s="249"/>
      <c r="FD4" s="249"/>
      <c r="FE4" s="249"/>
      <c r="FF4" s="249"/>
      <c r="FG4" s="249"/>
      <c r="FH4" s="249"/>
      <c r="FI4" s="249"/>
      <c r="FJ4" s="249"/>
      <c r="FK4" s="249"/>
      <c r="FL4" s="249"/>
      <c r="FM4" s="249"/>
      <c r="FN4" s="249"/>
      <c r="FO4" s="249"/>
      <c r="FP4" s="249"/>
      <c r="FQ4" s="249"/>
      <c r="FR4" s="249"/>
      <c r="FS4" s="249"/>
      <c r="FT4" s="249"/>
      <c r="FU4" s="249"/>
      <c r="FV4" s="249"/>
      <c r="FW4" s="249"/>
      <c r="FX4" s="249"/>
      <c r="FY4" s="249"/>
      <c r="FZ4" s="249"/>
      <c r="GA4" s="249"/>
      <c r="GB4" s="249"/>
      <c r="GC4" s="249"/>
      <c r="GD4" s="249"/>
      <c r="GE4" s="249"/>
      <c r="GF4" s="249"/>
      <c r="GG4" s="249"/>
      <c r="GH4" s="249"/>
      <c r="GI4" s="249"/>
      <c r="GJ4" s="249"/>
      <c r="GK4" s="249"/>
      <c r="GL4" s="249"/>
      <c r="GM4" s="249"/>
      <c r="GN4" s="249"/>
      <c r="GO4" s="249"/>
      <c r="GP4" s="249"/>
      <c r="GQ4" s="249"/>
      <c r="GR4" s="249"/>
      <c r="GS4" s="249"/>
      <c r="GT4" s="249"/>
      <c r="GU4" s="249"/>
      <c r="GV4" s="249"/>
      <c r="GW4" s="249"/>
      <c r="GX4" s="249"/>
      <c r="GY4" s="249"/>
      <c r="GZ4" s="249"/>
      <c r="HA4" s="249"/>
      <c r="HB4" s="249"/>
      <c r="HC4" s="249"/>
      <c r="HD4" s="249"/>
      <c r="HE4" s="249"/>
      <c r="HF4" s="249"/>
      <c r="HG4" s="249"/>
      <c r="HH4" s="249"/>
      <c r="HI4" s="249"/>
      <c r="HJ4" s="249"/>
      <c r="HK4" s="249"/>
      <c r="HL4" s="249"/>
      <c r="HM4" s="249"/>
      <c r="HN4" s="249"/>
      <c r="HO4" s="249"/>
      <c r="HP4" s="249"/>
      <c r="HQ4" s="249"/>
      <c r="HR4" s="249"/>
      <c r="HS4" s="249"/>
      <c r="HT4" s="249"/>
      <c r="HU4" s="249"/>
      <c r="HV4" s="249"/>
      <c r="HW4" s="249"/>
      <c r="HX4" s="249"/>
      <c r="HY4" s="249"/>
      <c r="HZ4" s="249"/>
      <c r="IA4" s="249"/>
      <c r="IB4" s="249"/>
      <c r="IC4" s="249"/>
      <c r="ID4" s="249"/>
      <c r="IE4" s="249"/>
      <c r="IF4" s="249"/>
      <c r="IG4" s="249"/>
      <c r="IH4" s="249"/>
      <c r="II4" s="249"/>
      <c r="IJ4" s="249"/>
      <c r="IK4" s="249"/>
      <c r="IL4" s="249"/>
      <c r="IM4" s="249"/>
      <c r="IN4" s="249"/>
      <c r="IO4" s="249"/>
      <c r="IP4" s="249"/>
      <c r="IQ4" s="249"/>
      <c r="IR4" s="249"/>
      <c r="IS4" s="249"/>
      <c r="IT4" s="249"/>
      <c r="IU4" s="249"/>
      <c r="IV4" s="249"/>
      <c r="IW4" s="249"/>
      <c r="IX4" s="249"/>
      <c r="IY4" s="249"/>
      <c r="IZ4" s="249"/>
      <c r="JA4" s="249"/>
      <c r="JB4" s="249"/>
      <c r="JC4" s="249"/>
      <c r="JD4" s="249"/>
      <c r="JE4" s="249"/>
      <c r="JF4" s="249"/>
      <c r="JG4" s="249"/>
      <c r="JH4" s="249"/>
      <c r="JI4" s="249"/>
      <c r="JJ4" s="249"/>
      <c r="JK4" s="249"/>
      <c r="JL4" s="249"/>
      <c r="JM4" s="249"/>
      <c r="JN4" s="249"/>
      <c r="JO4" s="249"/>
      <c r="JP4" s="249"/>
      <c r="JQ4" s="249"/>
      <c r="JR4" s="249"/>
      <c r="JS4" s="249"/>
      <c r="JT4" s="249"/>
      <c r="JU4" s="249"/>
      <c r="JV4" s="249"/>
      <c r="JW4" s="249"/>
      <c r="JX4" s="249"/>
      <c r="JY4" s="249"/>
      <c r="JZ4" s="249"/>
      <c r="KA4" s="249"/>
      <c r="KB4" s="249"/>
      <c r="KC4" s="249"/>
      <c r="KD4" s="249"/>
      <c r="KE4" s="249"/>
      <c r="KF4" s="249"/>
      <c r="KG4" s="249"/>
      <c r="KH4" s="249"/>
      <c r="KI4" s="249"/>
      <c r="KJ4" s="249"/>
      <c r="KK4" s="249"/>
      <c r="KL4" s="249"/>
      <c r="KM4" s="249"/>
      <c r="KN4" s="249"/>
      <c r="KO4" s="249"/>
      <c r="KP4" s="249"/>
      <c r="KQ4" s="249"/>
      <c r="KR4" s="249"/>
      <c r="KS4" s="249"/>
      <c r="KT4" s="249"/>
      <c r="KU4" s="249"/>
      <c r="KV4" s="249"/>
      <c r="KW4" s="249"/>
      <c r="KX4" s="249"/>
      <c r="KY4" s="249"/>
      <c r="KZ4" s="249"/>
      <c r="LA4" s="249"/>
      <c r="LB4" s="249"/>
      <c r="LC4" s="249"/>
      <c r="LD4" s="249"/>
      <c r="LE4" s="249"/>
      <c r="LF4" s="249"/>
      <c r="LG4" s="249"/>
      <c r="LH4" s="249"/>
      <c r="LI4" s="249"/>
      <c r="LJ4" s="249"/>
      <c r="LK4" s="249"/>
      <c r="LL4" s="249"/>
      <c r="LM4" s="249"/>
      <c r="LN4" s="249"/>
      <c r="LO4" s="249"/>
      <c r="LP4" s="249"/>
      <c r="LQ4" s="249"/>
      <c r="LR4" s="249"/>
      <c r="LS4" s="249"/>
      <c r="LT4" s="249"/>
      <c r="LU4" s="249"/>
      <c r="LV4" s="249"/>
      <c r="LW4" s="249"/>
      <c r="LX4" s="249"/>
      <c r="LY4" s="249"/>
      <c r="LZ4" s="249"/>
      <c r="MA4" s="249"/>
      <c r="MB4" s="249"/>
      <c r="MC4" s="249"/>
      <c r="MD4" s="249"/>
      <c r="ME4" s="249"/>
      <c r="MF4" s="249"/>
      <c r="MG4" s="249"/>
      <c r="MH4" s="249"/>
      <c r="MI4" s="249"/>
      <c r="MJ4" s="249"/>
      <c r="MK4" s="249"/>
      <c r="ML4" s="249"/>
      <c r="MM4" s="249"/>
      <c r="MN4" s="249"/>
      <c r="MO4" s="249"/>
      <c r="MP4" s="249"/>
      <c r="MQ4" s="249"/>
      <c r="MR4" s="249"/>
      <c r="MS4" s="249"/>
      <c r="MT4" s="249"/>
      <c r="MU4" s="249"/>
      <c r="MV4" s="249"/>
      <c r="MW4" s="249"/>
      <c r="MX4" s="249"/>
      <c r="MY4" s="249"/>
      <c r="MZ4" s="249"/>
      <c r="NA4" s="249"/>
      <c r="NB4" s="249"/>
      <c r="NC4" s="249"/>
      <c r="ND4" s="249"/>
      <c r="NE4" s="249"/>
      <c r="NF4" s="249"/>
      <c r="NG4" s="249"/>
      <c r="NH4" s="249"/>
      <c r="NI4" s="249"/>
      <c r="NJ4" s="249"/>
      <c r="NK4" s="249"/>
      <c r="NL4" s="249"/>
      <c r="NM4" s="249"/>
      <c r="NN4" s="249"/>
      <c r="NO4" s="249"/>
      <c r="NP4" s="249"/>
      <c r="NQ4" s="249"/>
      <c r="NR4" s="249"/>
      <c r="NS4" s="249"/>
      <c r="NT4" s="249"/>
      <c r="NU4" s="249"/>
      <c r="NV4" s="249"/>
      <c r="NW4" s="249"/>
      <c r="NX4" s="249"/>
      <c r="NY4" s="249"/>
      <c r="NZ4" s="249"/>
      <c r="OA4" s="249"/>
      <c r="OB4" s="249"/>
      <c r="OC4" s="249"/>
      <c r="OD4" s="249"/>
      <c r="OE4" s="249"/>
      <c r="OF4" s="249"/>
      <c r="OG4" s="249"/>
      <c r="OH4" s="249"/>
      <c r="OI4" s="249"/>
      <c r="OJ4" s="249"/>
      <c r="OK4" s="249"/>
      <c r="OL4" s="249"/>
      <c r="OM4" s="249"/>
      <c r="ON4" s="249"/>
      <c r="OO4" s="249"/>
      <c r="OP4" s="249"/>
      <c r="OQ4" s="249"/>
      <c r="OR4" s="249"/>
      <c r="OS4" s="249"/>
      <c r="OT4" s="249"/>
      <c r="OU4" s="249"/>
      <c r="OV4" s="249"/>
      <c r="OW4" s="249"/>
      <c r="OX4" s="249"/>
      <c r="OY4" s="249"/>
      <c r="OZ4" s="249"/>
      <c r="PA4" s="249"/>
      <c r="PB4" s="249"/>
      <c r="PC4" s="249"/>
      <c r="PD4" s="249"/>
      <c r="PE4" s="249"/>
      <c r="PF4" s="249"/>
      <c r="PG4" s="249"/>
      <c r="PH4" s="249"/>
      <c r="PI4" s="249"/>
      <c r="PJ4" s="249"/>
      <c r="PK4" s="249"/>
      <c r="PL4" s="249"/>
      <c r="PM4" s="249"/>
      <c r="PN4" s="249"/>
      <c r="PO4" s="249"/>
      <c r="PP4" s="249"/>
      <c r="PQ4" s="249"/>
      <c r="PR4" s="249"/>
      <c r="PS4" s="249"/>
      <c r="PT4" s="249"/>
      <c r="PU4" s="249"/>
      <c r="PV4" s="249"/>
      <c r="PW4" s="249"/>
      <c r="PX4" s="249"/>
      <c r="PY4" s="249"/>
      <c r="PZ4" s="249"/>
      <c r="QA4" s="249"/>
      <c r="QB4" s="249"/>
      <c r="QC4" s="249"/>
      <c r="QD4" s="249"/>
      <c r="QE4" s="249"/>
      <c r="QF4" s="249"/>
      <c r="QG4" s="249"/>
      <c r="QH4" s="249"/>
      <c r="QI4" s="249"/>
      <c r="QJ4" s="249"/>
      <c r="QK4" s="249"/>
      <c r="QL4" s="249"/>
      <c r="QM4" s="249"/>
      <c r="QN4" s="249"/>
      <c r="QO4" s="249"/>
      <c r="QP4" s="249"/>
      <c r="QQ4" s="249"/>
      <c r="QR4" s="249"/>
      <c r="QS4" s="249"/>
      <c r="QT4" s="249"/>
      <c r="QU4" s="249"/>
      <c r="QV4" s="249"/>
      <c r="QW4" s="249"/>
      <c r="QX4" s="249"/>
      <c r="QY4" s="249"/>
      <c r="QZ4" s="249"/>
      <c r="RA4" s="249"/>
      <c r="RB4" s="249"/>
      <c r="RC4" s="249"/>
      <c r="RD4" s="249"/>
      <c r="RE4" s="249"/>
      <c r="RF4" s="249"/>
      <c r="RG4" s="249"/>
      <c r="RH4" s="249"/>
      <c r="RI4" s="249"/>
      <c r="RJ4" s="249"/>
      <c r="RK4" s="249"/>
      <c r="RL4" s="249"/>
      <c r="RM4" s="249"/>
      <c r="RN4" s="249"/>
      <c r="RO4" s="249"/>
      <c r="RP4" s="249"/>
      <c r="RQ4" s="249"/>
      <c r="RR4" s="249"/>
      <c r="RS4" s="249"/>
      <c r="RT4" s="249"/>
      <c r="RU4" s="249"/>
      <c r="RV4" s="249"/>
      <c r="RW4" s="249"/>
      <c r="RX4" s="249"/>
      <c r="RY4" s="249"/>
      <c r="RZ4" s="249"/>
      <c r="SA4" s="249"/>
      <c r="SB4" s="249"/>
      <c r="SC4" s="249"/>
      <c r="SD4" s="249"/>
      <c r="SE4" s="249"/>
      <c r="SF4" s="249"/>
      <c r="SG4" s="249"/>
      <c r="SH4" s="249"/>
      <c r="SI4" s="249"/>
      <c r="SJ4" s="249"/>
      <c r="SK4" s="249"/>
      <c r="SL4" s="249"/>
      <c r="SM4" s="249"/>
      <c r="SN4" s="249"/>
      <c r="SO4" s="249"/>
      <c r="SP4" s="249"/>
      <c r="SQ4" s="249"/>
      <c r="SR4" s="249"/>
      <c r="SS4" s="249"/>
      <c r="ST4" s="249"/>
      <c r="SU4" s="249"/>
      <c r="SV4" s="249"/>
      <c r="SW4" s="249"/>
      <c r="SX4" s="249"/>
      <c r="SY4" s="249"/>
      <c r="SZ4" s="249"/>
      <c r="TA4" s="249"/>
      <c r="TB4" s="249"/>
      <c r="TC4" s="249"/>
      <c r="TD4" s="249"/>
      <c r="TE4" s="249"/>
      <c r="TF4" s="249"/>
      <c r="TG4" s="249"/>
      <c r="TH4" s="249"/>
      <c r="TI4" s="249"/>
      <c r="TJ4" s="249"/>
      <c r="TK4" s="249"/>
      <c r="TL4" s="249"/>
      <c r="TM4" s="249"/>
      <c r="TN4" s="249"/>
      <c r="TO4" s="249"/>
      <c r="TP4" s="249"/>
      <c r="TQ4" s="249"/>
      <c r="TR4" s="249"/>
      <c r="TS4" s="249"/>
      <c r="TT4" s="249"/>
      <c r="TU4" s="249"/>
      <c r="TV4" s="249"/>
      <c r="TW4" s="249"/>
      <c r="TX4" s="249"/>
      <c r="TY4" s="249"/>
      <c r="TZ4" s="249"/>
      <c r="UA4" s="249"/>
      <c r="UB4" s="249"/>
      <c r="UC4" s="249"/>
      <c r="UD4" s="249"/>
      <c r="UE4" s="249"/>
      <c r="UF4" s="249"/>
      <c r="UG4" s="249"/>
      <c r="UH4" s="249"/>
      <c r="UI4" s="249"/>
      <c r="UJ4" s="249"/>
      <c r="UK4" s="249"/>
      <c r="UL4" s="249"/>
      <c r="UM4" s="249"/>
      <c r="UN4" s="249"/>
      <c r="UO4" s="249"/>
      <c r="UP4" s="249"/>
      <c r="UQ4" s="249"/>
      <c r="UR4" s="249"/>
      <c r="US4" s="249"/>
      <c r="UT4" s="249"/>
      <c r="UU4" s="249"/>
      <c r="UV4" s="249"/>
      <c r="UW4" s="249"/>
      <c r="UX4" s="249"/>
      <c r="UY4" s="249"/>
      <c r="UZ4" s="249"/>
      <c r="VA4" s="249"/>
      <c r="VB4" s="249"/>
      <c r="VC4" s="249"/>
      <c r="VD4" s="249"/>
      <c r="VE4" s="249"/>
      <c r="VF4" s="249"/>
      <c r="VG4" s="249"/>
      <c r="VH4" s="249"/>
      <c r="VI4" s="249"/>
      <c r="VJ4" s="249"/>
      <c r="VK4" s="249"/>
      <c r="VL4" s="249"/>
      <c r="VM4" s="249"/>
      <c r="VN4" s="249"/>
      <c r="VO4" s="249"/>
      <c r="VP4" s="249"/>
      <c r="VQ4" s="249"/>
      <c r="VR4" s="249"/>
      <c r="VS4" s="249"/>
      <c r="VT4" s="249"/>
      <c r="VU4" s="249"/>
      <c r="VV4" s="249"/>
      <c r="VW4" s="249"/>
      <c r="VX4" s="249"/>
      <c r="VY4" s="249"/>
      <c r="VZ4" s="249"/>
      <c r="WA4" s="249"/>
      <c r="WB4" s="249"/>
      <c r="WC4" s="249"/>
      <c r="WD4" s="249"/>
      <c r="WE4" s="249"/>
      <c r="WF4" s="249"/>
      <c r="WG4" s="249"/>
      <c r="WH4" s="249"/>
      <c r="WI4" s="249"/>
      <c r="WJ4" s="249"/>
      <c r="WK4" s="249"/>
      <c r="WL4" s="249"/>
      <c r="WM4" s="249"/>
      <c r="WN4" s="249"/>
      <c r="WO4" s="249"/>
      <c r="WP4" s="249"/>
      <c r="WQ4" s="249"/>
      <c r="WR4" s="249"/>
      <c r="WS4" s="249"/>
      <c r="WT4" s="249"/>
      <c r="WU4" s="249"/>
      <c r="WV4" s="249"/>
      <c r="WW4" s="249"/>
      <c r="WX4" s="249"/>
      <c r="WY4" s="249"/>
      <c r="WZ4" s="249"/>
      <c r="XA4" s="249"/>
      <c r="XB4" s="249"/>
      <c r="XC4" s="249"/>
      <c r="XD4" s="249"/>
      <c r="XE4" s="249"/>
      <c r="XF4" s="249"/>
      <c r="XG4" s="249"/>
      <c r="XH4" s="249"/>
      <c r="XI4" s="249"/>
      <c r="XJ4" s="249"/>
      <c r="XK4" s="249"/>
      <c r="XL4" s="249"/>
      <c r="XM4" s="249"/>
      <c r="XN4" s="249"/>
      <c r="XO4" s="249"/>
      <c r="XP4" s="249"/>
      <c r="XQ4" s="249"/>
      <c r="XR4" s="249"/>
      <c r="XS4" s="249"/>
      <c r="XT4" s="249"/>
      <c r="XU4" s="249"/>
      <c r="XV4" s="249"/>
      <c r="XW4" s="249"/>
      <c r="XX4" s="249"/>
      <c r="XY4" s="249"/>
      <c r="XZ4" s="249"/>
      <c r="YA4" s="249"/>
      <c r="YB4" s="249"/>
      <c r="YC4" s="249"/>
      <c r="YD4" s="249"/>
      <c r="YE4" s="249"/>
      <c r="YF4" s="249"/>
      <c r="YG4" s="249"/>
      <c r="YH4" s="249"/>
      <c r="YI4" s="249"/>
      <c r="YJ4" s="249"/>
      <c r="YK4" s="249"/>
      <c r="YL4" s="249"/>
      <c r="YM4" s="249"/>
      <c r="YN4" s="249"/>
      <c r="YO4" s="249"/>
      <c r="YP4" s="249"/>
      <c r="YQ4" s="249"/>
      <c r="YR4" s="249"/>
      <c r="YS4" s="249"/>
      <c r="YT4" s="249"/>
      <c r="YU4" s="249"/>
      <c r="YV4" s="249"/>
      <c r="YW4" s="249"/>
      <c r="YX4" s="249"/>
      <c r="YY4" s="249"/>
      <c r="YZ4" s="249"/>
      <c r="ZA4" s="249"/>
      <c r="ZB4" s="249"/>
      <c r="ZC4" s="249"/>
      <c r="ZD4" s="249"/>
      <c r="ZE4" s="249"/>
      <c r="ZF4" s="249"/>
      <c r="ZG4" s="249"/>
      <c r="ZH4" s="249"/>
      <c r="ZI4" s="249"/>
      <c r="ZJ4" s="249"/>
      <c r="ZK4" s="249"/>
      <c r="ZL4" s="249"/>
      <c r="ZM4" s="249"/>
      <c r="ZN4" s="249"/>
      <c r="ZO4" s="249"/>
      <c r="ZP4" s="249"/>
      <c r="ZQ4" s="249"/>
      <c r="ZR4" s="249"/>
      <c r="ZS4" s="249"/>
      <c r="ZT4" s="249"/>
      <c r="ZU4" s="249"/>
      <c r="ZV4" s="249"/>
      <c r="ZW4" s="249"/>
      <c r="ZX4" s="249"/>
      <c r="ZY4" s="249"/>
      <c r="ZZ4" s="249"/>
      <c r="AAA4" s="249"/>
      <c r="AAB4" s="249"/>
      <c r="AAC4" s="249"/>
      <c r="AAD4" s="249"/>
      <c r="AAE4" s="249"/>
      <c r="AAF4" s="249"/>
      <c r="AAG4" s="249"/>
      <c r="AAH4" s="249"/>
      <c r="AAI4" s="249"/>
      <c r="AAJ4" s="249"/>
      <c r="AAK4" s="249"/>
      <c r="AAL4" s="249"/>
      <c r="AAM4" s="249"/>
      <c r="AAN4" s="249"/>
      <c r="AAO4" s="249"/>
      <c r="AAP4" s="249"/>
      <c r="AAQ4" s="249"/>
      <c r="AAR4" s="249"/>
      <c r="AAS4" s="249"/>
      <c r="AAT4" s="249"/>
      <c r="AAU4" s="249"/>
      <c r="AAV4" s="249"/>
      <c r="AAW4" s="249"/>
      <c r="AAX4" s="249"/>
      <c r="AAY4" s="249"/>
      <c r="AAZ4" s="249"/>
      <c r="ABA4" s="249"/>
      <c r="ABB4" s="249"/>
      <c r="ABC4" s="249"/>
      <c r="ABD4" s="249"/>
      <c r="ABE4" s="249"/>
      <c r="ABF4" s="249"/>
      <c r="ABG4" s="249"/>
      <c r="ABH4" s="249"/>
      <c r="ABI4" s="249"/>
      <c r="ABJ4" s="249"/>
      <c r="ABK4" s="249"/>
      <c r="ABL4" s="249"/>
      <c r="ABM4" s="249"/>
      <c r="ABN4" s="249"/>
      <c r="ABO4" s="249"/>
      <c r="ABP4" s="249"/>
      <c r="ABQ4" s="249"/>
      <c r="ABR4" s="249"/>
      <c r="ABS4" s="249"/>
      <c r="ABT4" s="249"/>
      <c r="ABU4" s="249"/>
      <c r="ABV4" s="249"/>
      <c r="ABW4" s="249"/>
      <c r="ABX4" s="249"/>
      <c r="ABY4" s="249"/>
      <c r="ABZ4" s="249"/>
      <c r="ACA4" s="249"/>
      <c r="ACB4" s="249"/>
      <c r="ACC4" s="249"/>
      <c r="ACD4" s="249"/>
      <c r="ACE4" s="249"/>
      <c r="ACF4" s="249"/>
      <c r="ACG4" s="249"/>
      <c r="ACH4" s="249"/>
      <c r="ACI4" s="249"/>
      <c r="ACJ4" s="249"/>
      <c r="ACK4" s="249"/>
      <c r="ACL4" s="249"/>
      <c r="ACM4" s="249"/>
      <c r="ACN4" s="249"/>
      <c r="ACO4" s="249"/>
      <c r="ACP4" s="249"/>
      <c r="ACQ4" s="249"/>
      <c r="ACR4" s="249"/>
      <c r="ACS4" s="249"/>
      <c r="ACT4" s="249"/>
      <c r="ACU4" s="249"/>
      <c r="ACV4" s="249"/>
      <c r="ACW4" s="249"/>
      <c r="ACX4" s="249"/>
      <c r="ACY4" s="249"/>
      <c r="ACZ4" s="249"/>
      <c r="ADA4" s="249"/>
      <c r="ADB4" s="249"/>
      <c r="ADC4" s="249"/>
      <c r="ADD4" s="249"/>
      <c r="ADE4" s="249"/>
      <c r="ADF4" s="249"/>
      <c r="ADG4" s="249"/>
      <c r="ADH4" s="249"/>
      <c r="ADI4" s="249"/>
      <c r="ADJ4" s="249"/>
      <c r="ADK4" s="249"/>
      <c r="ADL4" s="249"/>
      <c r="ADM4" s="249"/>
      <c r="ADN4" s="249"/>
      <c r="ADO4" s="249"/>
      <c r="ADP4" s="249"/>
      <c r="ADQ4" s="249"/>
      <c r="ADR4" s="249"/>
      <c r="ADS4" s="249"/>
      <c r="ADT4" s="249"/>
      <c r="ADU4" s="249"/>
      <c r="ADV4" s="249"/>
      <c r="ADW4" s="249"/>
      <c r="ADX4" s="249"/>
      <c r="ADY4" s="249"/>
      <c r="ADZ4" s="249"/>
      <c r="AEA4" s="249"/>
      <c r="AEB4" s="249"/>
      <c r="AEC4" s="249"/>
      <c r="AED4" s="249"/>
      <c r="AEE4" s="249"/>
      <c r="AEF4" s="249"/>
      <c r="AEG4" s="249"/>
      <c r="AEH4" s="249"/>
      <c r="AEI4" s="249"/>
      <c r="AEJ4" s="249"/>
      <c r="AEK4" s="249"/>
      <c r="AEL4" s="249"/>
      <c r="AEM4" s="249"/>
      <c r="AEN4" s="249"/>
      <c r="AEO4" s="249"/>
      <c r="AEP4" s="249"/>
      <c r="AEQ4" s="249"/>
      <c r="AER4" s="249"/>
      <c r="AES4" s="249"/>
      <c r="AET4" s="249"/>
      <c r="AEU4" s="249"/>
      <c r="AEV4" s="249"/>
      <c r="AEW4" s="249"/>
      <c r="AEX4" s="249"/>
      <c r="AEY4" s="249"/>
      <c r="AEZ4" s="249"/>
      <c r="AFA4" s="249"/>
      <c r="AFB4" s="249"/>
      <c r="AFC4" s="249"/>
      <c r="AFD4" s="249"/>
      <c r="AFE4" s="249"/>
      <c r="AFF4" s="249"/>
      <c r="AFG4" s="249"/>
      <c r="AFH4" s="249"/>
      <c r="AFI4" s="249"/>
      <c r="AFJ4" s="249"/>
      <c r="AFK4" s="249"/>
      <c r="AFL4" s="249"/>
      <c r="AFM4" s="249"/>
      <c r="AFN4" s="249"/>
      <c r="AFO4" s="249"/>
      <c r="AFP4" s="249"/>
      <c r="AFQ4" s="249"/>
      <c r="AFR4" s="249"/>
      <c r="AFS4" s="249"/>
      <c r="AFT4" s="249"/>
      <c r="AFU4" s="249"/>
      <c r="AFV4" s="249"/>
      <c r="AFW4" s="249"/>
      <c r="AFX4" s="249"/>
      <c r="AFY4" s="249"/>
      <c r="AFZ4" s="249"/>
      <c r="AGA4" s="249"/>
      <c r="AGB4" s="249"/>
      <c r="AGC4" s="249"/>
      <c r="AGD4" s="249"/>
      <c r="AGE4" s="249"/>
      <c r="AGF4" s="249"/>
      <c r="AGG4" s="249"/>
      <c r="AGH4" s="249"/>
      <c r="AGI4" s="249"/>
      <c r="AGJ4" s="249"/>
      <c r="AGK4" s="249"/>
      <c r="AGL4" s="249"/>
      <c r="AGM4" s="249"/>
      <c r="AGN4" s="249"/>
      <c r="AGO4" s="249"/>
      <c r="AGP4" s="249"/>
      <c r="AGQ4" s="249"/>
      <c r="AGR4" s="249"/>
      <c r="AGS4" s="249"/>
      <c r="AGT4" s="249"/>
      <c r="AGU4" s="249"/>
      <c r="AGV4" s="249"/>
      <c r="AGW4" s="249"/>
      <c r="AGX4" s="249"/>
      <c r="AGY4" s="249"/>
      <c r="AGZ4" s="249"/>
      <c r="AHA4" s="249"/>
      <c r="AHB4" s="249"/>
      <c r="AHC4" s="249"/>
      <c r="AHD4" s="249"/>
      <c r="AHE4" s="249"/>
      <c r="AHF4" s="249"/>
      <c r="AHG4" s="249"/>
      <c r="AHH4" s="249"/>
      <c r="AHI4" s="249"/>
      <c r="AHJ4" s="249"/>
      <c r="AHK4" s="249"/>
      <c r="AHL4" s="249"/>
      <c r="AHM4" s="249"/>
      <c r="AHN4" s="249"/>
      <c r="AHO4" s="249"/>
      <c r="AHP4" s="249"/>
      <c r="AHQ4" s="249"/>
      <c r="AHR4" s="249"/>
      <c r="AHS4" s="249"/>
      <c r="AHT4" s="249"/>
      <c r="AHU4" s="249"/>
      <c r="AHV4" s="249"/>
      <c r="AHW4" s="249"/>
      <c r="AHX4" s="249"/>
      <c r="AHY4" s="249"/>
      <c r="AHZ4" s="249"/>
      <c r="AIA4" s="249"/>
      <c r="AIB4" s="249"/>
      <c r="AIC4" s="249"/>
      <c r="AID4" s="249"/>
      <c r="AIE4" s="249"/>
      <c r="AIF4" s="249"/>
      <c r="AIG4" s="249"/>
      <c r="AIH4" s="249"/>
      <c r="AII4" s="249"/>
      <c r="AIJ4" s="249"/>
      <c r="AIK4" s="249"/>
      <c r="AIL4" s="249"/>
      <c r="AIM4" s="249"/>
      <c r="AIN4" s="249"/>
      <c r="AIO4" s="249"/>
      <c r="AIP4" s="249"/>
      <c r="AIQ4" s="249"/>
      <c r="AIR4" s="249"/>
      <c r="AIS4" s="249"/>
      <c r="AIT4" s="249"/>
      <c r="AIU4" s="249"/>
      <c r="AIV4" s="249"/>
      <c r="AIW4" s="249"/>
      <c r="AIX4" s="249"/>
      <c r="AIY4" s="249"/>
      <c r="AIZ4" s="249"/>
      <c r="AJA4" s="249"/>
      <c r="AJB4" s="249"/>
      <c r="AJC4" s="249"/>
      <c r="AJD4" s="249"/>
      <c r="AJE4" s="249"/>
      <c r="AJF4" s="249"/>
      <c r="AJG4" s="249"/>
      <c r="AJH4" s="249"/>
      <c r="AJI4" s="249"/>
      <c r="AJJ4" s="249"/>
      <c r="AJK4" s="249"/>
      <c r="AJL4" s="249"/>
      <c r="AJM4" s="249"/>
      <c r="AJN4" s="249"/>
      <c r="AJO4" s="249"/>
      <c r="AJP4" s="249"/>
      <c r="AJQ4" s="249"/>
      <c r="AJR4" s="249"/>
      <c r="AJS4" s="249"/>
      <c r="AJT4" s="249"/>
      <c r="AJU4" s="249"/>
      <c r="AJV4" s="249"/>
      <c r="AJW4" s="249"/>
      <c r="AJX4" s="249"/>
      <c r="AJY4" s="249"/>
      <c r="AJZ4" s="249"/>
      <c r="AKA4" s="249"/>
      <c r="AKB4" s="249"/>
      <c r="AKC4" s="249"/>
      <c r="AKD4" s="249"/>
      <c r="AKE4" s="249"/>
      <c r="AKF4" s="249"/>
      <c r="AKG4" s="249"/>
      <c r="AKH4" s="249"/>
      <c r="AKI4" s="249"/>
      <c r="AKJ4" s="249"/>
      <c r="AKK4" s="249"/>
      <c r="AKL4" s="249"/>
      <c r="AKM4" s="249"/>
      <c r="AKN4" s="249"/>
      <c r="AKO4" s="249"/>
      <c r="AKP4" s="249"/>
      <c r="AKQ4" s="249"/>
      <c r="AKR4" s="249"/>
      <c r="AKS4" s="249"/>
      <c r="AKT4" s="249"/>
      <c r="AKU4" s="249"/>
      <c r="AKV4" s="249"/>
      <c r="AKW4" s="249"/>
      <c r="AKX4" s="249"/>
      <c r="AKY4" s="249"/>
      <c r="AKZ4" s="249"/>
      <c r="ALA4" s="249"/>
      <c r="ALB4" s="249"/>
      <c r="ALC4" s="249"/>
      <c r="ALD4" s="249"/>
      <c r="ALE4" s="249"/>
      <c r="ALF4" s="249"/>
      <c r="ALG4" s="249"/>
      <c r="ALH4" s="249"/>
      <c r="ALI4" s="249"/>
      <c r="ALJ4" s="249"/>
      <c r="ALK4" s="249"/>
      <c r="ALL4" s="249"/>
      <c r="ALM4" s="249"/>
      <c r="ALN4" s="249"/>
      <c r="ALO4" s="249"/>
      <c r="ALP4" s="249"/>
      <c r="ALQ4" s="249"/>
      <c r="ALR4" s="249"/>
      <c r="ALS4" s="249"/>
      <c r="ALT4" s="249"/>
      <c r="ALU4" s="249"/>
      <c r="ALV4" s="249"/>
      <c r="ALW4" s="249"/>
      <c r="ALX4" s="249"/>
      <c r="ALY4" s="249"/>
      <c r="ALZ4" s="249"/>
      <c r="AMA4" s="249"/>
      <c r="AMB4" s="249"/>
      <c r="AMC4" s="249"/>
      <c r="AMD4" s="249"/>
      <c r="AME4" s="249"/>
      <c r="AMF4" s="249"/>
      <c r="AMG4" s="249"/>
      <c r="AMH4" s="249"/>
      <c r="AMI4" s="249"/>
      <c r="AMJ4" s="249"/>
      <c r="AMK4" s="249"/>
      <c r="AML4" s="249"/>
      <c r="AMM4" s="249"/>
      <c r="AMN4" s="249"/>
      <c r="AMO4" s="249"/>
      <c r="AMP4" s="249"/>
      <c r="AMQ4" s="249"/>
      <c r="AMR4" s="249"/>
      <c r="AMS4" s="249"/>
      <c r="AMT4" s="249"/>
      <c r="AMU4" s="249"/>
      <c r="AMV4" s="249"/>
      <c r="AMW4" s="249"/>
      <c r="AMX4" s="249"/>
      <c r="AMY4" s="249"/>
      <c r="AMZ4" s="249"/>
      <c r="ANA4" s="249"/>
      <c r="ANB4" s="249"/>
      <c r="ANC4" s="249"/>
      <c r="AND4" s="249"/>
      <c r="ANE4" s="249"/>
      <c r="ANF4" s="249"/>
      <c r="ANG4" s="249"/>
      <c r="ANH4" s="249"/>
      <c r="ANI4" s="249"/>
      <c r="ANJ4" s="249"/>
      <c r="ANK4" s="249"/>
      <c r="ANL4" s="249"/>
      <c r="ANM4" s="249"/>
      <c r="ANN4" s="249"/>
      <c r="ANO4" s="249"/>
      <c r="ANP4" s="249"/>
      <c r="ANQ4" s="249"/>
      <c r="ANR4" s="249"/>
      <c r="ANS4" s="249"/>
      <c r="ANT4" s="249"/>
      <c r="ANU4" s="249"/>
      <c r="ANV4" s="249"/>
      <c r="ANW4" s="249"/>
      <c r="ANX4" s="249"/>
      <c r="ANY4" s="249"/>
      <c r="ANZ4" s="249"/>
      <c r="AOA4" s="249"/>
      <c r="AOB4" s="249"/>
      <c r="AOC4" s="249"/>
      <c r="AOD4" s="249"/>
      <c r="AOE4" s="249"/>
      <c r="AOF4" s="249"/>
      <c r="AOG4" s="249"/>
      <c r="AOH4" s="249"/>
      <c r="AOI4" s="249"/>
      <c r="AOJ4" s="249"/>
      <c r="AOK4" s="249"/>
      <c r="AOL4" s="249"/>
      <c r="AOM4" s="249"/>
      <c r="AON4" s="249"/>
      <c r="AOO4" s="249"/>
      <c r="AOP4" s="249"/>
      <c r="AOQ4" s="249"/>
      <c r="AOR4" s="249"/>
      <c r="AOS4" s="249"/>
      <c r="AOT4" s="249"/>
      <c r="AOU4" s="249"/>
      <c r="AOV4" s="249"/>
      <c r="AOW4" s="249"/>
      <c r="AOX4" s="249"/>
      <c r="AOY4" s="249"/>
      <c r="AOZ4" s="249"/>
      <c r="APA4" s="249"/>
      <c r="APB4" s="249"/>
      <c r="APC4" s="249"/>
      <c r="APD4" s="249"/>
      <c r="APE4" s="249"/>
      <c r="APF4" s="249"/>
      <c r="APG4" s="249"/>
      <c r="APH4" s="249"/>
      <c r="API4" s="249"/>
      <c r="APJ4" s="249"/>
      <c r="APK4" s="249"/>
      <c r="APL4" s="249"/>
      <c r="APM4" s="249"/>
      <c r="APN4" s="249"/>
      <c r="APO4" s="249"/>
      <c r="APP4" s="249"/>
      <c r="APQ4" s="249"/>
      <c r="APR4" s="249"/>
      <c r="APS4" s="249"/>
      <c r="APT4" s="249"/>
      <c r="APU4" s="249"/>
      <c r="APV4" s="249"/>
      <c r="APW4" s="249"/>
      <c r="APX4" s="249"/>
      <c r="APY4" s="249"/>
      <c r="APZ4" s="249"/>
      <c r="AQA4" s="249"/>
      <c r="AQB4" s="249"/>
      <c r="AQC4" s="249"/>
      <c r="AQD4" s="249"/>
      <c r="AQE4" s="249"/>
      <c r="AQF4" s="249"/>
      <c r="AQG4" s="249"/>
      <c r="AQH4" s="249"/>
      <c r="AQI4" s="249"/>
      <c r="AQJ4" s="249"/>
      <c r="AQK4" s="249"/>
      <c r="AQL4" s="249"/>
      <c r="AQM4" s="249"/>
      <c r="AQN4" s="249"/>
      <c r="AQO4" s="249"/>
      <c r="AQP4" s="249"/>
      <c r="AQQ4" s="249"/>
      <c r="AQR4" s="249"/>
      <c r="AQS4" s="249"/>
      <c r="AQT4" s="249"/>
      <c r="AQU4" s="249"/>
      <c r="AQV4" s="249"/>
      <c r="AQW4" s="249"/>
      <c r="AQX4" s="249"/>
      <c r="AQY4" s="249"/>
      <c r="AQZ4" s="249"/>
      <c r="ARA4" s="249"/>
      <c r="ARB4" s="249"/>
      <c r="ARC4" s="249"/>
      <c r="ARD4" s="249"/>
      <c r="ARE4" s="249"/>
      <c r="ARF4" s="249"/>
      <c r="ARG4" s="249"/>
      <c r="ARH4" s="249"/>
      <c r="ARI4" s="249"/>
      <c r="ARJ4" s="249"/>
      <c r="ARK4" s="249"/>
      <c r="ARL4" s="249"/>
      <c r="ARM4" s="249"/>
      <c r="ARN4" s="249"/>
      <c r="ARO4" s="249"/>
      <c r="ARP4" s="249"/>
      <c r="ARQ4" s="249"/>
      <c r="ARR4" s="249"/>
      <c r="ARS4" s="249"/>
      <c r="ART4" s="249"/>
      <c r="ARU4" s="249"/>
      <c r="ARV4" s="249"/>
      <c r="ARW4" s="249"/>
      <c r="ARX4" s="249"/>
      <c r="ARY4" s="249"/>
      <c r="ARZ4" s="249"/>
      <c r="ASA4" s="249"/>
      <c r="ASB4" s="249"/>
      <c r="ASC4" s="249"/>
      <c r="ASD4" s="249"/>
      <c r="ASE4" s="249"/>
      <c r="ASF4" s="249"/>
      <c r="ASG4" s="249"/>
      <c r="ASH4" s="249"/>
      <c r="ASI4" s="249"/>
      <c r="ASJ4" s="249"/>
      <c r="ASK4" s="249"/>
      <c r="ASL4" s="249"/>
      <c r="ASM4" s="249"/>
      <c r="ASN4" s="249"/>
      <c r="ASO4" s="249"/>
      <c r="ASP4" s="249"/>
      <c r="ASQ4" s="249"/>
      <c r="ASR4" s="249"/>
      <c r="ASS4" s="249"/>
      <c r="AST4" s="249"/>
      <c r="ASU4" s="249"/>
      <c r="ASV4" s="249"/>
      <c r="ASW4" s="249"/>
      <c r="ASX4" s="249"/>
      <c r="ASY4" s="249"/>
      <c r="ASZ4" s="249"/>
      <c r="ATA4" s="249"/>
      <c r="ATB4" s="249"/>
      <c r="ATC4" s="249"/>
      <c r="ATD4" s="249"/>
      <c r="ATE4" s="249"/>
      <c r="ATF4" s="249"/>
      <c r="ATG4" s="249"/>
      <c r="ATH4" s="249"/>
      <c r="ATI4" s="249"/>
      <c r="ATJ4" s="249"/>
      <c r="ATK4" s="249"/>
      <c r="ATL4" s="249"/>
      <c r="ATM4" s="249"/>
      <c r="ATN4" s="249"/>
      <c r="ATO4" s="249"/>
      <c r="ATP4" s="249"/>
      <c r="ATQ4" s="249"/>
      <c r="ATR4" s="249"/>
      <c r="ATS4" s="249"/>
      <c r="ATT4" s="249"/>
      <c r="ATU4" s="249"/>
      <c r="ATV4" s="249"/>
      <c r="ATW4" s="249"/>
      <c r="ATX4" s="249"/>
      <c r="ATY4" s="249"/>
      <c r="ATZ4" s="249"/>
      <c r="AUA4" s="249"/>
      <c r="AUB4" s="249"/>
      <c r="AUC4" s="249"/>
      <c r="AUD4" s="249"/>
      <c r="AUE4" s="249"/>
      <c r="AUF4" s="249"/>
      <c r="AUG4" s="249"/>
      <c r="AUH4" s="249"/>
      <c r="AUI4" s="249"/>
      <c r="AUJ4" s="249"/>
      <c r="AUK4" s="249"/>
      <c r="AUL4" s="249"/>
      <c r="AUM4" s="249"/>
      <c r="AUN4" s="249"/>
      <c r="AUO4" s="249"/>
      <c r="AUP4" s="249"/>
      <c r="AUQ4" s="249"/>
      <c r="AUR4" s="249"/>
      <c r="AUS4" s="249"/>
      <c r="AUT4" s="249"/>
      <c r="AUU4" s="249"/>
      <c r="AUV4" s="249"/>
      <c r="AUW4" s="249"/>
      <c r="AUX4" s="249"/>
      <c r="AUY4" s="249"/>
      <c r="AUZ4" s="249"/>
      <c r="AVA4" s="249"/>
      <c r="AVB4" s="249"/>
      <c r="AVC4" s="249"/>
      <c r="AVD4" s="249"/>
      <c r="AVE4" s="249"/>
      <c r="AVF4" s="249"/>
      <c r="AVG4" s="249"/>
      <c r="AVH4" s="249"/>
      <c r="AVI4" s="249"/>
      <c r="AVJ4" s="249"/>
      <c r="AVK4" s="249"/>
      <c r="AVL4" s="249"/>
      <c r="AVM4" s="249"/>
      <c r="AVN4" s="249"/>
      <c r="AVO4" s="249"/>
      <c r="AVP4" s="249"/>
      <c r="AVQ4" s="249"/>
      <c r="AVR4" s="249"/>
      <c r="AVS4" s="249"/>
      <c r="AVT4" s="249"/>
      <c r="AVU4" s="249"/>
      <c r="AVV4" s="249"/>
      <c r="AVW4" s="249"/>
      <c r="AVX4" s="249"/>
      <c r="AVY4" s="249"/>
      <c r="AVZ4" s="249"/>
      <c r="AWA4" s="249"/>
      <c r="AWB4" s="249"/>
      <c r="AWC4" s="249"/>
      <c r="AWD4" s="249"/>
      <c r="AWE4" s="249"/>
      <c r="AWF4" s="249"/>
      <c r="AWG4" s="249"/>
      <c r="AWH4" s="249"/>
      <c r="AWI4" s="249"/>
      <c r="AWJ4" s="249"/>
      <c r="AWK4" s="249"/>
      <c r="AWL4" s="249"/>
      <c r="AWM4" s="249"/>
      <c r="AWN4" s="249"/>
      <c r="AWO4" s="249"/>
      <c r="AWP4" s="249"/>
      <c r="AWQ4" s="249"/>
      <c r="AWR4" s="249"/>
      <c r="AWS4" s="249"/>
      <c r="AWT4" s="249"/>
      <c r="AWU4" s="249"/>
      <c r="AWV4" s="249"/>
      <c r="AWW4" s="249"/>
      <c r="AWX4" s="249"/>
      <c r="AWY4" s="249"/>
      <c r="AWZ4" s="249"/>
      <c r="AXA4" s="249"/>
      <c r="AXB4" s="249"/>
      <c r="AXC4" s="249"/>
      <c r="AXD4" s="249"/>
      <c r="AXE4" s="249"/>
      <c r="AXF4" s="249"/>
      <c r="AXG4" s="249"/>
      <c r="AXH4" s="249"/>
      <c r="AXI4" s="249"/>
      <c r="AXJ4" s="249"/>
      <c r="AXK4" s="249"/>
      <c r="AXL4" s="249"/>
      <c r="AXM4" s="249"/>
      <c r="AXN4" s="249"/>
      <c r="AXO4" s="249"/>
      <c r="AXP4" s="249"/>
      <c r="AXQ4" s="249"/>
      <c r="AXR4" s="249"/>
      <c r="AXS4" s="249"/>
      <c r="AXT4" s="249"/>
      <c r="AXU4" s="249"/>
      <c r="AXV4" s="249"/>
      <c r="AXW4" s="249"/>
      <c r="AXX4" s="249"/>
      <c r="AXY4" s="249"/>
      <c r="AXZ4" s="249"/>
      <c r="AYA4" s="249"/>
      <c r="AYB4" s="249"/>
      <c r="AYC4" s="249"/>
      <c r="AYD4" s="249"/>
      <c r="AYE4" s="249"/>
      <c r="AYF4" s="249"/>
      <c r="AYG4" s="249"/>
      <c r="AYH4" s="249"/>
      <c r="AYI4" s="249"/>
      <c r="AYJ4" s="249"/>
      <c r="AYK4" s="249"/>
      <c r="AYL4" s="249"/>
      <c r="AYM4" s="249"/>
      <c r="AYN4" s="249"/>
      <c r="AYO4" s="249"/>
      <c r="AYP4" s="249"/>
      <c r="AYQ4" s="249"/>
      <c r="AYR4" s="249"/>
      <c r="AYS4" s="249"/>
      <c r="AYT4" s="249"/>
      <c r="AYU4" s="249"/>
      <c r="AYV4" s="249"/>
      <c r="AYW4" s="249"/>
      <c r="AYX4" s="249"/>
      <c r="AYY4" s="249"/>
      <c r="AYZ4" s="249"/>
      <c r="AZA4" s="249"/>
      <c r="AZB4" s="249"/>
      <c r="AZC4" s="249"/>
      <c r="AZD4" s="249"/>
      <c r="AZE4" s="249"/>
      <c r="AZF4" s="249"/>
      <c r="AZG4" s="249"/>
      <c r="AZH4" s="249"/>
      <c r="AZI4" s="249"/>
      <c r="AZJ4" s="249"/>
      <c r="AZK4" s="249"/>
      <c r="AZL4" s="249"/>
      <c r="AZM4" s="249"/>
      <c r="AZN4" s="249"/>
      <c r="AZO4" s="249"/>
      <c r="AZP4" s="249"/>
      <c r="AZQ4" s="249"/>
      <c r="AZR4" s="249"/>
      <c r="AZS4" s="249"/>
      <c r="AZT4" s="249"/>
      <c r="AZU4" s="249"/>
      <c r="AZV4" s="249"/>
      <c r="AZW4" s="249"/>
      <c r="AZX4" s="249"/>
      <c r="AZY4" s="249"/>
      <c r="AZZ4" s="249"/>
      <c r="BAA4" s="249"/>
      <c r="BAB4" s="249"/>
      <c r="BAC4" s="249"/>
      <c r="BAD4" s="249"/>
      <c r="BAE4" s="249"/>
      <c r="BAF4" s="249"/>
      <c r="BAG4" s="249"/>
      <c r="BAH4" s="249"/>
      <c r="BAI4" s="249"/>
      <c r="BAJ4" s="249"/>
      <c r="BAK4" s="249"/>
      <c r="BAL4" s="249"/>
      <c r="BAM4" s="249"/>
      <c r="BAN4" s="249"/>
      <c r="BAO4" s="249"/>
      <c r="BAP4" s="249"/>
      <c r="BAQ4" s="249"/>
      <c r="BAR4" s="249"/>
      <c r="BAS4" s="249"/>
      <c r="BAT4" s="249"/>
      <c r="BAU4" s="249"/>
      <c r="BAV4" s="249"/>
      <c r="BAW4" s="249"/>
      <c r="BAX4" s="249"/>
      <c r="BAY4" s="249"/>
      <c r="BAZ4" s="249"/>
      <c r="BBA4" s="249"/>
      <c r="BBB4" s="249"/>
      <c r="BBC4" s="249"/>
      <c r="BBD4" s="249"/>
      <c r="BBE4" s="249"/>
      <c r="BBF4" s="249"/>
      <c r="BBG4" s="249"/>
      <c r="BBH4" s="249"/>
      <c r="BBI4" s="249"/>
      <c r="BBJ4" s="249"/>
      <c r="BBK4" s="249"/>
      <c r="BBL4" s="249"/>
      <c r="BBM4" s="249"/>
      <c r="BBN4" s="249"/>
      <c r="BBO4" s="249"/>
      <c r="BBP4" s="249"/>
      <c r="BBQ4" s="249"/>
      <c r="BBR4" s="249"/>
      <c r="BBS4" s="249"/>
      <c r="BBT4" s="249"/>
      <c r="BBU4" s="249"/>
      <c r="BBV4" s="249"/>
      <c r="BBW4" s="249"/>
      <c r="BBX4" s="249"/>
      <c r="BBY4" s="249"/>
      <c r="BBZ4" s="249"/>
      <c r="BCA4" s="249"/>
      <c r="BCB4" s="249"/>
      <c r="BCC4" s="249"/>
      <c r="BCD4" s="249"/>
      <c r="BCE4" s="249"/>
      <c r="BCF4" s="249"/>
      <c r="BCG4" s="249"/>
      <c r="BCH4" s="249"/>
      <c r="BCI4" s="249"/>
      <c r="BCJ4" s="249"/>
      <c r="BCK4" s="249"/>
      <c r="BCL4" s="249"/>
      <c r="BCM4" s="249"/>
      <c r="BCN4" s="249"/>
      <c r="BCO4" s="249"/>
      <c r="BCP4" s="249"/>
      <c r="BCQ4" s="249"/>
      <c r="BCR4" s="249"/>
      <c r="BCS4" s="249"/>
      <c r="BCT4" s="249"/>
      <c r="BCU4" s="249"/>
      <c r="BCV4" s="249"/>
      <c r="BCW4" s="249"/>
      <c r="BCX4" s="249"/>
      <c r="BCY4" s="249"/>
      <c r="BCZ4" s="249"/>
      <c r="BDA4" s="249"/>
      <c r="BDB4" s="249"/>
      <c r="BDC4" s="249"/>
      <c r="BDD4" s="249"/>
      <c r="BDE4" s="249"/>
      <c r="BDF4" s="249"/>
      <c r="BDG4" s="249"/>
      <c r="BDH4" s="249"/>
      <c r="BDI4" s="249"/>
      <c r="BDJ4" s="249"/>
      <c r="BDK4" s="249"/>
      <c r="BDL4" s="249"/>
      <c r="BDM4" s="249"/>
      <c r="BDN4" s="249"/>
      <c r="BDO4" s="249"/>
      <c r="BDP4" s="249"/>
      <c r="BDQ4" s="249"/>
      <c r="BDR4" s="249"/>
      <c r="BDS4" s="249"/>
      <c r="BDT4" s="249"/>
      <c r="BDU4" s="249"/>
      <c r="BDV4" s="249"/>
      <c r="BDW4" s="249"/>
      <c r="BDX4" s="249"/>
      <c r="BDY4" s="249"/>
      <c r="BDZ4" s="249"/>
      <c r="BEA4" s="249"/>
      <c r="BEB4" s="249"/>
      <c r="BEC4" s="249"/>
      <c r="BED4" s="249"/>
      <c r="BEE4" s="249"/>
      <c r="BEF4" s="249"/>
      <c r="BEG4" s="249"/>
      <c r="BEH4" s="249"/>
      <c r="BEI4" s="249"/>
      <c r="BEJ4" s="249"/>
      <c r="BEK4" s="249"/>
      <c r="BEL4" s="249"/>
      <c r="BEM4" s="249"/>
      <c r="BEN4" s="249"/>
      <c r="BEO4" s="249"/>
      <c r="BEP4" s="249"/>
      <c r="BEQ4" s="249"/>
      <c r="BER4" s="249"/>
      <c r="BES4" s="249"/>
      <c r="BET4" s="249"/>
      <c r="BEU4" s="249"/>
      <c r="BEV4" s="249"/>
      <c r="BEW4" s="249"/>
      <c r="BEX4" s="249"/>
      <c r="BEY4" s="249"/>
      <c r="BEZ4" s="249"/>
      <c r="BFA4" s="249"/>
      <c r="BFB4" s="249"/>
      <c r="BFC4" s="249"/>
      <c r="BFD4" s="249"/>
      <c r="BFE4" s="249"/>
      <c r="BFF4" s="249"/>
      <c r="BFG4" s="249"/>
      <c r="BFH4" s="249"/>
      <c r="BFI4" s="249"/>
      <c r="BFJ4" s="249"/>
      <c r="BFK4" s="249"/>
      <c r="BFL4" s="249"/>
      <c r="BFM4" s="249"/>
      <c r="BFN4" s="249"/>
      <c r="BFO4" s="249"/>
      <c r="BFP4" s="249"/>
      <c r="BFQ4" s="249"/>
      <c r="BFR4" s="249"/>
      <c r="BFS4" s="249"/>
      <c r="BFT4" s="249"/>
      <c r="BFU4" s="249"/>
      <c r="BFV4" s="249"/>
      <c r="BFW4" s="249"/>
      <c r="BFX4" s="249"/>
      <c r="BFY4" s="249"/>
      <c r="BFZ4" s="249"/>
      <c r="BGA4" s="249"/>
      <c r="BGB4" s="249"/>
      <c r="BGC4" s="249"/>
      <c r="BGD4" s="249"/>
      <c r="BGE4" s="249"/>
      <c r="BGF4" s="249"/>
      <c r="BGG4" s="249"/>
      <c r="BGH4" s="249"/>
      <c r="BGI4" s="249"/>
      <c r="BGJ4" s="249"/>
      <c r="BGK4" s="249"/>
      <c r="BGL4" s="249"/>
      <c r="BGM4" s="249"/>
      <c r="BGN4" s="249"/>
      <c r="BGO4" s="249"/>
      <c r="BGP4" s="249"/>
      <c r="BGQ4" s="249"/>
      <c r="BGR4" s="249"/>
      <c r="BGS4" s="249"/>
      <c r="BGT4" s="249"/>
      <c r="BGU4" s="249"/>
      <c r="BGV4" s="249"/>
      <c r="BGW4" s="249"/>
      <c r="BGX4" s="249"/>
      <c r="BGY4" s="249"/>
      <c r="BGZ4" s="249"/>
      <c r="BHA4" s="249"/>
      <c r="BHB4" s="249"/>
      <c r="BHC4" s="249"/>
      <c r="BHD4" s="249"/>
      <c r="BHE4" s="249"/>
      <c r="BHF4" s="249"/>
      <c r="BHG4" s="249"/>
      <c r="BHH4" s="249"/>
      <c r="BHI4" s="249"/>
      <c r="BHJ4" s="249"/>
      <c r="BHK4" s="249"/>
      <c r="BHL4" s="249"/>
      <c r="BHM4" s="249"/>
      <c r="BHN4" s="249"/>
      <c r="BHO4" s="249"/>
      <c r="BHP4" s="249"/>
      <c r="BHQ4" s="249"/>
      <c r="BHR4" s="249"/>
      <c r="BHS4" s="249"/>
      <c r="BHT4" s="249"/>
      <c r="BHU4" s="249"/>
      <c r="BHV4" s="249"/>
      <c r="BHW4" s="249"/>
      <c r="BHX4" s="249"/>
      <c r="BHY4" s="249"/>
      <c r="BHZ4" s="249"/>
      <c r="BIA4" s="249"/>
      <c r="BIB4" s="249"/>
      <c r="BIC4" s="249"/>
      <c r="BID4" s="249"/>
      <c r="BIE4" s="249"/>
      <c r="BIF4" s="249"/>
      <c r="BIG4" s="249"/>
      <c r="BIH4" s="249"/>
      <c r="BII4" s="249"/>
      <c r="BIJ4" s="249"/>
      <c r="BIK4" s="249"/>
      <c r="BIL4" s="249"/>
      <c r="BIM4" s="249"/>
      <c r="BIN4" s="249"/>
      <c r="BIO4" s="249"/>
      <c r="BIP4" s="249"/>
      <c r="BIQ4" s="249"/>
      <c r="BIR4" s="249"/>
      <c r="BIS4" s="249"/>
      <c r="BIT4" s="249"/>
      <c r="BIU4" s="249"/>
      <c r="BIV4" s="249"/>
      <c r="BIW4" s="249"/>
      <c r="BIX4" s="249"/>
      <c r="BIY4" s="249"/>
      <c r="BIZ4" s="249"/>
      <c r="BJA4" s="249"/>
      <c r="BJB4" s="249"/>
      <c r="BJC4" s="249"/>
      <c r="BJD4" s="249"/>
      <c r="BJE4" s="249"/>
      <c r="BJF4" s="249"/>
      <c r="BJG4" s="249"/>
      <c r="BJH4" s="249"/>
      <c r="BJI4" s="249"/>
      <c r="BJJ4" s="249"/>
      <c r="BJK4" s="249"/>
      <c r="BJL4" s="249"/>
      <c r="BJM4" s="249"/>
      <c r="BJN4" s="249"/>
      <c r="BJO4" s="249"/>
      <c r="BJP4" s="249"/>
      <c r="BJQ4" s="249"/>
      <c r="BJR4" s="249"/>
      <c r="BJS4" s="249"/>
      <c r="BJT4" s="249"/>
      <c r="BJU4" s="249"/>
      <c r="BJV4" s="249"/>
      <c r="BJW4" s="249"/>
      <c r="BJX4" s="249"/>
      <c r="BJY4" s="249"/>
      <c r="BJZ4" s="249"/>
      <c r="BKA4" s="249"/>
      <c r="BKB4" s="249"/>
      <c r="BKC4" s="249"/>
      <c r="BKD4" s="249"/>
      <c r="BKE4" s="249"/>
      <c r="BKF4" s="249"/>
      <c r="BKG4" s="249"/>
      <c r="BKH4" s="249"/>
      <c r="BKI4" s="249"/>
      <c r="BKJ4" s="249"/>
      <c r="BKK4" s="249"/>
      <c r="BKL4" s="249"/>
      <c r="BKM4" s="249"/>
      <c r="BKN4" s="249"/>
      <c r="BKO4" s="249"/>
      <c r="BKP4" s="249"/>
      <c r="BKQ4" s="249"/>
      <c r="BKR4" s="249"/>
      <c r="BKS4" s="249"/>
      <c r="BKT4" s="249"/>
      <c r="BKU4" s="249"/>
      <c r="BKV4" s="249"/>
      <c r="BKW4" s="249"/>
      <c r="BKX4" s="249"/>
      <c r="BKY4" s="249"/>
      <c r="BKZ4" s="249"/>
      <c r="BLA4" s="249"/>
      <c r="BLB4" s="249"/>
      <c r="BLC4" s="249"/>
      <c r="BLD4" s="249"/>
      <c r="BLE4" s="249"/>
      <c r="BLF4" s="249"/>
      <c r="BLG4" s="249"/>
      <c r="BLH4" s="249"/>
      <c r="BLI4" s="249"/>
      <c r="BLJ4" s="249"/>
      <c r="BLK4" s="249"/>
      <c r="BLL4" s="249"/>
      <c r="BLM4" s="249"/>
      <c r="BLN4" s="249"/>
      <c r="BLO4" s="249"/>
      <c r="BLP4" s="249"/>
      <c r="BLQ4" s="249"/>
      <c r="BLR4" s="249"/>
      <c r="BLS4" s="249"/>
      <c r="BLT4" s="249"/>
      <c r="BLU4" s="249"/>
      <c r="BLV4" s="249"/>
      <c r="BLW4" s="249"/>
      <c r="BLX4" s="249"/>
      <c r="BLY4" s="249"/>
      <c r="BLZ4" s="249"/>
      <c r="BMA4" s="249"/>
      <c r="BMB4" s="249"/>
      <c r="BMC4" s="249"/>
      <c r="BMD4" s="249"/>
      <c r="BME4" s="249"/>
      <c r="BMF4" s="249"/>
      <c r="BMG4" s="249"/>
      <c r="BMH4" s="249"/>
      <c r="BMI4" s="249"/>
      <c r="BMJ4" s="249"/>
      <c r="BMK4" s="249"/>
      <c r="BML4" s="249"/>
      <c r="BMM4" s="249"/>
      <c r="BMN4" s="249"/>
      <c r="BMO4" s="249"/>
      <c r="BMP4" s="249"/>
      <c r="BMQ4" s="249"/>
      <c r="BMR4" s="249"/>
      <c r="BMS4" s="249"/>
      <c r="BMT4" s="249"/>
      <c r="BMU4" s="249"/>
      <c r="BMV4" s="249"/>
      <c r="BMW4" s="249"/>
      <c r="BMX4" s="249"/>
      <c r="BMY4" s="249"/>
      <c r="BMZ4" s="249"/>
      <c r="BNA4" s="249"/>
      <c r="BNB4" s="249"/>
      <c r="BNC4" s="249"/>
      <c r="BND4" s="249"/>
      <c r="BNE4" s="249"/>
      <c r="BNF4" s="249"/>
      <c r="BNG4" s="249"/>
      <c r="BNH4" s="249"/>
      <c r="BNI4" s="249"/>
      <c r="BNJ4" s="249"/>
      <c r="BNK4" s="249"/>
      <c r="BNL4" s="249"/>
      <c r="BNM4" s="249"/>
      <c r="BNN4" s="249"/>
      <c r="BNO4" s="249"/>
      <c r="BNP4" s="249"/>
      <c r="BNQ4" s="249"/>
      <c r="BNR4" s="249"/>
      <c r="BNS4" s="249"/>
      <c r="BNT4" s="249"/>
      <c r="BNU4" s="249"/>
      <c r="BNV4" s="249"/>
      <c r="BNW4" s="249"/>
      <c r="BNX4" s="249"/>
      <c r="BNY4" s="249"/>
      <c r="BNZ4" s="249"/>
      <c r="BOA4" s="249"/>
      <c r="BOB4" s="249"/>
      <c r="BOC4" s="249"/>
      <c r="BOD4" s="249"/>
      <c r="BOE4" s="249"/>
      <c r="BOF4" s="249"/>
      <c r="BOG4" s="249"/>
      <c r="BOH4" s="249"/>
      <c r="BOI4" s="249"/>
      <c r="BOJ4" s="249"/>
      <c r="BOK4" s="249"/>
      <c r="BOL4" s="249"/>
      <c r="BOM4" s="249"/>
      <c r="BON4" s="249"/>
      <c r="BOO4" s="249"/>
      <c r="BOP4" s="249"/>
      <c r="BOQ4" s="249"/>
      <c r="BOR4" s="249"/>
      <c r="BOS4" s="249"/>
      <c r="BOT4" s="249"/>
      <c r="BOU4" s="249"/>
      <c r="BOV4" s="249"/>
      <c r="BOW4" s="249"/>
      <c r="BOX4" s="249"/>
      <c r="BOY4" s="249"/>
      <c r="BOZ4" s="249"/>
      <c r="BPA4" s="249"/>
      <c r="BPB4" s="249"/>
      <c r="BPC4" s="249"/>
      <c r="BPD4" s="249"/>
      <c r="BPE4" s="249"/>
      <c r="BPF4" s="249"/>
      <c r="BPG4" s="249"/>
      <c r="BPH4" s="249"/>
      <c r="BPI4" s="249"/>
      <c r="BPJ4" s="249"/>
      <c r="BPK4" s="249"/>
      <c r="BPL4" s="249"/>
      <c r="BPM4" s="249"/>
      <c r="BPN4" s="249"/>
      <c r="BPO4" s="249"/>
      <c r="BPP4" s="249"/>
      <c r="BPQ4" s="249"/>
      <c r="BPR4" s="249"/>
      <c r="BPS4" s="249"/>
      <c r="BPT4" s="249"/>
      <c r="BPU4" s="249"/>
      <c r="BPV4" s="249"/>
      <c r="BPW4" s="249"/>
      <c r="BPX4" s="249"/>
      <c r="BPY4" s="249"/>
      <c r="BPZ4" s="249"/>
      <c r="BQA4" s="249"/>
      <c r="BQB4" s="249"/>
      <c r="BQC4" s="249"/>
      <c r="BQD4" s="249"/>
      <c r="BQE4" s="249"/>
      <c r="BQF4" s="249"/>
      <c r="BQG4" s="249"/>
      <c r="BQH4" s="249"/>
      <c r="BQI4" s="249"/>
      <c r="BQJ4" s="249"/>
      <c r="BQK4" s="249"/>
      <c r="BQL4" s="249"/>
      <c r="BQM4" s="249"/>
      <c r="BQN4" s="249"/>
      <c r="BQO4" s="249"/>
      <c r="BQP4" s="249"/>
      <c r="BQQ4" s="249"/>
      <c r="BQR4" s="249"/>
      <c r="BQS4" s="249"/>
      <c r="BQT4" s="249"/>
      <c r="BQU4" s="249"/>
      <c r="BQV4" s="249"/>
      <c r="BQW4" s="249"/>
      <c r="BQX4" s="249"/>
      <c r="BQY4" s="249"/>
      <c r="BQZ4" s="249"/>
      <c r="BRA4" s="249"/>
      <c r="BRB4" s="249"/>
      <c r="BRC4" s="249"/>
      <c r="BRD4" s="249"/>
      <c r="BRE4" s="249"/>
      <c r="BRF4" s="249"/>
      <c r="BRG4" s="249"/>
      <c r="BRH4" s="249"/>
      <c r="BRI4" s="249"/>
      <c r="BRJ4" s="249"/>
      <c r="BRK4" s="249"/>
      <c r="BRL4" s="249"/>
      <c r="BRM4" s="249"/>
      <c r="BRN4" s="249"/>
      <c r="BRO4" s="249"/>
      <c r="BRP4" s="249"/>
      <c r="BRQ4" s="249"/>
      <c r="BRR4" s="249"/>
      <c r="BRS4" s="249"/>
      <c r="BRT4" s="249"/>
      <c r="BRU4" s="249"/>
      <c r="BRV4" s="249"/>
      <c r="BRW4" s="249"/>
      <c r="BRX4" s="249"/>
      <c r="BRY4" s="249"/>
      <c r="BRZ4" s="249"/>
      <c r="BSA4" s="249"/>
      <c r="BSB4" s="249"/>
      <c r="BSC4" s="249"/>
      <c r="BSD4" s="249"/>
      <c r="BSE4" s="249"/>
      <c r="BSF4" s="249"/>
      <c r="BSG4" s="249"/>
      <c r="BSH4" s="249"/>
      <c r="BSI4" s="249"/>
      <c r="BSJ4" s="249"/>
      <c r="BSK4" s="249"/>
      <c r="BSL4" s="249"/>
      <c r="BSM4" s="249"/>
      <c r="BSN4" s="249"/>
      <c r="BSO4" s="249"/>
      <c r="BSP4" s="249"/>
      <c r="BSQ4" s="249"/>
      <c r="BSR4" s="249"/>
      <c r="BSS4" s="249"/>
      <c r="BST4" s="249"/>
      <c r="BSU4" s="249"/>
      <c r="BSV4" s="249"/>
      <c r="BSW4" s="249"/>
      <c r="BSX4" s="249"/>
      <c r="BSY4" s="249"/>
      <c r="BSZ4" s="249"/>
      <c r="BTA4" s="249"/>
      <c r="BTB4" s="249"/>
      <c r="BTC4" s="249"/>
      <c r="BTD4" s="249"/>
      <c r="BTE4" s="249"/>
      <c r="BTF4" s="249"/>
      <c r="BTG4" s="249"/>
      <c r="BTH4" s="249"/>
      <c r="BTI4" s="249"/>
      <c r="BTJ4" s="249"/>
      <c r="BTK4" s="249"/>
      <c r="BTL4" s="249"/>
      <c r="BTM4" s="249"/>
      <c r="BTN4" s="249"/>
      <c r="BTO4" s="249"/>
      <c r="BTP4" s="249"/>
      <c r="BTQ4" s="249"/>
      <c r="BTR4" s="249"/>
      <c r="BTS4" s="249"/>
      <c r="BTT4" s="249"/>
      <c r="BTU4" s="249"/>
      <c r="BTV4" s="249"/>
      <c r="BTW4" s="249"/>
      <c r="BTX4" s="249"/>
      <c r="BTY4" s="249"/>
      <c r="BTZ4" s="249"/>
      <c r="BUA4" s="249"/>
      <c r="BUB4" s="249"/>
      <c r="BUC4" s="249"/>
      <c r="BUD4" s="249"/>
      <c r="BUE4" s="249"/>
      <c r="BUF4" s="249"/>
      <c r="BUG4" s="249"/>
      <c r="BUH4" s="249"/>
      <c r="BUI4" s="249"/>
      <c r="BUJ4" s="249"/>
      <c r="BUK4" s="249"/>
      <c r="BUL4" s="249"/>
      <c r="BUM4" s="249"/>
      <c r="BUN4" s="249"/>
      <c r="BUO4" s="249"/>
      <c r="BUP4" s="249"/>
      <c r="BUQ4" s="249"/>
      <c r="BUR4" s="249"/>
      <c r="BUS4" s="249"/>
      <c r="BUT4" s="249"/>
      <c r="BUU4" s="249"/>
      <c r="BUV4" s="249"/>
      <c r="BUW4" s="249"/>
      <c r="BUX4" s="249"/>
      <c r="BUY4" s="249"/>
      <c r="BUZ4" s="249"/>
      <c r="BVA4" s="249"/>
      <c r="BVB4" s="249"/>
      <c r="BVC4" s="249"/>
      <c r="BVD4" s="249"/>
      <c r="BVE4" s="249"/>
      <c r="BVF4" s="249"/>
      <c r="BVG4" s="249"/>
      <c r="BVH4" s="249"/>
      <c r="BVI4" s="249"/>
      <c r="BVJ4" s="249"/>
      <c r="BVK4" s="249"/>
      <c r="BVL4" s="249"/>
      <c r="BVM4" s="249"/>
      <c r="BVN4" s="249"/>
      <c r="BVO4" s="249"/>
      <c r="BVP4" s="249"/>
      <c r="BVQ4" s="249"/>
      <c r="BVR4" s="249"/>
      <c r="BVS4" s="249"/>
      <c r="BVT4" s="249"/>
      <c r="BVU4" s="249"/>
      <c r="BVV4" s="249"/>
      <c r="BVW4" s="249"/>
      <c r="BVX4" s="249"/>
      <c r="BVY4" s="249"/>
      <c r="BVZ4" s="249"/>
      <c r="BWA4" s="249"/>
      <c r="BWB4" s="249"/>
      <c r="BWC4" s="249"/>
      <c r="BWD4" s="249"/>
      <c r="BWE4" s="249"/>
      <c r="BWF4" s="249"/>
      <c r="BWG4" s="249"/>
      <c r="BWH4" s="249"/>
      <c r="BWI4" s="249"/>
      <c r="BWJ4" s="249"/>
      <c r="BWK4" s="249"/>
      <c r="BWL4" s="249"/>
      <c r="BWM4" s="249"/>
      <c r="BWN4" s="249"/>
      <c r="BWO4" s="249"/>
      <c r="BWP4" s="249"/>
      <c r="BWQ4" s="249"/>
      <c r="BWR4" s="249"/>
      <c r="BWS4" s="249"/>
      <c r="BWT4" s="249"/>
      <c r="BWU4" s="249"/>
      <c r="BWV4" s="249"/>
      <c r="BWW4" s="249"/>
      <c r="BWX4" s="249"/>
      <c r="BWY4" s="249"/>
      <c r="BWZ4" s="249"/>
      <c r="BXA4" s="249"/>
      <c r="BXB4" s="249"/>
      <c r="BXC4" s="249"/>
      <c r="BXD4" s="249"/>
      <c r="BXE4" s="249"/>
      <c r="BXF4" s="249"/>
      <c r="BXG4" s="249"/>
      <c r="BXH4" s="249"/>
      <c r="BXI4" s="249"/>
      <c r="BXJ4" s="249"/>
      <c r="BXK4" s="249"/>
      <c r="BXL4" s="249"/>
      <c r="BXM4" s="249"/>
      <c r="BXN4" s="249"/>
      <c r="BXO4" s="249"/>
      <c r="BXP4" s="249"/>
      <c r="BXQ4" s="249"/>
      <c r="BXR4" s="249"/>
      <c r="BXS4" s="249"/>
      <c r="BXT4" s="249"/>
      <c r="BXU4" s="249"/>
      <c r="BXV4" s="249"/>
      <c r="BXW4" s="249"/>
      <c r="BXX4" s="249"/>
      <c r="BXY4" s="249"/>
      <c r="BXZ4" s="249"/>
      <c r="BYA4" s="249"/>
      <c r="BYB4" s="249"/>
      <c r="BYC4" s="249"/>
      <c r="BYD4" s="249"/>
      <c r="BYE4" s="249"/>
      <c r="BYF4" s="249"/>
      <c r="BYG4" s="249"/>
      <c r="BYH4" s="249"/>
      <c r="BYI4" s="249"/>
      <c r="BYJ4" s="249"/>
      <c r="BYK4" s="249"/>
      <c r="BYL4" s="249"/>
      <c r="BYM4" s="249"/>
      <c r="BYN4" s="249"/>
      <c r="BYO4" s="249"/>
      <c r="BYP4" s="249"/>
      <c r="BYQ4" s="249"/>
      <c r="BYR4" s="249"/>
      <c r="BYS4" s="249"/>
      <c r="BYT4" s="249"/>
      <c r="BYU4" s="249"/>
      <c r="BYV4" s="249"/>
      <c r="BYW4" s="249"/>
      <c r="BYX4" s="249"/>
      <c r="BYY4" s="249"/>
      <c r="BYZ4" s="249"/>
      <c r="BZA4" s="249"/>
      <c r="BZB4" s="249"/>
      <c r="BZC4" s="249"/>
      <c r="BZD4" s="249"/>
      <c r="BZE4" s="249"/>
      <c r="BZF4" s="249"/>
      <c r="BZG4" s="249"/>
      <c r="BZH4" s="249"/>
      <c r="BZI4" s="249"/>
      <c r="BZJ4" s="249"/>
      <c r="BZK4" s="249"/>
      <c r="BZL4" s="249"/>
      <c r="BZM4" s="249"/>
      <c r="BZN4" s="249"/>
      <c r="BZO4" s="249"/>
      <c r="BZP4" s="249"/>
      <c r="BZQ4" s="249"/>
      <c r="BZR4" s="249"/>
      <c r="BZS4" s="249"/>
      <c r="BZT4" s="249"/>
      <c r="BZU4" s="249"/>
      <c r="BZV4" s="249"/>
      <c r="BZW4" s="249"/>
      <c r="BZX4" s="249"/>
      <c r="BZY4" s="249"/>
      <c r="BZZ4" s="249"/>
      <c r="CAA4" s="249"/>
      <c r="CAB4" s="249"/>
      <c r="CAC4" s="249"/>
      <c r="CAD4" s="249"/>
      <c r="CAE4" s="249"/>
      <c r="CAF4" s="249"/>
      <c r="CAG4" s="249"/>
      <c r="CAH4" s="249"/>
      <c r="CAI4" s="249"/>
      <c r="CAJ4" s="249"/>
      <c r="CAK4" s="249"/>
      <c r="CAL4" s="249"/>
      <c r="CAM4" s="249"/>
      <c r="CAN4" s="249"/>
      <c r="CAO4" s="249"/>
      <c r="CAP4" s="249"/>
      <c r="CAQ4" s="249"/>
      <c r="CAR4" s="249"/>
      <c r="CAS4" s="249"/>
      <c r="CAT4" s="249"/>
      <c r="CAU4" s="249"/>
      <c r="CAV4" s="249"/>
      <c r="CAW4" s="249"/>
      <c r="CAX4" s="249"/>
      <c r="CAY4" s="249"/>
      <c r="CAZ4" s="249"/>
      <c r="CBA4" s="249"/>
      <c r="CBB4" s="249"/>
      <c r="CBC4" s="249"/>
      <c r="CBD4" s="249"/>
      <c r="CBE4" s="249"/>
      <c r="CBF4" s="249"/>
      <c r="CBG4" s="249"/>
      <c r="CBH4" s="249"/>
      <c r="CBI4" s="249"/>
      <c r="CBJ4" s="249"/>
      <c r="CBK4" s="249"/>
      <c r="CBL4" s="249"/>
      <c r="CBM4" s="249"/>
      <c r="CBN4" s="249"/>
      <c r="CBO4" s="249"/>
      <c r="CBP4" s="249"/>
      <c r="CBQ4" s="249"/>
      <c r="CBR4" s="249"/>
      <c r="CBS4" s="249"/>
      <c r="CBT4" s="249"/>
      <c r="CBU4" s="249"/>
      <c r="CBV4" s="249"/>
      <c r="CBW4" s="249"/>
      <c r="CBX4" s="249"/>
      <c r="CBY4" s="249"/>
      <c r="CBZ4" s="249"/>
      <c r="CCA4" s="249"/>
      <c r="CCB4" s="249"/>
      <c r="CCC4" s="249"/>
      <c r="CCD4" s="249"/>
      <c r="CCE4" s="249"/>
      <c r="CCF4" s="249"/>
      <c r="CCG4" s="249"/>
      <c r="CCH4" s="249"/>
      <c r="CCI4" s="249"/>
      <c r="CCJ4" s="249"/>
      <c r="CCK4" s="249"/>
      <c r="CCL4" s="249"/>
      <c r="CCM4" s="249"/>
      <c r="CCN4" s="249"/>
      <c r="CCO4" s="249"/>
      <c r="CCP4" s="249"/>
      <c r="CCQ4" s="249"/>
      <c r="CCR4" s="249"/>
      <c r="CCS4" s="249"/>
      <c r="CCT4" s="249"/>
      <c r="CCU4" s="249"/>
      <c r="CCV4" s="249"/>
      <c r="CCW4" s="249"/>
      <c r="CCX4" s="249"/>
      <c r="CCY4" s="249"/>
      <c r="CCZ4" s="249"/>
      <c r="CDA4" s="249"/>
      <c r="CDB4" s="249"/>
      <c r="CDC4" s="249"/>
      <c r="CDD4" s="249"/>
      <c r="CDE4" s="249"/>
      <c r="CDF4" s="249"/>
      <c r="CDG4" s="249"/>
      <c r="CDH4" s="249"/>
      <c r="CDI4" s="249"/>
      <c r="CDJ4" s="249"/>
      <c r="CDK4" s="249"/>
      <c r="CDL4" s="249"/>
      <c r="CDM4" s="249"/>
      <c r="CDN4" s="249"/>
      <c r="CDO4" s="249"/>
      <c r="CDP4" s="249"/>
      <c r="CDQ4" s="249"/>
      <c r="CDR4" s="249"/>
      <c r="CDS4" s="249"/>
      <c r="CDT4" s="249"/>
      <c r="CDU4" s="249"/>
      <c r="CDV4" s="249"/>
      <c r="CDW4" s="249"/>
      <c r="CDX4" s="249"/>
      <c r="CDY4" s="249"/>
      <c r="CDZ4" s="249"/>
      <c r="CEA4" s="249"/>
      <c r="CEB4" s="249"/>
      <c r="CEC4" s="249"/>
      <c r="CED4" s="249"/>
      <c r="CEE4" s="249"/>
      <c r="CEF4" s="249"/>
      <c r="CEG4" s="249"/>
      <c r="CEH4" s="249"/>
      <c r="CEI4" s="249"/>
      <c r="CEJ4" s="249"/>
      <c r="CEK4" s="249"/>
      <c r="CEL4" s="249"/>
      <c r="CEM4" s="249"/>
      <c r="CEN4" s="249"/>
      <c r="CEO4" s="249"/>
      <c r="CEP4" s="249"/>
      <c r="CEQ4" s="249"/>
      <c r="CER4" s="249"/>
      <c r="CES4" s="249"/>
      <c r="CET4" s="249"/>
      <c r="CEU4" s="249"/>
      <c r="CEV4" s="249"/>
      <c r="CEW4" s="249"/>
      <c r="CEX4" s="249"/>
      <c r="CEY4" s="249"/>
      <c r="CEZ4" s="249"/>
      <c r="CFA4" s="249"/>
      <c r="CFB4" s="249"/>
      <c r="CFC4" s="249"/>
      <c r="CFD4" s="249"/>
      <c r="CFE4" s="249"/>
      <c r="CFF4" s="249"/>
      <c r="CFG4" s="249"/>
      <c r="CFH4" s="249"/>
      <c r="CFI4" s="249"/>
      <c r="CFJ4" s="249"/>
      <c r="CFK4" s="249"/>
      <c r="CFL4" s="249"/>
      <c r="CFM4" s="249"/>
      <c r="CFN4" s="249"/>
      <c r="CFO4" s="249"/>
      <c r="CFP4" s="249"/>
      <c r="CFQ4" s="249"/>
      <c r="CFR4" s="249"/>
      <c r="CFS4" s="249"/>
      <c r="CFT4" s="249"/>
      <c r="CFU4" s="249"/>
      <c r="CFV4" s="249"/>
      <c r="CFW4" s="249"/>
      <c r="CFX4" s="249"/>
      <c r="CFY4" s="249"/>
      <c r="CFZ4" s="249"/>
      <c r="CGA4" s="249"/>
      <c r="CGB4" s="249"/>
      <c r="CGC4" s="249"/>
      <c r="CGD4" s="249"/>
      <c r="CGE4" s="249"/>
      <c r="CGF4" s="249"/>
      <c r="CGG4" s="249"/>
      <c r="CGH4" s="249"/>
      <c r="CGI4" s="249"/>
      <c r="CGJ4" s="249"/>
      <c r="CGK4" s="249"/>
      <c r="CGL4" s="249"/>
      <c r="CGM4" s="249"/>
      <c r="CGN4" s="249"/>
      <c r="CGO4" s="249"/>
      <c r="CGP4" s="249"/>
      <c r="CGQ4" s="249"/>
      <c r="CGR4" s="249"/>
      <c r="CGS4" s="249"/>
      <c r="CGT4" s="249"/>
      <c r="CGU4" s="249"/>
      <c r="CGV4" s="249"/>
      <c r="CGW4" s="249"/>
      <c r="CGX4" s="249"/>
      <c r="CGY4" s="249"/>
      <c r="CGZ4" s="249"/>
      <c r="CHA4" s="249"/>
      <c r="CHB4" s="249"/>
      <c r="CHC4" s="249"/>
      <c r="CHD4" s="249"/>
      <c r="CHE4" s="249"/>
      <c r="CHF4" s="249"/>
      <c r="CHG4" s="249"/>
      <c r="CHH4" s="249"/>
      <c r="CHI4" s="249"/>
      <c r="CHJ4" s="249"/>
      <c r="CHK4" s="249"/>
      <c r="CHL4" s="249"/>
      <c r="CHM4" s="249"/>
      <c r="CHN4" s="249"/>
      <c r="CHO4" s="249"/>
      <c r="CHP4" s="249"/>
      <c r="CHQ4" s="249"/>
      <c r="CHR4" s="249"/>
      <c r="CHS4" s="249"/>
      <c r="CHT4" s="249"/>
      <c r="CHU4" s="249"/>
      <c r="CHV4" s="249"/>
      <c r="CHW4" s="249"/>
      <c r="CHX4" s="249"/>
      <c r="CHY4" s="249"/>
      <c r="CHZ4" s="249"/>
      <c r="CIA4" s="249"/>
      <c r="CIB4" s="249"/>
      <c r="CIC4" s="249"/>
      <c r="CID4" s="249"/>
      <c r="CIE4" s="249"/>
      <c r="CIF4" s="249"/>
      <c r="CIG4" s="249"/>
      <c r="CIH4" s="249"/>
      <c r="CII4" s="249"/>
      <c r="CIJ4" s="249"/>
      <c r="CIK4" s="249"/>
      <c r="CIL4" s="249"/>
      <c r="CIM4" s="249"/>
      <c r="CIN4" s="249"/>
      <c r="CIO4" s="249"/>
      <c r="CIP4" s="249"/>
      <c r="CIQ4" s="249"/>
      <c r="CIR4" s="249"/>
      <c r="CIS4" s="249"/>
      <c r="CIT4" s="249"/>
      <c r="CIU4" s="249"/>
      <c r="CIV4" s="249"/>
      <c r="CIW4" s="249"/>
      <c r="CIX4" s="249"/>
      <c r="CIY4" s="249"/>
      <c r="CIZ4" s="249"/>
      <c r="CJA4" s="249"/>
      <c r="CJB4" s="249"/>
      <c r="CJC4" s="249"/>
      <c r="CJD4" s="249"/>
      <c r="CJE4" s="249"/>
      <c r="CJF4" s="249"/>
      <c r="CJG4" s="249"/>
      <c r="CJH4" s="249"/>
      <c r="CJI4" s="249"/>
      <c r="CJJ4" s="249"/>
      <c r="CJK4" s="249"/>
      <c r="CJL4" s="249"/>
      <c r="CJM4" s="249"/>
      <c r="CJN4" s="249"/>
      <c r="CJO4" s="249"/>
      <c r="CJP4" s="249"/>
      <c r="CJQ4" s="249"/>
      <c r="CJR4" s="249"/>
      <c r="CJS4" s="249"/>
      <c r="CJT4" s="249"/>
      <c r="CJU4" s="249"/>
      <c r="CJV4" s="249"/>
      <c r="CJW4" s="249"/>
      <c r="CJX4" s="249"/>
      <c r="CJY4" s="249"/>
      <c r="CJZ4" s="249"/>
      <c r="CKA4" s="249"/>
      <c r="CKB4" s="249"/>
      <c r="CKC4" s="249"/>
      <c r="CKD4" s="249"/>
      <c r="CKE4" s="249"/>
      <c r="CKF4" s="249"/>
      <c r="CKG4" s="249"/>
      <c r="CKH4" s="249"/>
      <c r="CKI4" s="249"/>
      <c r="CKJ4" s="249"/>
      <c r="CKK4" s="249"/>
      <c r="CKL4" s="249"/>
      <c r="CKM4" s="249"/>
      <c r="CKN4" s="249"/>
      <c r="CKO4" s="249"/>
      <c r="CKP4" s="249"/>
      <c r="CKQ4" s="249"/>
      <c r="CKR4" s="249"/>
      <c r="CKS4" s="249"/>
      <c r="CKT4" s="249"/>
      <c r="CKU4" s="249"/>
      <c r="CKV4" s="249"/>
      <c r="CKW4" s="249"/>
      <c r="CKX4" s="249"/>
      <c r="CKY4" s="249"/>
      <c r="CKZ4" s="249"/>
      <c r="CLA4" s="249"/>
      <c r="CLB4" s="249"/>
      <c r="CLC4" s="249"/>
      <c r="CLD4" s="249"/>
      <c r="CLE4" s="249"/>
      <c r="CLF4" s="249"/>
      <c r="CLG4" s="249"/>
      <c r="CLH4" s="249"/>
      <c r="CLI4" s="249"/>
      <c r="CLJ4" s="249"/>
      <c r="CLK4" s="249"/>
      <c r="CLL4" s="249"/>
      <c r="CLM4" s="249"/>
      <c r="CLN4" s="249"/>
      <c r="CLO4" s="249"/>
      <c r="CLP4" s="249"/>
      <c r="CLQ4" s="249"/>
      <c r="CLR4" s="249"/>
      <c r="CLS4" s="249"/>
      <c r="CLT4" s="249"/>
      <c r="CLU4" s="249"/>
      <c r="CLV4" s="249"/>
      <c r="CLW4" s="249"/>
      <c r="CLX4" s="249"/>
      <c r="CLY4" s="249"/>
      <c r="CLZ4" s="249"/>
      <c r="CMA4" s="249"/>
      <c r="CMB4" s="249"/>
      <c r="CMC4" s="249"/>
      <c r="CMD4" s="249"/>
      <c r="CME4" s="249"/>
      <c r="CMF4" s="249"/>
      <c r="CMG4" s="249"/>
      <c r="CMH4" s="249"/>
      <c r="CMI4" s="249"/>
      <c r="CMJ4" s="249"/>
      <c r="CMK4" s="249"/>
      <c r="CML4" s="249"/>
      <c r="CMM4" s="249"/>
      <c r="CMN4" s="249"/>
      <c r="CMO4" s="249"/>
      <c r="CMP4" s="249"/>
      <c r="CMQ4" s="249"/>
      <c r="CMR4" s="249"/>
      <c r="CMS4" s="249"/>
      <c r="CMT4" s="249"/>
      <c r="CMU4" s="249"/>
      <c r="CMV4" s="249"/>
      <c r="CMW4" s="249"/>
      <c r="CMX4" s="249"/>
      <c r="CMY4" s="249"/>
      <c r="CMZ4" s="249"/>
      <c r="CNA4" s="249"/>
      <c r="CNB4" s="249"/>
      <c r="CNC4" s="249"/>
      <c r="CND4" s="249"/>
      <c r="CNE4" s="249"/>
      <c r="CNF4" s="249"/>
      <c r="CNG4" s="249"/>
      <c r="CNH4" s="249"/>
      <c r="CNI4" s="249"/>
      <c r="CNJ4" s="249"/>
      <c r="CNK4" s="249"/>
      <c r="CNL4" s="249"/>
      <c r="CNM4" s="249"/>
      <c r="CNN4" s="249"/>
      <c r="CNO4" s="249"/>
      <c r="CNP4" s="249"/>
      <c r="CNQ4" s="249"/>
      <c r="CNR4" s="249"/>
      <c r="CNS4" s="249"/>
      <c r="CNT4" s="249"/>
      <c r="CNU4" s="249"/>
      <c r="CNV4" s="249"/>
      <c r="CNW4" s="249"/>
      <c r="CNX4" s="249"/>
      <c r="CNY4" s="249"/>
      <c r="CNZ4" s="249"/>
      <c r="COA4" s="249"/>
      <c r="COB4" s="249"/>
      <c r="COC4" s="249"/>
      <c r="COD4" s="249"/>
      <c r="COE4" s="249"/>
      <c r="COF4" s="249"/>
      <c r="COG4" s="249"/>
      <c r="COH4" s="249"/>
      <c r="COI4" s="249"/>
      <c r="COJ4" s="249"/>
      <c r="COK4" s="249"/>
      <c r="COL4" s="249"/>
      <c r="COM4" s="249"/>
      <c r="CON4" s="249"/>
      <c r="COO4" s="249"/>
      <c r="COP4" s="249"/>
      <c r="COQ4" s="249"/>
      <c r="COR4" s="249"/>
      <c r="COS4" s="249"/>
      <c r="COT4" s="249"/>
      <c r="COU4" s="249"/>
      <c r="COV4" s="249"/>
      <c r="COW4" s="249"/>
      <c r="COX4" s="249"/>
      <c r="COY4" s="249"/>
      <c r="COZ4" s="249"/>
      <c r="CPA4" s="249"/>
      <c r="CPB4" s="249"/>
      <c r="CPC4" s="249"/>
      <c r="CPD4" s="249"/>
      <c r="CPE4" s="249"/>
      <c r="CPF4" s="249"/>
      <c r="CPG4" s="249"/>
      <c r="CPH4" s="249"/>
      <c r="CPI4" s="249"/>
      <c r="CPJ4" s="249"/>
      <c r="CPK4" s="249"/>
      <c r="CPL4" s="249"/>
      <c r="CPM4" s="249"/>
      <c r="CPN4" s="249"/>
      <c r="CPO4" s="249"/>
      <c r="CPP4" s="249"/>
      <c r="CPQ4" s="249"/>
      <c r="CPR4" s="249"/>
      <c r="CPS4" s="249"/>
      <c r="CPT4" s="249"/>
      <c r="CPU4" s="249"/>
      <c r="CPV4" s="249"/>
      <c r="CPW4" s="249"/>
      <c r="CPX4" s="249"/>
      <c r="CPY4" s="249"/>
      <c r="CPZ4" s="249"/>
      <c r="CQA4" s="249"/>
      <c r="CQB4" s="249"/>
      <c r="CQC4" s="249"/>
      <c r="CQD4" s="249"/>
      <c r="CQE4" s="249"/>
      <c r="CQF4" s="249"/>
      <c r="CQG4" s="249"/>
      <c r="CQH4" s="249"/>
      <c r="CQI4" s="249"/>
      <c r="CQJ4" s="249"/>
      <c r="CQK4" s="249"/>
      <c r="CQL4" s="249"/>
      <c r="CQM4" s="249"/>
      <c r="CQN4" s="249"/>
      <c r="CQO4" s="249"/>
      <c r="CQP4" s="249"/>
      <c r="CQQ4" s="249"/>
      <c r="CQR4" s="249"/>
      <c r="CQS4" s="249"/>
      <c r="CQT4" s="249"/>
      <c r="CQU4" s="249"/>
      <c r="CQV4" s="249"/>
      <c r="CQW4" s="249"/>
      <c r="CQX4" s="249"/>
      <c r="CQY4" s="249"/>
      <c r="CQZ4" s="249"/>
      <c r="CRA4" s="249"/>
      <c r="CRB4" s="249"/>
      <c r="CRC4" s="249"/>
      <c r="CRD4" s="249"/>
      <c r="CRE4" s="249"/>
      <c r="CRF4" s="249"/>
      <c r="CRG4" s="249"/>
      <c r="CRH4" s="249"/>
      <c r="CRI4" s="249"/>
      <c r="CRJ4" s="249"/>
      <c r="CRK4" s="249"/>
      <c r="CRL4" s="249"/>
      <c r="CRM4" s="249"/>
      <c r="CRN4" s="249"/>
      <c r="CRO4" s="249"/>
      <c r="CRP4" s="249"/>
      <c r="CRQ4" s="249"/>
      <c r="CRR4" s="249"/>
      <c r="CRS4" s="249"/>
      <c r="CRT4" s="249"/>
      <c r="CRU4" s="249"/>
      <c r="CRV4" s="249"/>
      <c r="CRW4" s="249"/>
      <c r="CRX4" s="249"/>
      <c r="CRY4" s="249"/>
      <c r="CRZ4" s="249"/>
      <c r="CSA4" s="249"/>
      <c r="CSB4" s="249"/>
      <c r="CSC4" s="249"/>
      <c r="CSD4" s="249"/>
      <c r="CSE4" s="249"/>
      <c r="CSF4" s="249"/>
      <c r="CSG4" s="249"/>
      <c r="CSH4" s="249"/>
      <c r="CSI4" s="249"/>
      <c r="CSJ4" s="249"/>
      <c r="CSK4" s="249"/>
      <c r="CSL4" s="249"/>
      <c r="CSM4" s="249"/>
      <c r="CSN4" s="249"/>
      <c r="CSO4" s="249"/>
      <c r="CSP4" s="249"/>
      <c r="CSQ4" s="249"/>
      <c r="CSR4" s="249"/>
      <c r="CSS4" s="249"/>
      <c r="CST4" s="249"/>
      <c r="CSU4" s="249"/>
      <c r="CSV4" s="249"/>
      <c r="CSW4" s="249"/>
      <c r="CSX4" s="249"/>
      <c r="CSY4" s="249"/>
      <c r="CSZ4" s="249"/>
      <c r="CTA4" s="249"/>
      <c r="CTB4" s="249"/>
      <c r="CTC4" s="249"/>
      <c r="CTD4" s="249"/>
      <c r="CTE4" s="249"/>
      <c r="CTF4" s="249"/>
      <c r="CTG4" s="249"/>
      <c r="CTH4" s="249"/>
      <c r="CTI4" s="249"/>
      <c r="CTJ4" s="249"/>
      <c r="CTK4" s="249"/>
      <c r="CTL4" s="249"/>
      <c r="CTM4" s="249"/>
      <c r="CTN4" s="249"/>
      <c r="CTO4" s="249"/>
      <c r="CTP4" s="249"/>
      <c r="CTQ4" s="249"/>
      <c r="CTR4" s="249"/>
      <c r="CTS4" s="249"/>
      <c r="CTT4" s="249"/>
      <c r="CTU4" s="249"/>
      <c r="CTV4" s="249"/>
      <c r="CTW4" s="249"/>
      <c r="CTX4" s="249"/>
      <c r="CTY4" s="249"/>
      <c r="CTZ4" s="249"/>
      <c r="CUA4" s="249"/>
      <c r="CUB4" s="249"/>
      <c r="CUC4" s="249"/>
      <c r="CUD4" s="249"/>
      <c r="CUE4" s="249"/>
      <c r="CUF4" s="249"/>
      <c r="CUG4" s="249"/>
      <c r="CUH4" s="249"/>
      <c r="CUI4" s="249"/>
      <c r="CUJ4" s="249"/>
      <c r="CUK4" s="249"/>
      <c r="CUL4" s="249"/>
      <c r="CUM4" s="249"/>
      <c r="CUN4" s="249"/>
      <c r="CUO4" s="249"/>
      <c r="CUP4" s="249"/>
      <c r="CUQ4" s="249"/>
      <c r="CUR4" s="249"/>
      <c r="CUS4" s="249"/>
      <c r="CUT4" s="249"/>
      <c r="CUU4" s="249"/>
      <c r="CUV4" s="249"/>
      <c r="CUW4" s="249"/>
      <c r="CUX4" s="249"/>
      <c r="CUY4" s="249"/>
      <c r="CUZ4" s="249"/>
      <c r="CVA4" s="249"/>
      <c r="CVB4" s="249"/>
      <c r="CVC4" s="249"/>
      <c r="CVD4" s="249"/>
      <c r="CVE4" s="249"/>
      <c r="CVF4" s="249"/>
      <c r="CVG4" s="249"/>
      <c r="CVH4" s="249"/>
      <c r="CVI4" s="249"/>
      <c r="CVJ4" s="249"/>
      <c r="CVK4" s="249"/>
      <c r="CVL4" s="249"/>
      <c r="CVM4" s="249"/>
      <c r="CVN4" s="249"/>
      <c r="CVO4" s="249"/>
      <c r="CVP4" s="249"/>
      <c r="CVQ4" s="249"/>
      <c r="CVR4" s="249"/>
      <c r="CVS4" s="249"/>
      <c r="CVT4" s="249"/>
      <c r="CVU4" s="249"/>
      <c r="CVV4" s="249"/>
      <c r="CVW4" s="249"/>
      <c r="CVX4" s="249"/>
      <c r="CVY4" s="249"/>
      <c r="CVZ4" s="249"/>
      <c r="CWA4" s="249"/>
      <c r="CWB4" s="249"/>
      <c r="CWC4" s="249"/>
      <c r="CWD4" s="249"/>
      <c r="CWE4" s="249"/>
      <c r="CWF4" s="249"/>
      <c r="CWG4" s="249"/>
      <c r="CWH4" s="249"/>
      <c r="CWI4" s="249"/>
      <c r="CWJ4" s="249"/>
      <c r="CWK4" s="249"/>
      <c r="CWL4" s="249"/>
      <c r="CWM4" s="249"/>
      <c r="CWN4" s="249"/>
      <c r="CWO4" s="249"/>
      <c r="CWP4" s="249"/>
      <c r="CWQ4" s="249"/>
      <c r="CWR4" s="249"/>
      <c r="CWS4" s="249"/>
      <c r="CWT4" s="249"/>
      <c r="CWU4" s="249"/>
      <c r="CWV4" s="249"/>
      <c r="CWW4" s="249"/>
      <c r="CWX4" s="249"/>
      <c r="CWY4" s="249"/>
      <c r="CWZ4" s="249"/>
      <c r="CXA4" s="249"/>
      <c r="CXB4" s="249"/>
      <c r="CXC4" s="249"/>
      <c r="CXD4" s="249"/>
      <c r="CXE4" s="249"/>
      <c r="CXF4" s="249"/>
      <c r="CXG4" s="249"/>
      <c r="CXH4" s="249"/>
      <c r="CXI4" s="249"/>
      <c r="CXJ4" s="249"/>
      <c r="CXK4" s="249"/>
      <c r="CXL4" s="249"/>
      <c r="CXM4" s="249"/>
      <c r="CXN4" s="249"/>
      <c r="CXO4" s="249"/>
      <c r="CXP4" s="249"/>
      <c r="CXQ4" s="249"/>
      <c r="CXR4" s="249"/>
      <c r="CXS4" s="249"/>
      <c r="CXT4" s="249"/>
      <c r="CXU4" s="249"/>
      <c r="CXV4" s="249"/>
      <c r="CXW4" s="249"/>
      <c r="CXX4" s="249"/>
      <c r="CXY4" s="249"/>
      <c r="CXZ4" s="249"/>
      <c r="CYA4" s="249"/>
      <c r="CYB4" s="249"/>
      <c r="CYC4" s="249"/>
      <c r="CYD4" s="249"/>
      <c r="CYE4" s="249"/>
      <c r="CYF4" s="249"/>
      <c r="CYG4" s="249"/>
      <c r="CYH4" s="249"/>
      <c r="CYI4" s="249"/>
      <c r="CYJ4" s="249"/>
      <c r="CYK4" s="249"/>
      <c r="CYL4" s="249"/>
      <c r="CYM4" s="249"/>
      <c r="CYN4" s="249"/>
      <c r="CYO4" s="249"/>
      <c r="CYP4" s="249"/>
      <c r="CYQ4" s="249"/>
      <c r="CYR4" s="249"/>
      <c r="CYS4" s="249"/>
      <c r="CYT4" s="249"/>
      <c r="CYU4" s="249"/>
      <c r="CYV4" s="249"/>
      <c r="CYW4" s="249"/>
      <c r="CYX4" s="249"/>
      <c r="CYY4" s="249"/>
      <c r="CYZ4" s="249"/>
      <c r="CZA4" s="249"/>
      <c r="CZB4" s="249"/>
      <c r="CZC4" s="249"/>
      <c r="CZD4" s="249"/>
      <c r="CZE4" s="249"/>
      <c r="CZF4" s="249"/>
      <c r="CZG4" s="249"/>
      <c r="CZH4" s="249"/>
      <c r="CZI4" s="249"/>
      <c r="CZJ4" s="249"/>
      <c r="CZK4" s="249"/>
      <c r="CZL4" s="249"/>
      <c r="CZM4" s="249"/>
      <c r="CZN4" s="249"/>
      <c r="CZO4" s="249"/>
      <c r="CZP4" s="249"/>
      <c r="CZQ4" s="249"/>
      <c r="CZR4" s="249"/>
      <c r="CZS4" s="249"/>
      <c r="CZT4" s="249"/>
      <c r="CZU4" s="249"/>
      <c r="CZV4" s="249"/>
      <c r="CZW4" s="249"/>
      <c r="CZX4" s="249"/>
      <c r="CZY4" s="249"/>
      <c r="CZZ4" s="249"/>
      <c r="DAA4" s="249"/>
      <c r="DAB4" s="249"/>
      <c r="DAC4" s="249"/>
      <c r="DAD4" s="249"/>
      <c r="DAE4" s="249"/>
      <c r="DAF4" s="249"/>
      <c r="DAG4" s="249"/>
      <c r="DAH4" s="249"/>
      <c r="DAI4" s="249"/>
      <c r="DAJ4" s="249"/>
      <c r="DAK4" s="249"/>
      <c r="DAL4" s="249"/>
      <c r="DAM4" s="249"/>
      <c r="DAN4" s="249"/>
      <c r="DAO4" s="249"/>
      <c r="DAP4" s="249"/>
      <c r="DAQ4" s="249"/>
      <c r="DAR4" s="249"/>
      <c r="DAS4" s="249"/>
      <c r="DAT4" s="249"/>
      <c r="DAU4" s="249"/>
      <c r="DAV4" s="249"/>
      <c r="DAW4" s="249"/>
      <c r="DAX4" s="249"/>
      <c r="DAY4" s="249"/>
      <c r="DAZ4" s="249"/>
      <c r="DBA4" s="249"/>
      <c r="DBB4" s="249"/>
      <c r="DBC4" s="249"/>
      <c r="DBD4" s="249"/>
      <c r="DBE4" s="249"/>
      <c r="DBF4" s="249"/>
      <c r="DBG4" s="249"/>
      <c r="DBH4" s="249"/>
      <c r="DBI4" s="249"/>
      <c r="DBJ4" s="249"/>
      <c r="DBK4" s="249"/>
      <c r="DBL4" s="249"/>
      <c r="DBM4" s="249"/>
      <c r="DBN4" s="249"/>
      <c r="DBO4" s="249"/>
      <c r="DBP4" s="249"/>
      <c r="DBQ4" s="249"/>
      <c r="DBR4" s="249"/>
      <c r="DBS4" s="249"/>
      <c r="DBT4" s="249"/>
      <c r="DBU4" s="249"/>
      <c r="DBV4" s="249"/>
      <c r="DBW4" s="249"/>
      <c r="DBX4" s="249"/>
      <c r="DBY4" s="249"/>
      <c r="DBZ4" s="249"/>
      <c r="DCA4" s="249"/>
      <c r="DCB4" s="249"/>
      <c r="DCC4" s="249"/>
      <c r="DCD4" s="249"/>
      <c r="DCE4" s="249"/>
      <c r="DCF4" s="249"/>
      <c r="DCG4" s="249"/>
      <c r="DCH4" s="249"/>
      <c r="DCI4" s="249"/>
      <c r="DCJ4" s="249"/>
      <c r="DCK4" s="249"/>
      <c r="DCL4" s="249"/>
      <c r="DCM4" s="249"/>
      <c r="DCN4" s="249"/>
      <c r="DCO4" s="249"/>
      <c r="DCP4" s="249"/>
      <c r="DCQ4" s="249"/>
      <c r="DCR4" s="249"/>
      <c r="DCS4" s="249"/>
      <c r="DCT4" s="249"/>
      <c r="DCU4" s="249"/>
      <c r="DCV4" s="249"/>
      <c r="DCW4" s="249"/>
      <c r="DCX4" s="249"/>
      <c r="DCY4" s="249"/>
      <c r="DCZ4" s="249"/>
      <c r="DDA4" s="249"/>
      <c r="DDB4" s="249"/>
      <c r="DDC4" s="249"/>
      <c r="DDD4" s="249"/>
      <c r="DDE4" s="249"/>
      <c r="DDF4" s="249"/>
      <c r="DDG4" s="249"/>
      <c r="DDH4" s="249"/>
      <c r="DDI4" s="249"/>
      <c r="DDJ4" s="249"/>
      <c r="DDK4" s="249"/>
      <c r="DDL4" s="249"/>
      <c r="DDM4" s="249"/>
      <c r="DDN4" s="249"/>
      <c r="DDO4" s="249"/>
      <c r="DDP4" s="249"/>
      <c r="DDQ4" s="249"/>
      <c r="DDR4" s="249"/>
      <c r="DDS4" s="249"/>
      <c r="DDT4" s="249"/>
      <c r="DDU4" s="249"/>
      <c r="DDV4" s="249"/>
      <c r="DDW4" s="249"/>
      <c r="DDX4" s="249"/>
      <c r="DDY4" s="249"/>
      <c r="DDZ4" s="249"/>
      <c r="DEA4" s="249"/>
      <c r="DEB4" s="249"/>
      <c r="DEC4" s="249"/>
      <c r="DED4" s="249"/>
      <c r="DEE4" s="249"/>
      <c r="DEF4" s="249"/>
      <c r="DEG4" s="249"/>
      <c r="DEH4" s="249"/>
      <c r="DEI4" s="249"/>
      <c r="DEJ4" s="249"/>
      <c r="DEK4" s="249"/>
      <c r="DEL4" s="249"/>
      <c r="DEM4" s="249"/>
      <c r="DEN4" s="249"/>
      <c r="DEO4" s="249"/>
      <c r="DEP4" s="249"/>
      <c r="DEQ4" s="249"/>
      <c r="DER4" s="249"/>
      <c r="DES4" s="249"/>
      <c r="DET4" s="249"/>
      <c r="DEU4" s="249"/>
      <c r="DEV4" s="249"/>
      <c r="DEW4" s="249"/>
      <c r="DEX4" s="249"/>
      <c r="DEY4" s="249"/>
      <c r="DEZ4" s="249"/>
      <c r="DFA4" s="249"/>
      <c r="DFB4" s="249"/>
      <c r="DFC4" s="249"/>
      <c r="DFD4" s="249"/>
      <c r="DFE4" s="249"/>
      <c r="DFF4" s="249"/>
      <c r="DFG4" s="249"/>
      <c r="DFH4" s="249"/>
      <c r="DFI4" s="249"/>
      <c r="DFJ4" s="249"/>
      <c r="DFK4" s="249"/>
      <c r="DFL4" s="249"/>
      <c r="DFM4" s="249"/>
      <c r="DFN4" s="249"/>
      <c r="DFO4" s="249"/>
      <c r="DFP4" s="249"/>
      <c r="DFQ4" s="249"/>
      <c r="DFR4" s="249"/>
      <c r="DFS4" s="249"/>
      <c r="DFT4" s="249"/>
      <c r="DFU4" s="249"/>
      <c r="DFV4" s="249"/>
      <c r="DFW4" s="249"/>
      <c r="DFX4" s="249"/>
      <c r="DFY4" s="249"/>
      <c r="DFZ4" s="249"/>
      <c r="DGA4" s="249"/>
      <c r="DGB4" s="249"/>
      <c r="DGC4" s="249"/>
      <c r="DGD4" s="249"/>
      <c r="DGE4" s="249"/>
      <c r="DGF4" s="249"/>
      <c r="DGG4" s="249"/>
      <c r="DGH4" s="249"/>
      <c r="DGI4" s="249"/>
      <c r="DGJ4" s="249"/>
      <c r="DGK4" s="249"/>
      <c r="DGL4" s="249"/>
      <c r="DGM4" s="249"/>
      <c r="DGN4" s="249"/>
      <c r="DGO4" s="249"/>
      <c r="DGP4" s="249"/>
      <c r="DGQ4" s="249"/>
      <c r="DGR4" s="249"/>
      <c r="DGS4" s="249"/>
      <c r="DGT4" s="249"/>
      <c r="DGU4" s="249"/>
      <c r="DGV4" s="249"/>
      <c r="DGW4" s="249"/>
      <c r="DGX4" s="249"/>
      <c r="DGY4" s="249"/>
      <c r="DGZ4" s="249"/>
      <c r="DHA4" s="249"/>
      <c r="DHB4" s="249"/>
      <c r="DHC4" s="249"/>
      <c r="DHD4" s="249"/>
      <c r="DHE4" s="249"/>
      <c r="DHF4" s="249"/>
      <c r="DHG4" s="249"/>
      <c r="DHH4" s="249"/>
      <c r="DHI4" s="249"/>
      <c r="DHJ4" s="249"/>
      <c r="DHK4" s="249"/>
      <c r="DHL4" s="249"/>
      <c r="DHM4" s="249"/>
      <c r="DHN4" s="249"/>
      <c r="DHO4" s="249"/>
      <c r="DHP4" s="249"/>
      <c r="DHQ4" s="249"/>
      <c r="DHR4" s="249"/>
      <c r="DHS4" s="249"/>
      <c r="DHT4" s="249"/>
      <c r="DHU4" s="249"/>
      <c r="DHV4" s="249"/>
      <c r="DHW4" s="249"/>
      <c r="DHX4" s="249"/>
      <c r="DHY4" s="249"/>
      <c r="DHZ4" s="249"/>
      <c r="DIA4" s="249"/>
      <c r="DIB4" s="249"/>
      <c r="DIC4" s="249"/>
      <c r="DID4" s="249"/>
      <c r="DIE4" s="249"/>
      <c r="DIF4" s="249"/>
      <c r="DIG4" s="249"/>
      <c r="DIH4" s="249"/>
      <c r="DII4" s="249"/>
      <c r="DIJ4" s="249"/>
      <c r="DIK4" s="249"/>
      <c r="DIL4" s="249"/>
      <c r="DIM4" s="249"/>
      <c r="DIN4" s="249"/>
      <c r="DIO4" s="249"/>
      <c r="DIP4" s="249"/>
      <c r="DIQ4" s="249"/>
      <c r="DIR4" s="249"/>
      <c r="DIS4" s="249"/>
      <c r="DIT4" s="249"/>
      <c r="DIU4" s="249"/>
      <c r="DIV4" s="249"/>
      <c r="DIW4" s="249"/>
      <c r="DIX4" s="249"/>
      <c r="DIY4" s="249"/>
      <c r="DIZ4" s="249"/>
      <c r="DJA4" s="249"/>
      <c r="DJB4" s="249"/>
      <c r="DJC4" s="249"/>
      <c r="DJD4" s="249"/>
      <c r="DJE4" s="249"/>
      <c r="DJF4" s="249"/>
      <c r="DJG4" s="249"/>
      <c r="DJH4" s="249"/>
      <c r="DJI4" s="249"/>
      <c r="DJJ4" s="249"/>
      <c r="DJK4" s="249"/>
      <c r="DJL4" s="249"/>
      <c r="DJM4" s="249"/>
      <c r="DJN4" s="249"/>
      <c r="DJO4" s="249"/>
      <c r="DJP4" s="249"/>
      <c r="DJQ4" s="249"/>
      <c r="DJR4" s="249"/>
      <c r="DJS4" s="249"/>
      <c r="DJT4" s="249"/>
      <c r="DJU4" s="249"/>
      <c r="DJV4" s="249"/>
      <c r="DJW4" s="249"/>
      <c r="DJX4" s="249"/>
      <c r="DJY4" s="249"/>
      <c r="DJZ4" s="249"/>
      <c r="DKA4" s="249"/>
      <c r="DKB4" s="249"/>
      <c r="DKC4" s="249"/>
      <c r="DKD4" s="249"/>
      <c r="DKE4" s="249"/>
      <c r="DKF4" s="249"/>
      <c r="DKG4" s="249"/>
      <c r="DKH4" s="249"/>
      <c r="DKI4" s="249"/>
      <c r="DKJ4" s="249"/>
      <c r="DKK4" s="249"/>
      <c r="DKL4" s="249"/>
      <c r="DKM4" s="249"/>
      <c r="DKN4" s="249"/>
      <c r="DKO4" s="249"/>
      <c r="DKP4" s="249"/>
      <c r="DKQ4" s="249"/>
      <c r="DKR4" s="249"/>
      <c r="DKS4" s="249"/>
      <c r="DKT4" s="249"/>
      <c r="DKU4" s="249"/>
      <c r="DKV4" s="249"/>
      <c r="DKW4" s="249"/>
      <c r="DKX4" s="249"/>
      <c r="DKY4" s="249"/>
      <c r="DKZ4" s="249"/>
      <c r="DLA4" s="249"/>
      <c r="DLB4" s="249"/>
      <c r="DLC4" s="249"/>
      <c r="DLD4" s="249"/>
      <c r="DLE4" s="249"/>
      <c r="DLF4" s="249"/>
      <c r="DLG4" s="249"/>
      <c r="DLH4" s="249"/>
      <c r="DLI4" s="249"/>
      <c r="DLJ4" s="249"/>
      <c r="DLK4" s="249"/>
      <c r="DLL4" s="249"/>
      <c r="DLM4" s="249"/>
      <c r="DLN4" s="249"/>
      <c r="DLO4" s="249"/>
      <c r="DLP4" s="249"/>
      <c r="DLQ4" s="249"/>
      <c r="DLR4" s="249"/>
      <c r="DLS4" s="249"/>
      <c r="DLT4" s="249"/>
      <c r="DLU4" s="249"/>
      <c r="DLV4" s="249"/>
      <c r="DLW4" s="249"/>
      <c r="DLX4" s="249"/>
      <c r="DLY4" s="249"/>
      <c r="DLZ4" s="249"/>
      <c r="DMA4" s="249"/>
      <c r="DMB4" s="249"/>
      <c r="DMC4" s="249"/>
      <c r="DMD4" s="249"/>
      <c r="DME4" s="249"/>
      <c r="DMF4" s="249"/>
      <c r="DMG4" s="249"/>
      <c r="DMH4" s="249"/>
      <c r="DMI4" s="249"/>
      <c r="DMJ4" s="249"/>
      <c r="DMK4" s="249"/>
      <c r="DML4" s="249"/>
      <c r="DMM4" s="249"/>
      <c r="DMN4" s="249"/>
      <c r="DMO4" s="249"/>
      <c r="DMP4" s="249"/>
      <c r="DMQ4" s="249"/>
      <c r="DMR4" s="249"/>
      <c r="DMS4" s="249"/>
      <c r="DMT4" s="249"/>
      <c r="DMU4" s="249"/>
      <c r="DMV4" s="249"/>
      <c r="DMW4" s="249"/>
      <c r="DMX4" s="249"/>
      <c r="DMY4" s="249"/>
      <c r="DMZ4" s="249"/>
      <c r="DNA4" s="249"/>
      <c r="DNB4" s="249"/>
      <c r="DNC4" s="249"/>
      <c r="DND4" s="249"/>
      <c r="DNE4" s="249"/>
      <c r="DNF4" s="249"/>
      <c r="DNG4" s="249"/>
      <c r="DNH4" s="249"/>
      <c r="DNI4" s="249"/>
      <c r="DNJ4" s="249"/>
      <c r="DNK4" s="249"/>
      <c r="DNL4" s="249"/>
      <c r="DNM4" s="249"/>
      <c r="DNN4" s="249"/>
      <c r="DNO4" s="249"/>
      <c r="DNP4" s="249"/>
      <c r="DNQ4" s="249"/>
      <c r="DNR4" s="249"/>
      <c r="DNS4" s="249"/>
      <c r="DNT4" s="249"/>
      <c r="DNU4" s="249"/>
      <c r="DNV4" s="249"/>
      <c r="DNW4" s="249"/>
      <c r="DNX4" s="249"/>
      <c r="DNY4" s="249"/>
      <c r="DNZ4" s="249"/>
      <c r="DOA4" s="249"/>
      <c r="DOB4" s="249"/>
      <c r="DOC4" s="249"/>
      <c r="DOD4" s="249"/>
      <c r="DOE4" s="249"/>
      <c r="DOF4" s="249"/>
      <c r="DOG4" s="249"/>
      <c r="DOH4" s="249"/>
      <c r="DOI4" s="249"/>
      <c r="DOJ4" s="249"/>
      <c r="DOK4" s="249"/>
      <c r="DOL4" s="249"/>
      <c r="DOM4" s="249"/>
      <c r="DON4" s="249"/>
      <c r="DOO4" s="249"/>
      <c r="DOP4" s="249"/>
      <c r="DOQ4" s="249"/>
      <c r="DOR4" s="249"/>
      <c r="DOS4" s="249"/>
      <c r="DOT4" s="249"/>
      <c r="DOU4" s="249"/>
      <c r="DOV4" s="249"/>
      <c r="DOW4" s="249"/>
      <c r="DOX4" s="249"/>
      <c r="DOY4" s="249"/>
      <c r="DOZ4" s="249"/>
      <c r="DPA4" s="249"/>
      <c r="DPB4" s="249"/>
      <c r="DPC4" s="249"/>
      <c r="DPD4" s="249"/>
      <c r="DPE4" s="249"/>
      <c r="DPF4" s="249"/>
      <c r="DPG4" s="249"/>
      <c r="DPH4" s="249"/>
      <c r="DPI4" s="249"/>
      <c r="DPJ4" s="249"/>
      <c r="DPK4" s="249"/>
      <c r="DPL4" s="249"/>
      <c r="DPM4" s="249"/>
      <c r="DPN4" s="249"/>
      <c r="DPO4" s="249"/>
      <c r="DPP4" s="249"/>
      <c r="DPQ4" s="249"/>
      <c r="DPR4" s="249"/>
      <c r="DPS4" s="249"/>
      <c r="DPT4" s="249"/>
      <c r="DPU4" s="249"/>
      <c r="DPV4" s="249"/>
      <c r="DPW4" s="249"/>
      <c r="DPX4" s="249"/>
      <c r="DPY4" s="249"/>
      <c r="DPZ4" s="249"/>
      <c r="DQA4" s="249"/>
      <c r="DQB4" s="249"/>
      <c r="DQC4" s="249"/>
      <c r="DQD4" s="249"/>
      <c r="DQE4" s="249"/>
      <c r="DQF4" s="249"/>
      <c r="DQG4" s="249"/>
      <c r="DQH4" s="249"/>
      <c r="DQI4" s="249"/>
      <c r="DQJ4" s="249"/>
      <c r="DQK4" s="249"/>
      <c r="DQL4" s="249"/>
      <c r="DQM4" s="249"/>
      <c r="DQN4" s="249"/>
      <c r="DQO4" s="249"/>
      <c r="DQP4" s="249"/>
      <c r="DQQ4" s="249"/>
      <c r="DQR4" s="249"/>
      <c r="DQS4" s="249"/>
      <c r="DQT4" s="249"/>
      <c r="DQU4" s="249"/>
      <c r="DQV4" s="249"/>
      <c r="DQW4" s="249"/>
      <c r="DQX4" s="249"/>
      <c r="DQY4" s="249"/>
      <c r="DQZ4" s="249"/>
      <c r="DRA4" s="249"/>
      <c r="DRB4" s="249"/>
      <c r="DRC4" s="249"/>
      <c r="DRD4" s="249"/>
      <c r="DRE4" s="249"/>
      <c r="DRF4" s="249"/>
      <c r="DRG4" s="249"/>
      <c r="DRH4" s="249"/>
      <c r="DRI4" s="249"/>
      <c r="DRJ4" s="249"/>
      <c r="DRK4" s="249"/>
      <c r="DRL4" s="249"/>
      <c r="DRM4" s="249"/>
      <c r="DRN4" s="249"/>
      <c r="DRO4" s="249"/>
      <c r="DRP4" s="249"/>
      <c r="DRQ4" s="249"/>
      <c r="DRR4" s="249"/>
      <c r="DRS4" s="249"/>
      <c r="DRT4" s="249"/>
      <c r="DRU4" s="249"/>
      <c r="DRV4" s="249"/>
      <c r="DRW4" s="249"/>
      <c r="DRX4" s="249"/>
      <c r="DRY4" s="249"/>
      <c r="DRZ4" s="249"/>
      <c r="DSA4" s="249"/>
      <c r="DSB4" s="249"/>
      <c r="DSC4" s="249"/>
      <c r="DSD4" s="249"/>
      <c r="DSE4" s="249"/>
      <c r="DSF4" s="249"/>
      <c r="DSG4" s="249"/>
      <c r="DSH4" s="249"/>
      <c r="DSI4" s="249"/>
      <c r="DSJ4" s="249"/>
      <c r="DSK4" s="249"/>
      <c r="DSL4" s="249"/>
      <c r="DSM4" s="249"/>
      <c r="DSN4" s="249"/>
      <c r="DSO4" s="249"/>
      <c r="DSP4" s="249"/>
      <c r="DSQ4" s="249"/>
      <c r="DSR4" s="249"/>
      <c r="DSS4" s="249"/>
      <c r="DST4" s="249"/>
      <c r="DSU4" s="249"/>
      <c r="DSV4" s="249"/>
      <c r="DSW4" s="249"/>
      <c r="DSX4" s="249"/>
      <c r="DSY4" s="249"/>
      <c r="DSZ4" s="249"/>
      <c r="DTA4" s="249"/>
      <c r="DTB4" s="249"/>
      <c r="DTC4" s="249"/>
      <c r="DTD4" s="249"/>
      <c r="DTE4" s="249"/>
      <c r="DTF4" s="249"/>
      <c r="DTG4" s="249"/>
      <c r="DTH4" s="249"/>
      <c r="DTI4" s="249"/>
      <c r="DTJ4" s="249"/>
      <c r="DTK4" s="249"/>
      <c r="DTL4" s="249"/>
      <c r="DTM4" s="249"/>
      <c r="DTN4" s="249"/>
      <c r="DTO4" s="249"/>
      <c r="DTP4" s="249"/>
      <c r="DTQ4" s="249"/>
      <c r="DTR4" s="249"/>
      <c r="DTS4" s="249"/>
      <c r="DTT4" s="249"/>
      <c r="DTU4" s="249"/>
      <c r="DTV4" s="249"/>
      <c r="DTW4" s="249"/>
      <c r="DTX4" s="249"/>
      <c r="DTY4" s="249"/>
      <c r="DTZ4" s="249"/>
      <c r="DUA4" s="249"/>
      <c r="DUB4" s="249"/>
      <c r="DUC4" s="249"/>
      <c r="DUD4" s="249"/>
      <c r="DUE4" s="249"/>
      <c r="DUF4" s="249"/>
      <c r="DUG4" s="249"/>
      <c r="DUH4" s="249"/>
      <c r="DUI4" s="249"/>
      <c r="DUJ4" s="249"/>
      <c r="DUK4" s="249"/>
      <c r="DUL4" s="249"/>
      <c r="DUM4" s="249"/>
      <c r="DUN4" s="249"/>
      <c r="DUO4" s="249"/>
      <c r="DUP4" s="249"/>
      <c r="DUQ4" s="249"/>
      <c r="DUR4" s="249"/>
      <c r="DUS4" s="249"/>
      <c r="DUT4" s="249"/>
      <c r="DUU4" s="249"/>
      <c r="DUV4" s="249"/>
      <c r="DUW4" s="249"/>
      <c r="DUX4" s="249"/>
      <c r="DUY4" s="249"/>
      <c r="DUZ4" s="249"/>
      <c r="DVA4" s="249"/>
      <c r="DVB4" s="249"/>
      <c r="DVC4" s="249"/>
      <c r="DVD4" s="249"/>
      <c r="DVE4" s="249"/>
      <c r="DVF4" s="249"/>
      <c r="DVG4" s="249"/>
      <c r="DVH4" s="249"/>
      <c r="DVI4" s="249"/>
      <c r="DVJ4" s="249"/>
      <c r="DVK4" s="249"/>
      <c r="DVL4" s="249"/>
      <c r="DVM4" s="249"/>
      <c r="DVN4" s="249"/>
      <c r="DVO4" s="249"/>
      <c r="DVP4" s="249"/>
      <c r="DVQ4" s="249"/>
      <c r="DVR4" s="249"/>
      <c r="DVS4" s="249"/>
      <c r="DVT4" s="249"/>
      <c r="DVU4" s="249"/>
      <c r="DVV4" s="249"/>
      <c r="DVW4" s="249"/>
      <c r="DVX4" s="249"/>
      <c r="DVY4" s="249"/>
      <c r="DVZ4" s="249"/>
      <c r="DWA4" s="249"/>
      <c r="DWB4" s="249"/>
      <c r="DWC4" s="249"/>
      <c r="DWD4" s="249"/>
      <c r="DWE4" s="249"/>
      <c r="DWF4" s="249"/>
      <c r="DWG4" s="249"/>
      <c r="DWH4" s="249"/>
      <c r="DWI4" s="249"/>
      <c r="DWJ4" s="249"/>
      <c r="DWK4" s="249"/>
      <c r="DWL4" s="249"/>
      <c r="DWM4" s="249"/>
      <c r="DWN4" s="249"/>
      <c r="DWO4" s="249"/>
      <c r="DWP4" s="249"/>
      <c r="DWQ4" s="249"/>
      <c r="DWR4" s="249"/>
      <c r="DWS4" s="249"/>
      <c r="DWT4" s="249"/>
      <c r="DWU4" s="249"/>
      <c r="DWV4" s="249"/>
      <c r="DWW4" s="249"/>
      <c r="DWX4" s="249"/>
      <c r="DWY4" s="249"/>
      <c r="DWZ4" s="249"/>
      <c r="DXA4" s="249"/>
      <c r="DXB4" s="249"/>
      <c r="DXC4" s="249"/>
      <c r="DXD4" s="249"/>
      <c r="DXE4" s="249"/>
      <c r="DXF4" s="249"/>
      <c r="DXG4" s="249"/>
      <c r="DXH4" s="249"/>
      <c r="DXI4" s="249"/>
      <c r="DXJ4" s="249"/>
      <c r="DXK4" s="249"/>
      <c r="DXL4" s="249"/>
      <c r="DXM4" s="249"/>
      <c r="DXN4" s="249"/>
      <c r="DXO4" s="249"/>
      <c r="DXP4" s="249"/>
      <c r="DXQ4" s="249"/>
      <c r="DXR4" s="249"/>
      <c r="DXS4" s="249"/>
      <c r="DXT4" s="249"/>
      <c r="DXU4" s="249"/>
      <c r="DXV4" s="249"/>
      <c r="DXW4" s="249"/>
      <c r="DXX4" s="249"/>
      <c r="DXY4" s="249"/>
      <c r="DXZ4" s="249"/>
      <c r="DYA4" s="249"/>
      <c r="DYB4" s="249"/>
      <c r="DYC4" s="249"/>
      <c r="DYD4" s="249"/>
      <c r="DYE4" s="249"/>
      <c r="DYF4" s="249"/>
      <c r="DYG4" s="249"/>
      <c r="DYH4" s="249"/>
      <c r="DYI4" s="249"/>
      <c r="DYJ4" s="249"/>
      <c r="DYK4" s="249"/>
      <c r="DYL4" s="249"/>
      <c r="DYM4" s="249"/>
      <c r="DYN4" s="249"/>
      <c r="DYO4" s="249"/>
      <c r="DYP4" s="249"/>
      <c r="DYQ4" s="249"/>
      <c r="DYR4" s="249"/>
      <c r="DYS4" s="249"/>
      <c r="DYT4" s="249"/>
      <c r="DYU4" s="249"/>
      <c r="DYV4" s="249"/>
      <c r="DYW4" s="249"/>
      <c r="DYX4" s="249"/>
      <c r="DYY4" s="249"/>
      <c r="DYZ4" s="249"/>
      <c r="DZA4" s="249"/>
      <c r="DZB4" s="249"/>
      <c r="DZC4" s="249"/>
      <c r="DZD4" s="249"/>
      <c r="DZE4" s="249"/>
      <c r="DZF4" s="249"/>
      <c r="DZG4" s="249"/>
      <c r="DZH4" s="249"/>
      <c r="DZI4" s="249"/>
      <c r="DZJ4" s="249"/>
      <c r="DZK4" s="249"/>
      <c r="DZL4" s="249"/>
      <c r="DZM4" s="249"/>
      <c r="DZN4" s="249"/>
      <c r="DZO4" s="249"/>
      <c r="DZP4" s="249"/>
      <c r="DZQ4" s="249"/>
      <c r="DZR4" s="249"/>
      <c r="DZS4" s="249"/>
      <c r="DZT4" s="249"/>
      <c r="DZU4" s="249"/>
      <c r="DZV4" s="249"/>
      <c r="DZW4" s="249"/>
      <c r="DZX4" s="249"/>
      <c r="DZY4" s="249"/>
      <c r="DZZ4" s="249"/>
      <c r="EAA4" s="249"/>
      <c r="EAB4" s="249"/>
      <c r="EAC4" s="249"/>
      <c r="EAD4" s="249"/>
      <c r="EAE4" s="249"/>
      <c r="EAF4" s="249"/>
      <c r="EAG4" s="249"/>
      <c r="EAH4" s="249"/>
      <c r="EAI4" s="249"/>
      <c r="EAJ4" s="249"/>
      <c r="EAK4" s="249"/>
      <c r="EAL4" s="249"/>
      <c r="EAM4" s="249"/>
      <c r="EAN4" s="249"/>
      <c r="EAO4" s="249"/>
      <c r="EAP4" s="249"/>
      <c r="EAQ4" s="249"/>
      <c r="EAR4" s="249"/>
      <c r="EAS4" s="249"/>
      <c r="EAT4" s="249"/>
      <c r="EAU4" s="249"/>
      <c r="EAV4" s="249"/>
      <c r="EAW4" s="249"/>
      <c r="EAX4" s="249"/>
      <c r="EAY4" s="249"/>
      <c r="EAZ4" s="249"/>
      <c r="EBA4" s="249"/>
      <c r="EBB4" s="249"/>
      <c r="EBC4" s="249"/>
      <c r="EBD4" s="249"/>
      <c r="EBE4" s="249"/>
      <c r="EBF4" s="249"/>
      <c r="EBG4" s="249"/>
      <c r="EBH4" s="249"/>
      <c r="EBI4" s="249"/>
      <c r="EBJ4" s="249"/>
      <c r="EBK4" s="249"/>
      <c r="EBL4" s="249"/>
      <c r="EBM4" s="249"/>
      <c r="EBN4" s="249"/>
      <c r="EBO4" s="249"/>
      <c r="EBP4" s="249"/>
      <c r="EBQ4" s="249"/>
      <c r="EBR4" s="249"/>
      <c r="EBS4" s="249"/>
      <c r="EBT4" s="249"/>
      <c r="EBU4" s="249"/>
      <c r="EBV4" s="249"/>
      <c r="EBW4" s="249"/>
      <c r="EBX4" s="249"/>
      <c r="EBY4" s="249"/>
      <c r="EBZ4" s="249"/>
      <c r="ECA4" s="249"/>
      <c r="ECB4" s="249"/>
      <c r="ECC4" s="249"/>
      <c r="ECD4" s="249"/>
      <c r="ECE4" s="249"/>
      <c r="ECF4" s="249"/>
      <c r="ECG4" s="249"/>
      <c r="ECH4" s="249"/>
      <c r="ECI4" s="249"/>
      <c r="ECJ4" s="249"/>
      <c r="ECK4" s="249"/>
      <c r="ECL4" s="249"/>
      <c r="ECM4" s="249"/>
      <c r="ECN4" s="249"/>
      <c r="ECO4" s="249"/>
      <c r="ECP4" s="249"/>
      <c r="ECQ4" s="249"/>
      <c r="ECR4" s="249"/>
      <c r="ECS4" s="249"/>
      <c r="ECT4" s="249"/>
      <c r="ECU4" s="249"/>
      <c r="ECV4" s="249"/>
      <c r="ECW4" s="249"/>
      <c r="ECX4" s="249"/>
      <c r="ECY4" s="249"/>
      <c r="ECZ4" s="249"/>
      <c r="EDA4" s="249"/>
      <c r="EDB4" s="249"/>
      <c r="EDC4" s="249"/>
      <c r="EDD4" s="249"/>
      <c r="EDE4" s="249"/>
      <c r="EDF4" s="249"/>
      <c r="EDG4" s="249"/>
      <c r="EDH4" s="249"/>
      <c r="EDI4" s="249"/>
      <c r="EDJ4" s="249"/>
      <c r="EDK4" s="249"/>
      <c r="EDL4" s="249"/>
      <c r="EDM4" s="249"/>
      <c r="EDN4" s="249"/>
      <c r="EDO4" s="249"/>
      <c r="EDP4" s="249"/>
      <c r="EDQ4" s="249"/>
      <c r="EDR4" s="249"/>
      <c r="EDS4" s="249"/>
      <c r="EDT4" s="249"/>
      <c r="EDU4" s="249"/>
      <c r="EDV4" s="249"/>
      <c r="EDW4" s="249"/>
      <c r="EDX4" s="249"/>
      <c r="EDY4" s="249"/>
      <c r="EDZ4" s="249"/>
      <c r="EEA4" s="249"/>
      <c r="EEB4" s="249"/>
      <c r="EEC4" s="249"/>
      <c r="EED4" s="249"/>
      <c r="EEE4" s="249"/>
      <c r="EEF4" s="249"/>
      <c r="EEG4" s="249"/>
      <c r="EEH4" s="249"/>
      <c r="EEI4" s="249"/>
      <c r="EEJ4" s="249"/>
      <c r="EEK4" s="249"/>
      <c r="EEL4" s="249"/>
      <c r="EEM4" s="249"/>
      <c r="EEN4" s="249"/>
      <c r="EEO4" s="249"/>
      <c r="EEP4" s="249"/>
      <c r="EEQ4" s="249"/>
      <c r="EER4" s="249"/>
      <c r="EES4" s="249"/>
      <c r="EET4" s="249"/>
      <c r="EEU4" s="249"/>
      <c r="EEV4" s="249"/>
      <c r="EEW4" s="249"/>
      <c r="EEX4" s="249"/>
      <c r="EEY4" s="249"/>
      <c r="EEZ4" s="249"/>
      <c r="EFA4" s="249"/>
      <c r="EFB4" s="249"/>
      <c r="EFC4" s="249"/>
      <c r="EFD4" s="249"/>
      <c r="EFE4" s="249"/>
      <c r="EFF4" s="249"/>
      <c r="EFG4" s="249"/>
      <c r="EFH4" s="249"/>
      <c r="EFI4" s="249"/>
      <c r="EFJ4" s="249"/>
      <c r="EFK4" s="249"/>
      <c r="EFL4" s="249"/>
      <c r="EFM4" s="249"/>
      <c r="EFN4" s="249"/>
      <c r="EFO4" s="249"/>
      <c r="EFP4" s="249"/>
      <c r="EFQ4" s="249"/>
      <c r="EFR4" s="249"/>
      <c r="EFS4" s="249"/>
      <c r="EFT4" s="249"/>
      <c r="EFU4" s="249"/>
      <c r="EFV4" s="249"/>
      <c r="EFW4" s="249"/>
      <c r="EFX4" s="249"/>
      <c r="EFY4" s="249"/>
      <c r="EFZ4" s="249"/>
      <c r="EGA4" s="249"/>
      <c r="EGB4" s="249"/>
      <c r="EGC4" s="249"/>
      <c r="EGD4" s="249"/>
      <c r="EGE4" s="249"/>
      <c r="EGF4" s="249"/>
      <c r="EGG4" s="249"/>
      <c r="EGH4" s="249"/>
      <c r="EGI4" s="249"/>
      <c r="EGJ4" s="249"/>
      <c r="EGK4" s="249"/>
      <c r="EGL4" s="249"/>
      <c r="EGM4" s="249"/>
      <c r="EGN4" s="249"/>
      <c r="EGO4" s="249"/>
      <c r="EGP4" s="249"/>
      <c r="EGQ4" s="249"/>
      <c r="EGR4" s="249"/>
      <c r="EGS4" s="249"/>
      <c r="EGT4" s="249"/>
      <c r="EGU4" s="249"/>
      <c r="EGV4" s="249"/>
      <c r="EGW4" s="249"/>
      <c r="EGX4" s="249"/>
      <c r="EGY4" s="249"/>
      <c r="EGZ4" s="249"/>
      <c r="EHA4" s="249"/>
      <c r="EHB4" s="249"/>
      <c r="EHC4" s="249"/>
      <c r="EHD4" s="249"/>
      <c r="EHE4" s="249"/>
      <c r="EHF4" s="249"/>
      <c r="EHG4" s="249"/>
      <c r="EHH4" s="249"/>
      <c r="EHI4" s="249"/>
      <c r="EHJ4" s="249"/>
      <c r="EHK4" s="249"/>
      <c r="EHL4" s="249"/>
      <c r="EHM4" s="249"/>
      <c r="EHN4" s="249"/>
      <c r="EHO4" s="249"/>
      <c r="EHP4" s="249"/>
      <c r="EHQ4" s="249"/>
      <c r="EHR4" s="249"/>
      <c r="EHS4" s="249"/>
      <c r="EHT4" s="249"/>
      <c r="EHU4" s="249"/>
      <c r="EHV4" s="249"/>
      <c r="EHW4" s="249"/>
      <c r="EHX4" s="249"/>
      <c r="EHY4" s="249"/>
      <c r="EHZ4" s="249"/>
      <c r="EIA4" s="249"/>
      <c r="EIB4" s="249"/>
      <c r="EIC4" s="249"/>
      <c r="EID4" s="249"/>
      <c r="EIE4" s="249"/>
      <c r="EIF4" s="249"/>
      <c r="EIG4" s="249"/>
      <c r="EIH4" s="249"/>
      <c r="EII4" s="249"/>
      <c r="EIJ4" s="249"/>
      <c r="EIK4" s="249"/>
      <c r="EIL4" s="249"/>
      <c r="EIM4" s="249"/>
      <c r="EIN4" s="249"/>
      <c r="EIO4" s="249"/>
      <c r="EIP4" s="249"/>
      <c r="EIQ4" s="249"/>
      <c r="EIR4" s="249"/>
      <c r="EIS4" s="249"/>
      <c r="EIT4" s="249"/>
      <c r="EIU4" s="249"/>
      <c r="EIV4" s="249"/>
      <c r="EIW4" s="249"/>
      <c r="EIX4" s="249"/>
      <c r="EIY4" s="249"/>
      <c r="EIZ4" s="249"/>
      <c r="EJA4" s="249"/>
      <c r="EJB4" s="249"/>
      <c r="EJC4" s="249"/>
      <c r="EJD4" s="249"/>
      <c r="EJE4" s="249"/>
      <c r="EJF4" s="249"/>
      <c r="EJG4" s="249"/>
      <c r="EJH4" s="249"/>
      <c r="EJI4" s="249"/>
      <c r="EJJ4" s="249"/>
      <c r="EJK4" s="249"/>
      <c r="EJL4" s="249"/>
      <c r="EJM4" s="249"/>
      <c r="EJN4" s="249"/>
      <c r="EJO4" s="249"/>
      <c r="EJP4" s="249"/>
      <c r="EJQ4" s="249"/>
      <c r="EJR4" s="249"/>
      <c r="EJS4" s="249"/>
      <c r="EJT4" s="249"/>
      <c r="EJU4" s="249"/>
      <c r="EJV4" s="249"/>
      <c r="EJW4" s="249"/>
      <c r="EJX4" s="249"/>
      <c r="EJY4" s="249"/>
      <c r="EJZ4" s="249"/>
      <c r="EKA4" s="249"/>
      <c r="EKB4" s="249"/>
      <c r="EKC4" s="249"/>
      <c r="EKD4" s="249"/>
      <c r="EKE4" s="249"/>
      <c r="EKF4" s="249"/>
      <c r="EKG4" s="249"/>
      <c r="EKH4" s="249"/>
      <c r="EKI4" s="249"/>
      <c r="EKJ4" s="249"/>
      <c r="EKK4" s="249"/>
      <c r="EKL4" s="249"/>
      <c r="EKM4" s="249"/>
      <c r="EKN4" s="249"/>
      <c r="EKO4" s="249"/>
      <c r="EKP4" s="249"/>
      <c r="EKQ4" s="249"/>
      <c r="EKR4" s="249"/>
      <c r="EKS4" s="249"/>
      <c r="EKT4" s="249"/>
      <c r="EKU4" s="249"/>
      <c r="EKV4" s="249"/>
      <c r="EKW4" s="249"/>
      <c r="EKX4" s="249"/>
      <c r="EKY4" s="249"/>
      <c r="EKZ4" s="249"/>
      <c r="ELA4" s="249"/>
      <c r="ELB4" s="249"/>
      <c r="ELC4" s="249"/>
      <c r="ELD4" s="249"/>
      <c r="ELE4" s="249"/>
      <c r="ELF4" s="249"/>
      <c r="ELG4" s="249"/>
      <c r="ELH4" s="249"/>
      <c r="ELI4" s="249"/>
      <c r="ELJ4" s="249"/>
      <c r="ELK4" s="249"/>
      <c r="ELL4" s="249"/>
      <c r="ELM4" s="249"/>
      <c r="ELN4" s="249"/>
      <c r="ELO4" s="249"/>
      <c r="ELP4" s="249"/>
      <c r="ELQ4" s="249"/>
      <c r="ELR4" s="249"/>
      <c r="ELS4" s="249"/>
      <c r="ELT4" s="249"/>
      <c r="ELU4" s="249"/>
      <c r="ELV4" s="249"/>
      <c r="ELW4" s="249"/>
      <c r="ELX4" s="249"/>
      <c r="ELY4" s="249"/>
      <c r="ELZ4" s="249"/>
      <c r="EMA4" s="249"/>
      <c r="EMB4" s="249"/>
      <c r="EMC4" s="249"/>
      <c r="EMD4" s="249"/>
      <c r="EME4" s="249"/>
      <c r="EMF4" s="249"/>
      <c r="EMG4" s="249"/>
      <c r="EMH4" s="249"/>
      <c r="EMI4" s="249"/>
      <c r="EMJ4" s="249"/>
      <c r="EMK4" s="249"/>
      <c r="EML4" s="249"/>
      <c r="EMM4" s="249"/>
      <c r="EMN4" s="249"/>
      <c r="EMO4" s="249"/>
      <c r="EMP4" s="249"/>
      <c r="EMQ4" s="249"/>
      <c r="EMR4" s="249"/>
      <c r="EMS4" s="249"/>
      <c r="EMT4" s="249"/>
      <c r="EMU4" s="249"/>
      <c r="EMV4" s="249"/>
      <c r="EMW4" s="249"/>
      <c r="EMX4" s="249"/>
      <c r="EMY4" s="249"/>
      <c r="EMZ4" s="249"/>
      <c r="ENA4" s="249"/>
      <c r="ENB4" s="249"/>
      <c r="ENC4" s="249"/>
      <c r="END4" s="249"/>
      <c r="ENE4" s="249"/>
      <c r="ENF4" s="249"/>
      <c r="ENG4" s="249"/>
      <c r="ENH4" s="249"/>
      <c r="ENI4" s="249"/>
      <c r="ENJ4" s="249"/>
      <c r="ENK4" s="249"/>
      <c r="ENL4" s="249"/>
      <c r="ENM4" s="249"/>
      <c r="ENN4" s="249"/>
      <c r="ENO4" s="249"/>
      <c r="ENP4" s="249"/>
      <c r="ENQ4" s="249"/>
      <c r="ENR4" s="249"/>
      <c r="ENS4" s="249"/>
      <c r="ENT4" s="249"/>
      <c r="ENU4" s="249"/>
      <c r="ENV4" s="249"/>
      <c r="ENW4" s="249"/>
      <c r="ENX4" s="249"/>
      <c r="ENY4" s="249"/>
      <c r="ENZ4" s="249"/>
      <c r="EOA4" s="249"/>
      <c r="EOB4" s="249"/>
      <c r="EOC4" s="249"/>
      <c r="EOD4" s="249"/>
      <c r="EOE4" s="249"/>
      <c r="EOF4" s="249"/>
      <c r="EOG4" s="249"/>
      <c r="EOH4" s="249"/>
      <c r="EOI4" s="249"/>
      <c r="EOJ4" s="249"/>
      <c r="EOK4" s="249"/>
      <c r="EOL4" s="249"/>
      <c r="EOM4" s="249"/>
      <c r="EON4" s="249"/>
      <c r="EOO4" s="249"/>
      <c r="EOP4" s="249"/>
      <c r="EOQ4" s="249"/>
      <c r="EOR4" s="249"/>
      <c r="EOS4" s="249"/>
      <c r="EOT4" s="249"/>
      <c r="EOU4" s="249"/>
      <c r="EOV4" s="249"/>
      <c r="EOW4" s="249"/>
      <c r="EOX4" s="249"/>
      <c r="EOY4" s="249"/>
      <c r="EOZ4" s="249"/>
      <c r="EPA4" s="249"/>
      <c r="EPB4" s="249"/>
      <c r="EPC4" s="249"/>
      <c r="EPD4" s="249"/>
      <c r="EPE4" s="249"/>
      <c r="EPF4" s="249"/>
      <c r="EPG4" s="249"/>
      <c r="EPH4" s="249"/>
      <c r="EPI4" s="249"/>
      <c r="EPJ4" s="249"/>
      <c r="EPK4" s="249"/>
      <c r="EPL4" s="249"/>
      <c r="EPM4" s="249"/>
      <c r="EPN4" s="249"/>
      <c r="EPO4" s="249"/>
      <c r="EPP4" s="249"/>
      <c r="EPQ4" s="249"/>
      <c r="EPR4" s="249"/>
      <c r="EPS4" s="249"/>
      <c r="EPT4" s="249"/>
      <c r="EPU4" s="249"/>
      <c r="EPV4" s="249"/>
      <c r="EPW4" s="249"/>
      <c r="EPX4" s="249"/>
      <c r="EPY4" s="249"/>
      <c r="EPZ4" s="249"/>
      <c r="EQA4" s="249"/>
      <c r="EQB4" s="249"/>
      <c r="EQC4" s="249"/>
      <c r="EQD4" s="249"/>
      <c r="EQE4" s="249"/>
      <c r="EQF4" s="249"/>
      <c r="EQG4" s="249"/>
      <c r="EQH4" s="249"/>
      <c r="EQI4" s="249"/>
      <c r="EQJ4" s="249"/>
      <c r="EQK4" s="249"/>
      <c r="EQL4" s="249"/>
      <c r="EQM4" s="249"/>
      <c r="EQN4" s="249"/>
      <c r="EQO4" s="249"/>
      <c r="EQP4" s="249"/>
      <c r="EQQ4" s="249"/>
      <c r="EQR4" s="249"/>
      <c r="EQS4" s="249"/>
      <c r="EQT4" s="249"/>
      <c r="EQU4" s="249"/>
      <c r="EQV4" s="249"/>
      <c r="EQW4" s="249"/>
      <c r="EQX4" s="249"/>
      <c r="EQY4" s="249"/>
      <c r="EQZ4" s="249"/>
      <c r="ERA4" s="249"/>
      <c r="ERB4" s="249"/>
      <c r="ERC4" s="249"/>
      <c r="ERD4" s="249"/>
      <c r="ERE4" s="249"/>
      <c r="ERF4" s="249"/>
      <c r="ERG4" s="249"/>
      <c r="ERH4" s="249"/>
      <c r="ERI4" s="249"/>
      <c r="ERJ4" s="249"/>
      <c r="ERK4" s="249"/>
      <c r="ERL4" s="249"/>
      <c r="ERM4" s="249"/>
      <c r="ERN4" s="249"/>
      <c r="ERO4" s="249"/>
      <c r="ERP4" s="249"/>
      <c r="ERQ4" s="249"/>
      <c r="ERR4" s="249"/>
      <c r="ERS4" s="249"/>
      <c r="ERT4" s="249"/>
      <c r="ERU4" s="249"/>
      <c r="ERV4" s="249"/>
      <c r="ERW4" s="249"/>
      <c r="ERX4" s="249"/>
      <c r="ERY4" s="249"/>
      <c r="ERZ4" s="249"/>
      <c r="ESA4" s="249"/>
      <c r="ESB4" s="249"/>
      <c r="ESC4" s="249"/>
      <c r="ESD4" s="249"/>
      <c r="ESE4" s="249"/>
      <c r="ESF4" s="249"/>
      <c r="ESG4" s="249"/>
      <c r="ESH4" s="249"/>
      <c r="ESI4" s="249"/>
      <c r="ESJ4" s="249"/>
      <c r="ESK4" s="249"/>
      <c r="ESL4" s="249"/>
      <c r="ESM4" s="249"/>
      <c r="ESN4" s="249"/>
      <c r="ESO4" s="249"/>
      <c r="ESP4" s="249"/>
      <c r="ESQ4" s="249"/>
      <c r="ESR4" s="249"/>
      <c r="ESS4" s="249"/>
      <c r="EST4" s="249"/>
      <c r="ESU4" s="249"/>
      <c r="ESV4" s="249"/>
      <c r="ESW4" s="249"/>
      <c r="ESX4" s="249"/>
      <c r="ESY4" s="249"/>
      <c r="ESZ4" s="249"/>
      <c r="ETA4" s="249"/>
      <c r="ETB4" s="249"/>
      <c r="ETC4" s="249"/>
      <c r="ETD4" s="249"/>
      <c r="ETE4" s="249"/>
      <c r="ETF4" s="249"/>
      <c r="ETG4" s="249"/>
      <c r="ETH4" s="249"/>
      <c r="ETI4" s="249"/>
      <c r="ETJ4" s="249"/>
      <c r="ETK4" s="249"/>
      <c r="ETL4" s="249"/>
      <c r="ETM4" s="249"/>
      <c r="ETN4" s="249"/>
      <c r="ETO4" s="249"/>
      <c r="ETP4" s="249"/>
      <c r="ETQ4" s="249"/>
      <c r="ETR4" s="249"/>
      <c r="ETS4" s="249"/>
      <c r="ETT4" s="249"/>
      <c r="ETU4" s="249"/>
      <c r="ETV4" s="249"/>
      <c r="ETW4" s="249"/>
      <c r="ETX4" s="249"/>
      <c r="ETY4" s="249"/>
      <c r="ETZ4" s="249"/>
      <c r="EUA4" s="249"/>
      <c r="EUB4" s="249"/>
      <c r="EUC4" s="249"/>
      <c r="EUD4" s="249"/>
      <c r="EUE4" s="249"/>
      <c r="EUF4" s="249"/>
      <c r="EUG4" s="249"/>
      <c r="EUH4" s="249"/>
      <c r="EUI4" s="249"/>
      <c r="EUJ4" s="249"/>
      <c r="EUK4" s="249"/>
      <c r="EUL4" s="249"/>
      <c r="EUM4" s="249"/>
      <c r="EUN4" s="249"/>
      <c r="EUO4" s="249"/>
      <c r="EUP4" s="249"/>
      <c r="EUQ4" s="249"/>
      <c r="EUR4" s="249"/>
      <c r="EUS4" s="249"/>
      <c r="EUT4" s="249"/>
      <c r="EUU4" s="249"/>
      <c r="EUV4" s="249"/>
      <c r="EUW4" s="249"/>
      <c r="EUX4" s="249"/>
      <c r="EUY4" s="249"/>
      <c r="EUZ4" s="249"/>
      <c r="EVA4" s="249"/>
      <c r="EVB4" s="249"/>
      <c r="EVC4" s="249"/>
      <c r="EVD4" s="249"/>
      <c r="EVE4" s="249"/>
      <c r="EVF4" s="249"/>
      <c r="EVG4" s="249"/>
      <c r="EVH4" s="249"/>
      <c r="EVI4" s="249"/>
      <c r="EVJ4" s="249"/>
      <c r="EVK4" s="249"/>
      <c r="EVL4" s="249"/>
      <c r="EVM4" s="249"/>
      <c r="EVN4" s="249"/>
      <c r="EVO4" s="249"/>
      <c r="EVP4" s="249"/>
      <c r="EVQ4" s="249"/>
      <c r="EVR4" s="249"/>
      <c r="EVS4" s="249"/>
      <c r="EVT4" s="249"/>
      <c r="EVU4" s="249"/>
      <c r="EVV4" s="249"/>
      <c r="EVW4" s="249"/>
      <c r="EVX4" s="249"/>
      <c r="EVY4" s="249"/>
      <c r="EVZ4" s="249"/>
      <c r="EWA4" s="249"/>
      <c r="EWB4" s="249"/>
      <c r="EWC4" s="249"/>
      <c r="EWD4" s="249"/>
      <c r="EWE4" s="249"/>
      <c r="EWF4" s="249"/>
      <c r="EWG4" s="249"/>
      <c r="EWH4" s="249"/>
      <c r="EWI4" s="249"/>
      <c r="EWJ4" s="249"/>
      <c r="EWK4" s="249"/>
      <c r="EWL4" s="249"/>
      <c r="EWM4" s="249"/>
      <c r="EWN4" s="249"/>
      <c r="EWO4" s="249"/>
      <c r="EWP4" s="249"/>
      <c r="EWQ4" s="249"/>
      <c r="EWR4" s="249"/>
      <c r="EWS4" s="249"/>
      <c r="EWT4" s="249"/>
      <c r="EWU4" s="249"/>
      <c r="EWV4" s="249"/>
      <c r="EWW4" s="249"/>
      <c r="EWX4" s="249"/>
      <c r="EWY4" s="249"/>
      <c r="EWZ4" s="249"/>
      <c r="EXA4" s="249"/>
      <c r="EXB4" s="249"/>
      <c r="EXC4" s="249"/>
      <c r="EXD4" s="249"/>
      <c r="EXE4" s="249"/>
      <c r="EXF4" s="249"/>
      <c r="EXG4" s="249"/>
      <c r="EXH4" s="249"/>
      <c r="EXI4" s="249"/>
      <c r="EXJ4" s="249"/>
      <c r="EXK4" s="249"/>
      <c r="EXL4" s="249"/>
      <c r="EXM4" s="249"/>
      <c r="EXN4" s="249"/>
      <c r="EXO4" s="249"/>
      <c r="EXP4" s="249"/>
      <c r="EXQ4" s="249"/>
      <c r="EXR4" s="249"/>
      <c r="EXS4" s="249"/>
      <c r="EXT4" s="249"/>
      <c r="EXU4" s="249"/>
      <c r="EXV4" s="249"/>
      <c r="EXW4" s="249"/>
      <c r="EXX4" s="249"/>
      <c r="EXY4" s="249"/>
      <c r="EXZ4" s="249"/>
      <c r="EYA4" s="249"/>
      <c r="EYB4" s="249"/>
      <c r="EYC4" s="249"/>
      <c r="EYD4" s="249"/>
      <c r="EYE4" s="249"/>
      <c r="EYF4" s="249"/>
      <c r="EYG4" s="249"/>
      <c r="EYH4" s="249"/>
      <c r="EYI4" s="249"/>
      <c r="EYJ4" s="249"/>
      <c r="EYK4" s="249"/>
      <c r="EYL4" s="249"/>
      <c r="EYM4" s="249"/>
      <c r="EYN4" s="249"/>
      <c r="EYO4" s="249"/>
      <c r="EYP4" s="249"/>
      <c r="EYQ4" s="249"/>
      <c r="EYR4" s="249"/>
      <c r="EYS4" s="249"/>
      <c r="EYT4" s="249"/>
      <c r="EYU4" s="249"/>
      <c r="EYV4" s="249"/>
      <c r="EYW4" s="249"/>
      <c r="EYX4" s="249"/>
      <c r="EYY4" s="249"/>
      <c r="EYZ4" s="249"/>
      <c r="EZA4" s="249"/>
      <c r="EZB4" s="249"/>
      <c r="EZC4" s="249"/>
      <c r="EZD4" s="249"/>
      <c r="EZE4" s="249"/>
      <c r="EZF4" s="249"/>
      <c r="EZG4" s="249"/>
      <c r="EZH4" s="249"/>
      <c r="EZI4" s="249"/>
      <c r="EZJ4" s="249"/>
      <c r="EZK4" s="249"/>
      <c r="EZL4" s="249"/>
      <c r="EZM4" s="249"/>
      <c r="EZN4" s="249"/>
      <c r="EZO4" s="249"/>
      <c r="EZP4" s="249"/>
      <c r="EZQ4" s="249"/>
      <c r="EZR4" s="249"/>
      <c r="EZS4" s="249"/>
      <c r="EZT4" s="249"/>
      <c r="EZU4" s="249"/>
      <c r="EZV4" s="249"/>
      <c r="EZW4" s="249"/>
      <c r="EZX4" s="249"/>
      <c r="EZY4" s="249"/>
      <c r="EZZ4" s="249"/>
      <c r="FAA4" s="249"/>
      <c r="FAB4" s="249"/>
      <c r="FAC4" s="249"/>
      <c r="FAD4" s="249"/>
      <c r="FAE4" s="249"/>
      <c r="FAF4" s="249"/>
      <c r="FAG4" s="249"/>
      <c r="FAH4" s="249"/>
      <c r="FAI4" s="249"/>
      <c r="FAJ4" s="249"/>
      <c r="FAK4" s="249"/>
      <c r="FAL4" s="249"/>
      <c r="FAM4" s="249"/>
      <c r="FAN4" s="249"/>
      <c r="FAO4" s="249"/>
      <c r="FAP4" s="249"/>
      <c r="FAQ4" s="249"/>
      <c r="FAR4" s="249"/>
      <c r="FAS4" s="249"/>
      <c r="FAT4" s="249"/>
      <c r="FAU4" s="249"/>
      <c r="FAV4" s="249"/>
      <c r="FAW4" s="249"/>
      <c r="FAX4" s="249"/>
      <c r="FAY4" s="249"/>
      <c r="FAZ4" s="249"/>
      <c r="FBA4" s="249"/>
      <c r="FBB4" s="249"/>
      <c r="FBC4" s="249"/>
      <c r="FBD4" s="249"/>
      <c r="FBE4" s="249"/>
      <c r="FBF4" s="249"/>
      <c r="FBG4" s="249"/>
      <c r="FBH4" s="249"/>
      <c r="FBI4" s="249"/>
      <c r="FBJ4" s="249"/>
      <c r="FBK4" s="249"/>
      <c r="FBL4" s="249"/>
      <c r="FBM4" s="249"/>
      <c r="FBN4" s="249"/>
      <c r="FBO4" s="249"/>
      <c r="FBP4" s="249"/>
      <c r="FBQ4" s="249"/>
      <c r="FBR4" s="249"/>
      <c r="FBS4" s="249"/>
      <c r="FBT4" s="249"/>
      <c r="FBU4" s="249"/>
      <c r="FBV4" s="249"/>
      <c r="FBW4" s="249"/>
      <c r="FBX4" s="249"/>
      <c r="FBY4" s="249"/>
      <c r="FBZ4" s="249"/>
      <c r="FCA4" s="249"/>
      <c r="FCB4" s="249"/>
      <c r="FCC4" s="249"/>
      <c r="FCD4" s="249"/>
      <c r="FCE4" s="249"/>
      <c r="FCF4" s="249"/>
      <c r="FCG4" s="249"/>
      <c r="FCH4" s="249"/>
      <c r="FCI4" s="249"/>
      <c r="FCJ4" s="249"/>
      <c r="FCK4" s="249"/>
      <c r="FCL4" s="249"/>
      <c r="FCM4" s="249"/>
      <c r="FCN4" s="249"/>
      <c r="FCO4" s="249"/>
      <c r="FCP4" s="249"/>
      <c r="FCQ4" s="249"/>
      <c r="FCR4" s="249"/>
      <c r="FCS4" s="249"/>
      <c r="FCT4" s="249"/>
      <c r="FCU4" s="249"/>
      <c r="FCV4" s="249"/>
      <c r="FCW4" s="249"/>
      <c r="FCX4" s="249"/>
      <c r="FCY4" s="249"/>
      <c r="FCZ4" s="249"/>
      <c r="FDA4" s="249"/>
      <c r="FDB4" s="249"/>
      <c r="FDC4" s="249"/>
      <c r="FDD4" s="249"/>
      <c r="FDE4" s="249"/>
      <c r="FDF4" s="249"/>
      <c r="FDG4" s="249"/>
      <c r="FDH4" s="249"/>
      <c r="FDI4" s="249"/>
      <c r="FDJ4" s="249"/>
      <c r="FDK4" s="249"/>
      <c r="FDL4" s="249"/>
      <c r="FDM4" s="249"/>
      <c r="FDN4" s="249"/>
      <c r="FDO4" s="249"/>
      <c r="FDP4" s="249"/>
      <c r="FDQ4" s="249"/>
      <c r="FDR4" s="249"/>
      <c r="FDS4" s="249"/>
      <c r="FDT4" s="249"/>
      <c r="FDU4" s="249"/>
      <c r="FDV4" s="249"/>
      <c r="FDW4" s="249"/>
      <c r="FDX4" s="249"/>
      <c r="FDY4" s="249"/>
      <c r="FDZ4" s="249"/>
      <c r="FEA4" s="249"/>
      <c r="FEB4" s="249"/>
      <c r="FEC4" s="249"/>
      <c r="FED4" s="249"/>
      <c r="FEE4" s="249"/>
      <c r="FEF4" s="249"/>
      <c r="FEG4" s="249"/>
      <c r="FEH4" s="249"/>
      <c r="FEI4" s="249"/>
      <c r="FEJ4" s="249"/>
      <c r="FEK4" s="249"/>
      <c r="FEL4" s="249"/>
      <c r="FEM4" s="249"/>
      <c r="FEN4" s="249"/>
      <c r="FEO4" s="249"/>
      <c r="FEP4" s="249"/>
      <c r="FEQ4" s="249"/>
      <c r="FER4" s="249"/>
      <c r="FES4" s="249"/>
      <c r="FET4" s="249"/>
      <c r="FEU4" s="249"/>
      <c r="FEV4" s="249"/>
      <c r="FEW4" s="249"/>
      <c r="FEX4" s="249"/>
      <c r="FEY4" s="249"/>
      <c r="FEZ4" s="249"/>
      <c r="FFA4" s="249"/>
      <c r="FFB4" s="249"/>
      <c r="FFC4" s="249"/>
      <c r="FFD4" s="249"/>
      <c r="FFE4" s="249"/>
      <c r="FFF4" s="249"/>
      <c r="FFG4" s="249"/>
      <c r="FFH4" s="249"/>
      <c r="FFI4" s="249"/>
      <c r="FFJ4" s="249"/>
      <c r="FFK4" s="249"/>
      <c r="FFL4" s="249"/>
      <c r="FFM4" s="249"/>
      <c r="FFN4" s="249"/>
      <c r="FFO4" s="249"/>
      <c r="FFP4" s="249"/>
      <c r="FFQ4" s="249"/>
      <c r="FFR4" s="249"/>
      <c r="FFS4" s="249"/>
      <c r="FFT4" s="249"/>
      <c r="FFU4" s="249"/>
      <c r="FFV4" s="249"/>
      <c r="FFW4" s="249"/>
      <c r="FFX4" s="249"/>
      <c r="FFY4" s="249"/>
      <c r="FFZ4" s="249"/>
      <c r="FGA4" s="249"/>
      <c r="FGB4" s="249"/>
      <c r="FGC4" s="249"/>
      <c r="FGD4" s="249"/>
      <c r="FGE4" s="249"/>
      <c r="FGF4" s="249"/>
      <c r="FGG4" s="249"/>
      <c r="FGH4" s="249"/>
      <c r="FGI4" s="249"/>
      <c r="FGJ4" s="249"/>
      <c r="FGK4" s="249"/>
      <c r="FGL4" s="249"/>
      <c r="FGM4" s="249"/>
      <c r="FGN4" s="249"/>
      <c r="FGO4" s="249"/>
      <c r="FGP4" s="249"/>
      <c r="FGQ4" s="249"/>
      <c r="FGR4" s="249"/>
      <c r="FGS4" s="249"/>
      <c r="FGT4" s="249"/>
      <c r="FGU4" s="249"/>
      <c r="FGV4" s="249"/>
      <c r="FGW4" s="249"/>
      <c r="FGX4" s="249"/>
      <c r="FGY4" s="249"/>
      <c r="FGZ4" s="249"/>
      <c r="FHA4" s="249"/>
      <c r="FHB4" s="249"/>
      <c r="FHC4" s="249"/>
      <c r="FHD4" s="249"/>
      <c r="FHE4" s="249"/>
      <c r="FHF4" s="249"/>
      <c r="FHG4" s="249"/>
      <c r="FHH4" s="249"/>
      <c r="FHI4" s="249"/>
      <c r="FHJ4" s="249"/>
      <c r="FHK4" s="249"/>
      <c r="FHL4" s="249"/>
      <c r="FHM4" s="249"/>
      <c r="FHN4" s="249"/>
      <c r="FHO4" s="249"/>
      <c r="FHP4" s="249"/>
      <c r="FHQ4" s="249"/>
      <c r="FHR4" s="249"/>
      <c r="FHS4" s="249"/>
      <c r="FHT4" s="249"/>
      <c r="FHU4" s="249"/>
      <c r="FHV4" s="249"/>
      <c r="FHW4" s="249"/>
      <c r="FHX4" s="249"/>
      <c r="FHY4" s="249"/>
      <c r="FHZ4" s="249"/>
      <c r="FIA4" s="249"/>
      <c r="FIB4" s="249"/>
      <c r="FIC4" s="249"/>
      <c r="FID4" s="249"/>
      <c r="FIE4" s="249"/>
      <c r="FIF4" s="249"/>
      <c r="FIG4" s="249"/>
      <c r="FIH4" s="249"/>
      <c r="FII4" s="249"/>
      <c r="FIJ4" s="249"/>
      <c r="FIK4" s="249"/>
      <c r="FIL4" s="249"/>
      <c r="FIM4" s="249"/>
      <c r="FIN4" s="249"/>
      <c r="FIO4" s="249"/>
      <c r="FIP4" s="249"/>
      <c r="FIQ4" s="249"/>
      <c r="FIR4" s="249"/>
      <c r="FIS4" s="249"/>
      <c r="FIT4" s="249"/>
      <c r="FIU4" s="249"/>
      <c r="FIV4" s="249"/>
      <c r="FIW4" s="249"/>
      <c r="FIX4" s="249"/>
      <c r="FIY4" s="249"/>
      <c r="FIZ4" s="249"/>
      <c r="FJA4" s="249"/>
      <c r="FJB4" s="249"/>
      <c r="FJC4" s="249"/>
      <c r="FJD4" s="249"/>
      <c r="FJE4" s="249"/>
      <c r="FJF4" s="249"/>
      <c r="FJG4" s="249"/>
      <c r="FJH4" s="249"/>
      <c r="FJI4" s="249"/>
      <c r="FJJ4" s="249"/>
      <c r="FJK4" s="249"/>
      <c r="FJL4" s="249"/>
      <c r="FJM4" s="249"/>
      <c r="FJN4" s="249"/>
      <c r="FJO4" s="249"/>
      <c r="FJP4" s="249"/>
      <c r="FJQ4" s="249"/>
      <c r="FJR4" s="249"/>
      <c r="FJS4" s="249"/>
      <c r="FJT4" s="249"/>
      <c r="FJU4" s="249"/>
      <c r="FJV4" s="249"/>
      <c r="FJW4" s="249"/>
      <c r="FJX4" s="249"/>
      <c r="FJY4" s="249"/>
      <c r="FJZ4" s="249"/>
      <c r="FKA4" s="249"/>
      <c r="FKB4" s="249"/>
      <c r="FKC4" s="249"/>
      <c r="FKD4" s="249"/>
      <c r="FKE4" s="249"/>
      <c r="FKF4" s="249"/>
      <c r="FKG4" s="249"/>
      <c r="FKH4" s="249"/>
      <c r="FKI4" s="249"/>
      <c r="FKJ4" s="249"/>
      <c r="FKK4" s="249"/>
      <c r="FKL4" s="249"/>
      <c r="FKM4" s="249"/>
      <c r="FKN4" s="249"/>
      <c r="FKO4" s="249"/>
      <c r="FKP4" s="249"/>
      <c r="FKQ4" s="249"/>
      <c r="FKR4" s="249"/>
      <c r="FKS4" s="249"/>
      <c r="FKT4" s="249"/>
      <c r="FKU4" s="249"/>
      <c r="FKV4" s="249"/>
      <c r="FKW4" s="249"/>
      <c r="FKX4" s="249"/>
      <c r="FKY4" s="249"/>
      <c r="FKZ4" s="249"/>
      <c r="FLA4" s="249"/>
      <c r="FLB4" s="249"/>
      <c r="FLC4" s="249"/>
      <c r="FLD4" s="249"/>
      <c r="FLE4" s="249"/>
      <c r="FLF4" s="249"/>
      <c r="FLG4" s="249"/>
      <c r="FLH4" s="249"/>
      <c r="FLI4" s="249"/>
      <c r="FLJ4" s="249"/>
      <c r="FLK4" s="249"/>
      <c r="FLL4" s="249"/>
      <c r="FLM4" s="249"/>
      <c r="FLN4" s="249"/>
      <c r="FLO4" s="249"/>
      <c r="FLP4" s="249"/>
      <c r="FLQ4" s="249"/>
      <c r="FLR4" s="249"/>
      <c r="FLS4" s="249"/>
      <c r="FLT4" s="249"/>
      <c r="FLU4" s="249"/>
      <c r="FLV4" s="249"/>
      <c r="FLW4" s="249"/>
      <c r="FLX4" s="249"/>
      <c r="FLY4" s="249"/>
      <c r="FLZ4" s="249"/>
      <c r="FMA4" s="249"/>
      <c r="FMB4" s="249"/>
      <c r="FMC4" s="249"/>
      <c r="FMD4" s="249"/>
      <c r="FME4" s="249"/>
      <c r="FMF4" s="249"/>
      <c r="FMG4" s="249"/>
      <c r="FMH4" s="249"/>
      <c r="FMI4" s="249"/>
      <c r="FMJ4" s="249"/>
      <c r="FMK4" s="249"/>
      <c r="FML4" s="249"/>
      <c r="FMM4" s="249"/>
      <c r="FMN4" s="249"/>
      <c r="FMO4" s="249"/>
      <c r="FMP4" s="249"/>
      <c r="FMQ4" s="249"/>
      <c r="FMR4" s="249"/>
      <c r="FMS4" s="249"/>
      <c r="FMT4" s="249"/>
      <c r="FMU4" s="249"/>
      <c r="FMV4" s="249"/>
      <c r="FMW4" s="249"/>
      <c r="FMX4" s="249"/>
      <c r="FMY4" s="249"/>
      <c r="FMZ4" s="249"/>
      <c r="FNA4" s="249"/>
      <c r="FNB4" s="249"/>
      <c r="FNC4" s="249"/>
      <c r="FND4" s="249"/>
      <c r="FNE4" s="249"/>
      <c r="FNF4" s="249"/>
      <c r="FNG4" s="249"/>
      <c r="FNH4" s="249"/>
      <c r="FNI4" s="249"/>
      <c r="FNJ4" s="249"/>
      <c r="FNK4" s="249"/>
      <c r="FNL4" s="249"/>
      <c r="FNM4" s="249"/>
      <c r="FNN4" s="249"/>
      <c r="FNO4" s="249"/>
      <c r="FNP4" s="249"/>
      <c r="FNQ4" s="249"/>
      <c r="FNR4" s="249"/>
      <c r="FNS4" s="249"/>
      <c r="FNT4" s="249"/>
      <c r="FNU4" s="249"/>
      <c r="FNV4" s="249"/>
      <c r="FNW4" s="249"/>
      <c r="FNX4" s="249"/>
      <c r="FNY4" s="249"/>
      <c r="FNZ4" s="249"/>
      <c r="FOA4" s="249"/>
      <c r="FOB4" s="249"/>
      <c r="FOC4" s="249"/>
      <c r="FOD4" s="249"/>
      <c r="FOE4" s="249"/>
      <c r="FOF4" s="249"/>
      <c r="FOG4" s="249"/>
      <c r="FOH4" s="249"/>
      <c r="FOI4" s="249"/>
      <c r="FOJ4" s="249"/>
      <c r="FOK4" s="249"/>
      <c r="FOL4" s="249"/>
      <c r="FOM4" s="249"/>
      <c r="FON4" s="249"/>
      <c r="FOO4" s="249"/>
      <c r="FOP4" s="249"/>
      <c r="FOQ4" s="249"/>
      <c r="FOR4" s="249"/>
      <c r="FOS4" s="249"/>
      <c r="FOT4" s="249"/>
      <c r="FOU4" s="249"/>
      <c r="FOV4" s="249"/>
      <c r="FOW4" s="249"/>
      <c r="FOX4" s="249"/>
      <c r="FOY4" s="249"/>
      <c r="FOZ4" s="249"/>
      <c r="FPA4" s="249"/>
      <c r="FPB4" s="249"/>
      <c r="FPC4" s="249"/>
      <c r="FPD4" s="249"/>
      <c r="FPE4" s="249"/>
      <c r="FPF4" s="249"/>
      <c r="FPG4" s="249"/>
      <c r="FPH4" s="249"/>
      <c r="FPI4" s="249"/>
      <c r="FPJ4" s="249"/>
      <c r="FPK4" s="249"/>
      <c r="FPL4" s="249"/>
      <c r="FPM4" s="249"/>
      <c r="FPN4" s="249"/>
      <c r="FPO4" s="249"/>
      <c r="FPP4" s="249"/>
      <c r="FPQ4" s="249"/>
      <c r="FPR4" s="249"/>
      <c r="FPS4" s="249"/>
      <c r="FPT4" s="249"/>
      <c r="FPU4" s="249"/>
      <c r="FPV4" s="249"/>
      <c r="FPW4" s="249"/>
      <c r="FPX4" s="249"/>
      <c r="FPY4" s="249"/>
      <c r="FPZ4" s="249"/>
      <c r="FQA4" s="249"/>
      <c r="FQB4" s="249"/>
      <c r="FQC4" s="249"/>
      <c r="FQD4" s="249"/>
      <c r="FQE4" s="249"/>
      <c r="FQF4" s="249"/>
      <c r="FQG4" s="249"/>
      <c r="FQH4" s="249"/>
      <c r="FQI4" s="249"/>
      <c r="FQJ4" s="249"/>
      <c r="FQK4" s="249"/>
      <c r="FQL4" s="249"/>
      <c r="FQM4" s="249"/>
      <c r="FQN4" s="249"/>
      <c r="FQO4" s="249"/>
      <c r="FQP4" s="249"/>
      <c r="FQQ4" s="249"/>
      <c r="FQR4" s="249"/>
      <c r="FQS4" s="249"/>
      <c r="FQT4" s="249"/>
      <c r="FQU4" s="249"/>
      <c r="FQV4" s="249"/>
      <c r="FQW4" s="249"/>
      <c r="FQX4" s="249"/>
      <c r="FQY4" s="249"/>
      <c r="FQZ4" s="249"/>
      <c r="FRA4" s="249"/>
      <c r="FRB4" s="249"/>
      <c r="FRC4" s="249"/>
      <c r="FRD4" s="249"/>
      <c r="FRE4" s="249"/>
      <c r="FRF4" s="249"/>
      <c r="FRG4" s="249"/>
      <c r="FRH4" s="249"/>
      <c r="FRI4" s="249"/>
      <c r="FRJ4" s="249"/>
      <c r="FRK4" s="249"/>
      <c r="FRL4" s="249"/>
      <c r="FRM4" s="249"/>
      <c r="FRN4" s="249"/>
      <c r="FRO4" s="249"/>
      <c r="FRP4" s="249"/>
      <c r="FRQ4" s="249"/>
      <c r="FRR4" s="249"/>
      <c r="FRS4" s="249"/>
      <c r="FRT4" s="249"/>
      <c r="FRU4" s="249"/>
      <c r="FRV4" s="249"/>
      <c r="FRW4" s="249"/>
      <c r="FRX4" s="249"/>
      <c r="FRY4" s="249"/>
      <c r="FRZ4" s="249"/>
      <c r="FSA4" s="249"/>
      <c r="FSB4" s="249"/>
      <c r="FSC4" s="249"/>
      <c r="FSD4" s="249"/>
      <c r="FSE4" s="249"/>
      <c r="FSF4" s="249"/>
      <c r="FSG4" s="249"/>
      <c r="FSH4" s="249"/>
      <c r="FSI4" s="249"/>
      <c r="FSJ4" s="249"/>
      <c r="FSK4" s="249"/>
      <c r="FSL4" s="249"/>
      <c r="FSM4" s="249"/>
      <c r="FSN4" s="249"/>
      <c r="FSO4" s="249"/>
      <c r="FSP4" s="249"/>
      <c r="FSQ4" s="249"/>
      <c r="FSR4" s="249"/>
      <c r="FSS4" s="249"/>
      <c r="FST4" s="249"/>
      <c r="FSU4" s="249"/>
      <c r="FSV4" s="249"/>
      <c r="FSW4" s="249"/>
      <c r="FSX4" s="249"/>
      <c r="FSY4" s="249"/>
      <c r="FSZ4" s="249"/>
      <c r="FTA4" s="249"/>
      <c r="FTB4" s="249"/>
      <c r="FTC4" s="249"/>
      <c r="FTD4" s="249"/>
      <c r="FTE4" s="249"/>
      <c r="FTF4" s="249"/>
      <c r="FTG4" s="249"/>
      <c r="FTH4" s="249"/>
      <c r="FTI4" s="249"/>
      <c r="FTJ4" s="249"/>
      <c r="FTK4" s="249"/>
      <c r="FTL4" s="249"/>
      <c r="FTM4" s="249"/>
      <c r="FTN4" s="249"/>
      <c r="FTO4" s="249"/>
      <c r="FTP4" s="249"/>
      <c r="FTQ4" s="249"/>
      <c r="FTR4" s="249"/>
      <c r="FTS4" s="249"/>
      <c r="FTT4" s="249"/>
      <c r="FTU4" s="249"/>
      <c r="FTV4" s="249"/>
      <c r="FTW4" s="249"/>
      <c r="FTX4" s="249"/>
      <c r="FTY4" s="249"/>
      <c r="FTZ4" s="249"/>
      <c r="FUA4" s="249"/>
      <c r="FUB4" s="249"/>
      <c r="FUC4" s="249"/>
      <c r="FUD4" s="249"/>
      <c r="FUE4" s="249"/>
      <c r="FUF4" s="249"/>
      <c r="FUG4" s="249"/>
      <c r="FUH4" s="249"/>
      <c r="FUI4" s="249"/>
      <c r="FUJ4" s="249"/>
      <c r="FUK4" s="249"/>
      <c r="FUL4" s="249"/>
      <c r="FUM4" s="249"/>
      <c r="FUN4" s="249"/>
      <c r="FUO4" s="249"/>
      <c r="FUP4" s="249"/>
      <c r="FUQ4" s="249"/>
      <c r="FUR4" s="249"/>
      <c r="FUS4" s="249"/>
      <c r="FUT4" s="249"/>
      <c r="FUU4" s="249"/>
      <c r="FUV4" s="249"/>
      <c r="FUW4" s="249"/>
      <c r="FUX4" s="249"/>
      <c r="FUY4" s="249"/>
      <c r="FUZ4" s="249"/>
      <c r="FVA4" s="249"/>
      <c r="FVB4" s="249"/>
      <c r="FVC4" s="249"/>
      <c r="FVD4" s="249"/>
      <c r="FVE4" s="249"/>
      <c r="FVF4" s="249"/>
      <c r="FVG4" s="249"/>
      <c r="FVH4" s="249"/>
      <c r="FVI4" s="249"/>
      <c r="FVJ4" s="249"/>
      <c r="FVK4" s="249"/>
      <c r="FVL4" s="249"/>
      <c r="FVM4" s="249"/>
      <c r="FVN4" s="249"/>
      <c r="FVO4" s="249"/>
      <c r="FVP4" s="249"/>
      <c r="FVQ4" s="249"/>
      <c r="FVR4" s="249"/>
      <c r="FVS4" s="249"/>
      <c r="FVT4" s="249"/>
      <c r="FVU4" s="249"/>
      <c r="FVV4" s="249"/>
      <c r="FVW4" s="249"/>
      <c r="FVX4" s="249"/>
      <c r="FVY4" s="249"/>
      <c r="FVZ4" s="249"/>
      <c r="FWA4" s="249"/>
      <c r="FWB4" s="249"/>
      <c r="FWC4" s="249"/>
      <c r="FWD4" s="249"/>
      <c r="FWE4" s="249"/>
      <c r="FWF4" s="249"/>
      <c r="FWG4" s="249"/>
      <c r="FWH4" s="249"/>
      <c r="FWI4" s="249"/>
      <c r="FWJ4" s="249"/>
      <c r="FWK4" s="249"/>
      <c r="FWL4" s="249"/>
      <c r="FWM4" s="249"/>
      <c r="FWN4" s="249"/>
      <c r="FWO4" s="249"/>
      <c r="FWP4" s="249"/>
      <c r="FWQ4" s="249"/>
      <c r="FWR4" s="249"/>
      <c r="FWS4" s="249"/>
      <c r="FWT4" s="249"/>
      <c r="FWU4" s="249"/>
      <c r="FWV4" s="249"/>
      <c r="FWW4" s="249"/>
      <c r="FWX4" s="249"/>
      <c r="FWY4" s="249"/>
      <c r="FWZ4" s="249"/>
      <c r="FXA4" s="249"/>
      <c r="FXB4" s="249"/>
      <c r="FXC4" s="249"/>
      <c r="FXD4" s="249"/>
      <c r="FXE4" s="249"/>
      <c r="FXF4" s="249"/>
      <c r="FXG4" s="249"/>
      <c r="FXH4" s="249"/>
      <c r="FXI4" s="249"/>
      <c r="FXJ4" s="249"/>
      <c r="FXK4" s="249"/>
      <c r="FXL4" s="249"/>
      <c r="FXM4" s="249"/>
      <c r="FXN4" s="249"/>
      <c r="FXO4" s="249"/>
      <c r="FXP4" s="249"/>
      <c r="FXQ4" s="249"/>
      <c r="FXR4" s="249"/>
      <c r="FXS4" s="249"/>
      <c r="FXT4" s="249"/>
      <c r="FXU4" s="249"/>
      <c r="FXV4" s="249"/>
      <c r="FXW4" s="249"/>
      <c r="FXX4" s="249"/>
      <c r="FXY4" s="249"/>
      <c r="FXZ4" s="249"/>
      <c r="FYA4" s="249"/>
      <c r="FYB4" s="249"/>
      <c r="FYC4" s="249"/>
      <c r="FYD4" s="249"/>
      <c r="FYE4" s="249"/>
      <c r="FYF4" s="249"/>
      <c r="FYG4" s="249"/>
      <c r="FYH4" s="249"/>
      <c r="FYI4" s="249"/>
      <c r="FYJ4" s="249"/>
      <c r="FYK4" s="249"/>
      <c r="FYL4" s="249"/>
      <c r="FYM4" s="249"/>
      <c r="FYN4" s="249"/>
      <c r="FYO4" s="249"/>
      <c r="FYP4" s="249"/>
      <c r="FYQ4" s="249"/>
      <c r="FYR4" s="249"/>
      <c r="FYS4" s="249"/>
      <c r="FYT4" s="249"/>
      <c r="FYU4" s="249"/>
      <c r="FYV4" s="249"/>
      <c r="FYW4" s="249"/>
      <c r="FYX4" s="249"/>
      <c r="FYY4" s="249"/>
      <c r="FYZ4" s="249"/>
      <c r="FZA4" s="249"/>
      <c r="FZB4" s="249"/>
      <c r="FZC4" s="249"/>
      <c r="FZD4" s="249"/>
      <c r="FZE4" s="249"/>
      <c r="FZF4" s="249"/>
      <c r="FZG4" s="249"/>
      <c r="FZH4" s="249"/>
      <c r="FZI4" s="249"/>
      <c r="FZJ4" s="249"/>
      <c r="FZK4" s="249"/>
      <c r="FZL4" s="249"/>
      <c r="FZM4" s="249"/>
      <c r="FZN4" s="249"/>
      <c r="FZO4" s="249"/>
      <c r="FZP4" s="249"/>
      <c r="FZQ4" s="249"/>
      <c r="FZR4" s="249"/>
      <c r="FZS4" s="249"/>
      <c r="FZT4" s="249"/>
      <c r="FZU4" s="249"/>
      <c r="FZV4" s="249"/>
      <c r="FZW4" s="249"/>
      <c r="FZX4" s="249"/>
      <c r="FZY4" s="249"/>
      <c r="FZZ4" s="249"/>
      <c r="GAA4" s="249"/>
      <c r="GAB4" s="249"/>
      <c r="GAC4" s="249"/>
      <c r="GAD4" s="249"/>
      <c r="GAE4" s="249"/>
      <c r="GAF4" s="249"/>
      <c r="GAG4" s="249"/>
      <c r="GAH4" s="249"/>
      <c r="GAI4" s="249"/>
      <c r="GAJ4" s="249"/>
      <c r="GAK4" s="249"/>
      <c r="GAL4" s="249"/>
      <c r="GAM4" s="249"/>
      <c r="GAN4" s="249"/>
      <c r="GAO4" s="249"/>
      <c r="GAP4" s="249"/>
      <c r="GAQ4" s="249"/>
      <c r="GAR4" s="249"/>
      <c r="GAS4" s="249"/>
      <c r="GAT4" s="249"/>
      <c r="GAU4" s="249"/>
      <c r="GAV4" s="249"/>
      <c r="GAW4" s="249"/>
      <c r="GAX4" s="249"/>
      <c r="GAY4" s="249"/>
      <c r="GAZ4" s="249"/>
      <c r="GBA4" s="249"/>
      <c r="GBB4" s="249"/>
      <c r="GBC4" s="249"/>
      <c r="GBD4" s="249"/>
      <c r="GBE4" s="249"/>
      <c r="GBF4" s="249"/>
      <c r="GBG4" s="249"/>
      <c r="GBH4" s="249"/>
      <c r="GBI4" s="249"/>
      <c r="GBJ4" s="249"/>
      <c r="GBK4" s="249"/>
      <c r="GBL4" s="249"/>
      <c r="GBM4" s="249"/>
      <c r="GBN4" s="249"/>
      <c r="GBO4" s="249"/>
      <c r="GBP4" s="249"/>
      <c r="GBQ4" s="249"/>
      <c r="GBR4" s="249"/>
      <c r="GBS4" s="249"/>
      <c r="GBT4" s="249"/>
      <c r="GBU4" s="249"/>
      <c r="GBV4" s="249"/>
      <c r="GBW4" s="249"/>
      <c r="GBX4" s="249"/>
      <c r="GBY4" s="249"/>
      <c r="GBZ4" s="249"/>
      <c r="GCA4" s="249"/>
      <c r="GCB4" s="249"/>
      <c r="GCC4" s="249"/>
      <c r="GCD4" s="249"/>
      <c r="GCE4" s="249"/>
      <c r="GCF4" s="249"/>
      <c r="GCG4" s="249"/>
      <c r="GCH4" s="249"/>
      <c r="GCI4" s="249"/>
      <c r="GCJ4" s="249"/>
      <c r="GCK4" s="249"/>
      <c r="GCL4" s="249"/>
      <c r="GCM4" s="249"/>
      <c r="GCN4" s="249"/>
      <c r="GCO4" s="249"/>
      <c r="GCP4" s="249"/>
      <c r="GCQ4" s="249"/>
      <c r="GCR4" s="249"/>
      <c r="GCS4" s="249"/>
      <c r="GCT4" s="249"/>
      <c r="GCU4" s="249"/>
      <c r="GCV4" s="249"/>
      <c r="GCW4" s="249"/>
      <c r="GCX4" s="249"/>
      <c r="GCY4" s="249"/>
      <c r="GCZ4" s="249"/>
      <c r="GDA4" s="249"/>
      <c r="GDB4" s="249"/>
      <c r="GDC4" s="249"/>
      <c r="GDD4" s="249"/>
      <c r="GDE4" s="249"/>
      <c r="GDF4" s="249"/>
      <c r="GDG4" s="249"/>
      <c r="GDH4" s="249"/>
      <c r="GDI4" s="249"/>
      <c r="GDJ4" s="249"/>
      <c r="GDK4" s="249"/>
      <c r="GDL4" s="249"/>
      <c r="GDM4" s="249"/>
      <c r="GDN4" s="249"/>
      <c r="GDO4" s="249"/>
      <c r="GDP4" s="249"/>
      <c r="GDQ4" s="249"/>
      <c r="GDR4" s="249"/>
      <c r="GDS4" s="249"/>
      <c r="GDT4" s="249"/>
      <c r="GDU4" s="249"/>
      <c r="GDV4" s="249"/>
      <c r="GDW4" s="249"/>
      <c r="GDX4" s="249"/>
      <c r="GDY4" s="249"/>
      <c r="GDZ4" s="249"/>
      <c r="GEA4" s="249"/>
      <c r="GEB4" s="249"/>
      <c r="GEC4" s="249"/>
      <c r="GED4" s="249"/>
      <c r="GEE4" s="249"/>
      <c r="GEF4" s="249"/>
      <c r="GEG4" s="249"/>
      <c r="GEH4" s="249"/>
      <c r="GEI4" s="249"/>
      <c r="GEJ4" s="249"/>
      <c r="GEK4" s="249"/>
      <c r="GEL4" s="249"/>
      <c r="GEM4" s="249"/>
      <c r="GEN4" s="249"/>
      <c r="GEO4" s="249"/>
      <c r="GEP4" s="249"/>
      <c r="GEQ4" s="249"/>
      <c r="GER4" s="249"/>
      <c r="GES4" s="249"/>
      <c r="GET4" s="249"/>
      <c r="GEU4" s="249"/>
      <c r="GEV4" s="249"/>
      <c r="GEW4" s="249"/>
      <c r="GEX4" s="249"/>
      <c r="GEY4" s="249"/>
      <c r="GEZ4" s="249"/>
      <c r="GFA4" s="249"/>
      <c r="GFB4" s="249"/>
      <c r="GFC4" s="249"/>
      <c r="GFD4" s="249"/>
      <c r="GFE4" s="249"/>
      <c r="GFF4" s="249"/>
      <c r="GFG4" s="249"/>
      <c r="GFH4" s="249"/>
      <c r="GFI4" s="249"/>
      <c r="GFJ4" s="249"/>
      <c r="GFK4" s="249"/>
      <c r="GFL4" s="249"/>
      <c r="GFM4" s="249"/>
      <c r="GFN4" s="249"/>
      <c r="GFO4" s="249"/>
      <c r="GFP4" s="249"/>
      <c r="GFQ4" s="249"/>
      <c r="GFR4" s="249"/>
      <c r="GFS4" s="249"/>
      <c r="GFT4" s="249"/>
      <c r="GFU4" s="249"/>
      <c r="GFV4" s="249"/>
      <c r="GFW4" s="249"/>
      <c r="GFX4" s="249"/>
      <c r="GFY4" s="249"/>
      <c r="GFZ4" s="249"/>
      <c r="GGA4" s="249"/>
      <c r="GGB4" s="249"/>
      <c r="GGC4" s="249"/>
      <c r="GGD4" s="249"/>
      <c r="GGE4" s="249"/>
      <c r="GGF4" s="249"/>
      <c r="GGG4" s="249"/>
      <c r="GGH4" s="249"/>
      <c r="GGI4" s="249"/>
      <c r="GGJ4" s="249"/>
      <c r="GGK4" s="249"/>
      <c r="GGL4" s="249"/>
      <c r="GGM4" s="249"/>
      <c r="GGN4" s="249"/>
      <c r="GGO4" s="249"/>
      <c r="GGP4" s="249"/>
      <c r="GGQ4" s="249"/>
      <c r="GGR4" s="249"/>
      <c r="GGS4" s="249"/>
      <c r="GGT4" s="249"/>
      <c r="GGU4" s="249"/>
      <c r="GGV4" s="249"/>
      <c r="GGW4" s="249"/>
      <c r="GGX4" s="249"/>
      <c r="GGY4" s="249"/>
      <c r="GGZ4" s="249"/>
      <c r="GHA4" s="249"/>
      <c r="GHB4" s="249"/>
      <c r="GHC4" s="249"/>
      <c r="GHD4" s="249"/>
      <c r="GHE4" s="249"/>
      <c r="GHF4" s="249"/>
      <c r="GHG4" s="249"/>
      <c r="GHH4" s="249"/>
      <c r="GHI4" s="249"/>
      <c r="GHJ4" s="249"/>
      <c r="GHK4" s="249"/>
      <c r="GHL4" s="249"/>
      <c r="GHM4" s="249"/>
      <c r="GHN4" s="249"/>
      <c r="GHO4" s="249"/>
      <c r="GHP4" s="249"/>
      <c r="GHQ4" s="249"/>
      <c r="GHR4" s="249"/>
      <c r="GHS4" s="249"/>
      <c r="GHT4" s="249"/>
      <c r="GHU4" s="249"/>
      <c r="GHV4" s="249"/>
      <c r="GHW4" s="249"/>
      <c r="GHX4" s="249"/>
      <c r="GHY4" s="249"/>
      <c r="GHZ4" s="249"/>
      <c r="GIA4" s="249"/>
      <c r="GIB4" s="249"/>
      <c r="GIC4" s="249"/>
      <c r="GID4" s="249"/>
      <c r="GIE4" s="249"/>
      <c r="GIF4" s="249"/>
      <c r="GIG4" s="249"/>
      <c r="GIH4" s="249"/>
      <c r="GII4" s="249"/>
      <c r="GIJ4" s="249"/>
      <c r="GIK4" s="249"/>
      <c r="GIL4" s="249"/>
      <c r="GIM4" s="249"/>
      <c r="GIN4" s="249"/>
      <c r="GIO4" s="249"/>
      <c r="GIP4" s="249"/>
      <c r="GIQ4" s="249"/>
      <c r="GIR4" s="249"/>
      <c r="GIS4" s="249"/>
      <c r="GIT4" s="249"/>
      <c r="GIU4" s="249"/>
      <c r="GIV4" s="249"/>
      <c r="GIW4" s="249"/>
      <c r="GIX4" s="249"/>
      <c r="GIY4" s="249"/>
      <c r="GIZ4" s="249"/>
      <c r="GJA4" s="249"/>
      <c r="GJB4" s="249"/>
      <c r="GJC4" s="249"/>
      <c r="GJD4" s="249"/>
      <c r="GJE4" s="249"/>
      <c r="GJF4" s="249"/>
      <c r="GJG4" s="249"/>
      <c r="GJH4" s="249"/>
      <c r="GJI4" s="249"/>
      <c r="GJJ4" s="249"/>
      <c r="GJK4" s="249"/>
      <c r="GJL4" s="249"/>
      <c r="GJM4" s="249"/>
      <c r="GJN4" s="249"/>
      <c r="GJO4" s="249"/>
      <c r="GJP4" s="249"/>
      <c r="GJQ4" s="249"/>
      <c r="GJR4" s="249"/>
      <c r="GJS4" s="249"/>
      <c r="GJT4" s="249"/>
      <c r="GJU4" s="249"/>
      <c r="GJV4" s="249"/>
      <c r="GJW4" s="249"/>
      <c r="GJX4" s="249"/>
      <c r="GJY4" s="249"/>
      <c r="GJZ4" s="249"/>
      <c r="GKA4" s="249"/>
      <c r="GKB4" s="249"/>
      <c r="GKC4" s="249"/>
      <c r="GKD4" s="249"/>
      <c r="GKE4" s="249"/>
      <c r="GKF4" s="249"/>
      <c r="GKG4" s="249"/>
      <c r="GKH4" s="249"/>
      <c r="GKI4" s="249"/>
      <c r="GKJ4" s="249"/>
      <c r="GKK4" s="249"/>
      <c r="GKL4" s="249"/>
      <c r="GKM4" s="249"/>
      <c r="GKN4" s="249"/>
      <c r="GKO4" s="249"/>
      <c r="GKP4" s="249"/>
      <c r="GKQ4" s="249"/>
      <c r="GKR4" s="249"/>
      <c r="GKS4" s="249"/>
      <c r="GKT4" s="249"/>
      <c r="GKU4" s="249"/>
      <c r="GKV4" s="249"/>
      <c r="GKW4" s="249"/>
      <c r="GKX4" s="249"/>
      <c r="GKY4" s="249"/>
      <c r="GKZ4" s="249"/>
      <c r="GLA4" s="249"/>
      <c r="GLB4" s="249"/>
      <c r="GLC4" s="249"/>
      <c r="GLD4" s="249"/>
      <c r="GLE4" s="249"/>
      <c r="GLF4" s="249"/>
      <c r="GLG4" s="249"/>
      <c r="GLH4" s="249"/>
      <c r="GLI4" s="249"/>
      <c r="GLJ4" s="249"/>
      <c r="GLK4" s="249"/>
      <c r="GLL4" s="249"/>
      <c r="GLM4" s="249"/>
      <c r="GLN4" s="249"/>
      <c r="GLO4" s="249"/>
      <c r="GLP4" s="249"/>
      <c r="GLQ4" s="249"/>
      <c r="GLR4" s="249"/>
      <c r="GLS4" s="249"/>
      <c r="GLT4" s="249"/>
      <c r="GLU4" s="249"/>
      <c r="GLV4" s="249"/>
      <c r="GLW4" s="249"/>
      <c r="GLX4" s="249"/>
      <c r="GLY4" s="249"/>
      <c r="GLZ4" s="249"/>
      <c r="GMA4" s="249"/>
      <c r="GMB4" s="249"/>
      <c r="GMC4" s="249"/>
      <c r="GMD4" s="249"/>
      <c r="GME4" s="249"/>
      <c r="GMF4" s="249"/>
      <c r="GMG4" s="249"/>
      <c r="GMH4" s="249"/>
      <c r="GMI4" s="249"/>
      <c r="GMJ4" s="249"/>
      <c r="GMK4" s="249"/>
      <c r="GML4" s="249"/>
      <c r="GMM4" s="249"/>
      <c r="GMN4" s="249"/>
      <c r="GMO4" s="249"/>
      <c r="GMP4" s="249"/>
      <c r="GMQ4" s="249"/>
      <c r="GMR4" s="249"/>
      <c r="GMS4" s="249"/>
      <c r="GMT4" s="249"/>
      <c r="GMU4" s="249"/>
      <c r="GMV4" s="249"/>
      <c r="GMW4" s="249"/>
      <c r="GMX4" s="249"/>
      <c r="GMY4" s="249"/>
      <c r="GMZ4" s="249"/>
      <c r="GNA4" s="249"/>
      <c r="GNB4" s="249"/>
      <c r="GNC4" s="249"/>
      <c r="GND4" s="249"/>
      <c r="GNE4" s="249"/>
      <c r="GNF4" s="249"/>
      <c r="GNG4" s="249"/>
      <c r="GNH4" s="249"/>
      <c r="GNI4" s="249"/>
      <c r="GNJ4" s="249"/>
      <c r="GNK4" s="249"/>
      <c r="GNL4" s="249"/>
      <c r="GNM4" s="249"/>
      <c r="GNN4" s="249"/>
      <c r="GNO4" s="249"/>
      <c r="GNP4" s="249"/>
      <c r="GNQ4" s="249"/>
      <c r="GNR4" s="249"/>
      <c r="GNS4" s="249"/>
      <c r="GNT4" s="249"/>
      <c r="GNU4" s="249"/>
      <c r="GNV4" s="249"/>
      <c r="GNW4" s="249"/>
      <c r="GNX4" s="249"/>
      <c r="GNY4" s="249"/>
      <c r="GNZ4" s="249"/>
      <c r="GOA4" s="249"/>
      <c r="GOB4" s="249"/>
      <c r="GOC4" s="249"/>
      <c r="GOD4" s="249"/>
      <c r="GOE4" s="249"/>
      <c r="GOF4" s="249"/>
      <c r="GOG4" s="249"/>
      <c r="GOH4" s="249"/>
      <c r="GOI4" s="249"/>
      <c r="GOJ4" s="249"/>
      <c r="GOK4" s="249"/>
      <c r="GOL4" s="249"/>
      <c r="GOM4" s="249"/>
      <c r="GON4" s="249"/>
      <c r="GOO4" s="249"/>
      <c r="GOP4" s="249"/>
      <c r="GOQ4" s="249"/>
      <c r="GOR4" s="249"/>
      <c r="GOS4" s="249"/>
      <c r="GOT4" s="249"/>
      <c r="GOU4" s="249"/>
      <c r="GOV4" s="249"/>
      <c r="GOW4" s="249"/>
      <c r="GOX4" s="249"/>
      <c r="GOY4" s="249"/>
      <c r="GOZ4" s="249"/>
      <c r="GPA4" s="249"/>
      <c r="GPB4" s="249"/>
      <c r="GPC4" s="249"/>
      <c r="GPD4" s="249"/>
      <c r="GPE4" s="249"/>
      <c r="GPF4" s="249"/>
      <c r="GPG4" s="249"/>
      <c r="GPH4" s="249"/>
      <c r="GPI4" s="249"/>
      <c r="GPJ4" s="249"/>
      <c r="GPK4" s="249"/>
      <c r="GPL4" s="249"/>
      <c r="GPM4" s="249"/>
      <c r="GPN4" s="249"/>
      <c r="GPO4" s="249"/>
      <c r="GPP4" s="249"/>
      <c r="GPQ4" s="249"/>
      <c r="GPR4" s="249"/>
      <c r="GPS4" s="249"/>
      <c r="GPT4" s="249"/>
      <c r="GPU4" s="249"/>
      <c r="GPV4" s="249"/>
      <c r="GPW4" s="249"/>
      <c r="GPX4" s="249"/>
      <c r="GPY4" s="249"/>
      <c r="GPZ4" s="249"/>
      <c r="GQA4" s="249"/>
      <c r="GQB4" s="249"/>
      <c r="GQC4" s="249"/>
      <c r="GQD4" s="249"/>
      <c r="GQE4" s="249"/>
      <c r="GQF4" s="249"/>
      <c r="GQG4" s="249"/>
      <c r="GQH4" s="249"/>
      <c r="GQI4" s="249"/>
      <c r="GQJ4" s="249"/>
      <c r="GQK4" s="249"/>
      <c r="GQL4" s="249"/>
      <c r="GQM4" s="249"/>
      <c r="GQN4" s="249"/>
      <c r="GQO4" s="249"/>
      <c r="GQP4" s="249"/>
      <c r="GQQ4" s="249"/>
      <c r="GQR4" s="249"/>
      <c r="GQS4" s="249"/>
      <c r="GQT4" s="249"/>
      <c r="GQU4" s="249"/>
      <c r="GQV4" s="249"/>
      <c r="GQW4" s="249"/>
      <c r="GQX4" s="249"/>
      <c r="GQY4" s="249"/>
      <c r="GQZ4" s="249"/>
      <c r="GRA4" s="249"/>
      <c r="GRB4" s="249"/>
      <c r="GRC4" s="249"/>
      <c r="GRD4" s="249"/>
      <c r="GRE4" s="249"/>
      <c r="GRF4" s="249"/>
      <c r="GRG4" s="249"/>
      <c r="GRH4" s="249"/>
      <c r="GRI4" s="249"/>
      <c r="GRJ4" s="249"/>
      <c r="GRK4" s="249"/>
      <c r="GRL4" s="249"/>
      <c r="GRM4" s="249"/>
      <c r="GRN4" s="249"/>
      <c r="GRO4" s="249"/>
      <c r="GRP4" s="249"/>
      <c r="GRQ4" s="249"/>
      <c r="GRR4" s="249"/>
      <c r="GRS4" s="249"/>
      <c r="GRT4" s="249"/>
      <c r="GRU4" s="249"/>
      <c r="GRV4" s="249"/>
      <c r="GRW4" s="249"/>
      <c r="GRX4" s="249"/>
      <c r="GRY4" s="249"/>
      <c r="GRZ4" s="249"/>
      <c r="GSA4" s="249"/>
      <c r="GSB4" s="249"/>
      <c r="GSC4" s="249"/>
      <c r="GSD4" s="249"/>
      <c r="GSE4" s="249"/>
      <c r="GSF4" s="249"/>
      <c r="GSG4" s="249"/>
      <c r="GSH4" s="249"/>
      <c r="GSI4" s="249"/>
      <c r="GSJ4" s="249"/>
      <c r="GSK4" s="249"/>
      <c r="GSL4" s="249"/>
      <c r="GSM4" s="249"/>
      <c r="GSN4" s="249"/>
      <c r="GSO4" s="249"/>
      <c r="GSP4" s="249"/>
      <c r="GSQ4" s="249"/>
      <c r="GSR4" s="249"/>
      <c r="GSS4" s="249"/>
      <c r="GST4" s="249"/>
      <c r="GSU4" s="249"/>
      <c r="GSV4" s="249"/>
      <c r="GSW4" s="249"/>
      <c r="GSX4" s="249"/>
      <c r="GSY4" s="249"/>
      <c r="GSZ4" s="249"/>
      <c r="GTA4" s="249"/>
      <c r="GTB4" s="249"/>
      <c r="GTC4" s="249"/>
      <c r="GTD4" s="249"/>
      <c r="GTE4" s="249"/>
      <c r="GTF4" s="249"/>
      <c r="GTG4" s="249"/>
      <c r="GTH4" s="249"/>
      <c r="GTI4" s="249"/>
      <c r="GTJ4" s="249"/>
      <c r="GTK4" s="249"/>
      <c r="GTL4" s="249"/>
      <c r="GTM4" s="249"/>
      <c r="GTN4" s="249"/>
      <c r="GTO4" s="249"/>
      <c r="GTP4" s="249"/>
      <c r="GTQ4" s="249"/>
      <c r="GTR4" s="249"/>
      <c r="GTS4" s="249"/>
      <c r="GTT4" s="249"/>
      <c r="GTU4" s="249"/>
      <c r="GTV4" s="249"/>
      <c r="GTW4" s="249"/>
      <c r="GTX4" s="249"/>
      <c r="GTY4" s="249"/>
      <c r="GTZ4" s="249"/>
      <c r="GUA4" s="249"/>
      <c r="GUB4" s="249"/>
      <c r="GUC4" s="249"/>
      <c r="GUD4" s="249"/>
      <c r="GUE4" s="249"/>
      <c r="GUF4" s="249"/>
      <c r="GUG4" s="249"/>
      <c r="GUH4" s="249"/>
      <c r="GUI4" s="249"/>
      <c r="GUJ4" s="249"/>
      <c r="GUK4" s="249"/>
      <c r="GUL4" s="249"/>
      <c r="GUM4" s="249"/>
      <c r="GUN4" s="249"/>
      <c r="GUO4" s="249"/>
      <c r="GUP4" s="249"/>
      <c r="GUQ4" s="249"/>
      <c r="GUR4" s="249"/>
      <c r="GUS4" s="249"/>
      <c r="GUT4" s="249"/>
      <c r="GUU4" s="249"/>
      <c r="GUV4" s="249"/>
      <c r="GUW4" s="249"/>
      <c r="GUX4" s="249"/>
      <c r="GUY4" s="249"/>
      <c r="GUZ4" s="249"/>
      <c r="GVA4" s="249"/>
      <c r="GVB4" s="249"/>
      <c r="GVC4" s="249"/>
      <c r="GVD4" s="249"/>
      <c r="GVE4" s="249"/>
      <c r="GVF4" s="249"/>
      <c r="GVG4" s="249"/>
      <c r="GVH4" s="249"/>
      <c r="GVI4" s="249"/>
      <c r="GVJ4" s="249"/>
      <c r="GVK4" s="249"/>
      <c r="GVL4" s="249"/>
      <c r="GVM4" s="249"/>
      <c r="GVN4" s="249"/>
      <c r="GVO4" s="249"/>
      <c r="GVP4" s="249"/>
      <c r="GVQ4" s="249"/>
      <c r="GVR4" s="249"/>
      <c r="GVS4" s="249"/>
      <c r="GVT4" s="249"/>
      <c r="GVU4" s="249"/>
      <c r="GVV4" s="249"/>
      <c r="GVW4" s="249"/>
      <c r="GVX4" s="249"/>
      <c r="GVY4" s="249"/>
      <c r="GVZ4" s="249"/>
      <c r="GWA4" s="249"/>
      <c r="GWB4" s="249"/>
      <c r="GWC4" s="249"/>
      <c r="GWD4" s="249"/>
      <c r="GWE4" s="249"/>
      <c r="GWF4" s="249"/>
      <c r="GWG4" s="249"/>
      <c r="GWH4" s="249"/>
      <c r="GWI4" s="249"/>
      <c r="GWJ4" s="249"/>
      <c r="GWK4" s="249"/>
      <c r="GWL4" s="249"/>
      <c r="GWM4" s="249"/>
      <c r="GWN4" s="249"/>
      <c r="GWO4" s="249"/>
      <c r="GWP4" s="249"/>
      <c r="GWQ4" s="249"/>
      <c r="GWR4" s="249"/>
      <c r="GWS4" s="249"/>
      <c r="GWT4" s="249"/>
      <c r="GWU4" s="249"/>
      <c r="GWV4" s="249"/>
      <c r="GWW4" s="249"/>
      <c r="GWX4" s="249"/>
      <c r="GWY4" s="249"/>
      <c r="GWZ4" s="249"/>
      <c r="GXA4" s="249"/>
      <c r="GXB4" s="249"/>
      <c r="GXC4" s="249"/>
      <c r="GXD4" s="249"/>
      <c r="GXE4" s="249"/>
      <c r="GXF4" s="249"/>
      <c r="GXG4" s="249"/>
      <c r="GXH4" s="249"/>
      <c r="GXI4" s="249"/>
      <c r="GXJ4" s="249"/>
      <c r="GXK4" s="249"/>
      <c r="GXL4" s="249"/>
      <c r="GXM4" s="249"/>
      <c r="GXN4" s="249"/>
      <c r="GXO4" s="249"/>
      <c r="GXP4" s="249"/>
      <c r="GXQ4" s="249"/>
      <c r="GXR4" s="249"/>
      <c r="GXS4" s="249"/>
      <c r="GXT4" s="249"/>
      <c r="GXU4" s="249"/>
      <c r="GXV4" s="249"/>
      <c r="GXW4" s="249"/>
      <c r="GXX4" s="249"/>
      <c r="GXY4" s="249"/>
      <c r="GXZ4" s="249"/>
      <c r="GYA4" s="249"/>
      <c r="GYB4" s="249"/>
      <c r="GYC4" s="249"/>
      <c r="GYD4" s="249"/>
      <c r="GYE4" s="249"/>
      <c r="GYF4" s="249"/>
      <c r="GYG4" s="249"/>
      <c r="GYH4" s="249"/>
      <c r="GYI4" s="249"/>
      <c r="GYJ4" s="249"/>
      <c r="GYK4" s="249"/>
      <c r="GYL4" s="249"/>
      <c r="GYM4" s="249"/>
      <c r="GYN4" s="249"/>
      <c r="GYO4" s="249"/>
      <c r="GYP4" s="249"/>
      <c r="GYQ4" s="249"/>
      <c r="GYR4" s="249"/>
      <c r="GYS4" s="249"/>
      <c r="GYT4" s="249"/>
      <c r="GYU4" s="249"/>
      <c r="GYV4" s="249"/>
      <c r="GYW4" s="249"/>
      <c r="GYX4" s="249"/>
      <c r="GYY4" s="249"/>
      <c r="GYZ4" s="249"/>
      <c r="GZA4" s="249"/>
      <c r="GZB4" s="249"/>
      <c r="GZC4" s="249"/>
      <c r="GZD4" s="249"/>
      <c r="GZE4" s="249"/>
      <c r="GZF4" s="249"/>
      <c r="GZG4" s="249"/>
      <c r="GZH4" s="249"/>
      <c r="GZI4" s="249"/>
      <c r="GZJ4" s="249"/>
      <c r="GZK4" s="249"/>
      <c r="GZL4" s="249"/>
      <c r="GZM4" s="249"/>
      <c r="GZN4" s="249"/>
      <c r="GZO4" s="249"/>
      <c r="GZP4" s="249"/>
      <c r="GZQ4" s="249"/>
      <c r="GZR4" s="249"/>
      <c r="GZS4" s="249"/>
      <c r="GZT4" s="249"/>
      <c r="GZU4" s="249"/>
      <c r="GZV4" s="249"/>
      <c r="GZW4" s="249"/>
      <c r="GZX4" s="249"/>
      <c r="GZY4" s="249"/>
      <c r="GZZ4" s="249"/>
      <c r="HAA4" s="249"/>
      <c r="HAB4" s="249"/>
      <c r="HAC4" s="249"/>
      <c r="HAD4" s="249"/>
      <c r="HAE4" s="249"/>
      <c r="HAF4" s="249"/>
      <c r="HAG4" s="249"/>
      <c r="HAH4" s="249"/>
      <c r="HAI4" s="249"/>
      <c r="HAJ4" s="249"/>
      <c r="HAK4" s="249"/>
      <c r="HAL4" s="249"/>
      <c r="HAM4" s="249"/>
      <c r="HAN4" s="249"/>
      <c r="HAO4" s="249"/>
      <c r="HAP4" s="249"/>
      <c r="HAQ4" s="249"/>
      <c r="HAR4" s="249"/>
      <c r="HAS4" s="249"/>
      <c r="HAT4" s="249"/>
      <c r="HAU4" s="249"/>
      <c r="HAV4" s="249"/>
      <c r="HAW4" s="249"/>
      <c r="HAX4" s="249"/>
      <c r="HAY4" s="249"/>
      <c r="HAZ4" s="249"/>
      <c r="HBA4" s="249"/>
      <c r="HBB4" s="249"/>
      <c r="HBC4" s="249"/>
      <c r="HBD4" s="249"/>
      <c r="HBE4" s="249"/>
      <c r="HBF4" s="249"/>
      <c r="HBG4" s="249"/>
      <c r="HBH4" s="249"/>
      <c r="HBI4" s="249"/>
      <c r="HBJ4" s="249"/>
      <c r="HBK4" s="249"/>
      <c r="HBL4" s="249"/>
      <c r="HBM4" s="249"/>
      <c r="HBN4" s="249"/>
      <c r="HBO4" s="249"/>
      <c r="HBP4" s="249"/>
      <c r="HBQ4" s="249"/>
      <c r="HBR4" s="249"/>
      <c r="HBS4" s="249"/>
      <c r="HBT4" s="249"/>
      <c r="HBU4" s="249"/>
      <c r="HBV4" s="249"/>
      <c r="HBW4" s="249"/>
      <c r="HBX4" s="249"/>
      <c r="HBY4" s="249"/>
      <c r="HBZ4" s="249"/>
      <c r="HCA4" s="249"/>
      <c r="HCB4" s="249"/>
      <c r="HCC4" s="249"/>
      <c r="HCD4" s="249"/>
      <c r="HCE4" s="249"/>
      <c r="HCF4" s="249"/>
      <c r="HCG4" s="249"/>
      <c r="HCH4" s="249"/>
      <c r="HCI4" s="249"/>
      <c r="HCJ4" s="249"/>
      <c r="HCK4" s="249"/>
      <c r="HCL4" s="249"/>
      <c r="HCM4" s="249"/>
      <c r="HCN4" s="249"/>
      <c r="HCO4" s="249"/>
      <c r="HCP4" s="249"/>
      <c r="HCQ4" s="249"/>
      <c r="HCR4" s="249"/>
      <c r="HCS4" s="249"/>
      <c r="HCT4" s="249"/>
      <c r="HCU4" s="249"/>
      <c r="HCV4" s="249"/>
      <c r="HCW4" s="249"/>
      <c r="HCX4" s="249"/>
      <c r="HCY4" s="249"/>
      <c r="HCZ4" s="249"/>
      <c r="HDA4" s="249"/>
      <c r="HDB4" s="249"/>
      <c r="HDC4" s="249"/>
      <c r="HDD4" s="249"/>
      <c r="HDE4" s="249"/>
      <c r="HDF4" s="249"/>
      <c r="HDG4" s="249"/>
      <c r="HDH4" s="249"/>
      <c r="HDI4" s="249"/>
      <c r="HDJ4" s="249"/>
      <c r="HDK4" s="249"/>
      <c r="HDL4" s="249"/>
      <c r="HDM4" s="249"/>
      <c r="HDN4" s="249"/>
      <c r="HDO4" s="249"/>
      <c r="HDP4" s="249"/>
      <c r="HDQ4" s="249"/>
      <c r="HDR4" s="249"/>
      <c r="HDS4" s="249"/>
      <c r="HDT4" s="249"/>
      <c r="HDU4" s="249"/>
      <c r="HDV4" s="249"/>
      <c r="HDW4" s="249"/>
      <c r="HDX4" s="249"/>
      <c r="HDY4" s="249"/>
      <c r="HDZ4" s="249"/>
      <c r="HEA4" s="249"/>
      <c r="HEB4" s="249"/>
      <c r="HEC4" s="249"/>
      <c r="HED4" s="249"/>
      <c r="HEE4" s="249"/>
      <c r="HEF4" s="249"/>
      <c r="HEG4" s="249"/>
      <c r="HEH4" s="249"/>
      <c r="HEI4" s="249"/>
      <c r="HEJ4" s="249"/>
      <c r="HEK4" s="249"/>
      <c r="HEL4" s="249"/>
      <c r="HEM4" s="249"/>
      <c r="HEN4" s="249"/>
      <c r="HEO4" s="249"/>
      <c r="HEP4" s="249"/>
      <c r="HEQ4" s="249"/>
      <c r="HER4" s="249"/>
      <c r="HES4" s="249"/>
      <c r="HET4" s="249"/>
      <c r="HEU4" s="249"/>
      <c r="HEV4" s="249"/>
      <c r="HEW4" s="249"/>
      <c r="HEX4" s="249"/>
      <c r="HEY4" s="249"/>
      <c r="HEZ4" s="249"/>
      <c r="HFA4" s="249"/>
      <c r="HFB4" s="249"/>
      <c r="HFC4" s="249"/>
      <c r="HFD4" s="249"/>
      <c r="HFE4" s="249"/>
      <c r="HFF4" s="249"/>
      <c r="HFG4" s="249"/>
      <c r="HFH4" s="249"/>
      <c r="HFI4" s="249"/>
      <c r="HFJ4" s="249"/>
      <c r="HFK4" s="249"/>
      <c r="HFL4" s="249"/>
      <c r="HFM4" s="249"/>
      <c r="HFN4" s="249"/>
      <c r="HFO4" s="249"/>
      <c r="HFP4" s="249"/>
      <c r="HFQ4" s="249"/>
      <c r="HFR4" s="249"/>
      <c r="HFS4" s="249"/>
      <c r="HFT4" s="249"/>
      <c r="HFU4" s="249"/>
      <c r="HFV4" s="249"/>
      <c r="HFW4" s="249"/>
      <c r="HFX4" s="249"/>
      <c r="HFY4" s="249"/>
      <c r="HFZ4" s="249"/>
      <c r="HGA4" s="249"/>
      <c r="HGB4" s="249"/>
      <c r="HGC4" s="249"/>
      <c r="HGD4" s="249"/>
      <c r="HGE4" s="249"/>
      <c r="HGF4" s="249"/>
      <c r="HGG4" s="249"/>
      <c r="HGH4" s="249"/>
      <c r="HGI4" s="249"/>
      <c r="HGJ4" s="249"/>
      <c r="HGK4" s="249"/>
      <c r="HGL4" s="249"/>
      <c r="HGM4" s="249"/>
      <c r="HGN4" s="249"/>
      <c r="HGO4" s="249"/>
      <c r="HGP4" s="249"/>
      <c r="HGQ4" s="249"/>
      <c r="HGR4" s="249"/>
      <c r="HGS4" s="249"/>
      <c r="HGT4" s="249"/>
      <c r="HGU4" s="249"/>
      <c r="HGV4" s="249"/>
      <c r="HGW4" s="249"/>
      <c r="HGX4" s="249"/>
      <c r="HGY4" s="249"/>
      <c r="HGZ4" s="249"/>
      <c r="HHA4" s="249"/>
      <c r="HHB4" s="249"/>
      <c r="HHC4" s="249"/>
      <c r="HHD4" s="249"/>
      <c r="HHE4" s="249"/>
      <c r="HHF4" s="249"/>
      <c r="HHG4" s="249"/>
      <c r="HHH4" s="249"/>
      <c r="HHI4" s="249"/>
      <c r="HHJ4" s="249"/>
      <c r="HHK4" s="249"/>
      <c r="HHL4" s="249"/>
      <c r="HHM4" s="249"/>
      <c r="HHN4" s="249"/>
      <c r="HHO4" s="249"/>
      <c r="HHP4" s="249"/>
      <c r="HHQ4" s="249"/>
      <c r="HHR4" s="249"/>
      <c r="HHS4" s="249"/>
      <c r="HHT4" s="249"/>
      <c r="HHU4" s="249"/>
      <c r="HHV4" s="249"/>
      <c r="HHW4" s="249"/>
      <c r="HHX4" s="249"/>
      <c r="HHY4" s="249"/>
      <c r="HHZ4" s="249"/>
      <c r="HIA4" s="249"/>
      <c r="HIB4" s="249"/>
      <c r="HIC4" s="249"/>
      <c r="HID4" s="249"/>
      <c r="HIE4" s="249"/>
      <c r="HIF4" s="249"/>
      <c r="HIG4" s="249"/>
      <c r="HIH4" s="249"/>
      <c r="HII4" s="249"/>
      <c r="HIJ4" s="249"/>
      <c r="HIK4" s="249"/>
      <c r="HIL4" s="249"/>
      <c r="HIM4" s="249"/>
      <c r="HIN4" s="249"/>
      <c r="HIO4" s="249"/>
      <c r="HIP4" s="249"/>
      <c r="HIQ4" s="249"/>
      <c r="HIR4" s="249"/>
      <c r="HIS4" s="249"/>
      <c r="HIT4" s="249"/>
      <c r="HIU4" s="249"/>
      <c r="HIV4" s="249"/>
      <c r="HIW4" s="249"/>
      <c r="HIX4" s="249"/>
      <c r="HIY4" s="249"/>
      <c r="HIZ4" s="249"/>
      <c r="HJA4" s="249"/>
      <c r="HJB4" s="249"/>
      <c r="HJC4" s="249"/>
      <c r="HJD4" s="249"/>
      <c r="HJE4" s="249"/>
      <c r="HJF4" s="249"/>
      <c r="HJG4" s="249"/>
      <c r="HJH4" s="249"/>
      <c r="HJI4" s="249"/>
      <c r="HJJ4" s="249"/>
      <c r="HJK4" s="249"/>
      <c r="HJL4" s="249"/>
      <c r="HJM4" s="249"/>
      <c r="HJN4" s="249"/>
      <c r="HJO4" s="249"/>
      <c r="HJP4" s="249"/>
      <c r="HJQ4" s="249"/>
      <c r="HJR4" s="249"/>
      <c r="HJS4" s="249"/>
      <c r="HJT4" s="249"/>
      <c r="HJU4" s="249"/>
      <c r="HJV4" s="249"/>
      <c r="HJW4" s="249"/>
      <c r="HJX4" s="249"/>
      <c r="HJY4" s="249"/>
      <c r="HJZ4" s="249"/>
      <c r="HKA4" s="249"/>
      <c r="HKB4" s="249"/>
      <c r="HKC4" s="249"/>
      <c r="HKD4" s="249"/>
      <c r="HKE4" s="249"/>
      <c r="HKF4" s="249"/>
      <c r="HKG4" s="249"/>
      <c r="HKH4" s="249"/>
      <c r="HKI4" s="249"/>
      <c r="HKJ4" s="249"/>
      <c r="HKK4" s="249"/>
      <c r="HKL4" s="249"/>
      <c r="HKM4" s="249"/>
      <c r="HKN4" s="249"/>
      <c r="HKO4" s="249"/>
      <c r="HKP4" s="249"/>
      <c r="HKQ4" s="249"/>
      <c r="HKR4" s="249"/>
      <c r="HKS4" s="249"/>
      <c r="HKT4" s="249"/>
      <c r="HKU4" s="249"/>
      <c r="HKV4" s="249"/>
      <c r="HKW4" s="249"/>
      <c r="HKX4" s="249"/>
      <c r="HKY4" s="249"/>
      <c r="HKZ4" s="249"/>
      <c r="HLA4" s="249"/>
      <c r="HLB4" s="249"/>
      <c r="HLC4" s="249"/>
      <c r="HLD4" s="249"/>
      <c r="HLE4" s="249"/>
      <c r="HLF4" s="249"/>
      <c r="HLG4" s="249"/>
      <c r="HLH4" s="249"/>
      <c r="HLI4" s="249"/>
      <c r="HLJ4" s="249"/>
      <c r="HLK4" s="249"/>
      <c r="HLL4" s="249"/>
      <c r="HLM4" s="249"/>
      <c r="HLN4" s="249"/>
      <c r="HLO4" s="249"/>
      <c r="HLP4" s="249"/>
      <c r="HLQ4" s="249"/>
      <c r="HLR4" s="249"/>
      <c r="HLS4" s="249"/>
      <c r="HLT4" s="249"/>
      <c r="HLU4" s="249"/>
      <c r="HLV4" s="249"/>
      <c r="HLW4" s="249"/>
      <c r="HLX4" s="249"/>
      <c r="HLY4" s="249"/>
      <c r="HLZ4" s="249"/>
      <c r="HMA4" s="249"/>
      <c r="HMB4" s="249"/>
      <c r="HMC4" s="249"/>
      <c r="HMD4" s="249"/>
      <c r="HME4" s="249"/>
      <c r="HMF4" s="249"/>
      <c r="HMG4" s="249"/>
      <c r="HMH4" s="249"/>
      <c r="HMI4" s="249"/>
      <c r="HMJ4" s="249"/>
      <c r="HMK4" s="249"/>
      <c r="HML4" s="249"/>
      <c r="HMM4" s="249"/>
      <c r="HMN4" s="249"/>
      <c r="HMO4" s="249"/>
      <c r="HMP4" s="249"/>
      <c r="HMQ4" s="249"/>
      <c r="HMR4" s="249"/>
      <c r="HMS4" s="249"/>
      <c r="HMT4" s="249"/>
      <c r="HMU4" s="249"/>
      <c r="HMV4" s="249"/>
      <c r="HMW4" s="249"/>
      <c r="HMX4" s="249"/>
      <c r="HMY4" s="249"/>
      <c r="HMZ4" s="249"/>
      <c r="HNA4" s="249"/>
      <c r="HNB4" s="249"/>
      <c r="HNC4" s="249"/>
      <c r="HND4" s="249"/>
      <c r="HNE4" s="249"/>
      <c r="HNF4" s="249"/>
      <c r="HNG4" s="249"/>
      <c r="HNH4" s="249"/>
      <c r="HNI4" s="249"/>
      <c r="HNJ4" s="249"/>
      <c r="HNK4" s="249"/>
      <c r="HNL4" s="249"/>
      <c r="HNM4" s="249"/>
      <c r="HNN4" s="249"/>
      <c r="HNO4" s="249"/>
      <c r="HNP4" s="249"/>
      <c r="HNQ4" s="249"/>
      <c r="HNR4" s="249"/>
      <c r="HNS4" s="249"/>
      <c r="HNT4" s="249"/>
      <c r="HNU4" s="249"/>
      <c r="HNV4" s="249"/>
      <c r="HNW4" s="249"/>
      <c r="HNX4" s="249"/>
      <c r="HNY4" s="249"/>
      <c r="HNZ4" s="249"/>
      <c r="HOA4" s="249"/>
      <c r="HOB4" s="249"/>
      <c r="HOC4" s="249"/>
      <c r="HOD4" s="249"/>
      <c r="HOE4" s="249"/>
      <c r="HOF4" s="249"/>
      <c r="HOG4" s="249"/>
      <c r="HOH4" s="249"/>
      <c r="HOI4" s="249"/>
      <c r="HOJ4" s="249"/>
      <c r="HOK4" s="249"/>
      <c r="HOL4" s="249"/>
      <c r="HOM4" s="249"/>
      <c r="HON4" s="249"/>
      <c r="HOO4" s="249"/>
      <c r="HOP4" s="249"/>
      <c r="HOQ4" s="249"/>
      <c r="HOR4" s="249"/>
      <c r="HOS4" s="249"/>
      <c r="HOT4" s="249"/>
      <c r="HOU4" s="249"/>
      <c r="HOV4" s="249"/>
      <c r="HOW4" s="249"/>
      <c r="HOX4" s="249"/>
      <c r="HOY4" s="249"/>
      <c r="HOZ4" s="249"/>
      <c r="HPA4" s="249"/>
      <c r="HPB4" s="249"/>
      <c r="HPC4" s="249"/>
      <c r="HPD4" s="249"/>
      <c r="HPE4" s="249"/>
      <c r="HPF4" s="249"/>
      <c r="HPG4" s="249"/>
      <c r="HPH4" s="249"/>
      <c r="HPI4" s="249"/>
      <c r="HPJ4" s="249"/>
      <c r="HPK4" s="249"/>
      <c r="HPL4" s="249"/>
      <c r="HPM4" s="249"/>
      <c r="HPN4" s="249"/>
      <c r="HPO4" s="249"/>
      <c r="HPP4" s="249"/>
      <c r="HPQ4" s="249"/>
      <c r="HPR4" s="249"/>
      <c r="HPS4" s="249"/>
      <c r="HPT4" s="249"/>
      <c r="HPU4" s="249"/>
      <c r="HPV4" s="249"/>
      <c r="HPW4" s="249"/>
      <c r="HPX4" s="249"/>
      <c r="HPY4" s="249"/>
      <c r="HPZ4" s="249"/>
      <c r="HQA4" s="249"/>
      <c r="HQB4" s="249"/>
      <c r="HQC4" s="249"/>
      <c r="HQD4" s="249"/>
      <c r="HQE4" s="249"/>
      <c r="HQF4" s="249"/>
      <c r="HQG4" s="249"/>
      <c r="HQH4" s="249"/>
      <c r="HQI4" s="249"/>
      <c r="HQJ4" s="249"/>
      <c r="HQK4" s="249"/>
      <c r="HQL4" s="249"/>
      <c r="HQM4" s="249"/>
      <c r="HQN4" s="249"/>
      <c r="HQO4" s="249"/>
      <c r="HQP4" s="249"/>
      <c r="HQQ4" s="249"/>
      <c r="HQR4" s="249"/>
      <c r="HQS4" s="249"/>
      <c r="HQT4" s="249"/>
      <c r="HQU4" s="249"/>
      <c r="HQV4" s="249"/>
      <c r="HQW4" s="249"/>
      <c r="HQX4" s="249"/>
      <c r="HQY4" s="249"/>
      <c r="HQZ4" s="249"/>
      <c r="HRA4" s="249"/>
      <c r="HRB4" s="249"/>
      <c r="HRC4" s="249"/>
      <c r="HRD4" s="249"/>
      <c r="HRE4" s="249"/>
      <c r="HRF4" s="249"/>
      <c r="HRG4" s="249"/>
      <c r="HRH4" s="249"/>
      <c r="HRI4" s="249"/>
      <c r="HRJ4" s="249"/>
      <c r="HRK4" s="249"/>
      <c r="HRL4" s="249"/>
      <c r="HRM4" s="249"/>
      <c r="HRN4" s="249"/>
      <c r="HRO4" s="249"/>
      <c r="HRP4" s="249"/>
      <c r="HRQ4" s="249"/>
      <c r="HRR4" s="249"/>
      <c r="HRS4" s="249"/>
      <c r="HRT4" s="249"/>
      <c r="HRU4" s="249"/>
      <c r="HRV4" s="249"/>
      <c r="HRW4" s="249"/>
      <c r="HRX4" s="249"/>
      <c r="HRY4" s="249"/>
      <c r="HRZ4" s="249"/>
      <c r="HSA4" s="249"/>
      <c r="HSB4" s="249"/>
      <c r="HSC4" s="249"/>
      <c r="HSD4" s="249"/>
      <c r="HSE4" s="249"/>
      <c r="HSF4" s="249"/>
      <c r="HSG4" s="249"/>
      <c r="HSH4" s="249"/>
      <c r="HSI4" s="249"/>
      <c r="HSJ4" s="249"/>
      <c r="HSK4" s="249"/>
      <c r="HSL4" s="249"/>
      <c r="HSM4" s="249"/>
      <c r="HSN4" s="249"/>
      <c r="HSO4" s="249"/>
      <c r="HSP4" s="249"/>
      <c r="HSQ4" s="249"/>
      <c r="HSR4" s="249"/>
      <c r="HSS4" s="249"/>
      <c r="HST4" s="249"/>
      <c r="HSU4" s="249"/>
      <c r="HSV4" s="249"/>
      <c r="HSW4" s="249"/>
      <c r="HSX4" s="249"/>
      <c r="HSY4" s="249"/>
      <c r="HSZ4" s="249"/>
      <c r="HTA4" s="249"/>
      <c r="HTB4" s="249"/>
      <c r="HTC4" s="249"/>
      <c r="HTD4" s="249"/>
      <c r="HTE4" s="249"/>
      <c r="HTF4" s="249"/>
      <c r="HTG4" s="249"/>
      <c r="HTH4" s="249"/>
      <c r="HTI4" s="249"/>
      <c r="HTJ4" s="249"/>
      <c r="HTK4" s="249"/>
      <c r="HTL4" s="249"/>
      <c r="HTM4" s="249"/>
      <c r="HTN4" s="249"/>
      <c r="HTO4" s="249"/>
      <c r="HTP4" s="249"/>
      <c r="HTQ4" s="249"/>
      <c r="HTR4" s="249"/>
      <c r="HTS4" s="249"/>
      <c r="HTT4" s="249"/>
      <c r="HTU4" s="249"/>
      <c r="HTV4" s="249"/>
      <c r="HTW4" s="249"/>
      <c r="HTX4" s="249"/>
      <c r="HTY4" s="249"/>
      <c r="HTZ4" s="249"/>
      <c r="HUA4" s="249"/>
      <c r="HUB4" s="249"/>
      <c r="HUC4" s="249"/>
      <c r="HUD4" s="249"/>
      <c r="HUE4" s="249"/>
      <c r="HUF4" s="249"/>
      <c r="HUG4" s="249"/>
      <c r="HUH4" s="249"/>
      <c r="HUI4" s="249"/>
      <c r="HUJ4" s="249"/>
      <c r="HUK4" s="249"/>
      <c r="HUL4" s="249"/>
      <c r="HUM4" s="249"/>
      <c r="HUN4" s="249"/>
      <c r="HUO4" s="249"/>
      <c r="HUP4" s="249"/>
      <c r="HUQ4" s="249"/>
      <c r="HUR4" s="249"/>
      <c r="HUS4" s="249"/>
      <c r="HUT4" s="249"/>
      <c r="HUU4" s="249"/>
      <c r="HUV4" s="249"/>
      <c r="HUW4" s="249"/>
      <c r="HUX4" s="249"/>
      <c r="HUY4" s="249"/>
      <c r="HUZ4" s="249"/>
      <c r="HVA4" s="249"/>
      <c r="HVB4" s="249"/>
      <c r="HVC4" s="249"/>
      <c r="HVD4" s="249"/>
      <c r="HVE4" s="249"/>
      <c r="HVF4" s="249"/>
      <c r="HVG4" s="249"/>
      <c r="HVH4" s="249"/>
      <c r="HVI4" s="249"/>
      <c r="HVJ4" s="249"/>
      <c r="HVK4" s="249"/>
      <c r="HVL4" s="249"/>
      <c r="HVM4" s="249"/>
      <c r="HVN4" s="249"/>
      <c r="HVO4" s="249"/>
      <c r="HVP4" s="249"/>
      <c r="HVQ4" s="249"/>
      <c r="HVR4" s="249"/>
      <c r="HVS4" s="249"/>
      <c r="HVT4" s="249"/>
      <c r="HVU4" s="249"/>
      <c r="HVV4" s="249"/>
      <c r="HVW4" s="249"/>
      <c r="HVX4" s="249"/>
      <c r="HVY4" s="249"/>
      <c r="HVZ4" s="249"/>
      <c r="HWA4" s="249"/>
      <c r="HWB4" s="249"/>
      <c r="HWC4" s="249"/>
      <c r="HWD4" s="249"/>
      <c r="HWE4" s="249"/>
      <c r="HWF4" s="249"/>
      <c r="HWG4" s="249"/>
      <c r="HWH4" s="249"/>
      <c r="HWI4" s="249"/>
      <c r="HWJ4" s="249"/>
      <c r="HWK4" s="249"/>
      <c r="HWL4" s="249"/>
      <c r="HWM4" s="249"/>
      <c r="HWN4" s="249"/>
      <c r="HWO4" s="249"/>
      <c r="HWP4" s="249"/>
      <c r="HWQ4" s="249"/>
      <c r="HWR4" s="249"/>
      <c r="HWS4" s="249"/>
      <c r="HWT4" s="249"/>
      <c r="HWU4" s="249"/>
      <c r="HWV4" s="249"/>
      <c r="HWW4" s="249"/>
      <c r="HWX4" s="249"/>
      <c r="HWY4" s="249"/>
      <c r="HWZ4" s="249"/>
      <c r="HXA4" s="249"/>
      <c r="HXB4" s="249"/>
      <c r="HXC4" s="249"/>
      <c r="HXD4" s="249"/>
      <c r="HXE4" s="249"/>
      <c r="HXF4" s="249"/>
      <c r="HXG4" s="249"/>
      <c r="HXH4" s="249"/>
      <c r="HXI4" s="249"/>
      <c r="HXJ4" s="249"/>
      <c r="HXK4" s="249"/>
      <c r="HXL4" s="249"/>
      <c r="HXM4" s="249"/>
      <c r="HXN4" s="249"/>
      <c r="HXO4" s="249"/>
      <c r="HXP4" s="249"/>
      <c r="HXQ4" s="249"/>
      <c r="HXR4" s="249"/>
      <c r="HXS4" s="249"/>
      <c r="HXT4" s="249"/>
      <c r="HXU4" s="249"/>
      <c r="HXV4" s="249"/>
      <c r="HXW4" s="249"/>
      <c r="HXX4" s="249"/>
      <c r="HXY4" s="249"/>
      <c r="HXZ4" s="249"/>
      <c r="HYA4" s="249"/>
      <c r="HYB4" s="249"/>
      <c r="HYC4" s="249"/>
      <c r="HYD4" s="249"/>
      <c r="HYE4" s="249"/>
      <c r="HYF4" s="249"/>
      <c r="HYG4" s="249"/>
      <c r="HYH4" s="249"/>
      <c r="HYI4" s="249"/>
      <c r="HYJ4" s="249"/>
      <c r="HYK4" s="249"/>
      <c r="HYL4" s="249"/>
      <c r="HYM4" s="249"/>
      <c r="HYN4" s="249"/>
      <c r="HYO4" s="249"/>
      <c r="HYP4" s="249"/>
      <c r="HYQ4" s="249"/>
      <c r="HYR4" s="249"/>
      <c r="HYS4" s="249"/>
      <c r="HYT4" s="249"/>
      <c r="HYU4" s="249"/>
      <c r="HYV4" s="249"/>
      <c r="HYW4" s="249"/>
      <c r="HYX4" s="249"/>
      <c r="HYY4" s="249"/>
      <c r="HYZ4" s="249"/>
      <c r="HZA4" s="249"/>
      <c r="HZB4" s="249"/>
      <c r="HZC4" s="249"/>
      <c r="HZD4" s="249"/>
      <c r="HZE4" s="249"/>
      <c r="HZF4" s="249"/>
      <c r="HZG4" s="249"/>
      <c r="HZH4" s="249"/>
      <c r="HZI4" s="249"/>
      <c r="HZJ4" s="249"/>
      <c r="HZK4" s="249"/>
      <c r="HZL4" s="249"/>
      <c r="HZM4" s="249"/>
      <c r="HZN4" s="249"/>
      <c r="HZO4" s="249"/>
      <c r="HZP4" s="249"/>
      <c r="HZQ4" s="249"/>
      <c r="HZR4" s="249"/>
      <c r="HZS4" s="249"/>
      <c r="HZT4" s="249"/>
      <c r="HZU4" s="249"/>
      <c r="HZV4" s="249"/>
      <c r="HZW4" s="249"/>
      <c r="HZX4" s="249"/>
      <c r="HZY4" s="249"/>
      <c r="HZZ4" s="249"/>
      <c r="IAA4" s="249"/>
      <c r="IAB4" s="249"/>
      <c r="IAC4" s="249"/>
      <c r="IAD4" s="249"/>
      <c r="IAE4" s="249"/>
      <c r="IAF4" s="249"/>
      <c r="IAG4" s="249"/>
      <c r="IAH4" s="249"/>
      <c r="IAI4" s="249"/>
      <c r="IAJ4" s="249"/>
      <c r="IAK4" s="249"/>
      <c r="IAL4" s="249"/>
      <c r="IAM4" s="249"/>
      <c r="IAN4" s="249"/>
      <c r="IAO4" s="249"/>
      <c r="IAP4" s="249"/>
      <c r="IAQ4" s="249"/>
      <c r="IAR4" s="249"/>
      <c r="IAS4" s="249"/>
      <c r="IAT4" s="249"/>
      <c r="IAU4" s="249"/>
      <c r="IAV4" s="249"/>
      <c r="IAW4" s="249"/>
      <c r="IAX4" s="249"/>
      <c r="IAY4" s="249"/>
      <c r="IAZ4" s="249"/>
      <c r="IBA4" s="249"/>
      <c r="IBB4" s="249"/>
      <c r="IBC4" s="249"/>
      <c r="IBD4" s="249"/>
      <c r="IBE4" s="249"/>
      <c r="IBF4" s="249"/>
      <c r="IBG4" s="249"/>
      <c r="IBH4" s="249"/>
      <c r="IBI4" s="249"/>
      <c r="IBJ4" s="249"/>
      <c r="IBK4" s="249"/>
      <c r="IBL4" s="249"/>
      <c r="IBM4" s="249"/>
      <c r="IBN4" s="249"/>
      <c r="IBO4" s="249"/>
      <c r="IBP4" s="249"/>
      <c r="IBQ4" s="249"/>
      <c r="IBR4" s="249"/>
      <c r="IBS4" s="249"/>
      <c r="IBT4" s="249"/>
      <c r="IBU4" s="249"/>
      <c r="IBV4" s="249"/>
      <c r="IBW4" s="249"/>
      <c r="IBX4" s="249"/>
      <c r="IBY4" s="249"/>
      <c r="IBZ4" s="249"/>
      <c r="ICA4" s="249"/>
      <c r="ICB4" s="249"/>
      <c r="ICC4" s="249"/>
      <c r="ICD4" s="249"/>
      <c r="ICE4" s="249"/>
      <c r="ICF4" s="249"/>
      <c r="ICG4" s="249"/>
      <c r="ICH4" s="249"/>
      <c r="ICI4" s="249"/>
      <c r="ICJ4" s="249"/>
      <c r="ICK4" s="249"/>
      <c r="ICL4" s="249"/>
      <c r="ICM4" s="249"/>
      <c r="ICN4" s="249"/>
      <c r="ICO4" s="249"/>
      <c r="ICP4" s="249"/>
      <c r="ICQ4" s="249"/>
      <c r="ICR4" s="249"/>
      <c r="ICS4" s="249"/>
      <c r="ICT4" s="249"/>
      <c r="ICU4" s="249"/>
      <c r="ICV4" s="249"/>
      <c r="ICW4" s="249"/>
      <c r="ICX4" s="249"/>
      <c r="ICY4" s="249"/>
      <c r="ICZ4" s="249"/>
      <c r="IDA4" s="249"/>
      <c r="IDB4" s="249"/>
      <c r="IDC4" s="249"/>
      <c r="IDD4" s="249"/>
      <c r="IDE4" s="249"/>
      <c r="IDF4" s="249"/>
      <c r="IDG4" s="249"/>
      <c r="IDH4" s="249"/>
      <c r="IDI4" s="249"/>
      <c r="IDJ4" s="249"/>
      <c r="IDK4" s="249"/>
      <c r="IDL4" s="249"/>
      <c r="IDM4" s="249"/>
      <c r="IDN4" s="249"/>
      <c r="IDO4" s="249"/>
      <c r="IDP4" s="249"/>
      <c r="IDQ4" s="249"/>
      <c r="IDR4" s="249"/>
      <c r="IDS4" s="249"/>
      <c r="IDT4" s="249"/>
      <c r="IDU4" s="249"/>
      <c r="IDV4" s="249"/>
      <c r="IDW4" s="249"/>
      <c r="IDX4" s="249"/>
      <c r="IDY4" s="249"/>
      <c r="IDZ4" s="249"/>
      <c r="IEA4" s="249"/>
      <c r="IEB4" s="249"/>
      <c r="IEC4" s="249"/>
      <c r="IED4" s="249"/>
      <c r="IEE4" s="249"/>
      <c r="IEF4" s="249"/>
      <c r="IEG4" s="249"/>
      <c r="IEH4" s="249"/>
      <c r="IEI4" s="249"/>
      <c r="IEJ4" s="249"/>
      <c r="IEK4" s="249"/>
      <c r="IEL4" s="249"/>
      <c r="IEM4" s="249"/>
      <c r="IEN4" s="249"/>
      <c r="IEO4" s="249"/>
      <c r="IEP4" s="249"/>
      <c r="IEQ4" s="249"/>
      <c r="IER4" s="249"/>
      <c r="IES4" s="249"/>
      <c r="IET4" s="249"/>
      <c r="IEU4" s="249"/>
      <c r="IEV4" s="249"/>
      <c r="IEW4" s="249"/>
      <c r="IEX4" s="249"/>
      <c r="IEY4" s="249"/>
      <c r="IEZ4" s="249"/>
      <c r="IFA4" s="249"/>
      <c r="IFB4" s="249"/>
      <c r="IFC4" s="249"/>
      <c r="IFD4" s="249"/>
      <c r="IFE4" s="249"/>
      <c r="IFF4" s="249"/>
      <c r="IFG4" s="249"/>
      <c r="IFH4" s="249"/>
      <c r="IFI4" s="249"/>
      <c r="IFJ4" s="249"/>
      <c r="IFK4" s="249"/>
      <c r="IFL4" s="249"/>
      <c r="IFM4" s="249"/>
      <c r="IFN4" s="249"/>
      <c r="IFO4" s="249"/>
      <c r="IFP4" s="249"/>
      <c r="IFQ4" s="249"/>
      <c r="IFR4" s="249"/>
      <c r="IFS4" s="249"/>
      <c r="IFT4" s="249"/>
      <c r="IFU4" s="249"/>
      <c r="IFV4" s="249"/>
      <c r="IFW4" s="249"/>
      <c r="IFX4" s="249"/>
      <c r="IFY4" s="249"/>
      <c r="IFZ4" s="249"/>
      <c r="IGA4" s="249"/>
      <c r="IGB4" s="249"/>
      <c r="IGC4" s="249"/>
      <c r="IGD4" s="249"/>
      <c r="IGE4" s="249"/>
      <c r="IGF4" s="249"/>
      <c r="IGG4" s="249"/>
      <c r="IGH4" s="249"/>
      <c r="IGI4" s="249"/>
      <c r="IGJ4" s="249"/>
      <c r="IGK4" s="249"/>
      <c r="IGL4" s="249"/>
      <c r="IGM4" s="249"/>
      <c r="IGN4" s="249"/>
      <c r="IGO4" s="249"/>
      <c r="IGP4" s="249"/>
      <c r="IGQ4" s="249"/>
      <c r="IGR4" s="249"/>
      <c r="IGS4" s="249"/>
      <c r="IGT4" s="249"/>
      <c r="IGU4" s="249"/>
      <c r="IGV4" s="249"/>
      <c r="IGW4" s="249"/>
      <c r="IGX4" s="249"/>
      <c r="IGY4" s="249"/>
      <c r="IGZ4" s="249"/>
      <c r="IHA4" s="249"/>
      <c r="IHB4" s="249"/>
      <c r="IHC4" s="249"/>
      <c r="IHD4" s="249"/>
      <c r="IHE4" s="249"/>
      <c r="IHF4" s="249"/>
      <c r="IHG4" s="249"/>
      <c r="IHH4" s="249"/>
      <c r="IHI4" s="249"/>
      <c r="IHJ4" s="249"/>
      <c r="IHK4" s="249"/>
      <c r="IHL4" s="249"/>
      <c r="IHM4" s="249"/>
      <c r="IHN4" s="249"/>
      <c r="IHO4" s="249"/>
      <c r="IHP4" s="249"/>
      <c r="IHQ4" s="249"/>
      <c r="IHR4" s="249"/>
      <c r="IHS4" s="249"/>
      <c r="IHT4" s="249"/>
      <c r="IHU4" s="249"/>
      <c r="IHV4" s="249"/>
      <c r="IHW4" s="249"/>
      <c r="IHX4" s="249"/>
      <c r="IHY4" s="249"/>
      <c r="IHZ4" s="249"/>
      <c r="IIA4" s="249"/>
      <c r="IIB4" s="249"/>
      <c r="IIC4" s="249"/>
      <c r="IID4" s="249"/>
      <c r="IIE4" s="249"/>
      <c r="IIF4" s="249"/>
      <c r="IIG4" s="249"/>
      <c r="IIH4" s="249"/>
      <c r="III4" s="249"/>
      <c r="IIJ4" s="249"/>
      <c r="IIK4" s="249"/>
      <c r="IIL4" s="249"/>
      <c r="IIM4" s="249"/>
      <c r="IIN4" s="249"/>
      <c r="IIO4" s="249"/>
      <c r="IIP4" s="249"/>
      <c r="IIQ4" s="249"/>
      <c r="IIR4" s="249"/>
      <c r="IIS4" s="249"/>
      <c r="IIT4" s="249"/>
      <c r="IIU4" s="249"/>
      <c r="IIV4" s="249"/>
      <c r="IIW4" s="249"/>
      <c r="IIX4" s="249"/>
      <c r="IIY4" s="249"/>
      <c r="IIZ4" s="249"/>
      <c r="IJA4" s="249"/>
      <c r="IJB4" s="249"/>
      <c r="IJC4" s="249"/>
      <c r="IJD4" s="249"/>
      <c r="IJE4" s="249"/>
      <c r="IJF4" s="249"/>
      <c r="IJG4" s="249"/>
      <c r="IJH4" s="249"/>
      <c r="IJI4" s="249"/>
      <c r="IJJ4" s="249"/>
      <c r="IJK4" s="249"/>
      <c r="IJL4" s="249"/>
      <c r="IJM4" s="249"/>
      <c r="IJN4" s="249"/>
      <c r="IJO4" s="249"/>
      <c r="IJP4" s="249"/>
      <c r="IJQ4" s="249"/>
      <c r="IJR4" s="249"/>
      <c r="IJS4" s="249"/>
      <c r="IJT4" s="249"/>
      <c r="IJU4" s="249"/>
      <c r="IJV4" s="249"/>
      <c r="IJW4" s="249"/>
      <c r="IJX4" s="249"/>
      <c r="IJY4" s="249"/>
      <c r="IJZ4" s="249"/>
      <c r="IKA4" s="249"/>
      <c r="IKB4" s="249"/>
      <c r="IKC4" s="249"/>
      <c r="IKD4" s="249"/>
      <c r="IKE4" s="249"/>
      <c r="IKF4" s="249"/>
      <c r="IKG4" s="249"/>
      <c r="IKH4" s="249"/>
      <c r="IKI4" s="249"/>
      <c r="IKJ4" s="249"/>
      <c r="IKK4" s="249"/>
      <c r="IKL4" s="249"/>
      <c r="IKM4" s="249"/>
      <c r="IKN4" s="249"/>
      <c r="IKO4" s="249"/>
      <c r="IKP4" s="249"/>
      <c r="IKQ4" s="249"/>
      <c r="IKR4" s="249"/>
      <c r="IKS4" s="249"/>
      <c r="IKT4" s="249"/>
      <c r="IKU4" s="249"/>
      <c r="IKV4" s="249"/>
      <c r="IKW4" s="249"/>
      <c r="IKX4" s="249"/>
      <c r="IKY4" s="249"/>
      <c r="IKZ4" s="249"/>
      <c r="ILA4" s="249"/>
      <c r="ILB4" s="249"/>
      <c r="ILC4" s="249"/>
      <c r="ILD4" s="249"/>
      <c r="ILE4" s="249"/>
      <c r="ILF4" s="249"/>
      <c r="ILG4" s="249"/>
      <c r="ILH4" s="249"/>
      <c r="ILI4" s="249"/>
      <c r="ILJ4" s="249"/>
      <c r="ILK4" s="249"/>
      <c r="ILL4" s="249"/>
      <c r="ILM4" s="249"/>
      <c r="ILN4" s="249"/>
      <c r="ILO4" s="249"/>
      <c r="ILP4" s="249"/>
      <c r="ILQ4" s="249"/>
      <c r="ILR4" s="249"/>
      <c r="ILS4" s="249"/>
      <c r="ILT4" s="249"/>
      <c r="ILU4" s="249"/>
      <c r="ILV4" s="249"/>
      <c r="ILW4" s="249"/>
      <c r="ILX4" s="249"/>
      <c r="ILY4" s="249"/>
      <c r="ILZ4" s="249"/>
      <c r="IMA4" s="249"/>
      <c r="IMB4" s="249"/>
      <c r="IMC4" s="249"/>
      <c r="IMD4" s="249"/>
      <c r="IME4" s="249"/>
      <c r="IMF4" s="249"/>
      <c r="IMG4" s="249"/>
      <c r="IMH4" s="249"/>
      <c r="IMI4" s="249"/>
      <c r="IMJ4" s="249"/>
      <c r="IMK4" s="249"/>
      <c r="IML4" s="249"/>
      <c r="IMM4" s="249"/>
      <c r="IMN4" s="249"/>
      <c r="IMO4" s="249"/>
      <c r="IMP4" s="249"/>
      <c r="IMQ4" s="249"/>
      <c r="IMR4" s="249"/>
      <c r="IMS4" s="249"/>
      <c r="IMT4" s="249"/>
      <c r="IMU4" s="249"/>
      <c r="IMV4" s="249"/>
      <c r="IMW4" s="249"/>
      <c r="IMX4" s="249"/>
      <c r="IMY4" s="249"/>
      <c r="IMZ4" s="249"/>
      <c r="INA4" s="249"/>
      <c r="INB4" s="249"/>
      <c r="INC4" s="249"/>
      <c r="IND4" s="249"/>
      <c r="INE4" s="249"/>
      <c r="INF4" s="249"/>
      <c r="ING4" s="249"/>
      <c r="INH4" s="249"/>
      <c r="INI4" s="249"/>
      <c r="INJ4" s="249"/>
      <c r="INK4" s="249"/>
      <c r="INL4" s="249"/>
      <c r="INM4" s="249"/>
      <c r="INN4" s="249"/>
      <c r="INO4" s="249"/>
      <c r="INP4" s="249"/>
      <c r="INQ4" s="249"/>
      <c r="INR4" s="249"/>
      <c r="INS4" s="249"/>
      <c r="INT4" s="249"/>
      <c r="INU4" s="249"/>
      <c r="INV4" s="249"/>
      <c r="INW4" s="249"/>
      <c r="INX4" s="249"/>
      <c r="INY4" s="249"/>
      <c r="INZ4" s="249"/>
      <c r="IOA4" s="249"/>
      <c r="IOB4" s="249"/>
      <c r="IOC4" s="249"/>
      <c r="IOD4" s="249"/>
      <c r="IOE4" s="249"/>
      <c r="IOF4" s="249"/>
      <c r="IOG4" s="249"/>
      <c r="IOH4" s="249"/>
      <c r="IOI4" s="249"/>
      <c r="IOJ4" s="249"/>
      <c r="IOK4" s="249"/>
      <c r="IOL4" s="249"/>
      <c r="IOM4" s="249"/>
      <c r="ION4" s="249"/>
      <c r="IOO4" s="249"/>
      <c r="IOP4" s="249"/>
      <c r="IOQ4" s="249"/>
      <c r="IOR4" s="249"/>
      <c r="IOS4" s="249"/>
      <c r="IOT4" s="249"/>
      <c r="IOU4" s="249"/>
      <c r="IOV4" s="249"/>
      <c r="IOW4" s="249"/>
      <c r="IOX4" s="249"/>
      <c r="IOY4" s="249"/>
      <c r="IOZ4" s="249"/>
      <c r="IPA4" s="249"/>
      <c r="IPB4" s="249"/>
      <c r="IPC4" s="249"/>
      <c r="IPD4" s="249"/>
      <c r="IPE4" s="249"/>
      <c r="IPF4" s="249"/>
      <c r="IPG4" s="249"/>
      <c r="IPH4" s="249"/>
      <c r="IPI4" s="249"/>
      <c r="IPJ4" s="249"/>
      <c r="IPK4" s="249"/>
      <c r="IPL4" s="249"/>
      <c r="IPM4" s="249"/>
      <c r="IPN4" s="249"/>
      <c r="IPO4" s="249"/>
      <c r="IPP4" s="249"/>
      <c r="IPQ4" s="249"/>
      <c r="IPR4" s="249"/>
      <c r="IPS4" s="249"/>
      <c r="IPT4" s="249"/>
      <c r="IPU4" s="249"/>
      <c r="IPV4" s="249"/>
      <c r="IPW4" s="249"/>
      <c r="IPX4" s="249"/>
      <c r="IPY4" s="249"/>
      <c r="IPZ4" s="249"/>
      <c r="IQA4" s="249"/>
      <c r="IQB4" s="249"/>
      <c r="IQC4" s="249"/>
      <c r="IQD4" s="249"/>
      <c r="IQE4" s="249"/>
      <c r="IQF4" s="249"/>
      <c r="IQG4" s="249"/>
      <c r="IQH4" s="249"/>
      <c r="IQI4" s="249"/>
      <c r="IQJ4" s="249"/>
      <c r="IQK4" s="249"/>
      <c r="IQL4" s="249"/>
      <c r="IQM4" s="249"/>
      <c r="IQN4" s="249"/>
      <c r="IQO4" s="249"/>
      <c r="IQP4" s="249"/>
      <c r="IQQ4" s="249"/>
      <c r="IQR4" s="249"/>
      <c r="IQS4" s="249"/>
      <c r="IQT4" s="249"/>
      <c r="IQU4" s="249"/>
      <c r="IQV4" s="249"/>
      <c r="IQW4" s="249"/>
      <c r="IQX4" s="249"/>
      <c r="IQY4" s="249"/>
      <c r="IQZ4" s="249"/>
      <c r="IRA4" s="249"/>
      <c r="IRB4" s="249"/>
      <c r="IRC4" s="249"/>
      <c r="IRD4" s="249"/>
      <c r="IRE4" s="249"/>
      <c r="IRF4" s="249"/>
      <c r="IRG4" s="249"/>
      <c r="IRH4" s="249"/>
      <c r="IRI4" s="249"/>
      <c r="IRJ4" s="249"/>
      <c r="IRK4" s="249"/>
      <c r="IRL4" s="249"/>
      <c r="IRM4" s="249"/>
      <c r="IRN4" s="249"/>
      <c r="IRO4" s="249"/>
      <c r="IRP4" s="249"/>
      <c r="IRQ4" s="249"/>
      <c r="IRR4" s="249"/>
      <c r="IRS4" s="249"/>
      <c r="IRT4" s="249"/>
      <c r="IRU4" s="249"/>
      <c r="IRV4" s="249"/>
      <c r="IRW4" s="249"/>
      <c r="IRX4" s="249"/>
      <c r="IRY4" s="249"/>
      <c r="IRZ4" s="249"/>
      <c r="ISA4" s="249"/>
      <c r="ISB4" s="249"/>
      <c r="ISC4" s="249"/>
      <c r="ISD4" s="249"/>
      <c r="ISE4" s="249"/>
      <c r="ISF4" s="249"/>
      <c r="ISG4" s="249"/>
      <c r="ISH4" s="249"/>
      <c r="ISI4" s="249"/>
      <c r="ISJ4" s="249"/>
      <c r="ISK4" s="249"/>
      <c r="ISL4" s="249"/>
      <c r="ISM4" s="249"/>
      <c r="ISN4" s="249"/>
      <c r="ISO4" s="249"/>
      <c r="ISP4" s="249"/>
      <c r="ISQ4" s="249"/>
      <c r="ISR4" s="249"/>
      <c r="ISS4" s="249"/>
      <c r="IST4" s="249"/>
      <c r="ISU4" s="249"/>
      <c r="ISV4" s="249"/>
      <c r="ISW4" s="249"/>
      <c r="ISX4" s="249"/>
      <c r="ISY4" s="249"/>
      <c r="ISZ4" s="249"/>
      <c r="ITA4" s="249"/>
      <c r="ITB4" s="249"/>
      <c r="ITC4" s="249"/>
      <c r="ITD4" s="249"/>
      <c r="ITE4" s="249"/>
      <c r="ITF4" s="249"/>
      <c r="ITG4" s="249"/>
      <c r="ITH4" s="249"/>
      <c r="ITI4" s="249"/>
      <c r="ITJ4" s="249"/>
      <c r="ITK4" s="249"/>
      <c r="ITL4" s="249"/>
      <c r="ITM4" s="249"/>
      <c r="ITN4" s="249"/>
      <c r="ITO4" s="249"/>
      <c r="ITP4" s="249"/>
      <c r="ITQ4" s="249"/>
      <c r="ITR4" s="249"/>
      <c r="ITS4" s="249"/>
      <c r="ITT4" s="249"/>
      <c r="ITU4" s="249"/>
      <c r="ITV4" s="249"/>
      <c r="ITW4" s="249"/>
      <c r="ITX4" s="249"/>
      <c r="ITY4" s="249"/>
      <c r="ITZ4" s="249"/>
      <c r="IUA4" s="249"/>
      <c r="IUB4" s="249"/>
      <c r="IUC4" s="249"/>
      <c r="IUD4" s="249"/>
      <c r="IUE4" s="249"/>
      <c r="IUF4" s="249"/>
      <c r="IUG4" s="249"/>
      <c r="IUH4" s="249"/>
      <c r="IUI4" s="249"/>
      <c r="IUJ4" s="249"/>
      <c r="IUK4" s="249"/>
      <c r="IUL4" s="249"/>
      <c r="IUM4" s="249"/>
      <c r="IUN4" s="249"/>
      <c r="IUO4" s="249"/>
      <c r="IUP4" s="249"/>
      <c r="IUQ4" s="249"/>
      <c r="IUR4" s="249"/>
      <c r="IUS4" s="249"/>
      <c r="IUT4" s="249"/>
      <c r="IUU4" s="249"/>
      <c r="IUV4" s="249"/>
      <c r="IUW4" s="249"/>
      <c r="IUX4" s="249"/>
      <c r="IUY4" s="249"/>
      <c r="IUZ4" s="249"/>
      <c r="IVA4" s="249"/>
      <c r="IVB4" s="249"/>
      <c r="IVC4" s="249"/>
      <c r="IVD4" s="249"/>
      <c r="IVE4" s="249"/>
      <c r="IVF4" s="249"/>
      <c r="IVG4" s="249"/>
      <c r="IVH4" s="249"/>
      <c r="IVI4" s="249"/>
      <c r="IVJ4" s="249"/>
      <c r="IVK4" s="249"/>
      <c r="IVL4" s="249"/>
      <c r="IVM4" s="249"/>
      <c r="IVN4" s="249"/>
      <c r="IVO4" s="249"/>
      <c r="IVP4" s="249"/>
      <c r="IVQ4" s="249"/>
      <c r="IVR4" s="249"/>
      <c r="IVS4" s="249"/>
      <c r="IVT4" s="249"/>
      <c r="IVU4" s="249"/>
      <c r="IVV4" s="249"/>
      <c r="IVW4" s="249"/>
      <c r="IVX4" s="249"/>
      <c r="IVY4" s="249"/>
      <c r="IVZ4" s="249"/>
      <c r="IWA4" s="249"/>
      <c r="IWB4" s="249"/>
      <c r="IWC4" s="249"/>
      <c r="IWD4" s="249"/>
      <c r="IWE4" s="249"/>
      <c r="IWF4" s="249"/>
      <c r="IWG4" s="249"/>
      <c r="IWH4" s="249"/>
      <c r="IWI4" s="249"/>
      <c r="IWJ4" s="249"/>
      <c r="IWK4" s="249"/>
      <c r="IWL4" s="249"/>
      <c r="IWM4" s="249"/>
      <c r="IWN4" s="249"/>
      <c r="IWO4" s="249"/>
      <c r="IWP4" s="249"/>
      <c r="IWQ4" s="249"/>
      <c r="IWR4" s="249"/>
      <c r="IWS4" s="249"/>
      <c r="IWT4" s="249"/>
      <c r="IWU4" s="249"/>
      <c r="IWV4" s="249"/>
      <c r="IWW4" s="249"/>
      <c r="IWX4" s="249"/>
      <c r="IWY4" s="249"/>
      <c r="IWZ4" s="249"/>
      <c r="IXA4" s="249"/>
      <c r="IXB4" s="249"/>
      <c r="IXC4" s="249"/>
      <c r="IXD4" s="249"/>
      <c r="IXE4" s="249"/>
      <c r="IXF4" s="249"/>
      <c r="IXG4" s="249"/>
      <c r="IXH4" s="249"/>
      <c r="IXI4" s="249"/>
      <c r="IXJ4" s="249"/>
      <c r="IXK4" s="249"/>
      <c r="IXL4" s="249"/>
      <c r="IXM4" s="249"/>
      <c r="IXN4" s="249"/>
      <c r="IXO4" s="249"/>
      <c r="IXP4" s="249"/>
      <c r="IXQ4" s="249"/>
      <c r="IXR4" s="249"/>
      <c r="IXS4" s="249"/>
      <c r="IXT4" s="249"/>
      <c r="IXU4" s="249"/>
      <c r="IXV4" s="249"/>
      <c r="IXW4" s="249"/>
      <c r="IXX4" s="249"/>
      <c r="IXY4" s="249"/>
      <c r="IXZ4" s="249"/>
      <c r="IYA4" s="249"/>
      <c r="IYB4" s="249"/>
      <c r="IYC4" s="249"/>
      <c r="IYD4" s="249"/>
      <c r="IYE4" s="249"/>
      <c r="IYF4" s="249"/>
      <c r="IYG4" s="249"/>
      <c r="IYH4" s="249"/>
      <c r="IYI4" s="249"/>
      <c r="IYJ4" s="249"/>
      <c r="IYK4" s="249"/>
      <c r="IYL4" s="249"/>
      <c r="IYM4" s="249"/>
      <c r="IYN4" s="249"/>
      <c r="IYO4" s="249"/>
      <c r="IYP4" s="249"/>
      <c r="IYQ4" s="249"/>
      <c r="IYR4" s="249"/>
      <c r="IYS4" s="249"/>
      <c r="IYT4" s="249"/>
      <c r="IYU4" s="249"/>
      <c r="IYV4" s="249"/>
      <c r="IYW4" s="249"/>
      <c r="IYX4" s="249"/>
      <c r="IYY4" s="249"/>
      <c r="IYZ4" s="249"/>
      <c r="IZA4" s="249"/>
      <c r="IZB4" s="249"/>
      <c r="IZC4" s="249"/>
      <c r="IZD4" s="249"/>
      <c r="IZE4" s="249"/>
      <c r="IZF4" s="249"/>
      <c r="IZG4" s="249"/>
      <c r="IZH4" s="249"/>
      <c r="IZI4" s="249"/>
      <c r="IZJ4" s="249"/>
      <c r="IZK4" s="249"/>
      <c r="IZL4" s="249"/>
      <c r="IZM4" s="249"/>
      <c r="IZN4" s="249"/>
      <c r="IZO4" s="249"/>
      <c r="IZP4" s="249"/>
      <c r="IZQ4" s="249"/>
      <c r="IZR4" s="249"/>
      <c r="IZS4" s="249"/>
      <c r="IZT4" s="249"/>
      <c r="IZU4" s="249"/>
      <c r="IZV4" s="249"/>
      <c r="IZW4" s="249"/>
      <c r="IZX4" s="249"/>
      <c r="IZY4" s="249"/>
      <c r="IZZ4" s="249"/>
      <c r="JAA4" s="249"/>
      <c r="JAB4" s="249"/>
      <c r="JAC4" s="249"/>
      <c r="JAD4" s="249"/>
      <c r="JAE4" s="249"/>
      <c r="JAF4" s="249"/>
      <c r="JAG4" s="249"/>
      <c r="JAH4" s="249"/>
      <c r="JAI4" s="249"/>
      <c r="JAJ4" s="249"/>
      <c r="JAK4" s="249"/>
      <c r="JAL4" s="249"/>
      <c r="JAM4" s="249"/>
      <c r="JAN4" s="249"/>
      <c r="JAO4" s="249"/>
      <c r="JAP4" s="249"/>
      <c r="JAQ4" s="249"/>
      <c r="JAR4" s="249"/>
      <c r="JAS4" s="249"/>
      <c r="JAT4" s="249"/>
      <c r="JAU4" s="249"/>
      <c r="JAV4" s="249"/>
      <c r="JAW4" s="249"/>
      <c r="JAX4" s="249"/>
      <c r="JAY4" s="249"/>
      <c r="JAZ4" s="249"/>
      <c r="JBA4" s="249"/>
      <c r="JBB4" s="249"/>
      <c r="JBC4" s="249"/>
      <c r="JBD4" s="249"/>
      <c r="JBE4" s="249"/>
      <c r="JBF4" s="249"/>
      <c r="JBG4" s="249"/>
      <c r="JBH4" s="249"/>
      <c r="JBI4" s="249"/>
      <c r="JBJ4" s="249"/>
      <c r="JBK4" s="249"/>
      <c r="JBL4" s="249"/>
      <c r="JBM4" s="249"/>
      <c r="JBN4" s="249"/>
      <c r="JBO4" s="249"/>
      <c r="JBP4" s="249"/>
      <c r="JBQ4" s="249"/>
      <c r="JBR4" s="249"/>
      <c r="JBS4" s="249"/>
      <c r="JBT4" s="249"/>
      <c r="JBU4" s="249"/>
      <c r="JBV4" s="249"/>
      <c r="JBW4" s="249"/>
      <c r="JBX4" s="249"/>
      <c r="JBY4" s="249"/>
      <c r="JBZ4" s="249"/>
      <c r="JCA4" s="249"/>
      <c r="JCB4" s="249"/>
      <c r="JCC4" s="249"/>
      <c r="JCD4" s="249"/>
      <c r="JCE4" s="249"/>
      <c r="JCF4" s="249"/>
      <c r="JCG4" s="249"/>
      <c r="JCH4" s="249"/>
      <c r="JCI4" s="249"/>
      <c r="JCJ4" s="249"/>
      <c r="JCK4" s="249"/>
      <c r="JCL4" s="249"/>
      <c r="JCM4" s="249"/>
      <c r="JCN4" s="249"/>
      <c r="JCO4" s="249"/>
      <c r="JCP4" s="249"/>
      <c r="JCQ4" s="249"/>
      <c r="JCR4" s="249"/>
      <c r="JCS4" s="249"/>
      <c r="JCT4" s="249"/>
      <c r="JCU4" s="249"/>
      <c r="JCV4" s="249"/>
      <c r="JCW4" s="249"/>
      <c r="JCX4" s="249"/>
      <c r="JCY4" s="249"/>
      <c r="JCZ4" s="249"/>
      <c r="JDA4" s="249"/>
      <c r="JDB4" s="249"/>
      <c r="JDC4" s="249"/>
      <c r="JDD4" s="249"/>
      <c r="JDE4" s="249"/>
      <c r="JDF4" s="249"/>
      <c r="JDG4" s="249"/>
      <c r="JDH4" s="249"/>
      <c r="JDI4" s="249"/>
      <c r="JDJ4" s="249"/>
      <c r="JDK4" s="249"/>
      <c r="JDL4" s="249"/>
      <c r="JDM4" s="249"/>
      <c r="JDN4" s="249"/>
      <c r="JDO4" s="249"/>
      <c r="JDP4" s="249"/>
      <c r="JDQ4" s="249"/>
      <c r="JDR4" s="249"/>
      <c r="JDS4" s="249"/>
      <c r="JDT4" s="249"/>
      <c r="JDU4" s="249"/>
      <c r="JDV4" s="249"/>
      <c r="JDW4" s="249"/>
      <c r="JDX4" s="249"/>
      <c r="JDY4" s="249"/>
      <c r="JDZ4" s="249"/>
      <c r="JEA4" s="249"/>
      <c r="JEB4" s="249"/>
      <c r="JEC4" s="249"/>
      <c r="JED4" s="249"/>
      <c r="JEE4" s="249"/>
      <c r="JEF4" s="249"/>
      <c r="JEG4" s="249"/>
      <c r="JEH4" s="249"/>
      <c r="JEI4" s="249"/>
      <c r="JEJ4" s="249"/>
      <c r="JEK4" s="249"/>
      <c r="JEL4" s="249"/>
      <c r="JEM4" s="249"/>
      <c r="JEN4" s="249"/>
      <c r="JEO4" s="249"/>
      <c r="JEP4" s="249"/>
      <c r="JEQ4" s="249"/>
      <c r="JER4" s="249"/>
      <c r="JES4" s="249"/>
      <c r="JET4" s="249"/>
      <c r="JEU4" s="249"/>
      <c r="JEV4" s="249"/>
      <c r="JEW4" s="249"/>
      <c r="JEX4" s="249"/>
      <c r="JEY4" s="249"/>
      <c r="JEZ4" s="249"/>
      <c r="JFA4" s="249"/>
      <c r="JFB4" s="249"/>
      <c r="JFC4" s="249"/>
      <c r="JFD4" s="249"/>
      <c r="JFE4" s="249"/>
      <c r="JFF4" s="249"/>
      <c r="JFG4" s="249"/>
      <c r="JFH4" s="249"/>
      <c r="JFI4" s="249"/>
      <c r="JFJ4" s="249"/>
      <c r="JFK4" s="249"/>
      <c r="JFL4" s="249"/>
      <c r="JFM4" s="249"/>
      <c r="JFN4" s="249"/>
      <c r="JFO4" s="249"/>
      <c r="JFP4" s="249"/>
      <c r="JFQ4" s="249"/>
      <c r="JFR4" s="249"/>
      <c r="JFS4" s="249"/>
      <c r="JFT4" s="249"/>
      <c r="JFU4" s="249"/>
      <c r="JFV4" s="249"/>
      <c r="JFW4" s="249"/>
      <c r="JFX4" s="249"/>
      <c r="JFY4" s="249"/>
      <c r="JFZ4" s="249"/>
      <c r="JGA4" s="249"/>
      <c r="JGB4" s="249"/>
      <c r="JGC4" s="249"/>
      <c r="JGD4" s="249"/>
      <c r="JGE4" s="249"/>
      <c r="JGF4" s="249"/>
      <c r="JGG4" s="249"/>
      <c r="JGH4" s="249"/>
      <c r="JGI4" s="249"/>
      <c r="JGJ4" s="249"/>
      <c r="JGK4" s="249"/>
      <c r="JGL4" s="249"/>
      <c r="JGM4" s="249"/>
      <c r="JGN4" s="249"/>
      <c r="JGO4" s="249"/>
      <c r="JGP4" s="249"/>
      <c r="JGQ4" s="249"/>
      <c r="JGR4" s="249"/>
      <c r="JGS4" s="249"/>
      <c r="JGT4" s="249"/>
      <c r="JGU4" s="249"/>
      <c r="JGV4" s="249"/>
      <c r="JGW4" s="249"/>
      <c r="JGX4" s="249"/>
      <c r="JGY4" s="249"/>
      <c r="JGZ4" s="249"/>
      <c r="JHA4" s="249"/>
      <c r="JHB4" s="249"/>
      <c r="JHC4" s="249"/>
      <c r="JHD4" s="249"/>
      <c r="JHE4" s="249"/>
      <c r="JHF4" s="249"/>
      <c r="JHG4" s="249"/>
      <c r="JHH4" s="249"/>
      <c r="JHI4" s="249"/>
      <c r="JHJ4" s="249"/>
      <c r="JHK4" s="249"/>
      <c r="JHL4" s="249"/>
      <c r="JHM4" s="249"/>
      <c r="JHN4" s="249"/>
      <c r="JHO4" s="249"/>
      <c r="JHP4" s="249"/>
      <c r="JHQ4" s="249"/>
      <c r="JHR4" s="249"/>
      <c r="JHS4" s="249"/>
      <c r="JHT4" s="249"/>
      <c r="JHU4" s="249"/>
      <c r="JHV4" s="249"/>
      <c r="JHW4" s="249"/>
      <c r="JHX4" s="249"/>
      <c r="JHY4" s="249"/>
      <c r="JHZ4" s="249"/>
      <c r="JIA4" s="249"/>
      <c r="JIB4" s="249"/>
      <c r="JIC4" s="249"/>
      <c r="JID4" s="249"/>
      <c r="JIE4" s="249"/>
      <c r="JIF4" s="249"/>
      <c r="JIG4" s="249"/>
      <c r="JIH4" s="249"/>
      <c r="JII4" s="249"/>
      <c r="JIJ4" s="249"/>
      <c r="JIK4" s="249"/>
      <c r="JIL4" s="249"/>
      <c r="JIM4" s="249"/>
      <c r="JIN4" s="249"/>
      <c r="JIO4" s="249"/>
      <c r="JIP4" s="249"/>
      <c r="JIQ4" s="249"/>
      <c r="JIR4" s="249"/>
      <c r="JIS4" s="249"/>
      <c r="JIT4" s="249"/>
      <c r="JIU4" s="249"/>
      <c r="JIV4" s="249"/>
      <c r="JIW4" s="249"/>
      <c r="JIX4" s="249"/>
      <c r="JIY4" s="249"/>
      <c r="JIZ4" s="249"/>
      <c r="JJA4" s="249"/>
      <c r="JJB4" s="249"/>
      <c r="JJC4" s="249"/>
      <c r="JJD4" s="249"/>
      <c r="JJE4" s="249"/>
      <c r="JJF4" s="249"/>
      <c r="JJG4" s="249"/>
      <c r="JJH4" s="249"/>
      <c r="JJI4" s="249"/>
      <c r="JJJ4" s="249"/>
      <c r="JJK4" s="249"/>
      <c r="JJL4" s="249"/>
      <c r="JJM4" s="249"/>
      <c r="JJN4" s="249"/>
      <c r="JJO4" s="249"/>
      <c r="JJP4" s="249"/>
      <c r="JJQ4" s="249"/>
      <c r="JJR4" s="249"/>
      <c r="JJS4" s="249"/>
      <c r="JJT4" s="249"/>
      <c r="JJU4" s="249"/>
      <c r="JJV4" s="249"/>
      <c r="JJW4" s="249"/>
      <c r="JJX4" s="249"/>
      <c r="JJY4" s="249"/>
      <c r="JJZ4" s="249"/>
      <c r="JKA4" s="249"/>
      <c r="JKB4" s="249"/>
      <c r="JKC4" s="249"/>
      <c r="JKD4" s="249"/>
      <c r="JKE4" s="249"/>
      <c r="JKF4" s="249"/>
      <c r="JKG4" s="249"/>
      <c r="JKH4" s="249"/>
      <c r="JKI4" s="249"/>
      <c r="JKJ4" s="249"/>
      <c r="JKK4" s="249"/>
      <c r="JKL4" s="249"/>
      <c r="JKM4" s="249"/>
      <c r="JKN4" s="249"/>
      <c r="JKO4" s="249"/>
      <c r="JKP4" s="249"/>
      <c r="JKQ4" s="249"/>
      <c r="JKR4" s="249"/>
      <c r="JKS4" s="249"/>
      <c r="JKT4" s="249"/>
      <c r="JKU4" s="249"/>
      <c r="JKV4" s="249"/>
      <c r="JKW4" s="249"/>
      <c r="JKX4" s="249"/>
      <c r="JKY4" s="249"/>
      <c r="JKZ4" s="249"/>
      <c r="JLA4" s="249"/>
      <c r="JLB4" s="249"/>
      <c r="JLC4" s="249"/>
      <c r="JLD4" s="249"/>
      <c r="JLE4" s="249"/>
      <c r="JLF4" s="249"/>
      <c r="JLG4" s="249"/>
      <c r="JLH4" s="249"/>
      <c r="JLI4" s="249"/>
      <c r="JLJ4" s="249"/>
      <c r="JLK4" s="249"/>
      <c r="JLL4" s="249"/>
      <c r="JLM4" s="249"/>
      <c r="JLN4" s="249"/>
      <c r="JLO4" s="249"/>
      <c r="JLP4" s="249"/>
      <c r="JLQ4" s="249"/>
      <c r="JLR4" s="249"/>
      <c r="JLS4" s="249"/>
      <c r="JLT4" s="249"/>
      <c r="JLU4" s="249"/>
      <c r="JLV4" s="249"/>
      <c r="JLW4" s="249"/>
      <c r="JLX4" s="249"/>
      <c r="JLY4" s="249"/>
      <c r="JLZ4" s="249"/>
      <c r="JMA4" s="249"/>
      <c r="JMB4" s="249"/>
      <c r="JMC4" s="249"/>
      <c r="JMD4" s="249"/>
      <c r="JME4" s="249"/>
      <c r="JMF4" s="249"/>
      <c r="JMG4" s="249"/>
      <c r="JMH4" s="249"/>
      <c r="JMI4" s="249"/>
      <c r="JMJ4" s="249"/>
      <c r="JMK4" s="249"/>
      <c r="JML4" s="249"/>
      <c r="JMM4" s="249"/>
      <c r="JMN4" s="249"/>
      <c r="JMO4" s="249"/>
      <c r="JMP4" s="249"/>
      <c r="JMQ4" s="249"/>
      <c r="JMR4" s="249"/>
      <c r="JMS4" s="249"/>
      <c r="JMT4" s="249"/>
      <c r="JMU4" s="249"/>
      <c r="JMV4" s="249"/>
      <c r="JMW4" s="249"/>
      <c r="JMX4" s="249"/>
      <c r="JMY4" s="249"/>
      <c r="JMZ4" s="249"/>
      <c r="JNA4" s="249"/>
      <c r="JNB4" s="249"/>
      <c r="JNC4" s="249"/>
      <c r="JND4" s="249"/>
      <c r="JNE4" s="249"/>
      <c r="JNF4" s="249"/>
      <c r="JNG4" s="249"/>
      <c r="JNH4" s="249"/>
      <c r="JNI4" s="249"/>
      <c r="JNJ4" s="249"/>
      <c r="JNK4" s="249"/>
      <c r="JNL4" s="249"/>
      <c r="JNM4" s="249"/>
      <c r="JNN4" s="249"/>
      <c r="JNO4" s="249"/>
      <c r="JNP4" s="249"/>
      <c r="JNQ4" s="249"/>
      <c r="JNR4" s="249"/>
      <c r="JNS4" s="249"/>
      <c r="JNT4" s="249"/>
      <c r="JNU4" s="249"/>
      <c r="JNV4" s="249"/>
      <c r="JNW4" s="249"/>
      <c r="JNX4" s="249"/>
      <c r="JNY4" s="249"/>
      <c r="JNZ4" s="249"/>
      <c r="JOA4" s="249"/>
      <c r="JOB4" s="249"/>
      <c r="JOC4" s="249"/>
      <c r="JOD4" s="249"/>
      <c r="JOE4" s="249"/>
      <c r="JOF4" s="249"/>
      <c r="JOG4" s="249"/>
      <c r="JOH4" s="249"/>
      <c r="JOI4" s="249"/>
      <c r="JOJ4" s="249"/>
      <c r="JOK4" s="249"/>
      <c r="JOL4" s="249"/>
      <c r="JOM4" s="249"/>
      <c r="JON4" s="249"/>
      <c r="JOO4" s="249"/>
      <c r="JOP4" s="249"/>
      <c r="JOQ4" s="249"/>
      <c r="JOR4" s="249"/>
      <c r="JOS4" s="249"/>
      <c r="JOT4" s="249"/>
      <c r="JOU4" s="249"/>
      <c r="JOV4" s="249"/>
      <c r="JOW4" s="249"/>
      <c r="JOX4" s="249"/>
      <c r="JOY4" s="249"/>
      <c r="JOZ4" s="249"/>
      <c r="JPA4" s="249"/>
      <c r="JPB4" s="249"/>
      <c r="JPC4" s="249"/>
      <c r="JPD4" s="249"/>
      <c r="JPE4" s="249"/>
      <c r="JPF4" s="249"/>
      <c r="JPG4" s="249"/>
      <c r="JPH4" s="249"/>
      <c r="JPI4" s="249"/>
      <c r="JPJ4" s="249"/>
      <c r="JPK4" s="249"/>
      <c r="JPL4" s="249"/>
      <c r="JPM4" s="249"/>
      <c r="JPN4" s="249"/>
      <c r="JPO4" s="249"/>
      <c r="JPP4" s="249"/>
      <c r="JPQ4" s="249"/>
      <c r="JPR4" s="249"/>
      <c r="JPS4" s="249"/>
      <c r="JPT4" s="249"/>
      <c r="JPU4" s="249"/>
      <c r="JPV4" s="249"/>
      <c r="JPW4" s="249"/>
      <c r="JPX4" s="249"/>
      <c r="JPY4" s="249"/>
      <c r="JPZ4" s="249"/>
      <c r="JQA4" s="249"/>
      <c r="JQB4" s="249"/>
      <c r="JQC4" s="249"/>
      <c r="JQD4" s="249"/>
      <c r="JQE4" s="249"/>
      <c r="JQF4" s="249"/>
      <c r="JQG4" s="249"/>
      <c r="JQH4" s="249"/>
      <c r="JQI4" s="249"/>
      <c r="JQJ4" s="249"/>
      <c r="JQK4" s="249"/>
      <c r="JQL4" s="249"/>
      <c r="JQM4" s="249"/>
      <c r="JQN4" s="249"/>
      <c r="JQO4" s="249"/>
      <c r="JQP4" s="249"/>
      <c r="JQQ4" s="249"/>
      <c r="JQR4" s="249"/>
      <c r="JQS4" s="249"/>
      <c r="JQT4" s="249"/>
      <c r="JQU4" s="249"/>
      <c r="JQV4" s="249"/>
      <c r="JQW4" s="249"/>
      <c r="JQX4" s="249"/>
      <c r="JQY4" s="249"/>
      <c r="JQZ4" s="249"/>
      <c r="JRA4" s="249"/>
      <c r="JRB4" s="249"/>
      <c r="JRC4" s="249"/>
      <c r="JRD4" s="249"/>
      <c r="JRE4" s="249"/>
      <c r="JRF4" s="249"/>
      <c r="JRG4" s="249"/>
      <c r="JRH4" s="249"/>
      <c r="JRI4" s="249"/>
      <c r="JRJ4" s="249"/>
      <c r="JRK4" s="249"/>
      <c r="JRL4" s="249"/>
      <c r="JRM4" s="249"/>
      <c r="JRN4" s="249"/>
      <c r="JRO4" s="249"/>
      <c r="JRP4" s="249"/>
      <c r="JRQ4" s="249"/>
      <c r="JRR4" s="249"/>
      <c r="JRS4" s="249"/>
      <c r="JRT4" s="249"/>
      <c r="JRU4" s="249"/>
      <c r="JRV4" s="249"/>
      <c r="JRW4" s="249"/>
      <c r="JRX4" s="249"/>
      <c r="JRY4" s="249"/>
      <c r="JRZ4" s="249"/>
      <c r="JSA4" s="249"/>
      <c r="JSB4" s="249"/>
      <c r="JSC4" s="249"/>
      <c r="JSD4" s="249"/>
      <c r="JSE4" s="249"/>
      <c r="JSF4" s="249"/>
      <c r="JSG4" s="249"/>
      <c r="JSH4" s="249"/>
      <c r="JSI4" s="249"/>
      <c r="JSJ4" s="249"/>
      <c r="JSK4" s="249"/>
      <c r="JSL4" s="249"/>
      <c r="JSM4" s="249"/>
      <c r="JSN4" s="249"/>
      <c r="JSO4" s="249"/>
      <c r="JSP4" s="249"/>
      <c r="JSQ4" s="249"/>
      <c r="JSR4" s="249"/>
      <c r="JSS4" s="249"/>
      <c r="JST4" s="249"/>
      <c r="JSU4" s="249"/>
      <c r="JSV4" s="249"/>
      <c r="JSW4" s="249"/>
      <c r="JSX4" s="249"/>
      <c r="JSY4" s="249"/>
      <c r="JSZ4" s="249"/>
      <c r="JTA4" s="249"/>
      <c r="JTB4" s="249"/>
      <c r="JTC4" s="249"/>
      <c r="JTD4" s="249"/>
      <c r="JTE4" s="249"/>
      <c r="JTF4" s="249"/>
      <c r="JTG4" s="249"/>
      <c r="JTH4" s="249"/>
      <c r="JTI4" s="249"/>
      <c r="JTJ4" s="249"/>
      <c r="JTK4" s="249"/>
      <c r="JTL4" s="249"/>
      <c r="JTM4" s="249"/>
      <c r="JTN4" s="249"/>
      <c r="JTO4" s="249"/>
      <c r="JTP4" s="249"/>
      <c r="JTQ4" s="249"/>
      <c r="JTR4" s="249"/>
      <c r="JTS4" s="249"/>
      <c r="JTT4" s="249"/>
      <c r="JTU4" s="249"/>
      <c r="JTV4" s="249"/>
      <c r="JTW4" s="249"/>
      <c r="JTX4" s="249"/>
      <c r="JTY4" s="249"/>
      <c r="JTZ4" s="249"/>
      <c r="JUA4" s="249"/>
      <c r="JUB4" s="249"/>
      <c r="JUC4" s="249"/>
      <c r="JUD4" s="249"/>
      <c r="JUE4" s="249"/>
      <c r="JUF4" s="249"/>
      <c r="JUG4" s="249"/>
      <c r="JUH4" s="249"/>
      <c r="JUI4" s="249"/>
      <c r="JUJ4" s="249"/>
      <c r="JUK4" s="249"/>
      <c r="JUL4" s="249"/>
      <c r="JUM4" s="249"/>
      <c r="JUN4" s="249"/>
      <c r="JUO4" s="249"/>
      <c r="JUP4" s="249"/>
      <c r="JUQ4" s="249"/>
      <c r="JUR4" s="249"/>
      <c r="JUS4" s="249"/>
      <c r="JUT4" s="249"/>
      <c r="JUU4" s="249"/>
      <c r="JUV4" s="249"/>
      <c r="JUW4" s="249"/>
      <c r="JUX4" s="249"/>
      <c r="JUY4" s="249"/>
      <c r="JUZ4" s="249"/>
      <c r="JVA4" s="249"/>
      <c r="JVB4" s="249"/>
      <c r="JVC4" s="249"/>
      <c r="JVD4" s="249"/>
      <c r="JVE4" s="249"/>
      <c r="JVF4" s="249"/>
      <c r="JVG4" s="249"/>
      <c r="JVH4" s="249"/>
      <c r="JVI4" s="249"/>
      <c r="JVJ4" s="249"/>
      <c r="JVK4" s="249"/>
      <c r="JVL4" s="249"/>
      <c r="JVM4" s="249"/>
      <c r="JVN4" s="249"/>
      <c r="JVO4" s="249"/>
      <c r="JVP4" s="249"/>
      <c r="JVQ4" s="249"/>
      <c r="JVR4" s="249"/>
      <c r="JVS4" s="249"/>
      <c r="JVT4" s="249"/>
      <c r="JVU4" s="249"/>
      <c r="JVV4" s="249"/>
      <c r="JVW4" s="249"/>
      <c r="JVX4" s="249"/>
      <c r="JVY4" s="249"/>
      <c r="JVZ4" s="249"/>
      <c r="JWA4" s="249"/>
      <c r="JWB4" s="249"/>
      <c r="JWC4" s="249"/>
      <c r="JWD4" s="249"/>
      <c r="JWE4" s="249"/>
      <c r="JWF4" s="249"/>
      <c r="JWG4" s="249"/>
      <c r="JWH4" s="249"/>
      <c r="JWI4" s="249"/>
      <c r="JWJ4" s="249"/>
      <c r="JWK4" s="249"/>
      <c r="JWL4" s="249"/>
      <c r="JWM4" s="249"/>
      <c r="JWN4" s="249"/>
      <c r="JWO4" s="249"/>
      <c r="JWP4" s="249"/>
      <c r="JWQ4" s="249"/>
      <c r="JWR4" s="249"/>
      <c r="JWS4" s="249"/>
      <c r="JWT4" s="249"/>
      <c r="JWU4" s="249"/>
      <c r="JWV4" s="249"/>
      <c r="JWW4" s="249"/>
      <c r="JWX4" s="249"/>
      <c r="JWY4" s="249"/>
      <c r="JWZ4" s="249"/>
      <c r="JXA4" s="249"/>
      <c r="JXB4" s="249"/>
      <c r="JXC4" s="249"/>
      <c r="JXD4" s="249"/>
      <c r="JXE4" s="249"/>
      <c r="JXF4" s="249"/>
      <c r="JXG4" s="249"/>
      <c r="JXH4" s="249"/>
      <c r="JXI4" s="249"/>
      <c r="JXJ4" s="249"/>
      <c r="JXK4" s="249"/>
      <c r="JXL4" s="249"/>
      <c r="JXM4" s="249"/>
      <c r="JXN4" s="249"/>
      <c r="JXO4" s="249"/>
      <c r="JXP4" s="249"/>
      <c r="JXQ4" s="249"/>
      <c r="JXR4" s="249"/>
      <c r="JXS4" s="249"/>
      <c r="JXT4" s="249"/>
      <c r="JXU4" s="249"/>
      <c r="JXV4" s="249"/>
      <c r="JXW4" s="249"/>
      <c r="JXX4" s="249"/>
      <c r="JXY4" s="249"/>
      <c r="JXZ4" s="249"/>
      <c r="JYA4" s="249"/>
      <c r="JYB4" s="249"/>
      <c r="JYC4" s="249"/>
      <c r="JYD4" s="249"/>
      <c r="JYE4" s="249"/>
      <c r="JYF4" s="249"/>
      <c r="JYG4" s="249"/>
      <c r="JYH4" s="249"/>
      <c r="JYI4" s="249"/>
      <c r="JYJ4" s="249"/>
      <c r="JYK4" s="249"/>
      <c r="JYL4" s="249"/>
      <c r="JYM4" s="249"/>
      <c r="JYN4" s="249"/>
      <c r="JYO4" s="249"/>
      <c r="JYP4" s="249"/>
      <c r="JYQ4" s="249"/>
      <c r="JYR4" s="249"/>
      <c r="JYS4" s="249"/>
      <c r="JYT4" s="249"/>
      <c r="JYU4" s="249"/>
      <c r="JYV4" s="249"/>
      <c r="JYW4" s="249"/>
      <c r="JYX4" s="249"/>
      <c r="JYY4" s="249"/>
      <c r="JYZ4" s="249"/>
      <c r="JZA4" s="249"/>
      <c r="JZB4" s="249"/>
      <c r="JZC4" s="249"/>
      <c r="JZD4" s="249"/>
      <c r="JZE4" s="249"/>
      <c r="JZF4" s="249"/>
      <c r="JZG4" s="249"/>
      <c r="JZH4" s="249"/>
      <c r="JZI4" s="249"/>
      <c r="JZJ4" s="249"/>
      <c r="JZK4" s="249"/>
      <c r="JZL4" s="249"/>
      <c r="JZM4" s="249"/>
      <c r="JZN4" s="249"/>
      <c r="JZO4" s="249"/>
      <c r="JZP4" s="249"/>
      <c r="JZQ4" s="249"/>
      <c r="JZR4" s="249"/>
      <c r="JZS4" s="249"/>
      <c r="JZT4" s="249"/>
      <c r="JZU4" s="249"/>
      <c r="JZV4" s="249"/>
      <c r="JZW4" s="249"/>
      <c r="JZX4" s="249"/>
      <c r="JZY4" s="249"/>
      <c r="JZZ4" s="249"/>
      <c r="KAA4" s="249"/>
      <c r="KAB4" s="249"/>
      <c r="KAC4" s="249"/>
      <c r="KAD4" s="249"/>
      <c r="KAE4" s="249"/>
      <c r="KAF4" s="249"/>
      <c r="KAG4" s="249"/>
      <c r="KAH4" s="249"/>
      <c r="KAI4" s="249"/>
      <c r="KAJ4" s="249"/>
      <c r="KAK4" s="249"/>
      <c r="KAL4" s="249"/>
      <c r="KAM4" s="249"/>
      <c r="KAN4" s="249"/>
      <c r="KAO4" s="249"/>
      <c r="KAP4" s="249"/>
      <c r="KAQ4" s="249"/>
      <c r="KAR4" s="249"/>
      <c r="KAS4" s="249"/>
      <c r="KAT4" s="249"/>
      <c r="KAU4" s="249"/>
      <c r="KAV4" s="249"/>
      <c r="KAW4" s="249"/>
      <c r="KAX4" s="249"/>
      <c r="KAY4" s="249"/>
      <c r="KAZ4" s="249"/>
      <c r="KBA4" s="249"/>
      <c r="KBB4" s="249"/>
      <c r="KBC4" s="249"/>
      <c r="KBD4" s="249"/>
      <c r="KBE4" s="249"/>
      <c r="KBF4" s="249"/>
      <c r="KBG4" s="249"/>
      <c r="KBH4" s="249"/>
      <c r="KBI4" s="249"/>
      <c r="KBJ4" s="249"/>
      <c r="KBK4" s="249"/>
      <c r="KBL4" s="249"/>
      <c r="KBM4" s="249"/>
      <c r="KBN4" s="249"/>
      <c r="KBO4" s="249"/>
      <c r="KBP4" s="249"/>
      <c r="KBQ4" s="249"/>
      <c r="KBR4" s="249"/>
      <c r="KBS4" s="249"/>
      <c r="KBT4" s="249"/>
      <c r="KBU4" s="249"/>
      <c r="KBV4" s="249"/>
      <c r="KBW4" s="249"/>
      <c r="KBX4" s="249"/>
      <c r="KBY4" s="249"/>
      <c r="KBZ4" s="249"/>
      <c r="KCA4" s="249"/>
      <c r="KCB4" s="249"/>
      <c r="KCC4" s="249"/>
      <c r="KCD4" s="249"/>
      <c r="KCE4" s="249"/>
      <c r="KCF4" s="249"/>
      <c r="KCG4" s="249"/>
      <c r="KCH4" s="249"/>
      <c r="KCI4" s="249"/>
      <c r="KCJ4" s="249"/>
      <c r="KCK4" s="249"/>
      <c r="KCL4" s="249"/>
      <c r="KCM4" s="249"/>
      <c r="KCN4" s="249"/>
      <c r="KCO4" s="249"/>
      <c r="KCP4" s="249"/>
      <c r="KCQ4" s="249"/>
      <c r="KCR4" s="249"/>
      <c r="KCS4" s="249"/>
      <c r="KCT4" s="249"/>
      <c r="KCU4" s="249"/>
      <c r="KCV4" s="249"/>
      <c r="KCW4" s="249"/>
      <c r="KCX4" s="249"/>
      <c r="KCY4" s="249"/>
      <c r="KCZ4" s="249"/>
      <c r="KDA4" s="249"/>
      <c r="KDB4" s="249"/>
      <c r="KDC4" s="249"/>
      <c r="KDD4" s="249"/>
      <c r="KDE4" s="249"/>
      <c r="KDF4" s="249"/>
      <c r="KDG4" s="249"/>
      <c r="KDH4" s="249"/>
      <c r="KDI4" s="249"/>
      <c r="KDJ4" s="249"/>
      <c r="KDK4" s="249"/>
      <c r="KDL4" s="249"/>
      <c r="KDM4" s="249"/>
      <c r="KDN4" s="249"/>
      <c r="KDO4" s="249"/>
      <c r="KDP4" s="249"/>
      <c r="KDQ4" s="249"/>
      <c r="KDR4" s="249"/>
      <c r="KDS4" s="249"/>
      <c r="KDT4" s="249"/>
      <c r="KDU4" s="249"/>
      <c r="KDV4" s="249"/>
      <c r="KDW4" s="249"/>
      <c r="KDX4" s="249"/>
      <c r="KDY4" s="249"/>
      <c r="KDZ4" s="249"/>
      <c r="KEA4" s="249"/>
      <c r="KEB4" s="249"/>
      <c r="KEC4" s="249"/>
      <c r="KED4" s="249"/>
      <c r="KEE4" s="249"/>
      <c r="KEF4" s="249"/>
      <c r="KEG4" s="249"/>
      <c r="KEH4" s="249"/>
      <c r="KEI4" s="249"/>
      <c r="KEJ4" s="249"/>
      <c r="KEK4" s="249"/>
      <c r="KEL4" s="249"/>
      <c r="KEM4" s="249"/>
      <c r="KEN4" s="249"/>
      <c r="KEO4" s="249"/>
      <c r="KEP4" s="249"/>
      <c r="KEQ4" s="249"/>
      <c r="KER4" s="249"/>
      <c r="KES4" s="249"/>
      <c r="KET4" s="249"/>
      <c r="KEU4" s="249"/>
      <c r="KEV4" s="249"/>
      <c r="KEW4" s="249"/>
      <c r="KEX4" s="249"/>
      <c r="KEY4" s="249"/>
      <c r="KEZ4" s="249"/>
      <c r="KFA4" s="249"/>
      <c r="KFB4" s="249"/>
      <c r="KFC4" s="249"/>
      <c r="KFD4" s="249"/>
      <c r="KFE4" s="249"/>
      <c r="KFF4" s="249"/>
      <c r="KFG4" s="249"/>
      <c r="KFH4" s="249"/>
      <c r="KFI4" s="249"/>
      <c r="KFJ4" s="249"/>
      <c r="KFK4" s="249"/>
      <c r="KFL4" s="249"/>
      <c r="KFM4" s="249"/>
      <c r="KFN4" s="249"/>
      <c r="KFO4" s="249"/>
      <c r="KFP4" s="249"/>
      <c r="KFQ4" s="249"/>
      <c r="KFR4" s="249"/>
      <c r="KFS4" s="249"/>
      <c r="KFT4" s="249"/>
      <c r="KFU4" s="249"/>
      <c r="KFV4" s="249"/>
      <c r="KFW4" s="249"/>
      <c r="KFX4" s="249"/>
      <c r="KFY4" s="249"/>
      <c r="KFZ4" s="249"/>
      <c r="KGA4" s="249"/>
      <c r="KGB4" s="249"/>
      <c r="KGC4" s="249"/>
      <c r="KGD4" s="249"/>
      <c r="KGE4" s="249"/>
      <c r="KGF4" s="249"/>
      <c r="KGG4" s="249"/>
      <c r="KGH4" s="249"/>
      <c r="KGI4" s="249"/>
      <c r="KGJ4" s="249"/>
      <c r="KGK4" s="249"/>
      <c r="KGL4" s="249"/>
      <c r="KGM4" s="249"/>
      <c r="KGN4" s="249"/>
      <c r="KGO4" s="249"/>
      <c r="KGP4" s="249"/>
      <c r="KGQ4" s="249"/>
      <c r="KGR4" s="249"/>
      <c r="KGS4" s="249"/>
      <c r="KGT4" s="249"/>
      <c r="KGU4" s="249"/>
      <c r="KGV4" s="249"/>
      <c r="KGW4" s="249"/>
      <c r="KGX4" s="249"/>
      <c r="KGY4" s="249"/>
      <c r="KGZ4" s="249"/>
      <c r="KHA4" s="249"/>
      <c r="KHB4" s="249"/>
      <c r="KHC4" s="249"/>
      <c r="KHD4" s="249"/>
      <c r="KHE4" s="249"/>
      <c r="KHF4" s="249"/>
      <c r="KHG4" s="249"/>
      <c r="KHH4" s="249"/>
      <c r="KHI4" s="249"/>
      <c r="KHJ4" s="249"/>
      <c r="KHK4" s="249"/>
      <c r="KHL4" s="249"/>
      <c r="KHM4" s="249"/>
      <c r="KHN4" s="249"/>
      <c r="KHO4" s="249"/>
      <c r="KHP4" s="249"/>
      <c r="KHQ4" s="249"/>
      <c r="KHR4" s="249"/>
      <c r="KHS4" s="249"/>
      <c r="KHT4" s="249"/>
      <c r="KHU4" s="249"/>
      <c r="KHV4" s="249"/>
      <c r="KHW4" s="249"/>
      <c r="KHX4" s="249"/>
      <c r="KHY4" s="249"/>
      <c r="KHZ4" s="249"/>
      <c r="KIA4" s="249"/>
      <c r="KIB4" s="249"/>
      <c r="KIC4" s="249"/>
      <c r="KID4" s="249"/>
      <c r="KIE4" s="249"/>
      <c r="KIF4" s="249"/>
      <c r="KIG4" s="249"/>
      <c r="KIH4" s="249"/>
      <c r="KII4" s="249"/>
      <c r="KIJ4" s="249"/>
      <c r="KIK4" s="249"/>
      <c r="KIL4" s="249"/>
      <c r="KIM4" s="249"/>
      <c r="KIN4" s="249"/>
      <c r="KIO4" s="249"/>
      <c r="KIP4" s="249"/>
      <c r="KIQ4" s="249"/>
      <c r="KIR4" s="249"/>
      <c r="KIS4" s="249"/>
      <c r="KIT4" s="249"/>
      <c r="KIU4" s="249"/>
      <c r="KIV4" s="249"/>
      <c r="KIW4" s="249"/>
      <c r="KIX4" s="249"/>
      <c r="KIY4" s="249"/>
      <c r="KIZ4" s="249"/>
      <c r="KJA4" s="249"/>
      <c r="KJB4" s="249"/>
      <c r="KJC4" s="249"/>
      <c r="KJD4" s="249"/>
      <c r="KJE4" s="249"/>
      <c r="KJF4" s="249"/>
      <c r="KJG4" s="249"/>
      <c r="KJH4" s="249"/>
      <c r="KJI4" s="249"/>
      <c r="KJJ4" s="249"/>
      <c r="KJK4" s="249"/>
      <c r="KJL4" s="249"/>
      <c r="KJM4" s="249"/>
      <c r="KJN4" s="249"/>
      <c r="KJO4" s="249"/>
      <c r="KJP4" s="249"/>
      <c r="KJQ4" s="249"/>
      <c r="KJR4" s="249"/>
      <c r="KJS4" s="249"/>
      <c r="KJT4" s="249"/>
      <c r="KJU4" s="249"/>
      <c r="KJV4" s="249"/>
      <c r="KJW4" s="249"/>
      <c r="KJX4" s="249"/>
      <c r="KJY4" s="249"/>
      <c r="KJZ4" s="249"/>
      <c r="KKA4" s="249"/>
      <c r="KKB4" s="249"/>
      <c r="KKC4" s="249"/>
      <c r="KKD4" s="249"/>
      <c r="KKE4" s="249"/>
      <c r="KKF4" s="249"/>
      <c r="KKG4" s="249"/>
      <c r="KKH4" s="249"/>
      <c r="KKI4" s="249"/>
      <c r="KKJ4" s="249"/>
      <c r="KKK4" s="249"/>
      <c r="KKL4" s="249"/>
      <c r="KKM4" s="249"/>
      <c r="KKN4" s="249"/>
      <c r="KKO4" s="249"/>
      <c r="KKP4" s="249"/>
      <c r="KKQ4" s="249"/>
      <c r="KKR4" s="249"/>
      <c r="KKS4" s="249"/>
      <c r="KKT4" s="249"/>
      <c r="KKU4" s="249"/>
      <c r="KKV4" s="249"/>
      <c r="KKW4" s="249"/>
      <c r="KKX4" s="249"/>
      <c r="KKY4" s="249"/>
      <c r="KKZ4" s="249"/>
      <c r="KLA4" s="249"/>
      <c r="KLB4" s="249"/>
      <c r="KLC4" s="249"/>
      <c r="KLD4" s="249"/>
      <c r="KLE4" s="249"/>
      <c r="KLF4" s="249"/>
      <c r="KLG4" s="249"/>
      <c r="KLH4" s="249"/>
      <c r="KLI4" s="249"/>
      <c r="KLJ4" s="249"/>
      <c r="KLK4" s="249"/>
      <c r="KLL4" s="249"/>
      <c r="KLM4" s="249"/>
      <c r="KLN4" s="249"/>
      <c r="KLO4" s="249"/>
      <c r="KLP4" s="249"/>
      <c r="KLQ4" s="249"/>
      <c r="KLR4" s="249"/>
      <c r="KLS4" s="249"/>
      <c r="KLT4" s="249"/>
      <c r="KLU4" s="249"/>
      <c r="KLV4" s="249"/>
      <c r="KLW4" s="249"/>
      <c r="KLX4" s="249"/>
      <c r="KLY4" s="249"/>
      <c r="KLZ4" s="249"/>
      <c r="KMA4" s="249"/>
      <c r="KMB4" s="249"/>
      <c r="KMC4" s="249"/>
      <c r="KMD4" s="249"/>
      <c r="KME4" s="249"/>
      <c r="KMF4" s="249"/>
      <c r="KMG4" s="249"/>
      <c r="KMH4" s="249"/>
      <c r="KMI4" s="249"/>
      <c r="KMJ4" s="249"/>
      <c r="KMK4" s="249"/>
      <c r="KML4" s="249"/>
      <c r="KMM4" s="249"/>
      <c r="KMN4" s="249"/>
      <c r="KMO4" s="249"/>
      <c r="KMP4" s="249"/>
      <c r="KMQ4" s="249"/>
      <c r="KMR4" s="249"/>
      <c r="KMS4" s="249"/>
      <c r="KMT4" s="249"/>
      <c r="KMU4" s="249"/>
      <c r="KMV4" s="249"/>
      <c r="KMW4" s="249"/>
      <c r="KMX4" s="249"/>
      <c r="KMY4" s="249"/>
      <c r="KMZ4" s="249"/>
      <c r="KNA4" s="249"/>
      <c r="KNB4" s="249"/>
      <c r="KNC4" s="249"/>
      <c r="KND4" s="249"/>
      <c r="KNE4" s="249"/>
      <c r="KNF4" s="249"/>
      <c r="KNG4" s="249"/>
      <c r="KNH4" s="249"/>
      <c r="KNI4" s="249"/>
      <c r="KNJ4" s="249"/>
      <c r="KNK4" s="249"/>
      <c r="KNL4" s="249"/>
      <c r="KNM4" s="249"/>
      <c r="KNN4" s="249"/>
      <c r="KNO4" s="249"/>
      <c r="KNP4" s="249"/>
      <c r="KNQ4" s="249"/>
      <c r="KNR4" s="249"/>
      <c r="KNS4" s="249"/>
      <c r="KNT4" s="249"/>
      <c r="KNU4" s="249"/>
      <c r="KNV4" s="249"/>
      <c r="KNW4" s="249"/>
      <c r="KNX4" s="249"/>
      <c r="KNY4" s="249"/>
      <c r="KNZ4" s="249"/>
      <c r="KOA4" s="249"/>
      <c r="KOB4" s="249"/>
      <c r="KOC4" s="249"/>
      <c r="KOD4" s="249"/>
      <c r="KOE4" s="249"/>
      <c r="KOF4" s="249"/>
      <c r="KOG4" s="249"/>
      <c r="KOH4" s="249"/>
      <c r="KOI4" s="249"/>
      <c r="KOJ4" s="249"/>
      <c r="KOK4" s="249"/>
      <c r="KOL4" s="249"/>
      <c r="KOM4" s="249"/>
      <c r="KON4" s="249"/>
      <c r="KOO4" s="249"/>
      <c r="KOP4" s="249"/>
      <c r="KOQ4" s="249"/>
      <c r="KOR4" s="249"/>
      <c r="KOS4" s="249"/>
      <c r="KOT4" s="249"/>
      <c r="KOU4" s="249"/>
      <c r="KOV4" s="249"/>
      <c r="KOW4" s="249"/>
      <c r="KOX4" s="249"/>
      <c r="KOY4" s="249"/>
      <c r="KOZ4" s="249"/>
      <c r="KPA4" s="249"/>
      <c r="KPB4" s="249"/>
      <c r="KPC4" s="249"/>
      <c r="KPD4" s="249"/>
      <c r="KPE4" s="249"/>
      <c r="KPF4" s="249"/>
      <c r="KPG4" s="249"/>
      <c r="KPH4" s="249"/>
      <c r="KPI4" s="249"/>
      <c r="KPJ4" s="249"/>
      <c r="KPK4" s="249"/>
      <c r="KPL4" s="249"/>
      <c r="KPM4" s="249"/>
      <c r="KPN4" s="249"/>
      <c r="KPO4" s="249"/>
      <c r="KPP4" s="249"/>
      <c r="KPQ4" s="249"/>
      <c r="KPR4" s="249"/>
      <c r="KPS4" s="249"/>
      <c r="KPT4" s="249"/>
      <c r="KPU4" s="249"/>
      <c r="KPV4" s="249"/>
      <c r="KPW4" s="249"/>
      <c r="KPX4" s="249"/>
      <c r="KPY4" s="249"/>
      <c r="KPZ4" s="249"/>
      <c r="KQA4" s="249"/>
      <c r="KQB4" s="249"/>
      <c r="KQC4" s="249"/>
      <c r="KQD4" s="249"/>
      <c r="KQE4" s="249"/>
      <c r="KQF4" s="249"/>
      <c r="KQG4" s="249"/>
      <c r="KQH4" s="249"/>
      <c r="KQI4" s="249"/>
      <c r="KQJ4" s="249"/>
      <c r="KQK4" s="249"/>
      <c r="KQL4" s="249"/>
      <c r="KQM4" s="249"/>
      <c r="KQN4" s="249"/>
      <c r="KQO4" s="249"/>
      <c r="KQP4" s="249"/>
      <c r="KQQ4" s="249"/>
      <c r="KQR4" s="249"/>
      <c r="KQS4" s="249"/>
      <c r="KQT4" s="249"/>
      <c r="KQU4" s="249"/>
      <c r="KQV4" s="249"/>
      <c r="KQW4" s="249"/>
      <c r="KQX4" s="249"/>
      <c r="KQY4" s="249"/>
      <c r="KQZ4" s="249"/>
      <c r="KRA4" s="249"/>
      <c r="KRB4" s="249"/>
      <c r="KRC4" s="249"/>
      <c r="KRD4" s="249"/>
      <c r="KRE4" s="249"/>
      <c r="KRF4" s="249"/>
      <c r="KRG4" s="249"/>
      <c r="KRH4" s="249"/>
      <c r="KRI4" s="249"/>
      <c r="KRJ4" s="249"/>
      <c r="KRK4" s="249"/>
      <c r="KRL4" s="249"/>
      <c r="KRM4" s="249"/>
      <c r="KRN4" s="249"/>
      <c r="KRO4" s="249"/>
      <c r="KRP4" s="249"/>
      <c r="KRQ4" s="249"/>
      <c r="KRR4" s="249"/>
      <c r="KRS4" s="249"/>
      <c r="KRT4" s="249"/>
      <c r="KRU4" s="249"/>
      <c r="KRV4" s="249"/>
      <c r="KRW4" s="249"/>
      <c r="KRX4" s="249"/>
      <c r="KRY4" s="249"/>
      <c r="KRZ4" s="249"/>
      <c r="KSA4" s="249"/>
      <c r="KSB4" s="249"/>
      <c r="KSC4" s="249"/>
      <c r="KSD4" s="249"/>
      <c r="KSE4" s="249"/>
      <c r="KSF4" s="249"/>
      <c r="KSG4" s="249"/>
      <c r="KSH4" s="249"/>
      <c r="KSI4" s="249"/>
      <c r="KSJ4" s="249"/>
      <c r="KSK4" s="249"/>
      <c r="KSL4" s="249"/>
      <c r="KSM4" s="249"/>
      <c r="KSN4" s="249"/>
      <c r="KSO4" s="249"/>
      <c r="KSP4" s="249"/>
      <c r="KSQ4" s="249"/>
      <c r="KSR4" s="249"/>
      <c r="KSS4" s="249"/>
      <c r="KST4" s="249"/>
      <c r="KSU4" s="249"/>
      <c r="KSV4" s="249"/>
      <c r="KSW4" s="249"/>
      <c r="KSX4" s="249"/>
      <c r="KSY4" s="249"/>
      <c r="KSZ4" s="249"/>
      <c r="KTA4" s="249"/>
      <c r="KTB4" s="249"/>
      <c r="KTC4" s="249"/>
      <c r="KTD4" s="249"/>
      <c r="KTE4" s="249"/>
      <c r="KTF4" s="249"/>
      <c r="KTG4" s="249"/>
      <c r="KTH4" s="249"/>
      <c r="KTI4" s="249"/>
      <c r="KTJ4" s="249"/>
      <c r="KTK4" s="249"/>
      <c r="KTL4" s="249"/>
      <c r="KTM4" s="249"/>
      <c r="KTN4" s="249"/>
      <c r="KTO4" s="249"/>
      <c r="KTP4" s="249"/>
      <c r="KTQ4" s="249"/>
      <c r="KTR4" s="249"/>
      <c r="KTS4" s="249"/>
      <c r="KTT4" s="249"/>
      <c r="KTU4" s="249"/>
      <c r="KTV4" s="249"/>
      <c r="KTW4" s="249"/>
      <c r="KTX4" s="249"/>
      <c r="KTY4" s="249"/>
      <c r="KTZ4" s="249"/>
      <c r="KUA4" s="249"/>
      <c r="KUB4" s="249"/>
      <c r="KUC4" s="249"/>
      <c r="KUD4" s="249"/>
      <c r="KUE4" s="249"/>
      <c r="KUF4" s="249"/>
      <c r="KUG4" s="249"/>
      <c r="KUH4" s="249"/>
      <c r="KUI4" s="249"/>
      <c r="KUJ4" s="249"/>
      <c r="KUK4" s="249"/>
      <c r="KUL4" s="249"/>
      <c r="KUM4" s="249"/>
      <c r="KUN4" s="249"/>
      <c r="KUO4" s="249"/>
      <c r="KUP4" s="249"/>
      <c r="KUQ4" s="249"/>
      <c r="KUR4" s="249"/>
      <c r="KUS4" s="249"/>
      <c r="KUT4" s="249"/>
      <c r="KUU4" s="249"/>
      <c r="KUV4" s="249"/>
      <c r="KUW4" s="249"/>
      <c r="KUX4" s="249"/>
      <c r="KUY4" s="249"/>
      <c r="KUZ4" s="249"/>
      <c r="KVA4" s="249"/>
      <c r="KVB4" s="249"/>
      <c r="KVC4" s="249"/>
      <c r="KVD4" s="249"/>
      <c r="KVE4" s="249"/>
      <c r="KVF4" s="249"/>
      <c r="KVG4" s="249"/>
      <c r="KVH4" s="249"/>
      <c r="KVI4" s="249"/>
      <c r="KVJ4" s="249"/>
      <c r="KVK4" s="249"/>
      <c r="KVL4" s="249"/>
      <c r="KVM4" s="249"/>
      <c r="KVN4" s="249"/>
      <c r="KVO4" s="249"/>
      <c r="KVP4" s="249"/>
      <c r="KVQ4" s="249"/>
      <c r="KVR4" s="249"/>
      <c r="KVS4" s="249"/>
      <c r="KVT4" s="249"/>
      <c r="KVU4" s="249"/>
      <c r="KVV4" s="249"/>
      <c r="KVW4" s="249"/>
      <c r="KVX4" s="249"/>
      <c r="KVY4" s="249"/>
      <c r="KVZ4" s="249"/>
      <c r="KWA4" s="249"/>
      <c r="KWB4" s="249"/>
      <c r="KWC4" s="249"/>
      <c r="KWD4" s="249"/>
      <c r="KWE4" s="249"/>
      <c r="KWF4" s="249"/>
      <c r="KWG4" s="249"/>
      <c r="KWH4" s="249"/>
      <c r="KWI4" s="249"/>
      <c r="KWJ4" s="249"/>
      <c r="KWK4" s="249"/>
      <c r="KWL4" s="249"/>
      <c r="KWM4" s="249"/>
      <c r="KWN4" s="249"/>
      <c r="KWO4" s="249"/>
      <c r="KWP4" s="249"/>
      <c r="KWQ4" s="249"/>
      <c r="KWR4" s="249"/>
      <c r="KWS4" s="249"/>
      <c r="KWT4" s="249"/>
      <c r="KWU4" s="249"/>
      <c r="KWV4" s="249"/>
      <c r="KWW4" s="249"/>
      <c r="KWX4" s="249"/>
      <c r="KWY4" s="249"/>
      <c r="KWZ4" s="249"/>
      <c r="KXA4" s="249"/>
      <c r="KXB4" s="249"/>
      <c r="KXC4" s="249"/>
      <c r="KXD4" s="249"/>
      <c r="KXE4" s="249"/>
      <c r="KXF4" s="249"/>
      <c r="KXG4" s="249"/>
      <c r="KXH4" s="249"/>
      <c r="KXI4" s="249"/>
      <c r="KXJ4" s="249"/>
      <c r="KXK4" s="249"/>
      <c r="KXL4" s="249"/>
      <c r="KXM4" s="249"/>
      <c r="KXN4" s="249"/>
      <c r="KXO4" s="249"/>
      <c r="KXP4" s="249"/>
      <c r="KXQ4" s="249"/>
      <c r="KXR4" s="249"/>
      <c r="KXS4" s="249"/>
      <c r="KXT4" s="249"/>
      <c r="KXU4" s="249"/>
      <c r="KXV4" s="249"/>
      <c r="KXW4" s="249"/>
      <c r="KXX4" s="249"/>
      <c r="KXY4" s="249"/>
      <c r="KXZ4" s="249"/>
      <c r="KYA4" s="249"/>
      <c r="KYB4" s="249"/>
      <c r="KYC4" s="249"/>
      <c r="KYD4" s="249"/>
      <c r="KYE4" s="249"/>
      <c r="KYF4" s="249"/>
      <c r="KYG4" s="249"/>
      <c r="KYH4" s="249"/>
      <c r="KYI4" s="249"/>
      <c r="KYJ4" s="249"/>
      <c r="KYK4" s="249"/>
      <c r="KYL4" s="249"/>
      <c r="KYM4" s="249"/>
      <c r="KYN4" s="249"/>
      <c r="KYO4" s="249"/>
      <c r="KYP4" s="249"/>
      <c r="KYQ4" s="249"/>
      <c r="KYR4" s="249"/>
      <c r="KYS4" s="249"/>
      <c r="KYT4" s="249"/>
      <c r="KYU4" s="249"/>
      <c r="KYV4" s="249"/>
      <c r="KYW4" s="249"/>
      <c r="KYX4" s="249"/>
      <c r="KYY4" s="249"/>
      <c r="KYZ4" s="249"/>
      <c r="KZA4" s="249"/>
      <c r="KZB4" s="249"/>
      <c r="KZC4" s="249"/>
      <c r="KZD4" s="249"/>
      <c r="KZE4" s="249"/>
      <c r="KZF4" s="249"/>
      <c r="KZG4" s="249"/>
      <c r="KZH4" s="249"/>
      <c r="KZI4" s="249"/>
      <c r="KZJ4" s="249"/>
      <c r="KZK4" s="249"/>
      <c r="KZL4" s="249"/>
      <c r="KZM4" s="249"/>
      <c r="KZN4" s="249"/>
      <c r="KZO4" s="249"/>
      <c r="KZP4" s="249"/>
      <c r="KZQ4" s="249"/>
      <c r="KZR4" s="249"/>
      <c r="KZS4" s="249"/>
      <c r="KZT4" s="249"/>
      <c r="KZU4" s="249"/>
      <c r="KZV4" s="249"/>
      <c r="KZW4" s="249"/>
      <c r="KZX4" s="249"/>
      <c r="KZY4" s="249"/>
      <c r="KZZ4" s="249"/>
      <c r="LAA4" s="249"/>
      <c r="LAB4" s="249"/>
      <c r="LAC4" s="249"/>
      <c r="LAD4" s="249"/>
      <c r="LAE4" s="249"/>
      <c r="LAF4" s="249"/>
      <c r="LAG4" s="249"/>
      <c r="LAH4" s="249"/>
      <c r="LAI4" s="249"/>
      <c r="LAJ4" s="249"/>
      <c r="LAK4" s="249"/>
      <c r="LAL4" s="249"/>
      <c r="LAM4" s="249"/>
      <c r="LAN4" s="249"/>
      <c r="LAO4" s="249"/>
      <c r="LAP4" s="249"/>
      <c r="LAQ4" s="249"/>
      <c r="LAR4" s="249"/>
      <c r="LAS4" s="249"/>
      <c r="LAT4" s="249"/>
      <c r="LAU4" s="249"/>
      <c r="LAV4" s="249"/>
      <c r="LAW4" s="249"/>
      <c r="LAX4" s="249"/>
      <c r="LAY4" s="249"/>
      <c r="LAZ4" s="249"/>
      <c r="LBA4" s="249"/>
      <c r="LBB4" s="249"/>
      <c r="LBC4" s="249"/>
      <c r="LBD4" s="249"/>
      <c r="LBE4" s="249"/>
      <c r="LBF4" s="249"/>
      <c r="LBG4" s="249"/>
      <c r="LBH4" s="249"/>
      <c r="LBI4" s="249"/>
      <c r="LBJ4" s="249"/>
      <c r="LBK4" s="249"/>
      <c r="LBL4" s="249"/>
      <c r="LBM4" s="249"/>
      <c r="LBN4" s="249"/>
      <c r="LBO4" s="249"/>
      <c r="LBP4" s="249"/>
      <c r="LBQ4" s="249"/>
      <c r="LBR4" s="249"/>
      <c r="LBS4" s="249"/>
      <c r="LBT4" s="249"/>
      <c r="LBU4" s="249"/>
      <c r="LBV4" s="249"/>
      <c r="LBW4" s="249"/>
      <c r="LBX4" s="249"/>
      <c r="LBY4" s="249"/>
      <c r="LBZ4" s="249"/>
      <c r="LCA4" s="249"/>
      <c r="LCB4" s="249"/>
      <c r="LCC4" s="249"/>
      <c r="LCD4" s="249"/>
      <c r="LCE4" s="249"/>
      <c r="LCF4" s="249"/>
      <c r="LCG4" s="249"/>
      <c r="LCH4" s="249"/>
      <c r="LCI4" s="249"/>
      <c r="LCJ4" s="249"/>
      <c r="LCK4" s="249"/>
      <c r="LCL4" s="249"/>
      <c r="LCM4" s="249"/>
      <c r="LCN4" s="249"/>
      <c r="LCO4" s="249"/>
      <c r="LCP4" s="249"/>
      <c r="LCQ4" s="249"/>
      <c r="LCR4" s="249"/>
      <c r="LCS4" s="249"/>
      <c r="LCT4" s="249"/>
      <c r="LCU4" s="249"/>
      <c r="LCV4" s="249"/>
      <c r="LCW4" s="249"/>
      <c r="LCX4" s="249"/>
      <c r="LCY4" s="249"/>
      <c r="LCZ4" s="249"/>
      <c r="LDA4" s="249"/>
      <c r="LDB4" s="249"/>
      <c r="LDC4" s="249"/>
      <c r="LDD4" s="249"/>
      <c r="LDE4" s="249"/>
      <c r="LDF4" s="249"/>
      <c r="LDG4" s="249"/>
      <c r="LDH4" s="249"/>
      <c r="LDI4" s="249"/>
      <c r="LDJ4" s="249"/>
      <c r="LDK4" s="249"/>
      <c r="LDL4" s="249"/>
      <c r="LDM4" s="249"/>
      <c r="LDN4" s="249"/>
      <c r="LDO4" s="249"/>
      <c r="LDP4" s="249"/>
      <c r="LDQ4" s="249"/>
      <c r="LDR4" s="249"/>
      <c r="LDS4" s="249"/>
      <c r="LDT4" s="249"/>
      <c r="LDU4" s="249"/>
      <c r="LDV4" s="249"/>
      <c r="LDW4" s="249"/>
      <c r="LDX4" s="249"/>
      <c r="LDY4" s="249"/>
      <c r="LDZ4" s="249"/>
      <c r="LEA4" s="249"/>
      <c r="LEB4" s="249"/>
      <c r="LEC4" s="249"/>
      <c r="LED4" s="249"/>
      <c r="LEE4" s="249"/>
      <c r="LEF4" s="249"/>
      <c r="LEG4" s="249"/>
      <c r="LEH4" s="249"/>
      <c r="LEI4" s="249"/>
      <c r="LEJ4" s="249"/>
      <c r="LEK4" s="249"/>
      <c r="LEL4" s="249"/>
      <c r="LEM4" s="249"/>
      <c r="LEN4" s="249"/>
      <c r="LEO4" s="249"/>
      <c r="LEP4" s="249"/>
      <c r="LEQ4" s="249"/>
      <c r="LER4" s="249"/>
      <c r="LES4" s="249"/>
      <c r="LET4" s="249"/>
      <c r="LEU4" s="249"/>
      <c r="LEV4" s="249"/>
      <c r="LEW4" s="249"/>
      <c r="LEX4" s="249"/>
      <c r="LEY4" s="249"/>
      <c r="LEZ4" s="249"/>
      <c r="LFA4" s="249"/>
      <c r="LFB4" s="249"/>
      <c r="LFC4" s="249"/>
      <c r="LFD4" s="249"/>
      <c r="LFE4" s="249"/>
      <c r="LFF4" s="249"/>
      <c r="LFG4" s="249"/>
      <c r="LFH4" s="249"/>
      <c r="LFI4" s="249"/>
      <c r="LFJ4" s="249"/>
      <c r="LFK4" s="249"/>
      <c r="LFL4" s="249"/>
      <c r="LFM4" s="249"/>
      <c r="LFN4" s="249"/>
      <c r="LFO4" s="249"/>
      <c r="LFP4" s="249"/>
      <c r="LFQ4" s="249"/>
      <c r="LFR4" s="249"/>
      <c r="LFS4" s="249"/>
      <c r="LFT4" s="249"/>
      <c r="LFU4" s="249"/>
      <c r="LFV4" s="249"/>
      <c r="LFW4" s="249"/>
      <c r="LFX4" s="249"/>
      <c r="LFY4" s="249"/>
      <c r="LFZ4" s="249"/>
      <c r="LGA4" s="249"/>
      <c r="LGB4" s="249"/>
      <c r="LGC4" s="249"/>
      <c r="LGD4" s="249"/>
      <c r="LGE4" s="249"/>
      <c r="LGF4" s="249"/>
      <c r="LGG4" s="249"/>
      <c r="LGH4" s="249"/>
      <c r="LGI4" s="249"/>
      <c r="LGJ4" s="249"/>
      <c r="LGK4" s="249"/>
      <c r="LGL4" s="249"/>
      <c r="LGM4" s="249"/>
      <c r="LGN4" s="249"/>
      <c r="LGO4" s="249"/>
      <c r="LGP4" s="249"/>
      <c r="LGQ4" s="249"/>
      <c r="LGR4" s="249"/>
      <c r="LGS4" s="249"/>
      <c r="LGT4" s="249"/>
      <c r="LGU4" s="249"/>
      <c r="LGV4" s="249"/>
      <c r="LGW4" s="249"/>
      <c r="LGX4" s="249"/>
      <c r="LGY4" s="249"/>
      <c r="LGZ4" s="249"/>
      <c r="LHA4" s="249"/>
      <c r="LHB4" s="249"/>
      <c r="LHC4" s="249"/>
      <c r="LHD4" s="249"/>
      <c r="LHE4" s="249"/>
      <c r="LHF4" s="249"/>
      <c r="LHG4" s="249"/>
      <c r="LHH4" s="249"/>
      <c r="LHI4" s="249"/>
      <c r="LHJ4" s="249"/>
      <c r="LHK4" s="249"/>
      <c r="LHL4" s="249"/>
      <c r="LHM4" s="249"/>
      <c r="LHN4" s="249"/>
      <c r="LHO4" s="249"/>
      <c r="LHP4" s="249"/>
      <c r="LHQ4" s="249"/>
      <c r="LHR4" s="249"/>
      <c r="LHS4" s="249"/>
      <c r="LHT4" s="249"/>
      <c r="LHU4" s="249"/>
      <c r="LHV4" s="249"/>
      <c r="LHW4" s="249"/>
      <c r="LHX4" s="249"/>
      <c r="LHY4" s="249"/>
      <c r="LHZ4" s="249"/>
      <c r="LIA4" s="249"/>
      <c r="LIB4" s="249"/>
      <c r="LIC4" s="249"/>
      <c r="LID4" s="249"/>
      <c r="LIE4" s="249"/>
      <c r="LIF4" s="249"/>
      <c r="LIG4" s="249"/>
      <c r="LIH4" s="249"/>
      <c r="LII4" s="249"/>
      <c r="LIJ4" s="249"/>
      <c r="LIK4" s="249"/>
      <c r="LIL4" s="249"/>
      <c r="LIM4" s="249"/>
      <c r="LIN4" s="249"/>
      <c r="LIO4" s="249"/>
      <c r="LIP4" s="249"/>
      <c r="LIQ4" s="249"/>
      <c r="LIR4" s="249"/>
      <c r="LIS4" s="249"/>
      <c r="LIT4" s="249"/>
      <c r="LIU4" s="249"/>
      <c r="LIV4" s="249"/>
      <c r="LIW4" s="249"/>
      <c r="LIX4" s="249"/>
      <c r="LIY4" s="249"/>
      <c r="LIZ4" s="249"/>
      <c r="LJA4" s="249"/>
      <c r="LJB4" s="249"/>
      <c r="LJC4" s="249"/>
      <c r="LJD4" s="249"/>
      <c r="LJE4" s="249"/>
      <c r="LJF4" s="249"/>
      <c r="LJG4" s="249"/>
      <c r="LJH4" s="249"/>
      <c r="LJI4" s="249"/>
      <c r="LJJ4" s="249"/>
      <c r="LJK4" s="249"/>
      <c r="LJL4" s="249"/>
      <c r="LJM4" s="249"/>
      <c r="LJN4" s="249"/>
      <c r="LJO4" s="249"/>
      <c r="LJP4" s="249"/>
      <c r="LJQ4" s="249"/>
      <c r="LJR4" s="249"/>
      <c r="LJS4" s="249"/>
      <c r="LJT4" s="249"/>
      <c r="LJU4" s="249"/>
      <c r="LJV4" s="249"/>
      <c r="LJW4" s="249"/>
      <c r="LJX4" s="249"/>
      <c r="LJY4" s="249"/>
      <c r="LJZ4" s="249"/>
      <c r="LKA4" s="249"/>
      <c r="LKB4" s="249"/>
      <c r="LKC4" s="249"/>
      <c r="LKD4" s="249"/>
      <c r="LKE4" s="249"/>
      <c r="LKF4" s="249"/>
      <c r="LKG4" s="249"/>
      <c r="LKH4" s="249"/>
      <c r="LKI4" s="249"/>
      <c r="LKJ4" s="249"/>
      <c r="LKK4" s="249"/>
      <c r="LKL4" s="249"/>
      <c r="LKM4" s="249"/>
      <c r="LKN4" s="249"/>
      <c r="LKO4" s="249"/>
      <c r="LKP4" s="249"/>
      <c r="LKQ4" s="249"/>
      <c r="LKR4" s="249"/>
      <c r="LKS4" s="249"/>
      <c r="LKT4" s="249"/>
      <c r="LKU4" s="249"/>
      <c r="LKV4" s="249"/>
      <c r="LKW4" s="249"/>
      <c r="LKX4" s="249"/>
      <c r="LKY4" s="249"/>
      <c r="LKZ4" s="249"/>
      <c r="LLA4" s="249"/>
      <c r="LLB4" s="249"/>
      <c r="LLC4" s="249"/>
      <c r="LLD4" s="249"/>
      <c r="LLE4" s="249"/>
      <c r="LLF4" s="249"/>
      <c r="LLG4" s="249"/>
      <c r="LLH4" s="249"/>
      <c r="LLI4" s="249"/>
      <c r="LLJ4" s="249"/>
      <c r="LLK4" s="249"/>
      <c r="LLL4" s="249"/>
      <c r="LLM4" s="249"/>
      <c r="LLN4" s="249"/>
      <c r="LLO4" s="249"/>
      <c r="LLP4" s="249"/>
      <c r="LLQ4" s="249"/>
      <c r="LLR4" s="249"/>
      <c r="LLS4" s="249"/>
      <c r="LLT4" s="249"/>
      <c r="LLU4" s="249"/>
      <c r="LLV4" s="249"/>
      <c r="LLW4" s="249"/>
      <c r="LLX4" s="249"/>
      <c r="LLY4" s="249"/>
      <c r="LLZ4" s="249"/>
      <c r="LMA4" s="249"/>
      <c r="LMB4" s="249"/>
      <c r="LMC4" s="249"/>
      <c r="LMD4" s="249"/>
      <c r="LME4" s="249"/>
      <c r="LMF4" s="249"/>
      <c r="LMG4" s="249"/>
      <c r="LMH4" s="249"/>
      <c r="LMI4" s="249"/>
      <c r="LMJ4" s="249"/>
      <c r="LMK4" s="249"/>
      <c r="LML4" s="249"/>
      <c r="LMM4" s="249"/>
      <c r="LMN4" s="249"/>
      <c r="LMO4" s="249"/>
      <c r="LMP4" s="249"/>
      <c r="LMQ4" s="249"/>
      <c r="LMR4" s="249"/>
      <c r="LMS4" s="249"/>
      <c r="LMT4" s="249"/>
      <c r="LMU4" s="249"/>
      <c r="LMV4" s="249"/>
      <c r="LMW4" s="249"/>
      <c r="LMX4" s="249"/>
      <c r="LMY4" s="249"/>
      <c r="LMZ4" s="249"/>
      <c r="LNA4" s="249"/>
      <c r="LNB4" s="249"/>
      <c r="LNC4" s="249"/>
      <c r="LND4" s="249"/>
      <c r="LNE4" s="249"/>
      <c r="LNF4" s="249"/>
      <c r="LNG4" s="249"/>
      <c r="LNH4" s="249"/>
      <c r="LNI4" s="249"/>
      <c r="LNJ4" s="249"/>
      <c r="LNK4" s="249"/>
      <c r="LNL4" s="249"/>
      <c r="LNM4" s="249"/>
      <c r="LNN4" s="249"/>
      <c r="LNO4" s="249"/>
      <c r="LNP4" s="249"/>
      <c r="LNQ4" s="249"/>
      <c r="LNR4" s="249"/>
      <c r="LNS4" s="249"/>
      <c r="LNT4" s="249"/>
      <c r="LNU4" s="249"/>
      <c r="LNV4" s="249"/>
      <c r="LNW4" s="249"/>
      <c r="LNX4" s="249"/>
      <c r="LNY4" s="249"/>
      <c r="LNZ4" s="249"/>
      <c r="LOA4" s="249"/>
      <c r="LOB4" s="249"/>
      <c r="LOC4" s="249"/>
      <c r="LOD4" s="249"/>
      <c r="LOE4" s="249"/>
      <c r="LOF4" s="249"/>
      <c r="LOG4" s="249"/>
      <c r="LOH4" s="249"/>
      <c r="LOI4" s="249"/>
      <c r="LOJ4" s="249"/>
      <c r="LOK4" s="249"/>
      <c r="LOL4" s="249"/>
      <c r="LOM4" s="249"/>
      <c r="LON4" s="249"/>
      <c r="LOO4" s="249"/>
      <c r="LOP4" s="249"/>
      <c r="LOQ4" s="249"/>
      <c r="LOR4" s="249"/>
      <c r="LOS4" s="249"/>
      <c r="LOT4" s="249"/>
      <c r="LOU4" s="249"/>
      <c r="LOV4" s="249"/>
      <c r="LOW4" s="249"/>
      <c r="LOX4" s="249"/>
      <c r="LOY4" s="249"/>
      <c r="LOZ4" s="249"/>
      <c r="LPA4" s="249"/>
      <c r="LPB4" s="249"/>
      <c r="LPC4" s="249"/>
      <c r="LPD4" s="249"/>
      <c r="LPE4" s="249"/>
      <c r="LPF4" s="249"/>
      <c r="LPG4" s="249"/>
      <c r="LPH4" s="249"/>
      <c r="LPI4" s="249"/>
      <c r="LPJ4" s="249"/>
      <c r="LPK4" s="249"/>
      <c r="LPL4" s="249"/>
      <c r="LPM4" s="249"/>
      <c r="LPN4" s="249"/>
      <c r="LPO4" s="249"/>
      <c r="LPP4" s="249"/>
      <c r="LPQ4" s="249"/>
      <c r="LPR4" s="249"/>
      <c r="LPS4" s="249"/>
      <c r="LPT4" s="249"/>
      <c r="LPU4" s="249"/>
      <c r="LPV4" s="249"/>
      <c r="LPW4" s="249"/>
      <c r="LPX4" s="249"/>
      <c r="LPY4" s="249"/>
      <c r="LPZ4" s="249"/>
      <c r="LQA4" s="249"/>
      <c r="LQB4" s="249"/>
      <c r="LQC4" s="249"/>
      <c r="LQD4" s="249"/>
      <c r="LQE4" s="249"/>
      <c r="LQF4" s="249"/>
      <c r="LQG4" s="249"/>
      <c r="LQH4" s="249"/>
      <c r="LQI4" s="249"/>
      <c r="LQJ4" s="249"/>
      <c r="LQK4" s="249"/>
      <c r="LQL4" s="249"/>
      <c r="LQM4" s="249"/>
      <c r="LQN4" s="249"/>
      <c r="LQO4" s="249"/>
      <c r="LQP4" s="249"/>
      <c r="LQQ4" s="249"/>
      <c r="LQR4" s="249"/>
      <c r="LQS4" s="249"/>
      <c r="LQT4" s="249"/>
      <c r="LQU4" s="249"/>
      <c r="LQV4" s="249"/>
      <c r="LQW4" s="249"/>
      <c r="LQX4" s="249"/>
      <c r="LQY4" s="249"/>
      <c r="LQZ4" s="249"/>
      <c r="LRA4" s="249"/>
      <c r="LRB4" s="249"/>
      <c r="LRC4" s="249"/>
      <c r="LRD4" s="249"/>
      <c r="LRE4" s="249"/>
      <c r="LRF4" s="249"/>
      <c r="LRG4" s="249"/>
      <c r="LRH4" s="249"/>
      <c r="LRI4" s="249"/>
      <c r="LRJ4" s="249"/>
      <c r="LRK4" s="249"/>
      <c r="LRL4" s="249"/>
      <c r="LRM4" s="249"/>
      <c r="LRN4" s="249"/>
      <c r="LRO4" s="249"/>
      <c r="LRP4" s="249"/>
      <c r="LRQ4" s="249"/>
      <c r="LRR4" s="249"/>
      <c r="LRS4" s="249"/>
      <c r="LRT4" s="249"/>
      <c r="LRU4" s="249"/>
      <c r="LRV4" s="249"/>
      <c r="LRW4" s="249"/>
      <c r="LRX4" s="249"/>
      <c r="LRY4" s="249"/>
      <c r="LRZ4" s="249"/>
      <c r="LSA4" s="249"/>
      <c r="LSB4" s="249"/>
      <c r="LSC4" s="249"/>
      <c r="LSD4" s="249"/>
      <c r="LSE4" s="249"/>
      <c r="LSF4" s="249"/>
      <c r="LSG4" s="249"/>
      <c r="LSH4" s="249"/>
      <c r="LSI4" s="249"/>
      <c r="LSJ4" s="249"/>
      <c r="LSK4" s="249"/>
      <c r="LSL4" s="249"/>
      <c r="LSM4" s="249"/>
      <c r="LSN4" s="249"/>
      <c r="LSO4" s="249"/>
      <c r="LSP4" s="249"/>
      <c r="LSQ4" s="249"/>
      <c r="LSR4" s="249"/>
      <c r="LSS4" s="249"/>
      <c r="LST4" s="249"/>
      <c r="LSU4" s="249"/>
      <c r="LSV4" s="249"/>
      <c r="LSW4" s="249"/>
      <c r="LSX4" s="249"/>
      <c r="LSY4" s="249"/>
      <c r="LSZ4" s="249"/>
      <c r="LTA4" s="249"/>
      <c r="LTB4" s="249"/>
      <c r="LTC4" s="249"/>
      <c r="LTD4" s="249"/>
      <c r="LTE4" s="249"/>
      <c r="LTF4" s="249"/>
      <c r="LTG4" s="249"/>
      <c r="LTH4" s="249"/>
      <c r="LTI4" s="249"/>
      <c r="LTJ4" s="249"/>
      <c r="LTK4" s="249"/>
      <c r="LTL4" s="249"/>
      <c r="LTM4" s="249"/>
      <c r="LTN4" s="249"/>
      <c r="LTO4" s="249"/>
      <c r="LTP4" s="249"/>
      <c r="LTQ4" s="249"/>
      <c r="LTR4" s="249"/>
      <c r="LTS4" s="249"/>
      <c r="LTT4" s="249"/>
      <c r="LTU4" s="249"/>
      <c r="LTV4" s="249"/>
      <c r="LTW4" s="249"/>
      <c r="LTX4" s="249"/>
      <c r="LTY4" s="249"/>
      <c r="LTZ4" s="249"/>
      <c r="LUA4" s="249"/>
      <c r="LUB4" s="249"/>
      <c r="LUC4" s="249"/>
      <c r="LUD4" s="249"/>
      <c r="LUE4" s="249"/>
      <c r="LUF4" s="249"/>
      <c r="LUG4" s="249"/>
      <c r="LUH4" s="249"/>
      <c r="LUI4" s="249"/>
      <c r="LUJ4" s="249"/>
      <c r="LUK4" s="249"/>
      <c r="LUL4" s="249"/>
      <c r="LUM4" s="249"/>
      <c r="LUN4" s="249"/>
      <c r="LUO4" s="249"/>
      <c r="LUP4" s="249"/>
      <c r="LUQ4" s="249"/>
      <c r="LUR4" s="249"/>
      <c r="LUS4" s="249"/>
      <c r="LUT4" s="249"/>
      <c r="LUU4" s="249"/>
      <c r="LUV4" s="249"/>
      <c r="LUW4" s="249"/>
      <c r="LUX4" s="249"/>
      <c r="LUY4" s="249"/>
      <c r="LUZ4" s="249"/>
      <c r="LVA4" s="249"/>
      <c r="LVB4" s="249"/>
      <c r="LVC4" s="249"/>
      <c r="LVD4" s="249"/>
      <c r="LVE4" s="249"/>
      <c r="LVF4" s="249"/>
      <c r="LVG4" s="249"/>
      <c r="LVH4" s="249"/>
      <c r="LVI4" s="249"/>
      <c r="LVJ4" s="249"/>
      <c r="LVK4" s="249"/>
      <c r="LVL4" s="249"/>
      <c r="LVM4" s="249"/>
      <c r="LVN4" s="249"/>
      <c r="LVO4" s="249"/>
      <c r="LVP4" s="249"/>
      <c r="LVQ4" s="249"/>
      <c r="LVR4" s="249"/>
      <c r="LVS4" s="249"/>
      <c r="LVT4" s="249"/>
      <c r="LVU4" s="249"/>
      <c r="LVV4" s="249"/>
      <c r="LVW4" s="249"/>
      <c r="LVX4" s="249"/>
      <c r="LVY4" s="249"/>
      <c r="LVZ4" s="249"/>
      <c r="LWA4" s="249"/>
      <c r="LWB4" s="249"/>
      <c r="LWC4" s="249"/>
      <c r="LWD4" s="249"/>
      <c r="LWE4" s="249"/>
      <c r="LWF4" s="249"/>
      <c r="LWG4" s="249"/>
      <c r="LWH4" s="249"/>
      <c r="LWI4" s="249"/>
      <c r="LWJ4" s="249"/>
      <c r="LWK4" s="249"/>
      <c r="LWL4" s="249"/>
      <c r="LWM4" s="249"/>
      <c r="LWN4" s="249"/>
      <c r="LWO4" s="249"/>
      <c r="LWP4" s="249"/>
      <c r="LWQ4" s="249"/>
      <c r="LWR4" s="249"/>
      <c r="LWS4" s="249"/>
      <c r="LWT4" s="249"/>
      <c r="LWU4" s="249"/>
      <c r="LWV4" s="249"/>
      <c r="LWW4" s="249"/>
      <c r="LWX4" s="249"/>
      <c r="LWY4" s="249"/>
      <c r="LWZ4" s="249"/>
      <c r="LXA4" s="249"/>
      <c r="LXB4" s="249"/>
      <c r="LXC4" s="249"/>
      <c r="LXD4" s="249"/>
      <c r="LXE4" s="249"/>
      <c r="LXF4" s="249"/>
      <c r="LXG4" s="249"/>
      <c r="LXH4" s="249"/>
      <c r="LXI4" s="249"/>
      <c r="LXJ4" s="249"/>
      <c r="LXK4" s="249"/>
      <c r="LXL4" s="249"/>
      <c r="LXM4" s="249"/>
      <c r="LXN4" s="249"/>
      <c r="LXO4" s="249"/>
      <c r="LXP4" s="249"/>
      <c r="LXQ4" s="249"/>
      <c r="LXR4" s="249"/>
      <c r="LXS4" s="249"/>
      <c r="LXT4" s="249"/>
      <c r="LXU4" s="249"/>
      <c r="LXV4" s="249"/>
      <c r="LXW4" s="249"/>
      <c r="LXX4" s="249"/>
      <c r="LXY4" s="249"/>
      <c r="LXZ4" s="249"/>
      <c r="LYA4" s="249"/>
      <c r="LYB4" s="249"/>
      <c r="LYC4" s="249"/>
      <c r="LYD4" s="249"/>
      <c r="LYE4" s="249"/>
      <c r="LYF4" s="249"/>
      <c r="LYG4" s="249"/>
      <c r="LYH4" s="249"/>
      <c r="LYI4" s="249"/>
      <c r="LYJ4" s="249"/>
      <c r="LYK4" s="249"/>
      <c r="LYL4" s="249"/>
      <c r="LYM4" s="249"/>
      <c r="LYN4" s="249"/>
      <c r="LYO4" s="249"/>
      <c r="LYP4" s="249"/>
      <c r="LYQ4" s="249"/>
      <c r="LYR4" s="249"/>
      <c r="LYS4" s="249"/>
      <c r="LYT4" s="249"/>
      <c r="LYU4" s="249"/>
      <c r="LYV4" s="249"/>
      <c r="LYW4" s="249"/>
      <c r="LYX4" s="249"/>
      <c r="LYY4" s="249"/>
      <c r="LYZ4" s="249"/>
      <c r="LZA4" s="249"/>
      <c r="LZB4" s="249"/>
      <c r="LZC4" s="249"/>
      <c r="LZD4" s="249"/>
      <c r="LZE4" s="249"/>
      <c r="LZF4" s="249"/>
      <c r="LZG4" s="249"/>
      <c r="LZH4" s="249"/>
      <c r="LZI4" s="249"/>
      <c r="LZJ4" s="249"/>
      <c r="LZK4" s="249"/>
      <c r="LZL4" s="249"/>
      <c r="LZM4" s="249"/>
      <c r="LZN4" s="249"/>
      <c r="LZO4" s="249"/>
      <c r="LZP4" s="249"/>
      <c r="LZQ4" s="249"/>
      <c r="LZR4" s="249"/>
      <c r="LZS4" s="249"/>
      <c r="LZT4" s="249"/>
      <c r="LZU4" s="249"/>
      <c r="LZV4" s="249"/>
      <c r="LZW4" s="249"/>
      <c r="LZX4" s="249"/>
      <c r="LZY4" s="249"/>
      <c r="LZZ4" s="249"/>
      <c r="MAA4" s="249"/>
      <c r="MAB4" s="249"/>
      <c r="MAC4" s="249"/>
      <c r="MAD4" s="249"/>
      <c r="MAE4" s="249"/>
      <c r="MAF4" s="249"/>
      <c r="MAG4" s="249"/>
      <c r="MAH4" s="249"/>
      <c r="MAI4" s="249"/>
      <c r="MAJ4" s="249"/>
      <c r="MAK4" s="249"/>
      <c r="MAL4" s="249"/>
      <c r="MAM4" s="249"/>
      <c r="MAN4" s="249"/>
      <c r="MAO4" s="249"/>
      <c r="MAP4" s="249"/>
      <c r="MAQ4" s="249"/>
      <c r="MAR4" s="249"/>
      <c r="MAS4" s="249"/>
      <c r="MAT4" s="249"/>
      <c r="MAU4" s="249"/>
      <c r="MAV4" s="249"/>
      <c r="MAW4" s="249"/>
      <c r="MAX4" s="249"/>
      <c r="MAY4" s="249"/>
      <c r="MAZ4" s="249"/>
      <c r="MBA4" s="249"/>
      <c r="MBB4" s="249"/>
      <c r="MBC4" s="249"/>
      <c r="MBD4" s="249"/>
      <c r="MBE4" s="249"/>
      <c r="MBF4" s="249"/>
      <c r="MBG4" s="249"/>
      <c r="MBH4" s="249"/>
      <c r="MBI4" s="249"/>
      <c r="MBJ4" s="249"/>
      <c r="MBK4" s="249"/>
      <c r="MBL4" s="249"/>
      <c r="MBM4" s="249"/>
      <c r="MBN4" s="249"/>
      <c r="MBO4" s="249"/>
      <c r="MBP4" s="249"/>
      <c r="MBQ4" s="249"/>
      <c r="MBR4" s="249"/>
      <c r="MBS4" s="249"/>
      <c r="MBT4" s="249"/>
      <c r="MBU4" s="249"/>
      <c r="MBV4" s="249"/>
      <c r="MBW4" s="249"/>
      <c r="MBX4" s="249"/>
      <c r="MBY4" s="249"/>
      <c r="MBZ4" s="249"/>
      <c r="MCA4" s="249"/>
      <c r="MCB4" s="249"/>
      <c r="MCC4" s="249"/>
      <c r="MCD4" s="249"/>
      <c r="MCE4" s="249"/>
      <c r="MCF4" s="249"/>
      <c r="MCG4" s="249"/>
      <c r="MCH4" s="249"/>
      <c r="MCI4" s="249"/>
      <c r="MCJ4" s="249"/>
      <c r="MCK4" s="249"/>
      <c r="MCL4" s="249"/>
      <c r="MCM4" s="249"/>
      <c r="MCN4" s="249"/>
      <c r="MCO4" s="249"/>
      <c r="MCP4" s="249"/>
      <c r="MCQ4" s="249"/>
      <c r="MCR4" s="249"/>
      <c r="MCS4" s="249"/>
      <c r="MCT4" s="249"/>
      <c r="MCU4" s="249"/>
      <c r="MCV4" s="249"/>
      <c r="MCW4" s="249"/>
      <c r="MCX4" s="249"/>
      <c r="MCY4" s="249"/>
      <c r="MCZ4" s="249"/>
      <c r="MDA4" s="249"/>
      <c r="MDB4" s="249"/>
      <c r="MDC4" s="249"/>
      <c r="MDD4" s="249"/>
      <c r="MDE4" s="249"/>
      <c r="MDF4" s="249"/>
      <c r="MDG4" s="249"/>
      <c r="MDH4" s="249"/>
      <c r="MDI4" s="249"/>
      <c r="MDJ4" s="249"/>
      <c r="MDK4" s="249"/>
      <c r="MDL4" s="249"/>
      <c r="MDM4" s="249"/>
      <c r="MDN4" s="249"/>
      <c r="MDO4" s="249"/>
      <c r="MDP4" s="249"/>
      <c r="MDQ4" s="249"/>
      <c r="MDR4" s="249"/>
      <c r="MDS4" s="249"/>
      <c r="MDT4" s="249"/>
      <c r="MDU4" s="249"/>
      <c r="MDV4" s="249"/>
      <c r="MDW4" s="249"/>
      <c r="MDX4" s="249"/>
      <c r="MDY4" s="249"/>
      <c r="MDZ4" s="249"/>
      <c r="MEA4" s="249"/>
      <c r="MEB4" s="249"/>
      <c r="MEC4" s="249"/>
      <c r="MED4" s="249"/>
      <c r="MEE4" s="249"/>
      <c r="MEF4" s="249"/>
      <c r="MEG4" s="249"/>
      <c r="MEH4" s="249"/>
      <c r="MEI4" s="249"/>
      <c r="MEJ4" s="249"/>
      <c r="MEK4" s="249"/>
      <c r="MEL4" s="249"/>
      <c r="MEM4" s="249"/>
      <c r="MEN4" s="249"/>
      <c r="MEO4" s="249"/>
      <c r="MEP4" s="249"/>
      <c r="MEQ4" s="249"/>
      <c r="MER4" s="249"/>
      <c r="MES4" s="249"/>
      <c r="MET4" s="249"/>
      <c r="MEU4" s="249"/>
      <c r="MEV4" s="249"/>
      <c r="MEW4" s="249"/>
      <c r="MEX4" s="249"/>
      <c r="MEY4" s="249"/>
      <c r="MEZ4" s="249"/>
      <c r="MFA4" s="249"/>
      <c r="MFB4" s="249"/>
      <c r="MFC4" s="249"/>
      <c r="MFD4" s="249"/>
      <c r="MFE4" s="249"/>
      <c r="MFF4" s="249"/>
      <c r="MFG4" s="249"/>
      <c r="MFH4" s="249"/>
      <c r="MFI4" s="249"/>
      <c r="MFJ4" s="249"/>
      <c r="MFK4" s="249"/>
      <c r="MFL4" s="249"/>
      <c r="MFM4" s="249"/>
      <c r="MFN4" s="249"/>
      <c r="MFO4" s="249"/>
      <c r="MFP4" s="249"/>
      <c r="MFQ4" s="249"/>
      <c r="MFR4" s="249"/>
      <c r="MFS4" s="249"/>
      <c r="MFT4" s="249"/>
      <c r="MFU4" s="249"/>
      <c r="MFV4" s="249"/>
      <c r="MFW4" s="249"/>
      <c r="MFX4" s="249"/>
      <c r="MFY4" s="249"/>
      <c r="MFZ4" s="249"/>
      <c r="MGA4" s="249"/>
      <c r="MGB4" s="249"/>
      <c r="MGC4" s="249"/>
      <c r="MGD4" s="249"/>
      <c r="MGE4" s="249"/>
      <c r="MGF4" s="249"/>
      <c r="MGG4" s="249"/>
      <c r="MGH4" s="249"/>
      <c r="MGI4" s="249"/>
      <c r="MGJ4" s="249"/>
      <c r="MGK4" s="249"/>
      <c r="MGL4" s="249"/>
      <c r="MGM4" s="249"/>
      <c r="MGN4" s="249"/>
      <c r="MGO4" s="249"/>
      <c r="MGP4" s="249"/>
      <c r="MGQ4" s="249"/>
      <c r="MGR4" s="249"/>
      <c r="MGS4" s="249"/>
      <c r="MGT4" s="249"/>
      <c r="MGU4" s="249"/>
      <c r="MGV4" s="249"/>
      <c r="MGW4" s="249"/>
      <c r="MGX4" s="249"/>
      <c r="MGY4" s="249"/>
      <c r="MGZ4" s="249"/>
      <c r="MHA4" s="249"/>
      <c r="MHB4" s="249"/>
      <c r="MHC4" s="249"/>
      <c r="MHD4" s="249"/>
      <c r="MHE4" s="249"/>
      <c r="MHF4" s="249"/>
      <c r="MHG4" s="249"/>
      <c r="MHH4" s="249"/>
      <c r="MHI4" s="249"/>
      <c r="MHJ4" s="249"/>
      <c r="MHK4" s="249"/>
      <c r="MHL4" s="249"/>
      <c r="MHM4" s="249"/>
      <c r="MHN4" s="249"/>
      <c r="MHO4" s="249"/>
      <c r="MHP4" s="249"/>
      <c r="MHQ4" s="249"/>
      <c r="MHR4" s="249"/>
      <c r="MHS4" s="249"/>
      <c r="MHT4" s="249"/>
      <c r="MHU4" s="249"/>
      <c r="MHV4" s="249"/>
      <c r="MHW4" s="249"/>
      <c r="MHX4" s="249"/>
      <c r="MHY4" s="249"/>
      <c r="MHZ4" s="249"/>
      <c r="MIA4" s="249"/>
      <c r="MIB4" s="249"/>
      <c r="MIC4" s="249"/>
      <c r="MID4" s="249"/>
      <c r="MIE4" s="249"/>
      <c r="MIF4" s="249"/>
      <c r="MIG4" s="249"/>
      <c r="MIH4" s="249"/>
      <c r="MII4" s="249"/>
      <c r="MIJ4" s="249"/>
      <c r="MIK4" s="249"/>
      <c r="MIL4" s="249"/>
      <c r="MIM4" s="249"/>
      <c r="MIN4" s="249"/>
      <c r="MIO4" s="249"/>
      <c r="MIP4" s="249"/>
      <c r="MIQ4" s="249"/>
      <c r="MIR4" s="249"/>
      <c r="MIS4" s="249"/>
      <c r="MIT4" s="249"/>
      <c r="MIU4" s="249"/>
      <c r="MIV4" s="249"/>
      <c r="MIW4" s="249"/>
      <c r="MIX4" s="249"/>
      <c r="MIY4" s="249"/>
      <c r="MIZ4" s="249"/>
      <c r="MJA4" s="249"/>
      <c r="MJB4" s="249"/>
      <c r="MJC4" s="249"/>
      <c r="MJD4" s="249"/>
      <c r="MJE4" s="249"/>
      <c r="MJF4" s="249"/>
      <c r="MJG4" s="249"/>
      <c r="MJH4" s="249"/>
      <c r="MJI4" s="249"/>
      <c r="MJJ4" s="249"/>
      <c r="MJK4" s="249"/>
      <c r="MJL4" s="249"/>
      <c r="MJM4" s="249"/>
      <c r="MJN4" s="249"/>
      <c r="MJO4" s="249"/>
      <c r="MJP4" s="249"/>
      <c r="MJQ4" s="249"/>
      <c r="MJR4" s="249"/>
      <c r="MJS4" s="249"/>
      <c r="MJT4" s="249"/>
      <c r="MJU4" s="249"/>
      <c r="MJV4" s="249"/>
      <c r="MJW4" s="249"/>
      <c r="MJX4" s="249"/>
      <c r="MJY4" s="249"/>
      <c r="MJZ4" s="249"/>
      <c r="MKA4" s="249"/>
      <c r="MKB4" s="249"/>
      <c r="MKC4" s="249"/>
      <c r="MKD4" s="249"/>
      <c r="MKE4" s="249"/>
      <c r="MKF4" s="249"/>
      <c r="MKG4" s="249"/>
      <c r="MKH4" s="249"/>
      <c r="MKI4" s="249"/>
      <c r="MKJ4" s="249"/>
      <c r="MKK4" s="249"/>
      <c r="MKL4" s="249"/>
      <c r="MKM4" s="249"/>
      <c r="MKN4" s="249"/>
      <c r="MKO4" s="249"/>
      <c r="MKP4" s="249"/>
      <c r="MKQ4" s="249"/>
      <c r="MKR4" s="249"/>
      <c r="MKS4" s="249"/>
      <c r="MKT4" s="249"/>
      <c r="MKU4" s="249"/>
      <c r="MKV4" s="249"/>
      <c r="MKW4" s="249"/>
      <c r="MKX4" s="249"/>
      <c r="MKY4" s="249"/>
      <c r="MKZ4" s="249"/>
      <c r="MLA4" s="249"/>
      <c r="MLB4" s="249"/>
      <c r="MLC4" s="249"/>
      <c r="MLD4" s="249"/>
      <c r="MLE4" s="249"/>
      <c r="MLF4" s="249"/>
      <c r="MLG4" s="249"/>
      <c r="MLH4" s="249"/>
      <c r="MLI4" s="249"/>
      <c r="MLJ4" s="249"/>
      <c r="MLK4" s="249"/>
      <c r="MLL4" s="249"/>
      <c r="MLM4" s="249"/>
      <c r="MLN4" s="249"/>
      <c r="MLO4" s="249"/>
      <c r="MLP4" s="249"/>
      <c r="MLQ4" s="249"/>
      <c r="MLR4" s="249"/>
      <c r="MLS4" s="249"/>
      <c r="MLT4" s="249"/>
      <c r="MLU4" s="249"/>
      <c r="MLV4" s="249"/>
      <c r="MLW4" s="249"/>
      <c r="MLX4" s="249"/>
      <c r="MLY4" s="249"/>
      <c r="MLZ4" s="249"/>
      <c r="MMA4" s="249"/>
      <c r="MMB4" s="249"/>
      <c r="MMC4" s="249"/>
      <c r="MMD4" s="249"/>
      <c r="MME4" s="249"/>
      <c r="MMF4" s="249"/>
      <c r="MMG4" s="249"/>
      <c r="MMH4" s="249"/>
      <c r="MMI4" s="249"/>
      <c r="MMJ4" s="249"/>
      <c r="MMK4" s="249"/>
      <c r="MML4" s="249"/>
      <c r="MMM4" s="249"/>
      <c r="MMN4" s="249"/>
      <c r="MMO4" s="249"/>
      <c r="MMP4" s="249"/>
      <c r="MMQ4" s="249"/>
      <c r="MMR4" s="249"/>
      <c r="MMS4" s="249"/>
      <c r="MMT4" s="249"/>
      <c r="MMU4" s="249"/>
      <c r="MMV4" s="249"/>
      <c r="MMW4" s="249"/>
      <c r="MMX4" s="249"/>
      <c r="MMY4" s="249"/>
      <c r="MMZ4" s="249"/>
      <c r="MNA4" s="249"/>
      <c r="MNB4" s="249"/>
      <c r="MNC4" s="249"/>
      <c r="MND4" s="249"/>
      <c r="MNE4" s="249"/>
      <c r="MNF4" s="249"/>
      <c r="MNG4" s="249"/>
      <c r="MNH4" s="249"/>
      <c r="MNI4" s="249"/>
      <c r="MNJ4" s="249"/>
      <c r="MNK4" s="249"/>
      <c r="MNL4" s="249"/>
      <c r="MNM4" s="249"/>
      <c r="MNN4" s="249"/>
      <c r="MNO4" s="249"/>
      <c r="MNP4" s="249"/>
      <c r="MNQ4" s="249"/>
      <c r="MNR4" s="249"/>
      <c r="MNS4" s="249"/>
      <c r="MNT4" s="249"/>
      <c r="MNU4" s="249"/>
      <c r="MNV4" s="249"/>
      <c r="MNW4" s="249"/>
      <c r="MNX4" s="249"/>
      <c r="MNY4" s="249"/>
      <c r="MNZ4" s="249"/>
      <c r="MOA4" s="249"/>
      <c r="MOB4" s="249"/>
      <c r="MOC4" s="249"/>
      <c r="MOD4" s="249"/>
      <c r="MOE4" s="249"/>
      <c r="MOF4" s="249"/>
      <c r="MOG4" s="249"/>
      <c r="MOH4" s="249"/>
      <c r="MOI4" s="249"/>
      <c r="MOJ4" s="249"/>
      <c r="MOK4" s="249"/>
      <c r="MOL4" s="249"/>
      <c r="MOM4" s="249"/>
      <c r="MON4" s="249"/>
      <c r="MOO4" s="249"/>
      <c r="MOP4" s="249"/>
      <c r="MOQ4" s="249"/>
      <c r="MOR4" s="249"/>
      <c r="MOS4" s="249"/>
      <c r="MOT4" s="249"/>
      <c r="MOU4" s="249"/>
      <c r="MOV4" s="249"/>
      <c r="MOW4" s="249"/>
      <c r="MOX4" s="249"/>
      <c r="MOY4" s="249"/>
      <c r="MOZ4" s="249"/>
      <c r="MPA4" s="249"/>
      <c r="MPB4" s="249"/>
      <c r="MPC4" s="249"/>
      <c r="MPD4" s="249"/>
      <c r="MPE4" s="249"/>
      <c r="MPF4" s="249"/>
      <c r="MPG4" s="249"/>
      <c r="MPH4" s="249"/>
      <c r="MPI4" s="249"/>
      <c r="MPJ4" s="249"/>
      <c r="MPK4" s="249"/>
      <c r="MPL4" s="249"/>
      <c r="MPM4" s="249"/>
      <c r="MPN4" s="249"/>
      <c r="MPO4" s="249"/>
      <c r="MPP4" s="249"/>
      <c r="MPQ4" s="249"/>
      <c r="MPR4" s="249"/>
      <c r="MPS4" s="249"/>
      <c r="MPT4" s="249"/>
      <c r="MPU4" s="249"/>
      <c r="MPV4" s="249"/>
      <c r="MPW4" s="249"/>
      <c r="MPX4" s="249"/>
      <c r="MPY4" s="249"/>
      <c r="MPZ4" s="249"/>
      <c r="MQA4" s="249"/>
      <c r="MQB4" s="249"/>
      <c r="MQC4" s="249"/>
      <c r="MQD4" s="249"/>
      <c r="MQE4" s="249"/>
      <c r="MQF4" s="249"/>
      <c r="MQG4" s="249"/>
      <c r="MQH4" s="249"/>
      <c r="MQI4" s="249"/>
      <c r="MQJ4" s="249"/>
      <c r="MQK4" s="249"/>
      <c r="MQL4" s="249"/>
      <c r="MQM4" s="249"/>
      <c r="MQN4" s="249"/>
      <c r="MQO4" s="249"/>
      <c r="MQP4" s="249"/>
      <c r="MQQ4" s="249"/>
      <c r="MQR4" s="249"/>
      <c r="MQS4" s="249"/>
      <c r="MQT4" s="249"/>
      <c r="MQU4" s="249"/>
      <c r="MQV4" s="249"/>
      <c r="MQW4" s="249"/>
      <c r="MQX4" s="249"/>
      <c r="MQY4" s="249"/>
      <c r="MQZ4" s="249"/>
      <c r="MRA4" s="249"/>
      <c r="MRB4" s="249"/>
      <c r="MRC4" s="249"/>
      <c r="MRD4" s="249"/>
      <c r="MRE4" s="249"/>
      <c r="MRF4" s="249"/>
      <c r="MRG4" s="249"/>
      <c r="MRH4" s="249"/>
      <c r="MRI4" s="249"/>
      <c r="MRJ4" s="249"/>
      <c r="MRK4" s="249"/>
      <c r="MRL4" s="249"/>
      <c r="MRM4" s="249"/>
      <c r="MRN4" s="249"/>
      <c r="MRO4" s="249"/>
      <c r="MRP4" s="249"/>
      <c r="MRQ4" s="249"/>
      <c r="MRR4" s="249"/>
      <c r="MRS4" s="249"/>
      <c r="MRT4" s="249"/>
      <c r="MRU4" s="249"/>
      <c r="MRV4" s="249"/>
      <c r="MRW4" s="249"/>
      <c r="MRX4" s="249"/>
      <c r="MRY4" s="249"/>
      <c r="MRZ4" s="249"/>
      <c r="MSA4" s="249"/>
      <c r="MSB4" s="249"/>
      <c r="MSC4" s="249"/>
      <c r="MSD4" s="249"/>
      <c r="MSE4" s="249"/>
      <c r="MSF4" s="249"/>
      <c r="MSG4" s="249"/>
      <c r="MSH4" s="249"/>
      <c r="MSI4" s="249"/>
      <c r="MSJ4" s="249"/>
      <c r="MSK4" s="249"/>
      <c r="MSL4" s="249"/>
      <c r="MSM4" s="249"/>
      <c r="MSN4" s="249"/>
      <c r="MSO4" s="249"/>
      <c r="MSP4" s="249"/>
      <c r="MSQ4" s="249"/>
      <c r="MSR4" s="249"/>
      <c r="MSS4" s="249"/>
      <c r="MST4" s="249"/>
      <c r="MSU4" s="249"/>
      <c r="MSV4" s="249"/>
      <c r="MSW4" s="249"/>
      <c r="MSX4" s="249"/>
      <c r="MSY4" s="249"/>
      <c r="MSZ4" s="249"/>
      <c r="MTA4" s="249"/>
      <c r="MTB4" s="249"/>
      <c r="MTC4" s="249"/>
      <c r="MTD4" s="249"/>
      <c r="MTE4" s="249"/>
      <c r="MTF4" s="249"/>
      <c r="MTG4" s="249"/>
      <c r="MTH4" s="249"/>
      <c r="MTI4" s="249"/>
      <c r="MTJ4" s="249"/>
      <c r="MTK4" s="249"/>
      <c r="MTL4" s="249"/>
      <c r="MTM4" s="249"/>
      <c r="MTN4" s="249"/>
      <c r="MTO4" s="249"/>
      <c r="MTP4" s="249"/>
      <c r="MTQ4" s="249"/>
      <c r="MTR4" s="249"/>
      <c r="MTS4" s="249"/>
      <c r="MTT4" s="249"/>
      <c r="MTU4" s="249"/>
      <c r="MTV4" s="249"/>
      <c r="MTW4" s="249"/>
      <c r="MTX4" s="249"/>
      <c r="MTY4" s="249"/>
      <c r="MTZ4" s="249"/>
      <c r="MUA4" s="249"/>
      <c r="MUB4" s="249"/>
      <c r="MUC4" s="249"/>
      <c r="MUD4" s="249"/>
      <c r="MUE4" s="249"/>
      <c r="MUF4" s="249"/>
      <c r="MUG4" s="249"/>
      <c r="MUH4" s="249"/>
      <c r="MUI4" s="249"/>
      <c r="MUJ4" s="249"/>
      <c r="MUK4" s="249"/>
      <c r="MUL4" s="249"/>
      <c r="MUM4" s="249"/>
      <c r="MUN4" s="249"/>
      <c r="MUO4" s="249"/>
      <c r="MUP4" s="249"/>
      <c r="MUQ4" s="249"/>
      <c r="MUR4" s="249"/>
      <c r="MUS4" s="249"/>
      <c r="MUT4" s="249"/>
      <c r="MUU4" s="249"/>
      <c r="MUV4" s="249"/>
      <c r="MUW4" s="249"/>
      <c r="MUX4" s="249"/>
      <c r="MUY4" s="249"/>
      <c r="MUZ4" s="249"/>
      <c r="MVA4" s="249"/>
      <c r="MVB4" s="249"/>
      <c r="MVC4" s="249"/>
      <c r="MVD4" s="249"/>
      <c r="MVE4" s="249"/>
      <c r="MVF4" s="249"/>
      <c r="MVG4" s="249"/>
      <c r="MVH4" s="249"/>
      <c r="MVI4" s="249"/>
      <c r="MVJ4" s="249"/>
      <c r="MVK4" s="249"/>
      <c r="MVL4" s="249"/>
      <c r="MVM4" s="249"/>
      <c r="MVN4" s="249"/>
      <c r="MVO4" s="249"/>
      <c r="MVP4" s="249"/>
      <c r="MVQ4" s="249"/>
      <c r="MVR4" s="249"/>
      <c r="MVS4" s="249"/>
      <c r="MVT4" s="249"/>
      <c r="MVU4" s="249"/>
      <c r="MVV4" s="249"/>
      <c r="MVW4" s="249"/>
      <c r="MVX4" s="249"/>
      <c r="MVY4" s="249"/>
      <c r="MVZ4" s="249"/>
      <c r="MWA4" s="249"/>
      <c r="MWB4" s="249"/>
      <c r="MWC4" s="249"/>
      <c r="MWD4" s="249"/>
      <c r="MWE4" s="249"/>
      <c r="MWF4" s="249"/>
      <c r="MWG4" s="249"/>
      <c r="MWH4" s="249"/>
      <c r="MWI4" s="249"/>
      <c r="MWJ4" s="249"/>
      <c r="MWK4" s="249"/>
      <c r="MWL4" s="249"/>
      <c r="MWM4" s="249"/>
      <c r="MWN4" s="249"/>
      <c r="MWO4" s="249"/>
      <c r="MWP4" s="249"/>
      <c r="MWQ4" s="249"/>
      <c r="MWR4" s="249"/>
      <c r="MWS4" s="249"/>
      <c r="MWT4" s="249"/>
      <c r="MWU4" s="249"/>
      <c r="MWV4" s="249"/>
      <c r="MWW4" s="249"/>
      <c r="MWX4" s="249"/>
      <c r="MWY4" s="249"/>
      <c r="MWZ4" s="249"/>
      <c r="MXA4" s="249"/>
      <c r="MXB4" s="249"/>
      <c r="MXC4" s="249"/>
      <c r="MXD4" s="249"/>
      <c r="MXE4" s="249"/>
      <c r="MXF4" s="249"/>
      <c r="MXG4" s="249"/>
      <c r="MXH4" s="249"/>
      <c r="MXI4" s="249"/>
      <c r="MXJ4" s="249"/>
      <c r="MXK4" s="249"/>
      <c r="MXL4" s="249"/>
      <c r="MXM4" s="249"/>
      <c r="MXN4" s="249"/>
      <c r="MXO4" s="249"/>
      <c r="MXP4" s="249"/>
      <c r="MXQ4" s="249"/>
      <c r="MXR4" s="249"/>
      <c r="MXS4" s="249"/>
      <c r="MXT4" s="249"/>
      <c r="MXU4" s="249"/>
      <c r="MXV4" s="249"/>
      <c r="MXW4" s="249"/>
      <c r="MXX4" s="249"/>
      <c r="MXY4" s="249"/>
      <c r="MXZ4" s="249"/>
      <c r="MYA4" s="249"/>
      <c r="MYB4" s="249"/>
      <c r="MYC4" s="249"/>
      <c r="MYD4" s="249"/>
      <c r="MYE4" s="249"/>
      <c r="MYF4" s="249"/>
      <c r="MYG4" s="249"/>
      <c r="MYH4" s="249"/>
      <c r="MYI4" s="249"/>
      <c r="MYJ4" s="249"/>
      <c r="MYK4" s="249"/>
      <c r="MYL4" s="249"/>
      <c r="MYM4" s="249"/>
      <c r="MYN4" s="249"/>
      <c r="MYO4" s="249"/>
      <c r="MYP4" s="249"/>
      <c r="MYQ4" s="249"/>
      <c r="MYR4" s="249"/>
      <c r="MYS4" s="249"/>
      <c r="MYT4" s="249"/>
      <c r="MYU4" s="249"/>
      <c r="MYV4" s="249"/>
      <c r="MYW4" s="249"/>
      <c r="MYX4" s="249"/>
      <c r="MYY4" s="249"/>
      <c r="MYZ4" s="249"/>
      <c r="MZA4" s="249"/>
      <c r="MZB4" s="249"/>
      <c r="MZC4" s="249"/>
      <c r="MZD4" s="249"/>
      <c r="MZE4" s="249"/>
      <c r="MZF4" s="249"/>
      <c r="MZG4" s="249"/>
      <c r="MZH4" s="249"/>
      <c r="MZI4" s="249"/>
      <c r="MZJ4" s="249"/>
      <c r="MZK4" s="249"/>
      <c r="MZL4" s="249"/>
      <c r="MZM4" s="249"/>
      <c r="MZN4" s="249"/>
      <c r="MZO4" s="249"/>
      <c r="MZP4" s="249"/>
      <c r="MZQ4" s="249"/>
      <c r="MZR4" s="249"/>
      <c r="MZS4" s="249"/>
      <c r="MZT4" s="249"/>
      <c r="MZU4" s="249"/>
      <c r="MZV4" s="249"/>
      <c r="MZW4" s="249"/>
      <c r="MZX4" s="249"/>
      <c r="MZY4" s="249"/>
      <c r="MZZ4" s="249"/>
      <c r="NAA4" s="249"/>
      <c r="NAB4" s="249"/>
      <c r="NAC4" s="249"/>
      <c r="NAD4" s="249"/>
      <c r="NAE4" s="249"/>
      <c r="NAF4" s="249"/>
      <c r="NAG4" s="249"/>
      <c r="NAH4" s="249"/>
      <c r="NAI4" s="249"/>
      <c r="NAJ4" s="249"/>
      <c r="NAK4" s="249"/>
      <c r="NAL4" s="249"/>
      <c r="NAM4" s="249"/>
      <c r="NAN4" s="249"/>
      <c r="NAO4" s="249"/>
      <c r="NAP4" s="249"/>
      <c r="NAQ4" s="249"/>
      <c r="NAR4" s="249"/>
      <c r="NAS4" s="249"/>
      <c r="NAT4" s="249"/>
      <c r="NAU4" s="249"/>
      <c r="NAV4" s="249"/>
      <c r="NAW4" s="249"/>
      <c r="NAX4" s="249"/>
      <c r="NAY4" s="249"/>
      <c r="NAZ4" s="249"/>
      <c r="NBA4" s="249"/>
      <c r="NBB4" s="249"/>
      <c r="NBC4" s="249"/>
      <c r="NBD4" s="249"/>
      <c r="NBE4" s="249"/>
      <c r="NBF4" s="249"/>
      <c r="NBG4" s="249"/>
      <c r="NBH4" s="249"/>
      <c r="NBI4" s="249"/>
      <c r="NBJ4" s="249"/>
      <c r="NBK4" s="249"/>
      <c r="NBL4" s="249"/>
      <c r="NBM4" s="249"/>
      <c r="NBN4" s="249"/>
      <c r="NBO4" s="249"/>
      <c r="NBP4" s="249"/>
      <c r="NBQ4" s="249"/>
      <c r="NBR4" s="249"/>
      <c r="NBS4" s="249"/>
      <c r="NBT4" s="249"/>
      <c r="NBU4" s="249"/>
      <c r="NBV4" s="249"/>
      <c r="NBW4" s="249"/>
      <c r="NBX4" s="249"/>
      <c r="NBY4" s="249"/>
      <c r="NBZ4" s="249"/>
      <c r="NCA4" s="249"/>
      <c r="NCB4" s="249"/>
      <c r="NCC4" s="249"/>
      <c r="NCD4" s="249"/>
      <c r="NCE4" s="249"/>
      <c r="NCF4" s="249"/>
      <c r="NCG4" s="249"/>
      <c r="NCH4" s="249"/>
      <c r="NCI4" s="249"/>
      <c r="NCJ4" s="249"/>
      <c r="NCK4" s="249"/>
      <c r="NCL4" s="249"/>
      <c r="NCM4" s="249"/>
      <c r="NCN4" s="249"/>
      <c r="NCO4" s="249"/>
      <c r="NCP4" s="249"/>
      <c r="NCQ4" s="249"/>
      <c r="NCR4" s="249"/>
      <c r="NCS4" s="249"/>
      <c r="NCT4" s="249"/>
      <c r="NCU4" s="249"/>
      <c r="NCV4" s="249"/>
      <c r="NCW4" s="249"/>
      <c r="NCX4" s="249"/>
      <c r="NCY4" s="249"/>
      <c r="NCZ4" s="249"/>
      <c r="NDA4" s="249"/>
      <c r="NDB4" s="249"/>
      <c r="NDC4" s="249"/>
      <c r="NDD4" s="249"/>
      <c r="NDE4" s="249"/>
      <c r="NDF4" s="249"/>
      <c r="NDG4" s="249"/>
      <c r="NDH4" s="249"/>
      <c r="NDI4" s="249"/>
      <c r="NDJ4" s="249"/>
      <c r="NDK4" s="249"/>
      <c r="NDL4" s="249"/>
      <c r="NDM4" s="249"/>
      <c r="NDN4" s="249"/>
      <c r="NDO4" s="249"/>
      <c r="NDP4" s="249"/>
      <c r="NDQ4" s="249"/>
      <c r="NDR4" s="249"/>
      <c r="NDS4" s="249"/>
      <c r="NDT4" s="249"/>
      <c r="NDU4" s="249"/>
      <c r="NDV4" s="249"/>
      <c r="NDW4" s="249"/>
      <c r="NDX4" s="249"/>
      <c r="NDY4" s="249"/>
      <c r="NDZ4" s="249"/>
      <c r="NEA4" s="249"/>
      <c r="NEB4" s="249"/>
      <c r="NEC4" s="249"/>
      <c r="NED4" s="249"/>
      <c r="NEE4" s="249"/>
      <c r="NEF4" s="249"/>
      <c r="NEG4" s="249"/>
      <c r="NEH4" s="249"/>
      <c r="NEI4" s="249"/>
      <c r="NEJ4" s="249"/>
      <c r="NEK4" s="249"/>
      <c r="NEL4" s="249"/>
      <c r="NEM4" s="249"/>
      <c r="NEN4" s="249"/>
      <c r="NEO4" s="249"/>
      <c r="NEP4" s="249"/>
      <c r="NEQ4" s="249"/>
      <c r="NER4" s="249"/>
      <c r="NES4" s="249"/>
      <c r="NET4" s="249"/>
      <c r="NEU4" s="249"/>
      <c r="NEV4" s="249"/>
      <c r="NEW4" s="249"/>
      <c r="NEX4" s="249"/>
      <c r="NEY4" s="249"/>
      <c r="NEZ4" s="249"/>
      <c r="NFA4" s="249"/>
      <c r="NFB4" s="249"/>
      <c r="NFC4" s="249"/>
      <c r="NFD4" s="249"/>
      <c r="NFE4" s="249"/>
      <c r="NFF4" s="249"/>
      <c r="NFG4" s="249"/>
      <c r="NFH4" s="249"/>
      <c r="NFI4" s="249"/>
      <c r="NFJ4" s="249"/>
      <c r="NFK4" s="249"/>
      <c r="NFL4" s="249"/>
      <c r="NFM4" s="249"/>
      <c r="NFN4" s="249"/>
      <c r="NFO4" s="249"/>
      <c r="NFP4" s="249"/>
      <c r="NFQ4" s="249"/>
      <c r="NFR4" s="249"/>
      <c r="NFS4" s="249"/>
      <c r="NFT4" s="249"/>
      <c r="NFU4" s="249"/>
      <c r="NFV4" s="249"/>
      <c r="NFW4" s="249"/>
      <c r="NFX4" s="249"/>
      <c r="NFY4" s="249"/>
      <c r="NFZ4" s="249"/>
      <c r="NGA4" s="249"/>
      <c r="NGB4" s="249"/>
      <c r="NGC4" s="249"/>
      <c r="NGD4" s="249"/>
      <c r="NGE4" s="249"/>
      <c r="NGF4" s="249"/>
      <c r="NGG4" s="249"/>
      <c r="NGH4" s="249"/>
      <c r="NGI4" s="249"/>
      <c r="NGJ4" s="249"/>
      <c r="NGK4" s="249"/>
      <c r="NGL4" s="249"/>
      <c r="NGM4" s="249"/>
      <c r="NGN4" s="249"/>
      <c r="NGO4" s="249"/>
      <c r="NGP4" s="249"/>
      <c r="NGQ4" s="249"/>
      <c r="NGR4" s="249"/>
      <c r="NGS4" s="249"/>
      <c r="NGT4" s="249"/>
      <c r="NGU4" s="249"/>
      <c r="NGV4" s="249"/>
      <c r="NGW4" s="249"/>
      <c r="NGX4" s="249"/>
      <c r="NGY4" s="249"/>
      <c r="NGZ4" s="249"/>
      <c r="NHA4" s="249"/>
      <c r="NHB4" s="249"/>
      <c r="NHC4" s="249"/>
      <c r="NHD4" s="249"/>
      <c r="NHE4" s="249"/>
      <c r="NHF4" s="249"/>
      <c r="NHG4" s="249"/>
      <c r="NHH4" s="249"/>
      <c r="NHI4" s="249"/>
      <c r="NHJ4" s="249"/>
      <c r="NHK4" s="249"/>
      <c r="NHL4" s="249"/>
      <c r="NHM4" s="249"/>
      <c r="NHN4" s="249"/>
      <c r="NHO4" s="249"/>
      <c r="NHP4" s="249"/>
      <c r="NHQ4" s="249"/>
      <c r="NHR4" s="249"/>
      <c r="NHS4" s="249"/>
      <c r="NHT4" s="249"/>
      <c r="NHU4" s="249"/>
      <c r="NHV4" s="249"/>
      <c r="NHW4" s="249"/>
      <c r="NHX4" s="249"/>
      <c r="NHY4" s="249"/>
      <c r="NHZ4" s="249"/>
      <c r="NIA4" s="249"/>
      <c r="NIB4" s="249"/>
      <c r="NIC4" s="249"/>
      <c r="NID4" s="249"/>
      <c r="NIE4" s="249"/>
      <c r="NIF4" s="249"/>
      <c r="NIG4" s="249"/>
      <c r="NIH4" s="249"/>
      <c r="NII4" s="249"/>
      <c r="NIJ4" s="249"/>
      <c r="NIK4" s="249"/>
      <c r="NIL4" s="249"/>
      <c r="NIM4" s="249"/>
      <c r="NIN4" s="249"/>
      <c r="NIO4" s="249"/>
      <c r="NIP4" s="249"/>
      <c r="NIQ4" s="249"/>
      <c r="NIR4" s="249"/>
      <c r="NIS4" s="249"/>
      <c r="NIT4" s="249"/>
      <c r="NIU4" s="249"/>
      <c r="NIV4" s="249"/>
      <c r="NIW4" s="249"/>
      <c r="NIX4" s="249"/>
      <c r="NIY4" s="249"/>
      <c r="NIZ4" s="249"/>
      <c r="NJA4" s="249"/>
      <c r="NJB4" s="249"/>
      <c r="NJC4" s="249"/>
      <c r="NJD4" s="249"/>
      <c r="NJE4" s="249"/>
      <c r="NJF4" s="249"/>
      <c r="NJG4" s="249"/>
      <c r="NJH4" s="249"/>
      <c r="NJI4" s="249"/>
      <c r="NJJ4" s="249"/>
      <c r="NJK4" s="249"/>
      <c r="NJL4" s="249"/>
      <c r="NJM4" s="249"/>
      <c r="NJN4" s="249"/>
      <c r="NJO4" s="249"/>
      <c r="NJP4" s="249"/>
      <c r="NJQ4" s="249"/>
      <c r="NJR4" s="249"/>
      <c r="NJS4" s="249"/>
      <c r="NJT4" s="249"/>
      <c r="NJU4" s="249"/>
      <c r="NJV4" s="249"/>
      <c r="NJW4" s="249"/>
      <c r="NJX4" s="249"/>
      <c r="NJY4" s="249"/>
      <c r="NJZ4" s="249"/>
      <c r="NKA4" s="249"/>
      <c r="NKB4" s="249"/>
      <c r="NKC4" s="249"/>
      <c r="NKD4" s="249"/>
      <c r="NKE4" s="249"/>
      <c r="NKF4" s="249"/>
      <c r="NKG4" s="249"/>
      <c r="NKH4" s="249"/>
      <c r="NKI4" s="249"/>
      <c r="NKJ4" s="249"/>
      <c r="NKK4" s="249"/>
      <c r="NKL4" s="249"/>
      <c r="NKM4" s="249"/>
      <c r="NKN4" s="249"/>
      <c r="NKO4" s="249"/>
      <c r="NKP4" s="249"/>
      <c r="NKQ4" s="249"/>
      <c r="NKR4" s="249"/>
      <c r="NKS4" s="249"/>
      <c r="NKT4" s="249"/>
      <c r="NKU4" s="249"/>
      <c r="NKV4" s="249"/>
      <c r="NKW4" s="249"/>
      <c r="NKX4" s="249"/>
      <c r="NKY4" s="249"/>
      <c r="NKZ4" s="249"/>
      <c r="NLA4" s="249"/>
      <c r="NLB4" s="249"/>
      <c r="NLC4" s="249"/>
      <c r="NLD4" s="249"/>
      <c r="NLE4" s="249"/>
      <c r="NLF4" s="249"/>
      <c r="NLG4" s="249"/>
      <c r="NLH4" s="249"/>
      <c r="NLI4" s="249"/>
      <c r="NLJ4" s="249"/>
      <c r="NLK4" s="249"/>
      <c r="NLL4" s="249"/>
      <c r="NLM4" s="249"/>
      <c r="NLN4" s="249"/>
      <c r="NLO4" s="249"/>
      <c r="NLP4" s="249"/>
      <c r="NLQ4" s="249"/>
      <c r="NLR4" s="249"/>
      <c r="NLS4" s="249"/>
      <c r="NLT4" s="249"/>
      <c r="NLU4" s="249"/>
      <c r="NLV4" s="249"/>
      <c r="NLW4" s="249"/>
      <c r="NLX4" s="249"/>
      <c r="NLY4" s="249"/>
      <c r="NLZ4" s="249"/>
      <c r="NMA4" s="249"/>
      <c r="NMB4" s="249"/>
      <c r="NMC4" s="249"/>
      <c r="NMD4" s="249"/>
      <c r="NME4" s="249"/>
      <c r="NMF4" s="249"/>
      <c r="NMG4" s="249"/>
      <c r="NMH4" s="249"/>
      <c r="NMI4" s="249"/>
      <c r="NMJ4" s="249"/>
      <c r="NMK4" s="249"/>
      <c r="NML4" s="249"/>
      <c r="NMM4" s="249"/>
      <c r="NMN4" s="249"/>
      <c r="NMO4" s="249"/>
      <c r="NMP4" s="249"/>
      <c r="NMQ4" s="249"/>
      <c r="NMR4" s="249"/>
      <c r="NMS4" s="249"/>
      <c r="NMT4" s="249"/>
      <c r="NMU4" s="249"/>
      <c r="NMV4" s="249"/>
      <c r="NMW4" s="249"/>
      <c r="NMX4" s="249"/>
      <c r="NMY4" s="249"/>
      <c r="NMZ4" s="249"/>
      <c r="NNA4" s="249"/>
      <c r="NNB4" s="249"/>
      <c r="NNC4" s="249"/>
      <c r="NND4" s="249"/>
      <c r="NNE4" s="249"/>
      <c r="NNF4" s="249"/>
      <c r="NNG4" s="249"/>
      <c r="NNH4" s="249"/>
      <c r="NNI4" s="249"/>
      <c r="NNJ4" s="249"/>
      <c r="NNK4" s="249"/>
      <c r="NNL4" s="249"/>
      <c r="NNM4" s="249"/>
      <c r="NNN4" s="249"/>
      <c r="NNO4" s="249"/>
      <c r="NNP4" s="249"/>
      <c r="NNQ4" s="249"/>
      <c r="NNR4" s="249"/>
      <c r="NNS4" s="249"/>
      <c r="NNT4" s="249"/>
      <c r="NNU4" s="249"/>
      <c r="NNV4" s="249"/>
      <c r="NNW4" s="249"/>
      <c r="NNX4" s="249"/>
      <c r="NNY4" s="249"/>
      <c r="NNZ4" s="249"/>
      <c r="NOA4" s="249"/>
      <c r="NOB4" s="249"/>
      <c r="NOC4" s="249"/>
      <c r="NOD4" s="249"/>
      <c r="NOE4" s="249"/>
      <c r="NOF4" s="249"/>
      <c r="NOG4" s="249"/>
      <c r="NOH4" s="249"/>
      <c r="NOI4" s="249"/>
      <c r="NOJ4" s="249"/>
      <c r="NOK4" s="249"/>
      <c r="NOL4" s="249"/>
      <c r="NOM4" s="249"/>
      <c r="NON4" s="249"/>
      <c r="NOO4" s="249"/>
      <c r="NOP4" s="249"/>
      <c r="NOQ4" s="249"/>
      <c r="NOR4" s="249"/>
      <c r="NOS4" s="249"/>
      <c r="NOT4" s="249"/>
      <c r="NOU4" s="249"/>
      <c r="NOV4" s="249"/>
      <c r="NOW4" s="249"/>
      <c r="NOX4" s="249"/>
      <c r="NOY4" s="249"/>
      <c r="NOZ4" s="249"/>
      <c r="NPA4" s="249"/>
      <c r="NPB4" s="249"/>
      <c r="NPC4" s="249"/>
      <c r="NPD4" s="249"/>
      <c r="NPE4" s="249"/>
      <c r="NPF4" s="249"/>
      <c r="NPG4" s="249"/>
      <c r="NPH4" s="249"/>
      <c r="NPI4" s="249"/>
      <c r="NPJ4" s="249"/>
      <c r="NPK4" s="249"/>
      <c r="NPL4" s="249"/>
      <c r="NPM4" s="249"/>
      <c r="NPN4" s="249"/>
      <c r="NPO4" s="249"/>
      <c r="NPP4" s="249"/>
      <c r="NPQ4" s="249"/>
      <c r="NPR4" s="249"/>
      <c r="NPS4" s="249"/>
      <c r="NPT4" s="249"/>
      <c r="NPU4" s="249"/>
      <c r="NPV4" s="249"/>
      <c r="NPW4" s="249"/>
      <c r="NPX4" s="249"/>
      <c r="NPY4" s="249"/>
      <c r="NPZ4" s="249"/>
      <c r="NQA4" s="249"/>
      <c r="NQB4" s="249"/>
      <c r="NQC4" s="249"/>
      <c r="NQD4" s="249"/>
      <c r="NQE4" s="249"/>
      <c r="NQF4" s="249"/>
      <c r="NQG4" s="249"/>
      <c r="NQH4" s="249"/>
      <c r="NQI4" s="249"/>
      <c r="NQJ4" s="249"/>
      <c r="NQK4" s="249"/>
      <c r="NQL4" s="249"/>
      <c r="NQM4" s="249"/>
      <c r="NQN4" s="249"/>
      <c r="NQO4" s="249"/>
      <c r="NQP4" s="249"/>
      <c r="NQQ4" s="249"/>
      <c r="NQR4" s="249"/>
      <c r="NQS4" s="249"/>
      <c r="NQT4" s="249"/>
      <c r="NQU4" s="249"/>
      <c r="NQV4" s="249"/>
      <c r="NQW4" s="249"/>
      <c r="NQX4" s="249"/>
      <c r="NQY4" s="249"/>
      <c r="NQZ4" s="249"/>
      <c r="NRA4" s="249"/>
      <c r="NRB4" s="249"/>
      <c r="NRC4" s="249"/>
      <c r="NRD4" s="249"/>
      <c r="NRE4" s="249"/>
      <c r="NRF4" s="249"/>
      <c r="NRG4" s="249"/>
      <c r="NRH4" s="249"/>
      <c r="NRI4" s="249"/>
      <c r="NRJ4" s="249"/>
      <c r="NRK4" s="249"/>
      <c r="NRL4" s="249"/>
      <c r="NRM4" s="249"/>
      <c r="NRN4" s="249"/>
      <c r="NRO4" s="249"/>
      <c r="NRP4" s="249"/>
      <c r="NRQ4" s="249"/>
      <c r="NRR4" s="249"/>
      <c r="NRS4" s="249"/>
      <c r="NRT4" s="249"/>
      <c r="NRU4" s="249"/>
      <c r="NRV4" s="249"/>
      <c r="NRW4" s="249"/>
      <c r="NRX4" s="249"/>
      <c r="NRY4" s="249"/>
      <c r="NRZ4" s="249"/>
      <c r="NSA4" s="249"/>
      <c r="NSB4" s="249"/>
      <c r="NSC4" s="249"/>
      <c r="NSD4" s="249"/>
      <c r="NSE4" s="249"/>
      <c r="NSF4" s="249"/>
      <c r="NSG4" s="249"/>
      <c r="NSH4" s="249"/>
      <c r="NSI4" s="249"/>
      <c r="NSJ4" s="249"/>
      <c r="NSK4" s="249"/>
      <c r="NSL4" s="249"/>
      <c r="NSM4" s="249"/>
      <c r="NSN4" s="249"/>
      <c r="NSO4" s="249"/>
      <c r="NSP4" s="249"/>
      <c r="NSQ4" s="249"/>
      <c r="NSR4" s="249"/>
      <c r="NSS4" s="249"/>
      <c r="NST4" s="249"/>
      <c r="NSU4" s="249"/>
      <c r="NSV4" s="249"/>
      <c r="NSW4" s="249"/>
      <c r="NSX4" s="249"/>
      <c r="NSY4" s="249"/>
      <c r="NSZ4" s="249"/>
      <c r="NTA4" s="249"/>
      <c r="NTB4" s="249"/>
      <c r="NTC4" s="249"/>
      <c r="NTD4" s="249"/>
      <c r="NTE4" s="249"/>
      <c r="NTF4" s="249"/>
      <c r="NTG4" s="249"/>
      <c r="NTH4" s="249"/>
      <c r="NTI4" s="249"/>
      <c r="NTJ4" s="249"/>
      <c r="NTK4" s="249"/>
      <c r="NTL4" s="249"/>
      <c r="NTM4" s="249"/>
      <c r="NTN4" s="249"/>
      <c r="NTO4" s="249"/>
      <c r="NTP4" s="249"/>
      <c r="NTQ4" s="249"/>
      <c r="NTR4" s="249"/>
      <c r="NTS4" s="249"/>
      <c r="NTT4" s="249"/>
      <c r="NTU4" s="249"/>
      <c r="NTV4" s="249"/>
      <c r="NTW4" s="249"/>
      <c r="NTX4" s="249"/>
      <c r="NTY4" s="249"/>
      <c r="NTZ4" s="249"/>
      <c r="NUA4" s="249"/>
      <c r="NUB4" s="249"/>
      <c r="NUC4" s="249"/>
      <c r="NUD4" s="249"/>
      <c r="NUE4" s="249"/>
      <c r="NUF4" s="249"/>
      <c r="NUG4" s="249"/>
      <c r="NUH4" s="249"/>
      <c r="NUI4" s="249"/>
      <c r="NUJ4" s="249"/>
      <c r="NUK4" s="249"/>
      <c r="NUL4" s="249"/>
      <c r="NUM4" s="249"/>
      <c r="NUN4" s="249"/>
      <c r="NUO4" s="249"/>
      <c r="NUP4" s="249"/>
      <c r="NUQ4" s="249"/>
      <c r="NUR4" s="249"/>
      <c r="NUS4" s="249"/>
      <c r="NUT4" s="249"/>
      <c r="NUU4" s="249"/>
      <c r="NUV4" s="249"/>
      <c r="NUW4" s="249"/>
      <c r="NUX4" s="249"/>
      <c r="NUY4" s="249"/>
      <c r="NUZ4" s="249"/>
      <c r="NVA4" s="249"/>
      <c r="NVB4" s="249"/>
      <c r="NVC4" s="249"/>
      <c r="NVD4" s="249"/>
      <c r="NVE4" s="249"/>
      <c r="NVF4" s="249"/>
      <c r="NVG4" s="249"/>
      <c r="NVH4" s="249"/>
      <c r="NVI4" s="249"/>
      <c r="NVJ4" s="249"/>
      <c r="NVK4" s="249"/>
      <c r="NVL4" s="249"/>
      <c r="NVM4" s="249"/>
      <c r="NVN4" s="249"/>
      <c r="NVO4" s="249"/>
      <c r="NVP4" s="249"/>
      <c r="NVQ4" s="249"/>
      <c r="NVR4" s="249"/>
      <c r="NVS4" s="249"/>
      <c r="NVT4" s="249"/>
      <c r="NVU4" s="249"/>
      <c r="NVV4" s="249"/>
      <c r="NVW4" s="249"/>
      <c r="NVX4" s="249"/>
      <c r="NVY4" s="249"/>
      <c r="NVZ4" s="249"/>
      <c r="NWA4" s="249"/>
      <c r="NWB4" s="249"/>
      <c r="NWC4" s="249"/>
      <c r="NWD4" s="249"/>
      <c r="NWE4" s="249"/>
      <c r="NWF4" s="249"/>
      <c r="NWG4" s="249"/>
      <c r="NWH4" s="249"/>
      <c r="NWI4" s="249"/>
      <c r="NWJ4" s="249"/>
      <c r="NWK4" s="249"/>
      <c r="NWL4" s="249"/>
      <c r="NWM4" s="249"/>
      <c r="NWN4" s="249"/>
      <c r="NWO4" s="249"/>
      <c r="NWP4" s="249"/>
      <c r="NWQ4" s="249"/>
      <c r="NWR4" s="249"/>
      <c r="NWS4" s="249"/>
      <c r="NWT4" s="249"/>
      <c r="NWU4" s="249"/>
      <c r="NWV4" s="249"/>
      <c r="NWW4" s="249"/>
      <c r="NWX4" s="249"/>
      <c r="NWY4" s="249"/>
      <c r="NWZ4" s="249"/>
      <c r="NXA4" s="249"/>
      <c r="NXB4" s="249"/>
      <c r="NXC4" s="249"/>
      <c r="NXD4" s="249"/>
      <c r="NXE4" s="249"/>
      <c r="NXF4" s="249"/>
      <c r="NXG4" s="249"/>
      <c r="NXH4" s="249"/>
      <c r="NXI4" s="249"/>
      <c r="NXJ4" s="249"/>
      <c r="NXK4" s="249"/>
      <c r="NXL4" s="249"/>
      <c r="NXM4" s="249"/>
      <c r="NXN4" s="249"/>
      <c r="NXO4" s="249"/>
      <c r="NXP4" s="249"/>
      <c r="NXQ4" s="249"/>
      <c r="NXR4" s="249"/>
      <c r="NXS4" s="249"/>
      <c r="NXT4" s="249"/>
      <c r="NXU4" s="249"/>
      <c r="NXV4" s="249"/>
      <c r="NXW4" s="249"/>
      <c r="NXX4" s="249"/>
      <c r="NXY4" s="249"/>
      <c r="NXZ4" s="249"/>
      <c r="NYA4" s="249"/>
      <c r="NYB4" s="249"/>
      <c r="NYC4" s="249"/>
      <c r="NYD4" s="249"/>
      <c r="NYE4" s="249"/>
      <c r="NYF4" s="249"/>
      <c r="NYG4" s="249"/>
      <c r="NYH4" s="249"/>
      <c r="NYI4" s="249"/>
      <c r="NYJ4" s="249"/>
      <c r="NYK4" s="249"/>
      <c r="NYL4" s="249"/>
      <c r="NYM4" s="249"/>
      <c r="NYN4" s="249"/>
      <c r="NYO4" s="249"/>
      <c r="NYP4" s="249"/>
      <c r="NYQ4" s="249"/>
      <c r="NYR4" s="249"/>
      <c r="NYS4" s="249"/>
      <c r="NYT4" s="249"/>
      <c r="NYU4" s="249"/>
      <c r="NYV4" s="249"/>
      <c r="NYW4" s="249"/>
      <c r="NYX4" s="249"/>
      <c r="NYY4" s="249"/>
      <c r="NYZ4" s="249"/>
      <c r="NZA4" s="249"/>
      <c r="NZB4" s="249"/>
      <c r="NZC4" s="249"/>
      <c r="NZD4" s="249"/>
      <c r="NZE4" s="249"/>
      <c r="NZF4" s="249"/>
      <c r="NZG4" s="249"/>
      <c r="NZH4" s="249"/>
      <c r="NZI4" s="249"/>
      <c r="NZJ4" s="249"/>
      <c r="NZK4" s="249"/>
      <c r="NZL4" s="249"/>
      <c r="NZM4" s="249"/>
      <c r="NZN4" s="249"/>
      <c r="NZO4" s="249"/>
      <c r="NZP4" s="249"/>
      <c r="NZQ4" s="249"/>
      <c r="NZR4" s="249"/>
      <c r="NZS4" s="249"/>
      <c r="NZT4" s="249"/>
      <c r="NZU4" s="249"/>
      <c r="NZV4" s="249"/>
      <c r="NZW4" s="249"/>
      <c r="NZX4" s="249"/>
      <c r="NZY4" s="249"/>
      <c r="NZZ4" s="249"/>
      <c r="OAA4" s="249"/>
      <c r="OAB4" s="249"/>
      <c r="OAC4" s="249"/>
      <c r="OAD4" s="249"/>
      <c r="OAE4" s="249"/>
      <c r="OAF4" s="249"/>
      <c r="OAG4" s="249"/>
      <c r="OAH4" s="249"/>
      <c r="OAI4" s="249"/>
      <c r="OAJ4" s="249"/>
      <c r="OAK4" s="249"/>
      <c r="OAL4" s="249"/>
      <c r="OAM4" s="249"/>
      <c r="OAN4" s="249"/>
      <c r="OAO4" s="249"/>
      <c r="OAP4" s="249"/>
      <c r="OAQ4" s="249"/>
      <c r="OAR4" s="249"/>
      <c r="OAS4" s="249"/>
      <c r="OAT4" s="249"/>
      <c r="OAU4" s="249"/>
      <c r="OAV4" s="249"/>
      <c r="OAW4" s="249"/>
      <c r="OAX4" s="249"/>
      <c r="OAY4" s="249"/>
      <c r="OAZ4" s="249"/>
      <c r="OBA4" s="249"/>
      <c r="OBB4" s="249"/>
      <c r="OBC4" s="249"/>
      <c r="OBD4" s="249"/>
      <c r="OBE4" s="249"/>
      <c r="OBF4" s="249"/>
      <c r="OBG4" s="249"/>
      <c r="OBH4" s="249"/>
      <c r="OBI4" s="249"/>
      <c r="OBJ4" s="249"/>
      <c r="OBK4" s="249"/>
      <c r="OBL4" s="249"/>
      <c r="OBM4" s="249"/>
      <c r="OBN4" s="249"/>
      <c r="OBO4" s="249"/>
      <c r="OBP4" s="249"/>
      <c r="OBQ4" s="249"/>
      <c r="OBR4" s="249"/>
      <c r="OBS4" s="249"/>
      <c r="OBT4" s="249"/>
      <c r="OBU4" s="249"/>
      <c r="OBV4" s="249"/>
      <c r="OBW4" s="249"/>
      <c r="OBX4" s="249"/>
      <c r="OBY4" s="249"/>
      <c r="OBZ4" s="249"/>
      <c r="OCA4" s="249"/>
      <c r="OCB4" s="249"/>
      <c r="OCC4" s="249"/>
      <c r="OCD4" s="249"/>
      <c r="OCE4" s="249"/>
      <c r="OCF4" s="249"/>
      <c r="OCG4" s="249"/>
      <c r="OCH4" s="249"/>
      <c r="OCI4" s="249"/>
      <c r="OCJ4" s="249"/>
      <c r="OCK4" s="249"/>
      <c r="OCL4" s="249"/>
      <c r="OCM4" s="249"/>
      <c r="OCN4" s="249"/>
      <c r="OCO4" s="249"/>
      <c r="OCP4" s="249"/>
      <c r="OCQ4" s="249"/>
      <c r="OCR4" s="249"/>
      <c r="OCS4" s="249"/>
      <c r="OCT4" s="249"/>
      <c r="OCU4" s="249"/>
      <c r="OCV4" s="249"/>
      <c r="OCW4" s="249"/>
      <c r="OCX4" s="249"/>
      <c r="OCY4" s="249"/>
      <c r="OCZ4" s="249"/>
      <c r="ODA4" s="249"/>
      <c r="ODB4" s="249"/>
      <c r="ODC4" s="249"/>
      <c r="ODD4" s="249"/>
      <c r="ODE4" s="249"/>
      <c r="ODF4" s="249"/>
      <c r="ODG4" s="249"/>
      <c r="ODH4" s="249"/>
      <c r="ODI4" s="249"/>
      <c r="ODJ4" s="249"/>
      <c r="ODK4" s="249"/>
      <c r="ODL4" s="249"/>
      <c r="ODM4" s="249"/>
      <c r="ODN4" s="249"/>
      <c r="ODO4" s="249"/>
      <c r="ODP4" s="249"/>
      <c r="ODQ4" s="249"/>
      <c r="ODR4" s="249"/>
      <c r="ODS4" s="249"/>
      <c r="ODT4" s="249"/>
      <c r="ODU4" s="249"/>
      <c r="ODV4" s="249"/>
      <c r="ODW4" s="249"/>
      <c r="ODX4" s="249"/>
      <c r="ODY4" s="249"/>
      <c r="ODZ4" s="249"/>
      <c r="OEA4" s="249"/>
      <c r="OEB4" s="249"/>
      <c r="OEC4" s="249"/>
      <c r="OED4" s="249"/>
      <c r="OEE4" s="249"/>
      <c r="OEF4" s="249"/>
      <c r="OEG4" s="249"/>
      <c r="OEH4" s="249"/>
      <c r="OEI4" s="249"/>
      <c r="OEJ4" s="249"/>
      <c r="OEK4" s="249"/>
      <c r="OEL4" s="249"/>
      <c r="OEM4" s="249"/>
      <c r="OEN4" s="249"/>
      <c r="OEO4" s="249"/>
      <c r="OEP4" s="249"/>
      <c r="OEQ4" s="249"/>
      <c r="OER4" s="249"/>
      <c r="OES4" s="249"/>
      <c r="OET4" s="249"/>
      <c r="OEU4" s="249"/>
      <c r="OEV4" s="249"/>
      <c r="OEW4" s="249"/>
      <c r="OEX4" s="249"/>
      <c r="OEY4" s="249"/>
      <c r="OEZ4" s="249"/>
      <c r="OFA4" s="249"/>
      <c r="OFB4" s="249"/>
      <c r="OFC4" s="249"/>
      <c r="OFD4" s="249"/>
      <c r="OFE4" s="249"/>
      <c r="OFF4" s="249"/>
      <c r="OFG4" s="249"/>
      <c r="OFH4" s="249"/>
      <c r="OFI4" s="249"/>
      <c r="OFJ4" s="249"/>
      <c r="OFK4" s="249"/>
      <c r="OFL4" s="249"/>
      <c r="OFM4" s="249"/>
      <c r="OFN4" s="249"/>
      <c r="OFO4" s="249"/>
      <c r="OFP4" s="249"/>
      <c r="OFQ4" s="249"/>
      <c r="OFR4" s="249"/>
      <c r="OFS4" s="249"/>
      <c r="OFT4" s="249"/>
      <c r="OFU4" s="249"/>
      <c r="OFV4" s="249"/>
      <c r="OFW4" s="249"/>
      <c r="OFX4" s="249"/>
      <c r="OFY4" s="249"/>
      <c r="OFZ4" s="249"/>
      <c r="OGA4" s="249"/>
      <c r="OGB4" s="249"/>
      <c r="OGC4" s="249"/>
      <c r="OGD4" s="249"/>
      <c r="OGE4" s="249"/>
      <c r="OGF4" s="249"/>
      <c r="OGG4" s="249"/>
      <c r="OGH4" s="249"/>
      <c r="OGI4" s="249"/>
      <c r="OGJ4" s="249"/>
      <c r="OGK4" s="249"/>
      <c r="OGL4" s="249"/>
      <c r="OGM4" s="249"/>
      <c r="OGN4" s="249"/>
      <c r="OGO4" s="249"/>
      <c r="OGP4" s="249"/>
      <c r="OGQ4" s="249"/>
      <c r="OGR4" s="249"/>
      <c r="OGS4" s="249"/>
      <c r="OGT4" s="249"/>
      <c r="OGU4" s="249"/>
      <c r="OGV4" s="249"/>
      <c r="OGW4" s="249"/>
      <c r="OGX4" s="249"/>
      <c r="OGY4" s="249"/>
      <c r="OGZ4" s="249"/>
      <c r="OHA4" s="249"/>
      <c r="OHB4" s="249"/>
      <c r="OHC4" s="249"/>
      <c r="OHD4" s="249"/>
      <c r="OHE4" s="249"/>
      <c r="OHF4" s="249"/>
      <c r="OHG4" s="249"/>
      <c r="OHH4" s="249"/>
      <c r="OHI4" s="249"/>
      <c r="OHJ4" s="249"/>
      <c r="OHK4" s="249"/>
      <c r="OHL4" s="249"/>
      <c r="OHM4" s="249"/>
      <c r="OHN4" s="249"/>
      <c r="OHO4" s="249"/>
      <c r="OHP4" s="249"/>
      <c r="OHQ4" s="249"/>
      <c r="OHR4" s="249"/>
      <c r="OHS4" s="249"/>
      <c r="OHT4" s="249"/>
      <c r="OHU4" s="249"/>
      <c r="OHV4" s="249"/>
      <c r="OHW4" s="249"/>
      <c r="OHX4" s="249"/>
      <c r="OHY4" s="249"/>
      <c r="OHZ4" s="249"/>
      <c r="OIA4" s="249"/>
      <c r="OIB4" s="249"/>
      <c r="OIC4" s="249"/>
      <c r="OID4" s="249"/>
      <c r="OIE4" s="249"/>
      <c r="OIF4" s="249"/>
      <c r="OIG4" s="249"/>
      <c r="OIH4" s="249"/>
      <c r="OII4" s="249"/>
      <c r="OIJ4" s="249"/>
      <c r="OIK4" s="249"/>
      <c r="OIL4" s="249"/>
      <c r="OIM4" s="249"/>
      <c r="OIN4" s="249"/>
      <c r="OIO4" s="249"/>
      <c r="OIP4" s="249"/>
      <c r="OIQ4" s="249"/>
      <c r="OIR4" s="249"/>
      <c r="OIS4" s="249"/>
      <c r="OIT4" s="249"/>
      <c r="OIU4" s="249"/>
      <c r="OIV4" s="249"/>
      <c r="OIW4" s="249"/>
      <c r="OIX4" s="249"/>
      <c r="OIY4" s="249"/>
      <c r="OIZ4" s="249"/>
      <c r="OJA4" s="249"/>
      <c r="OJB4" s="249"/>
      <c r="OJC4" s="249"/>
      <c r="OJD4" s="249"/>
      <c r="OJE4" s="249"/>
      <c r="OJF4" s="249"/>
      <c r="OJG4" s="249"/>
      <c r="OJH4" s="249"/>
      <c r="OJI4" s="249"/>
      <c r="OJJ4" s="249"/>
      <c r="OJK4" s="249"/>
      <c r="OJL4" s="249"/>
      <c r="OJM4" s="249"/>
      <c r="OJN4" s="249"/>
      <c r="OJO4" s="249"/>
      <c r="OJP4" s="249"/>
      <c r="OJQ4" s="249"/>
      <c r="OJR4" s="249"/>
      <c r="OJS4" s="249"/>
      <c r="OJT4" s="249"/>
      <c r="OJU4" s="249"/>
      <c r="OJV4" s="249"/>
      <c r="OJW4" s="249"/>
      <c r="OJX4" s="249"/>
      <c r="OJY4" s="249"/>
      <c r="OJZ4" s="249"/>
      <c r="OKA4" s="249"/>
      <c r="OKB4" s="249"/>
      <c r="OKC4" s="249"/>
      <c r="OKD4" s="249"/>
      <c r="OKE4" s="249"/>
      <c r="OKF4" s="249"/>
      <c r="OKG4" s="249"/>
      <c r="OKH4" s="249"/>
      <c r="OKI4" s="249"/>
      <c r="OKJ4" s="249"/>
      <c r="OKK4" s="249"/>
      <c r="OKL4" s="249"/>
      <c r="OKM4" s="249"/>
      <c r="OKN4" s="249"/>
      <c r="OKO4" s="249"/>
      <c r="OKP4" s="249"/>
      <c r="OKQ4" s="249"/>
      <c r="OKR4" s="249"/>
      <c r="OKS4" s="249"/>
      <c r="OKT4" s="249"/>
      <c r="OKU4" s="249"/>
      <c r="OKV4" s="249"/>
      <c r="OKW4" s="249"/>
      <c r="OKX4" s="249"/>
      <c r="OKY4" s="249"/>
      <c r="OKZ4" s="249"/>
      <c r="OLA4" s="249"/>
      <c r="OLB4" s="249"/>
      <c r="OLC4" s="249"/>
      <c r="OLD4" s="249"/>
      <c r="OLE4" s="249"/>
      <c r="OLF4" s="249"/>
      <c r="OLG4" s="249"/>
      <c r="OLH4" s="249"/>
      <c r="OLI4" s="249"/>
      <c r="OLJ4" s="249"/>
      <c r="OLK4" s="249"/>
      <c r="OLL4" s="249"/>
      <c r="OLM4" s="249"/>
      <c r="OLN4" s="249"/>
      <c r="OLO4" s="249"/>
      <c r="OLP4" s="249"/>
      <c r="OLQ4" s="249"/>
      <c r="OLR4" s="249"/>
      <c r="OLS4" s="249"/>
      <c r="OLT4" s="249"/>
      <c r="OLU4" s="249"/>
      <c r="OLV4" s="249"/>
      <c r="OLW4" s="249"/>
      <c r="OLX4" s="249"/>
      <c r="OLY4" s="249"/>
      <c r="OLZ4" s="249"/>
      <c r="OMA4" s="249"/>
      <c r="OMB4" s="249"/>
      <c r="OMC4" s="249"/>
      <c r="OMD4" s="249"/>
      <c r="OME4" s="249"/>
      <c r="OMF4" s="249"/>
      <c r="OMG4" s="249"/>
      <c r="OMH4" s="249"/>
      <c r="OMI4" s="249"/>
      <c r="OMJ4" s="249"/>
      <c r="OMK4" s="249"/>
      <c r="OML4" s="249"/>
      <c r="OMM4" s="249"/>
      <c r="OMN4" s="249"/>
      <c r="OMO4" s="249"/>
      <c r="OMP4" s="249"/>
      <c r="OMQ4" s="249"/>
      <c r="OMR4" s="249"/>
      <c r="OMS4" s="249"/>
      <c r="OMT4" s="249"/>
      <c r="OMU4" s="249"/>
      <c r="OMV4" s="249"/>
      <c r="OMW4" s="249"/>
      <c r="OMX4" s="249"/>
      <c r="OMY4" s="249"/>
      <c r="OMZ4" s="249"/>
      <c r="ONA4" s="249"/>
      <c r="ONB4" s="249"/>
      <c r="ONC4" s="249"/>
      <c r="OND4" s="249"/>
      <c r="ONE4" s="249"/>
      <c r="ONF4" s="249"/>
      <c r="ONG4" s="249"/>
      <c r="ONH4" s="249"/>
      <c r="ONI4" s="249"/>
      <c r="ONJ4" s="249"/>
      <c r="ONK4" s="249"/>
      <c r="ONL4" s="249"/>
      <c r="ONM4" s="249"/>
      <c r="ONN4" s="249"/>
      <c r="ONO4" s="249"/>
      <c r="ONP4" s="249"/>
      <c r="ONQ4" s="249"/>
      <c r="ONR4" s="249"/>
      <c r="ONS4" s="249"/>
      <c r="ONT4" s="249"/>
      <c r="ONU4" s="249"/>
      <c r="ONV4" s="249"/>
      <c r="ONW4" s="249"/>
      <c r="ONX4" s="249"/>
      <c r="ONY4" s="249"/>
      <c r="ONZ4" s="249"/>
      <c r="OOA4" s="249"/>
      <c r="OOB4" s="249"/>
      <c r="OOC4" s="249"/>
      <c r="OOD4" s="249"/>
      <c r="OOE4" s="249"/>
      <c r="OOF4" s="249"/>
      <c r="OOG4" s="249"/>
      <c r="OOH4" s="249"/>
      <c r="OOI4" s="249"/>
      <c r="OOJ4" s="249"/>
      <c r="OOK4" s="249"/>
      <c r="OOL4" s="249"/>
      <c r="OOM4" s="249"/>
      <c r="OON4" s="249"/>
      <c r="OOO4" s="249"/>
      <c r="OOP4" s="249"/>
      <c r="OOQ4" s="249"/>
      <c r="OOR4" s="249"/>
      <c r="OOS4" s="249"/>
      <c r="OOT4" s="249"/>
      <c r="OOU4" s="249"/>
      <c r="OOV4" s="249"/>
      <c r="OOW4" s="249"/>
      <c r="OOX4" s="249"/>
      <c r="OOY4" s="249"/>
      <c r="OOZ4" s="249"/>
      <c r="OPA4" s="249"/>
      <c r="OPB4" s="249"/>
      <c r="OPC4" s="249"/>
      <c r="OPD4" s="249"/>
      <c r="OPE4" s="249"/>
      <c r="OPF4" s="249"/>
      <c r="OPG4" s="249"/>
      <c r="OPH4" s="249"/>
      <c r="OPI4" s="249"/>
      <c r="OPJ4" s="249"/>
      <c r="OPK4" s="249"/>
      <c r="OPL4" s="249"/>
      <c r="OPM4" s="249"/>
      <c r="OPN4" s="249"/>
      <c r="OPO4" s="249"/>
      <c r="OPP4" s="249"/>
      <c r="OPQ4" s="249"/>
      <c r="OPR4" s="249"/>
      <c r="OPS4" s="249"/>
      <c r="OPT4" s="249"/>
      <c r="OPU4" s="249"/>
      <c r="OPV4" s="249"/>
      <c r="OPW4" s="249"/>
      <c r="OPX4" s="249"/>
      <c r="OPY4" s="249"/>
      <c r="OPZ4" s="249"/>
      <c r="OQA4" s="249"/>
      <c r="OQB4" s="249"/>
      <c r="OQC4" s="249"/>
      <c r="OQD4" s="249"/>
      <c r="OQE4" s="249"/>
      <c r="OQF4" s="249"/>
      <c r="OQG4" s="249"/>
      <c r="OQH4" s="249"/>
      <c r="OQI4" s="249"/>
      <c r="OQJ4" s="249"/>
      <c r="OQK4" s="249"/>
      <c r="OQL4" s="249"/>
      <c r="OQM4" s="249"/>
      <c r="OQN4" s="249"/>
      <c r="OQO4" s="249"/>
      <c r="OQP4" s="249"/>
      <c r="OQQ4" s="249"/>
      <c r="OQR4" s="249"/>
      <c r="OQS4" s="249"/>
      <c r="OQT4" s="249"/>
      <c r="OQU4" s="249"/>
      <c r="OQV4" s="249"/>
      <c r="OQW4" s="249"/>
      <c r="OQX4" s="249"/>
      <c r="OQY4" s="249"/>
      <c r="OQZ4" s="249"/>
      <c r="ORA4" s="249"/>
      <c r="ORB4" s="249"/>
      <c r="ORC4" s="249"/>
      <c r="ORD4" s="249"/>
      <c r="ORE4" s="249"/>
      <c r="ORF4" s="249"/>
      <c r="ORG4" s="249"/>
      <c r="ORH4" s="249"/>
      <c r="ORI4" s="249"/>
      <c r="ORJ4" s="249"/>
      <c r="ORK4" s="249"/>
      <c r="ORL4" s="249"/>
      <c r="ORM4" s="249"/>
      <c r="ORN4" s="249"/>
      <c r="ORO4" s="249"/>
      <c r="ORP4" s="249"/>
      <c r="ORQ4" s="249"/>
      <c r="ORR4" s="249"/>
      <c r="ORS4" s="249"/>
      <c r="ORT4" s="249"/>
      <c r="ORU4" s="249"/>
      <c r="ORV4" s="249"/>
      <c r="ORW4" s="249"/>
      <c r="ORX4" s="249"/>
      <c r="ORY4" s="249"/>
      <c r="ORZ4" s="249"/>
      <c r="OSA4" s="249"/>
      <c r="OSB4" s="249"/>
      <c r="OSC4" s="249"/>
      <c r="OSD4" s="249"/>
      <c r="OSE4" s="249"/>
      <c r="OSF4" s="249"/>
      <c r="OSG4" s="249"/>
      <c r="OSH4" s="249"/>
      <c r="OSI4" s="249"/>
      <c r="OSJ4" s="249"/>
      <c r="OSK4" s="249"/>
      <c r="OSL4" s="249"/>
      <c r="OSM4" s="249"/>
      <c r="OSN4" s="249"/>
      <c r="OSO4" s="249"/>
      <c r="OSP4" s="249"/>
      <c r="OSQ4" s="249"/>
      <c r="OSR4" s="249"/>
      <c r="OSS4" s="249"/>
      <c r="OST4" s="249"/>
      <c r="OSU4" s="249"/>
      <c r="OSV4" s="249"/>
      <c r="OSW4" s="249"/>
      <c r="OSX4" s="249"/>
      <c r="OSY4" s="249"/>
      <c r="OSZ4" s="249"/>
      <c r="OTA4" s="249"/>
      <c r="OTB4" s="249"/>
      <c r="OTC4" s="249"/>
      <c r="OTD4" s="249"/>
      <c r="OTE4" s="249"/>
      <c r="OTF4" s="249"/>
      <c r="OTG4" s="249"/>
      <c r="OTH4" s="249"/>
      <c r="OTI4" s="249"/>
      <c r="OTJ4" s="249"/>
      <c r="OTK4" s="249"/>
      <c r="OTL4" s="249"/>
      <c r="OTM4" s="249"/>
      <c r="OTN4" s="249"/>
      <c r="OTO4" s="249"/>
      <c r="OTP4" s="249"/>
      <c r="OTQ4" s="249"/>
      <c r="OTR4" s="249"/>
      <c r="OTS4" s="249"/>
      <c r="OTT4" s="249"/>
      <c r="OTU4" s="249"/>
      <c r="OTV4" s="249"/>
      <c r="OTW4" s="249"/>
      <c r="OTX4" s="249"/>
      <c r="OTY4" s="249"/>
      <c r="OTZ4" s="249"/>
      <c r="OUA4" s="249"/>
      <c r="OUB4" s="249"/>
      <c r="OUC4" s="249"/>
      <c r="OUD4" s="249"/>
      <c r="OUE4" s="249"/>
      <c r="OUF4" s="249"/>
      <c r="OUG4" s="249"/>
      <c r="OUH4" s="249"/>
      <c r="OUI4" s="249"/>
      <c r="OUJ4" s="249"/>
      <c r="OUK4" s="249"/>
      <c r="OUL4" s="249"/>
      <c r="OUM4" s="249"/>
      <c r="OUN4" s="249"/>
      <c r="OUO4" s="249"/>
      <c r="OUP4" s="249"/>
      <c r="OUQ4" s="249"/>
      <c r="OUR4" s="249"/>
      <c r="OUS4" s="249"/>
      <c r="OUT4" s="249"/>
      <c r="OUU4" s="249"/>
      <c r="OUV4" s="249"/>
      <c r="OUW4" s="249"/>
      <c r="OUX4" s="249"/>
      <c r="OUY4" s="249"/>
      <c r="OUZ4" s="249"/>
      <c r="OVA4" s="249"/>
      <c r="OVB4" s="249"/>
      <c r="OVC4" s="249"/>
      <c r="OVD4" s="249"/>
      <c r="OVE4" s="249"/>
      <c r="OVF4" s="249"/>
      <c r="OVG4" s="249"/>
      <c r="OVH4" s="249"/>
      <c r="OVI4" s="249"/>
      <c r="OVJ4" s="249"/>
      <c r="OVK4" s="249"/>
      <c r="OVL4" s="249"/>
      <c r="OVM4" s="249"/>
      <c r="OVN4" s="249"/>
      <c r="OVO4" s="249"/>
      <c r="OVP4" s="249"/>
      <c r="OVQ4" s="249"/>
      <c r="OVR4" s="249"/>
      <c r="OVS4" s="249"/>
      <c r="OVT4" s="249"/>
      <c r="OVU4" s="249"/>
      <c r="OVV4" s="249"/>
      <c r="OVW4" s="249"/>
      <c r="OVX4" s="249"/>
      <c r="OVY4" s="249"/>
      <c r="OVZ4" s="249"/>
      <c r="OWA4" s="249"/>
      <c r="OWB4" s="249"/>
      <c r="OWC4" s="249"/>
      <c r="OWD4" s="249"/>
      <c r="OWE4" s="249"/>
      <c r="OWF4" s="249"/>
      <c r="OWG4" s="249"/>
      <c r="OWH4" s="249"/>
      <c r="OWI4" s="249"/>
      <c r="OWJ4" s="249"/>
      <c r="OWK4" s="249"/>
      <c r="OWL4" s="249"/>
      <c r="OWM4" s="249"/>
      <c r="OWN4" s="249"/>
      <c r="OWO4" s="249"/>
      <c r="OWP4" s="249"/>
      <c r="OWQ4" s="249"/>
      <c r="OWR4" s="249"/>
      <c r="OWS4" s="249"/>
      <c r="OWT4" s="249"/>
      <c r="OWU4" s="249"/>
      <c r="OWV4" s="249"/>
      <c r="OWW4" s="249"/>
      <c r="OWX4" s="249"/>
      <c r="OWY4" s="249"/>
      <c r="OWZ4" s="249"/>
      <c r="OXA4" s="249"/>
      <c r="OXB4" s="249"/>
      <c r="OXC4" s="249"/>
      <c r="OXD4" s="249"/>
      <c r="OXE4" s="249"/>
      <c r="OXF4" s="249"/>
      <c r="OXG4" s="249"/>
      <c r="OXH4" s="249"/>
      <c r="OXI4" s="249"/>
      <c r="OXJ4" s="249"/>
      <c r="OXK4" s="249"/>
      <c r="OXL4" s="249"/>
      <c r="OXM4" s="249"/>
      <c r="OXN4" s="249"/>
      <c r="OXO4" s="249"/>
      <c r="OXP4" s="249"/>
      <c r="OXQ4" s="249"/>
      <c r="OXR4" s="249"/>
      <c r="OXS4" s="249"/>
      <c r="OXT4" s="249"/>
      <c r="OXU4" s="249"/>
      <c r="OXV4" s="249"/>
      <c r="OXW4" s="249"/>
      <c r="OXX4" s="249"/>
      <c r="OXY4" s="249"/>
      <c r="OXZ4" s="249"/>
      <c r="OYA4" s="249"/>
      <c r="OYB4" s="249"/>
      <c r="OYC4" s="249"/>
      <c r="OYD4" s="249"/>
      <c r="OYE4" s="249"/>
      <c r="OYF4" s="249"/>
      <c r="OYG4" s="249"/>
      <c r="OYH4" s="249"/>
      <c r="OYI4" s="249"/>
      <c r="OYJ4" s="249"/>
      <c r="OYK4" s="249"/>
      <c r="OYL4" s="249"/>
      <c r="OYM4" s="249"/>
      <c r="OYN4" s="249"/>
      <c r="OYO4" s="249"/>
      <c r="OYP4" s="249"/>
      <c r="OYQ4" s="249"/>
      <c r="OYR4" s="249"/>
      <c r="OYS4" s="249"/>
      <c r="OYT4" s="249"/>
      <c r="OYU4" s="249"/>
      <c r="OYV4" s="249"/>
      <c r="OYW4" s="249"/>
      <c r="OYX4" s="249"/>
      <c r="OYY4" s="249"/>
      <c r="OYZ4" s="249"/>
      <c r="OZA4" s="249"/>
      <c r="OZB4" s="249"/>
      <c r="OZC4" s="249"/>
      <c r="OZD4" s="249"/>
      <c r="OZE4" s="249"/>
      <c r="OZF4" s="249"/>
      <c r="OZG4" s="249"/>
      <c r="OZH4" s="249"/>
      <c r="OZI4" s="249"/>
      <c r="OZJ4" s="249"/>
      <c r="OZK4" s="249"/>
      <c r="OZL4" s="249"/>
      <c r="OZM4" s="249"/>
      <c r="OZN4" s="249"/>
      <c r="OZO4" s="249"/>
      <c r="OZP4" s="249"/>
      <c r="OZQ4" s="249"/>
      <c r="OZR4" s="249"/>
      <c r="OZS4" s="249"/>
      <c r="OZT4" s="249"/>
      <c r="OZU4" s="249"/>
      <c r="OZV4" s="249"/>
      <c r="OZW4" s="249"/>
      <c r="OZX4" s="249"/>
      <c r="OZY4" s="249"/>
      <c r="OZZ4" s="249"/>
      <c r="PAA4" s="249"/>
      <c r="PAB4" s="249"/>
      <c r="PAC4" s="249"/>
      <c r="PAD4" s="249"/>
      <c r="PAE4" s="249"/>
      <c r="PAF4" s="249"/>
      <c r="PAG4" s="249"/>
      <c r="PAH4" s="249"/>
      <c r="PAI4" s="249"/>
      <c r="PAJ4" s="249"/>
      <c r="PAK4" s="249"/>
      <c r="PAL4" s="249"/>
      <c r="PAM4" s="249"/>
      <c r="PAN4" s="249"/>
      <c r="PAO4" s="249"/>
      <c r="PAP4" s="249"/>
      <c r="PAQ4" s="249"/>
      <c r="PAR4" s="249"/>
      <c r="PAS4" s="249"/>
      <c r="PAT4" s="249"/>
      <c r="PAU4" s="249"/>
      <c r="PAV4" s="249"/>
      <c r="PAW4" s="249"/>
      <c r="PAX4" s="249"/>
      <c r="PAY4" s="249"/>
      <c r="PAZ4" s="249"/>
      <c r="PBA4" s="249"/>
      <c r="PBB4" s="249"/>
      <c r="PBC4" s="249"/>
      <c r="PBD4" s="249"/>
      <c r="PBE4" s="249"/>
      <c r="PBF4" s="249"/>
      <c r="PBG4" s="249"/>
      <c r="PBH4" s="249"/>
      <c r="PBI4" s="249"/>
      <c r="PBJ4" s="249"/>
      <c r="PBK4" s="249"/>
      <c r="PBL4" s="249"/>
      <c r="PBM4" s="249"/>
      <c r="PBN4" s="249"/>
      <c r="PBO4" s="249"/>
      <c r="PBP4" s="249"/>
      <c r="PBQ4" s="249"/>
      <c r="PBR4" s="249"/>
      <c r="PBS4" s="249"/>
      <c r="PBT4" s="249"/>
      <c r="PBU4" s="249"/>
      <c r="PBV4" s="249"/>
      <c r="PBW4" s="249"/>
      <c r="PBX4" s="249"/>
      <c r="PBY4" s="249"/>
      <c r="PBZ4" s="249"/>
      <c r="PCA4" s="249"/>
      <c r="PCB4" s="249"/>
      <c r="PCC4" s="249"/>
      <c r="PCD4" s="249"/>
      <c r="PCE4" s="249"/>
      <c r="PCF4" s="249"/>
      <c r="PCG4" s="249"/>
      <c r="PCH4" s="249"/>
      <c r="PCI4" s="249"/>
      <c r="PCJ4" s="249"/>
      <c r="PCK4" s="249"/>
      <c r="PCL4" s="249"/>
      <c r="PCM4" s="249"/>
      <c r="PCN4" s="249"/>
      <c r="PCO4" s="249"/>
      <c r="PCP4" s="249"/>
      <c r="PCQ4" s="249"/>
      <c r="PCR4" s="249"/>
      <c r="PCS4" s="249"/>
      <c r="PCT4" s="249"/>
      <c r="PCU4" s="249"/>
      <c r="PCV4" s="249"/>
      <c r="PCW4" s="249"/>
      <c r="PCX4" s="249"/>
      <c r="PCY4" s="249"/>
      <c r="PCZ4" s="249"/>
      <c r="PDA4" s="249"/>
      <c r="PDB4" s="249"/>
      <c r="PDC4" s="249"/>
      <c r="PDD4" s="249"/>
      <c r="PDE4" s="249"/>
      <c r="PDF4" s="249"/>
      <c r="PDG4" s="249"/>
      <c r="PDH4" s="249"/>
      <c r="PDI4" s="249"/>
      <c r="PDJ4" s="249"/>
      <c r="PDK4" s="249"/>
      <c r="PDL4" s="249"/>
      <c r="PDM4" s="249"/>
      <c r="PDN4" s="249"/>
      <c r="PDO4" s="249"/>
      <c r="PDP4" s="249"/>
      <c r="PDQ4" s="249"/>
      <c r="PDR4" s="249"/>
      <c r="PDS4" s="249"/>
      <c r="PDT4" s="249"/>
      <c r="PDU4" s="249"/>
      <c r="PDV4" s="249"/>
      <c r="PDW4" s="249"/>
      <c r="PDX4" s="249"/>
      <c r="PDY4" s="249"/>
      <c r="PDZ4" s="249"/>
      <c r="PEA4" s="249"/>
      <c r="PEB4" s="249"/>
      <c r="PEC4" s="249"/>
      <c r="PED4" s="249"/>
      <c r="PEE4" s="249"/>
      <c r="PEF4" s="249"/>
      <c r="PEG4" s="249"/>
      <c r="PEH4" s="249"/>
      <c r="PEI4" s="249"/>
      <c r="PEJ4" s="249"/>
      <c r="PEK4" s="249"/>
      <c r="PEL4" s="249"/>
      <c r="PEM4" s="249"/>
      <c r="PEN4" s="249"/>
      <c r="PEO4" s="249"/>
      <c r="PEP4" s="249"/>
      <c r="PEQ4" s="249"/>
      <c r="PER4" s="249"/>
      <c r="PES4" s="249"/>
      <c r="PET4" s="249"/>
      <c r="PEU4" s="249"/>
      <c r="PEV4" s="249"/>
      <c r="PEW4" s="249"/>
      <c r="PEX4" s="249"/>
      <c r="PEY4" s="249"/>
      <c r="PEZ4" s="249"/>
      <c r="PFA4" s="249"/>
      <c r="PFB4" s="249"/>
      <c r="PFC4" s="249"/>
      <c r="PFD4" s="249"/>
      <c r="PFE4" s="249"/>
      <c r="PFF4" s="249"/>
      <c r="PFG4" s="249"/>
      <c r="PFH4" s="249"/>
      <c r="PFI4" s="249"/>
      <c r="PFJ4" s="249"/>
      <c r="PFK4" s="249"/>
      <c r="PFL4" s="249"/>
      <c r="PFM4" s="249"/>
      <c r="PFN4" s="249"/>
      <c r="PFO4" s="249"/>
      <c r="PFP4" s="249"/>
      <c r="PFQ4" s="249"/>
      <c r="PFR4" s="249"/>
      <c r="PFS4" s="249"/>
      <c r="PFT4" s="249"/>
      <c r="PFU4" s="249"/>
      <c r="PFV4" s="249"/>
      <c r="PFW4" s="249"/>
      <c r="PFX4" s="249"/>
      <c r="PFY4" s="249"/>
      <c r="PFZ4" s="249"/>
      <c r="PGA4" s="249"/>
      <c r="PGB4" s="249"/>
      <c r="PGC4" s="249"/>
      <c r="PGD4" s="249"/>
      <c r="PGE4" s="249"/>
      <c r="PGF4" s="249"/>
      <c r="PGG4" s="249"/>
      <c r="PGH4" s="249"/>
      <c r="PGI4" s="249"/>
      <c r="PGJ4" s="249"/>
      <c r="PGK4" s="249"/>
      <c r="PGL4" s="249"/>
      <c r="PGM4" s="249"/>
      <c r="PGN4" s="249"/>
      <c r="PGO4" s="249"/>
      <c r="PGP4" s="249"/>
      <c r="PGQ4" s="249"/>
      <c r="PGR4" s="249"/>
      <c r="PGS4" s="249"/>
      <c r="PGT4" s="249"/>
      <c r="PGU4" s="249"/>
      <c r="PGV4" s="249"/>
      <c r="PGW4" s="249"/>
      <c r="PGX4" s="249"/>
      <c r="PGY4" s="249"/>
      <c r="PGZ4" s="249"/>
      <c r="PHA4" s="249"/>
      <c r="PHB4" s="249"/>
      <c r="PHC4" s="249"/>
      <c r="PHD4" s="249"/>
      <c r="PHE4" s="249"/>
      <c r="PHF4" s="249"/>
      <c r="PHG4" s="249"/>
      <c r="PHH4" s="249"/>
      <c r="PHI4" s="249"/>
      <c r="PHJ4" s="249"/>
      <c r="PHK4" s="249"/>
      <c r="PHL4" s="249"/>
      <c r="PHM4" s="249"/>
      <c r="PHN4" s="249"/>
      <c r="PHO4" s="249"/>
      <c r="PHP4" s="249"/>
      <c r="PHQ4" s="249"/>
      <c r="PHR4" s="249"/>
      <c r="PHS4" s="249"/>
      <c r="PHT4" s="249"/>
      <c r="PHU4" s="249"/>
      <c r="PHV4" s="249"/>
      <c r="PHW4" s="249"/>
      <c r="PHX4" s="249"/>
      <c r="PHY4" s="249"/>
      <c r="PHZ4" s="249"/>
      <c r="PIA4" s="249"/>
      <c r="PIB4" s="249"/>
      <c r="PIC4" s="249"/>
      <c r="PID4" s="249"/>
      <c r="PIE4" s="249"/>
      <c r="PIF4" s="249"/>
      <c r="PIG4" s="249"/>
      <c r="PIH4" s="249"/>
      <c r="PII4" s="249"/>
      <c r="PIJ4" s="249"/>
      <c r="PIK4" s="249"/>
      <c r="PIL4" s="249"/>
      <c r="PIM4" s="249"/>
      <c r="PIN4" s="249"/>
      <c r="PIO4" s="249"/>
      <c r="PIP4" s="249"/>
      <c r="PIQ4" s="249"/>
      <c r="PIR4" s="249"/>
      <c r="PIS4" s="249"/>
      <c r="PIT4" s="249"/>
      <c r="PIU4" s="249"/>
      <c r="PIV4" s="249"/>
      <c r="PIW4" s="249"/>
      <c r="PIX4" s="249"/>
      <c r="PIY4" s="249"/>
      <c r="PIZ4" s="249"/>
      <c r="PJA4" s="249"/>
      <c r="PJB4" s="249"/>
      <c r="PJC4" s="249"/>
      <c r="PJD4" s="249"/>
      <c r="PJE4" s="249"/>
      <c r="PJF4" s="249"/>
      <c r="PJG4" s="249"/>
      <c r="PJH4" s="249"/>
      <c r="PJI4" s="249"/>
      <c r="PJJ4" s="249"/>
      <c r="PJK4" s="249"/>
      <c r="PJL4" s="249"/>
      <c r="PJM4" s="249"/>
      <c r="PJN4" s="249"/>
      <c r="PJO4" s="249"/>
      <c r="PJP4" s="249"/>
      <c r="PJQ4" s="249"/>
      <c r="PJR4" s="249"/>
      <c r="PJS4" s="249"/>
      <c r="PJT4" s="249"/>
      <c r="PJU4" s="249"/>
      <c r="PJV4" s="249"/>
      <c r="PJW4" s="249"/>
      <c r="PJX4" s="249"/>
      <c r="PJY4" s="249"/>
      <c r="PJZ4" s="249"/>
      <c r="PKA4" s="249"/>
      <c r="PKB4" s="249"/>
      <c r="PKC4" s="249"/>
      <c r="PKD4" s="249"/>
      <c r="PKE4" s="249"/>
      <c r="PKF4" s="249"/>
      <c r="PKG4" s="249"/>
      <c r="PKH4" s="249"/>
      <c r="PKI4" s="249"/>
      <c r="PKJ4" s="249"/>
      <c r="PKK4" s="249"/>
      <c r="PKL4" s="249"/>
      <c r="PKM4" s="249"/>
      <c r="PKN4" s="249"/>
      <c r="PKO4" s="249"/>
      <c r="PKP4" s="249"/>
      <c r="PKQ4" s="249"/>
      <c r="PKR4" s="249"/>
      <c r="PKS4" s="249"/>
      <c r="PKT4" s="249"/>
      <c r="PKU4" s="249"/>
      <c r="PKV4" s="249"/>
      <c r="PKW4" s="249"/>
      <c r="PKX4" s="249"/>
      <c r="PKY4" s="249"/>
      <c r="PKZ4" s="249"/>
      <c r="PLA4" s="249"/>
      <c r="PLB4" s="249"/>
      <c r="PLC4" s="249"/>
      <c r="PLD4" s="249"/>
      <c r="PLE4" s="249"/>
      <c r="PLF4" s="249"/>
      <c r="PLG4" s="249"/>
      <c r="PLH4" s="249"/>
      <c r="PLI4" s="249"/>
      <c r="PLJ4" s="249"/>
      <c r="PLK4" s="249"/>
      <c r="PLL4" s="249"/>
      <c r="PLM4" s="249"/>
      <c r="PLN4" s="249"/>
      <c r="PLO4" s="249"/>
      <c r="PLP4" s="249"/>
      <c r="PLQ4" s="249"/>
      <c r="PLR4" s="249"/>
      <c r="PLS4" s="249"/>
      <c r="PLT4" s="249"/>
      <c r="PLU4" s="249"/>
      <c r="PLV4" s="249"/>
      <c r="PLW4" s="249"/>
      <c r="PLX4" s="249"/>
      <c r="PLY4" s="249"/>
      <c r="PLZ4" s="249"/>
      <c r="PMA4" s="249"/>
      <c r="PMB4" s="249"/>
      <c r="PMC4" s="249"/>
      <c r="PMD4" s="249"/>
      <c r="PME4" s="249"/>
      <c r="PMF4" s="249"/>
      <c r="PMG4" s="249"/>
      <c r="PMH4" s="249"/>
      <c r="PMI4" s="249"/>
      <c r="PMJ4" s="249"/>
      <c r="PMK4" s="249"/>
      <c r="PML4" s="249"/>
      <c r="PMM4" s="249"/>
      <c r="PMN4" s="249"/>
      <c r="PMO4" s="249"/>
      <c r="PMP4" s="249"/>
      <c r="PMQ4" s="249"/>
      <c r="PMR4" s="249"/>
      <c r="PMS4" s="249"/>
      <c r="PMT4" s="249"/>
      <c r="PMU4" s="249"/>
      <c r="PMV4" s="249"/>
      <c r="PMW4" s="249"/>
      <c r="PMX4" s="249"/>
      <c r="PMY4" s="249"/>
      <c r="PMZ4" s="249"/>
      <c r="PNA4" s="249"/>
      <c r="PNB4" s="249"/>
      <c r="PNC4" s="249"/>
      <c r="PND4" s="249"/>
      <c r="PNE4" s="249"/>
      <c r="PNF4" s="249"/>
      <c r="PNG4" s="249"/>
      <c r="PNH4" s="249"/>
      <c r="PNI4" s="249"/>
      <c r="PNJ4" s="249"/>
      <c r="PNK4" s="249"/>
      <c r="PNL4" s="249"/>
      <c r="PNM4" s="249"/>
      <c r="PNN4" s="249"/>
      <c r="PNO4" s="249"/>
      <c r="PNP4" s="249"/>
      <c r="PNQ4" s="249"/>
      <c r="PNR4" s="249"/>
      <c r="PNS4" s="249"/>
      <c r="PNT4" s="249"/>
      <c r="PNU4" s="249"/>
      <c r="PNV4" s="249"/>
      <c r="PNW4" s="249"/>
      <c r="PNX4" s="249"/>
      <c r="PNY4" s="249"/>
      <c r="PNZ4" s="249"/>
      <c r="POA4" s="249"/>
      <c r="POB4" s="249"/>
      <c r="POC4" s="249"/>
      <c r="POD4" s="249"/>
      <c r="POE4" s="249"/>
      <c r="POF4" s="249"/>
      <c r="POG4" s="249"/>
      <c r="POH4" s="249"/>
      <c r="POI4" s="249"/>
      <c r="POJ4" s="249"/>
      <c r="POK4" s="249"/>
      <c r="POL4" s="249"/>
      <c r="POM4" s="249"/>
      <c r="PON4" s="249"/>
      <c r="POO4" s="249"/>
      <c r="POP4" s="249"/>
      <c r="POQ4" s="249"/>
      <c r="POR4" s="249"/>
      <c r="POS4" s="249"/>
      <c r="POT4" s="249"/>
      <c r="POU4" s="249"/>
      <c r="POV4" s="249"/>
      <c r="POW4" s="249"/>
      <c r="POX4" s="249"/>
      <c r="POY4" s="249"/>
      <c r="POZ4" s="249"/>
      <c r="PPA4" s="249"/>
      <c r="PPB4" s="249"/>
      <c r="PPC4" s="249"/>
      <c r="PPD4" s="249"/>
      <c r="PPE4" s="249"/>
      <c r="PPF4" s="249"/>
      <c r="PPG4" s="249"/>
      <c r="PPH4" s="249"/>
      <c r="PPI4" s="249"/>
      <c r="PPJ4" s="249"/>
      <c r="PPK4" s="249"/>
      <c r="PPL4" s="249"/>
      <c r="PPM4" s="249"/>
      <c r="PPN4" s="249"/>
      <c r="PPO4" s="249"/>
      <c r="PPP4" s="249"/>
      <c r="PPQ4" s="249"/>
      <c r="PPR4" s="249"/>
      <c r="PPS4" s="249"/>
      <c r="PPT4" s="249"/>
      <c r="PPU4" s="249"/>
      <c r="PPV4" s="249"/>
      <c r="PPW4" s="249"/>
      <c r="PPX4" s="249"/>
      <c r="PPY4" s="249"/>
      <c r="PPZ4" s="249"/>
      <c r="PQA4" s="249"/>
      <c r="PQB4" s="249"/>
      <c r="PQC4" s="249"/>
      <c r="PQD4" s="249"/>
      <c r="PQE4" s="249"/>
      <c r="PQF4" s="249"/>
      <c r="PQG4" s="249"/>
      <c r="PQH4" s="249"/>
      <c r="PQI4" s="249"/>
      <c r="PQJ4" s="249"/>
      <c r="PQK4" s="249"/>
      <c r="PQL4" s="249"/>
      <c r="PQM4" s="249"/>
      <c r="PQN4" s="249"/>
      <c r="PQO4" s="249"/>
      <c r="PQP4" s="249"/>
      <c r="PQQ4" s="249"/>
      <c r="PQR4" s="249"/>
      <c r="PQS4" s="249"/>
      <c r="PQT4" s="249"/>
      <c r="PQU4" s="249"/>
      <c r="PQV4" s="249"/>
      <c r="PQW4" s="249"/>
      <c r="PQX4" s="249"/>
      <c r="PQY4" s="249"/>
      <c r="PQZ4" s="249"/>
      <c r="PRA4" s="249"/>
      <c r="PRB4" s="249"/>
      <c r="PRC4" s="249"/>
      <c r="PRD4" s="249"/>
      <c r="PRE4" s="249"/>
      <c r="PRF4" s="249"/>
      <c r="PRG4" s="249"/>
      <c r="PRH4" s="249"/>
      <c r="PRI4" s="249"/>
      <c r="PRJ4" s="249"/>
      <c r="PRK4" s="249"/>
      <c r="PRL4" s="249"/>
      <c r="PRM4" s="249"/>
      <c r="PRN4" s="249"/>
      <c r="PRO4" s="249"/>
      <c r="PRP4" s="249"/>
      <c r="PRQ4" s="249"/>
      <c r="PRR4" s="249"/>
      <c r="PRS4" s="249"/>
      <c r="PRT4" s="249"/>
      <c r="PRU4" s="249"/>
      <c r="PRV4" s="249"/>
      <c r="PRW4" s="249"/>
      <c r="PRX4" s="249"/>
      <c r="PRY4" s="249"/>
      <c r="PRZ4" s="249"/>
      <c r="PSA4" s="249"/>
      <c r="PSB4" s="249"/>
      <c r="PSC4" s="249"/>
      <c r="PSD4" s="249"/>
      <c r="PSE4" s="249"/>
      <c r="PSF4" s="249"/>
      <c r="PSG4" s="249"/>
      <c r="PSH4" s="249"/>
      <c r="PSI4" s="249"/>
      <c r="PSJ4" s="249"/>
      <c r="PSK4" s="249"/>
      <c r="PSL4" s="249"/>
      <c r="PSM4" s="249"/>
      <c r="PSN4" s="249"/>
      <c r="PSO4" s="249"/>
      <c r="PSP4" s="249"/>
      <c r="PSQ4" s="249"/>
      <c r="PSR4" s="249"/>
      <c r="PSS4" s="249"/>
      <c r="PST4" s="249"/>
      <c r="PSU4" s="249"/>
      <c r="PSV4" s="249"/>
      <c r="PSW4" s="249"/>
      <c r="PSX4" s="249"/>
      <c r="PSY4" s="249"/>
      <c r="PSZ4" s="249"/>
      <c r="PTA4" s="249"/>
      <c r="PTB4" s="249"/>
      <c r="PTC4" s="249"/>
      <c r="PTD4" s="249"/>
      <c r="PTE4" s="249"/>
      <c r="PTF4" s="249"/>
      <c r="PTG4" s="249"/>
      <c r="PTH4" s="249"/>
      <c r="PTI4" s="249"/>
      <c r="PTJ4" s="249"/>
      <c r="PTK4" s="249"/>
      <c r="PTL4" s="249"/>
      <c r="PTM4" s="249"/>
      <c r="PTN4" s="249"/>
      <c r="PTO4" s="249"/>
      <c r="PTP4" s="249"/>
      <c r="PTQ4" s="249"/>
      <c r="PTR4" s="249"/>
      <c r="PTS4" s="249"/>
      <c r="PTT4" s="249"/>
      <c r="PTU4" s="249"/>
      <c r="PTV4" s="249"/>
      <c r="PTW4" s="249"/>
      <c r="PTX4" s="249"/>
      <c r="PTY4" s="249"/>
      <c r="PTZ4" s="249"/>
      <c r="PUA4" s="249"/>
      <c r="PUB4" s="249"/>
      <c r="PUC4" s="249"/>
      <c r="PUD4" s="249"/>
      <c r="PUE4" s="249"/>
      <c r="PUF4" s="249"/>
      <c r="PUG4" s="249"/>
      <c r="PUH4" s="249"/>
      <c r="PUI4" s="249"/>
      <c r="PUJ4" s="249"/>
      <c r="PUK4" s="249"/>
      <c r="PUL4" s="249"/>
      <c r="PUM4" s="249"/>
      <c r="PUN4" s="249"/>
      <c r="PUO4" s="249"/>
      <c r="PUP4" s="249"/>
      <c r="PUQ4" s="249"/>
      <c r="PUR4" s="249"/>
      <c r="PUS4" s="249"/>
      <c r="PUT4" s="249"/>
      <c r="PUU4" s="249"/>
      <c r="PUV4" s="249"/>
      <c r="PUW4" s="249"/>
      <c r="PUX4" s="249"/>
      <c r="PUY4" s="249"/>
      <c r="PUZ4" s="249"/>
      <c r="PVA4" s="249"/>
      <c r="PVB4" s="249"/>
      <c r="PVC4" s="249"/>
      <c r="PVD4" s="249"/>
      <c r="PVE4" s="249"/>
      <c r="PVF4" s="249"/>
      <c r="PVG4" s="249"/>
      <c r="PVH4" s="249"/>
      <c r="PVI4" s="249"/>
      <c r="PVJ4" s="249"/>
      <c r="PVK4" s="249"/>
      <c r="PVL4" s="249"/>
      <c r="PVM4" s="249"/>
      <c r="PVN4" s="249"/>
      <c r="PVO4" s="249"/>
      <c r="PVP4" s="249"/>
      <c r="PVQ4" s="249"/>
      <c r="PVR4" s="249"/>
      <c r="PVS4" s="249"/>
      <c r="PVT4" s="249"/>
      <c r="PVU4" s="249"/>
      <c r="PVV4" s="249"/>
      <c r="PVW4" s="249"/>
      <c r="PVX4" s="249"/>
      <c r="PVY4" s="249"/>
      <c r="PVZ4" s="249"/>
      <c r="PWA4" s="249"/>
      <c r="PWB4" s="249"/>
      <c r="PWC4" s="249"/>
      <c r="PWD4" s="249"/>
      <c r="PWE4" s="249"/>
      <c r="PWF4" s="249"/>
      <c r="PWG4" s="249"/>
      <c r="PWH4" s="249"/>
      <c r="PWI4" s="249"/>
      <c r="PWJ4" s="249"/>
      <c r="PWK4" s="249"/>
      <c r="PWL4" s="249"/>
      <c r="PWM4" s="249"/>
      <c r="PWN4" s="249"/>
      <c r="PWO4" s="249"/>
      <c r="PWP4" s="249"/>
      <c r="PWQ4" s="249"/>
      <c r="PWR4" s="249"/>
      <c r="PWS4" s="249"/>
      <c r="PWT4" s="249"/>
      <c r="PWU4" s="249"/>
      <c r="PWV4" s="249"/>
      <c r="PWW4" s="249"/>
      <c r="PWX4" s="249"/>
      <c r="PWY4" s="249"/>
      <c r="PWZ4" s="249"/>
      <c r="PXA4" s="249"/>
      <c r="PXB4" s="249"/>
      <c r="PXC4" s="249"/>
      <c r="PXD4" s="249"/>
      <c r="PXE4" s="249"/>
      <c r="PXF4" s="249"/>
      <c r="PXG4" s="249"/>
      <c r="PXH4" s="249"/>
      <c r="PXI4" s="249"/>
      <c r="PXJ4" s="249"/>
      <c r="PXK4" s="249"/>
      <c r="PXL4" s="249"/>
      <c r="PXM4" s="249"/>
      <c r="PXN4" s="249"/>
      <c r="PXO4" s="249"/>
      <c r="PXP4" s="249"/>
      <c r="PXQ4" s="249"/>
      <c r="PXR4" s="249"/>
      <c r="PXS4" s="249"/>
      <c r="PXT4" s="249"/>
      <c r="PXU4" s="249"/>
      <c r="PXV4" s="249"/>
      <c r="PXW4" s="249"/>
      <c r="PXX4" s="249"/>
      <c r="PXY4" s="249"/>
      <c r="PXZ4" s="249"/>
      <c r="PYA4" s="249"/>
      <c r="PYB4" s="249"/>
      <c r="PYC4" s="249"/>
      <c r="PYD4" s="249"/>
      <c r="PYE4" s="249"/>
      <c r="PYF4" s="249"/>
      <c r="PYG4" s="249"/>
      <c r="PYH4" s="249"/>
      <c r="PYI4" s="249"/>
      <c r="PYJ4" s="249"/>
      <c r="PYK4" s="249"/>
      <c r="PYL4" s="249"/>
      <c r="PYM4" s="249"/>
      <c r="PYN4" s="249"/>
      <c r="PYO4" s="249"/>
      <c r="PYP4" s="249"/>
      <c r="PYQ4" s="249"/>
      <c r="PYR4" s="249"/>
      <c r="PYS4" s="249"/>
      <c r="PYT4" s="249"/>
      <c r="PYU4" s="249"/>
      <c r="PYV4" s="249"/>
      <c r="PYW4" s="249"/>
      <c r="PYX4" s="249"/>
      <c r="PYY4" s="249"/>
      <c r="PYZ4" s="249"/>
      <c r="PZA4" s="249"/>
      <c r="PZB4" s="249"/>
      <c r="PZC4" s="249"/>
      <c r="PZD4" s="249"/>
      <c r="PZE4" s="249"/>
      <c r="PZF4" s="249"/>
      <c r="PZG4" s="249"/>
      <c r="PZH4" s="249"/>
      <c r="PZI4" s="249"/>
      <c r="PZJ4" s="249"/>
      <c r="PZK4" s="249"/>
      <c r="PZL4" s="249"/>
      <c r="PZM4" s="249"/>
      <c r="PZN4" s="249"/>
      <c r="PZO4" s="249"/>
      <c r="PZP4" s="249"/>
      <c r="PZQ4" s="249"/>
      <c r="PZR4" s="249"/>
      <c r="PZS4" s="249"/>
      <c r="PZT4" s="249"/>
      <c r="PZU4" s="249"/>
      <c r="PZV4" s="249"/>
      <c r="PZW4" s="249"/>
      <c r="PZX4" s="249"/>
      <c r="PZY4" s="249"/>
      <c r="PZZ4" s="249"/>
      <c r="QAA4" s="249"/>
      <c r="QAB4" s="249"/>
      <c r="QAC4" s="249"/>
      <c r="QAD4" s="249"/>
      <c r="QAE4" s="249"/>
      <c r="QAF4" s="249"/>
      <c r="QAG4" s="249"/>
      <c r="QAH4" s="249"/>
      <c r="QAI4" s="249"/>
      <c r="QAJ4" s="249"/>
      <c r="QAK4" s="249"/>
      <c r="QAL4" s="249"/>
      <c r="QAM4" s="249"/>
      <c r="QAN4" s="249"/>
      <c r="QAO4" s="249"/>
      <c r="QAP4" s="249"/>
      <c r="QAQ4" s="249"/>
      <c r="QAR4" s="249"/>
      <c r="QAS4" s="249"/>
      <c r="QAT4" s="249"/>
      <c r="QAU4" s="249"/>
      <c r="QAV4" s="249"/>
      <c r="QAW4" s="249"/>
      <c r="QAX4" s="249"/>
      <c r="QAY4" s="249"/>
      <c r="QAZ4" s="249"/>
      <c r="QBA4" s="249"/>
      <c r="QBB4" s="249"/>
      <c r="QBC4" s="249"/>
      <c r="QBD4" s="249"/>
      <c r="QBE4" s="249"/>
      <c r="QBF4" s="249"/>
      <c r="QBG4" s="249"/>
      <c r="QBH4" s="249"/>
      <c r="QBI4" s="249"/>
      <c r="QBJ4" s="249"/>
      <c r="QBK4" s="249"/>
      <c r="QBL4" s="249"/>
      <c r="QBM4" s="249"/>
      <c r="QBN4" s="249"/>
      <c r="QBO4" s="249"/>
      <c r="QBP4" s="249"/>
      <c r="QBQ4" s="249"/>
      <c r="QBR4" s="249"/>
      <c r="QBS4" s="249"/>
      <c r="QBT4" s="249"/>
      <c r="QBU4" s="249"/>
      <c r="QBV4" s="249"/>
      <c r="QBW4" s="249"/>
      <c r="QBX4" s="249"/>
      <c r="QBY4" s="249"/>
      <c r="QBZ4" s="249"/>
      <c r="QCA4" s="249"/>
      <c r="QCB4" s="249"/>
      <c r="QCC4" s="249"/>
      <c r="QCD4" s="249"/>
      <c r="QCE4" s="249"/>
      <c r="QCF4" s="249"/>
      <c r="QCG4" s="249"/>
      <c r="QCH4" s="249"/>
      <c r="QCI4" s="249"/>
      <c r="QCJ4" s="249"/>
      <c r="QCK4" s="249"/>
      <c r="QCL4" s="249"/>
      <c r="QCM4" s="249"/>
      <c r="QCN4" s="249"/>
      <c r="QCO4" s="249"/>
      <c r="QCP4" s="249"/>
      <c r="QCQ4" s="249"/>
      <c r="QCR4" s="249"/>
      <c r="QCS4" s="249"/>
      <c r="QCT4" s="249"/>
      <c r="QCU4" s="249"/>
      <c r="QCV4" s="249"/>
      <c r="QCW4" s="249"/>
      <c r="QCX4" s="249"/>
      <c r="QCY4" s="249"/>
      <c r="QCZ4" s="249"/>
      <c r="QDA4" s="249"/>
      <c r="QDB4" s="249"/>
      <c r="QDC4" s="249"/>
      <c r="QDD4" s="249"/>
      <c r="QDE4" s="249"/>
      <c r="QDF4" s="249"/>
      <c r="QDG4" s="249"/>
      <c r="QDH4" s="249"/>
      <c r="QDI4" s="249"/>
      <c r="QDJ4" s="249"/>
      <c r="QDK4" s="249"/>
      <c r="QDL4" s="249"/>
      <c r="QDM4" s="249"/>
      <c r="QDN4" s="249"/>
      <c r="QDO4" s="249"/>
      <c r="QDP4" s="249"/>
      <c r="QDQ4" s="249"/>
      <c r="QDR4" s="249"/>
      <c r="QDS4" s="249"/>
      <c r="QDT4" s="249"/>
      <c r="QDU4" s="249"/>
      <c r="QDV4" s="249"/>
      <c r="QDW4" s="249"/>
      <c r="QDX4" s="249"/>
      <c r="QDY4" s="249"/>
      <c r="QDZ4" s="249"/>
      <c r="QEA4" s="249"/>
      <c r="QEB4" s="249"/>
      <c r="QEC4" s="249"/>
      <c r="QED4" s="249"/>
      <c r="QEE4" s="249"/>
      <c r="QEF4" s="249"/>
      <c r="QEG4" s="249"/>
      <c r="QEH4" s="249"/>
      <c r="QEI4" s="249"/>
      <c r="QEJ4" s="249"/>
      <c r="QEK4" s="249"/>
      <c r="QEL4" s="249"/>
      <c r="QEM4" s="249"/>
      <c r="QEN4" s="249"/>
      <c r="QEO4" s="249"/>
      <c r="QEP4" s="249"/>
      <c r="QEQ4" s="249"/>
      <c r="QER4" s="249"/>
      <c r="QES4" s="249"/>
      <c r="QET4" s="249"/>
      <c r="QEU4" s="249"/>
      <c r="QEV4" s="249"/>
      <c r="QEW4" s="249"/>
      <c r="QEX4" s="249"/>
      <c r="QEY4" s="249"/>
      <c r="QEZ4" s="249"/>
      <c r="QFA4" s="249"/>
      <c r="QFB4" s="249"/>
      <c r="QFC4" s="249"/>
      <c r="QFD4" s="249"/>
      <c r="QFE4" s="249"/>
      <c r="QFF4" s="249"/>
      <c r="QFG4" s="249"/>
      <c r="QFH4" s="249"/>
      <c r="QFI4" s="249"/>
      <c r="QFJ4" s="249"/>
      <c r="QFK4" s="249"/>
      <c r="QFL4" s="249"/>
      <c r="QFM4" s="249"/>
      <c r="QFN4" s="249"/>
      <c r="QFO4" s="249"/>
      <c r="QFP4" s="249"/>
      <c r="QFQ4" s="249"/>
      <c r="QFR4" s="249"/>
      <c r="QFS4" s="249"/>
      <c r="QFT4" s="249"/>
      <c r="QFU4" s="249"/>
      <c r="QFV4" s="249"/>
      <c r="QFW4" s="249"/>
      <c r="QFX4" s="249"/>
      <c r="QFY4" s="249"/>
      <c r="QFZ4" s="249"/>
      <c r="QGA4" s="249"/>
      <c r="QGB4" s="249"/>
      <c r="QGC4" s="249"/>
      <c r="QGD4" s="249"/>
      <c r="QGE4" s="249"/>
      <c r="QGF4" s="249"/>
      <c r="QGG4" s="249"/>
      <c r="QGH4" s="249"/>
      <c r="QGI4" s="249"/>
      <c r="QGJ4" s="249"/>
      <c r="QGK4" s="249"/>
      <c r="QGL4" s="249"/>
      <c r="QGM4" s="249"/>
      <c r="QGN4" s="249"/>
      <c r="QGO4" s="249"/>
      <c r="QGP4" s="249"/>
      <c r="QGQ4" s="249"/>
      <c r="QGR4" s="249"/>
      <c r="QGS4" s="249"/>
      <c r="QGT4" s="249"/>
      <c r="QGU4" s="249"/>
      <c r="QGV4" s="249"/>
      <c r="QGW4" s="249"/>
      <c r="QGX4" s="249"/>
      <c r="QGY4" s="249"/>
      <c r="QGZ4" s="249"/>
      <c r="QHA4" s="249"/>
      <c r="QHB4" s="249"/>
      <c r="QHC4" s="249"/>
      <c r="QHD4" s="249"/>
      <c r="QHE4" s="249"/>
      <c r="QHF4" s="249"/>
      <c r="QHG4" s="249"/>
      <c r="QHH4" s="249"/>
      <c r="QHI4" s="249"/>
      <c r="QHJ4" s="249"/>
      <c r="QHK4" s="249"/>
      <c r="QHL4" s="249"/>
      <c r="QHM4" s="249"/>
      <c r="QHN4" s="249"/>
      <c r="QHO4" s="249"/>
      <c r="QHP4" s="249"/>
      <c r="QHQ4" s="249"/>
      <c r="QHR4" s="249"/>
      <c r="QHS4" s="249"/>
      <c r="QHT4" s="249"/>
      <c r="QHU4" s="249"/>
      <c r="QHV4" s="249"/>
      <c r="QHW4" s="249"/>
      <c r="QHX4" s="249"/>
      <c r="QHY4" s="249"/>
      <c r="QHZ4" s="249"/>
      <c r="QIA4" s="249"/>
      <c r="QIB4" s="249"/>
      <c r="QIC4" s="249"/>
      <c r="QID4" s="249"/>
      <c r="QIE4" s="249"/>
      <c r="QIF4" s="249"/>
      <c r="QIG4" s="249"/>
      <c r="QIH4" s="249"/>
      <c r="QII4" s="249"/>
      <c r="QIJ4" s="249"/>
      <c r="QIK4" s="249"/>
      <c r="QIL4" s="249"/>
      <c r="QIM4" s="249"/>
      <c r="QIN4" s="249"/>
      <c r="QIO4" s="249"/>
      <c r="QIP4" s="249"/>
      <c r="QIQ4" s="249"/>
      <c r="QIR4" s="249"/>
      <c r="QIS4" s="249"/>
      <c r="QIT4" s="249"/>
      <c r="QIU4" s="249"/>
      <c r="QIV4" s="249"/>
      <c r="QIW4" s="249"/>
      <c r="QIX4" s="249"/>
      <c r="QIY4" s="249"/>
      <c r="QIZ4" s="249"/>
      <c r="QJA4" s="249"/>
      <c r="QJB4" s="249"/>
      <c r="QJC4" s="249"/>
      <c r="QJD4" s="249"/>
      <c r="QJE4" s="249"/>
      <c r="QJF4" s="249"/>
      <c r="QJG4" s="249"/>
      <c r="QJH4" s="249"/>
      <c r="QJI4" s="249"/>
      <c r="QJJ4" s="249"/>
      <c r="QJK4" s="249"/>
      <c r="QJL4" s="249"/>
      <c r="QJM4" s="249"/>
      <c r="QJN4" s="249"/>
      <c r="QJO4" s="249"/>
      <c r="QJP4" s="249"/>
      <c r="QJQ4" s="249"/>
      <c r="QJR4" s="249"/>
      <c r="QJS4" s="249"/>
      <c r="QJT4" s="249"/>
      <c r="QJU4" s="249"/>
      <c r="QJV4" s="249"/>
      <c r="QJW4" s="249"/>
      <c r="QJX4" s="249"/>
      <c r="QJY4" s="249"/>
      <c r="QJZ4" s="249"/>
      <c r="QKA4" s="249"/>
      <c r="QKB4" s="249"/>
      <c r="QKC4" s="249"/>
      <c r="QKD4" s="249"/>
      <c r="QKE4" s="249"/>
      <c r="QKF4" s="249"/>
      <c r="QKG4" s="249"/>
      <c r="QKH4" s="249"/>
      <c r="QKI4" s="249"/>
      <c r="QKJ4" s="249"/>
      <c r="QKK4" s="249"/>
      <c r="QKL4" s="249"/>
      <c r="QKM4" s="249"/>
      <c r="QKN4" s="249"/>
      <c r="QKO4" s="249"/>
      <c r="QKP4" s="249"/>
      <c r="QKQ4" s="249"/>
      <c r="QKR4" s="249"/>
      <c r="QKS4" s="249"/>
      <c r="QKT4" s="249"/>
      <c r="QKU4" s="249"/>
      <c r="QKV4" s="249"/>
      <c r="QKW4" s="249"/>
      <c r="QKX4" s="249"/>
      <c r="QKY4" s="249"/>
      <c r="QKZ4" s="249"/>
      <c r="QLA4" s="249"/>
      <c r="QLB4" s="249"/>
      <c r="QLC4" s="249"/>
      <c r="QLD4" s="249"/>
      <c r="QLE4" s="249"/>
      <c r="QLF4" s="249"/>
      <c r="QLG4" s="249"/>
      <c r="QLH4" s="249"/>
      <c r="QLI4" s="249"/>
      <c r="QLJ4" s="249"/>
      <c r="QLK4" s="249"/>
      <c r="QLL4" s="249"/>
      <c r="QLM4" s="249"/>
      <c r="QLN4" s="249"/>
      <c r="QLO4" s="249"/>
      <c r="QLP4" s="249"/>
      <c r="QLQ4" s="249"/>
      <c r="QLR4" s="249"/>
      <c r="QLS4" s="249"/>
      <c r="QLT4" s="249"/>
      <c r="QLU4" s="249"/>
      <c r="QLV4" s="249"/>
      <c r="QLW4" s="249"/>
      <c r="QLX4" s="249"/>
      <c r="QLY4" s="249"/>
      <c r="QLZ4" s="249"/>
      <c r="QMA4" s="249"/>
      <c r="QMB4" s="249"/>
      <c r="QMC4" s="249"/>
      <c r="QMD4" s="249"/>
      <c r="QME4" s="249"/>
      <c r="QMF4" s="249"/>
      <c r="QMG4" s="249"/>
      <c r="QMH4" s="249"/>
      <c r="QMI4" s="249"/>
      <c r="QMJ4" s="249"/>
      <c r="QMK4" s="249"/>
      <c r="QML4" s="249"/>
      <c r="QMM4" s="249"/>
      <c r="QMN4" s="249"/>
      <c r="QMO4" s="249"/>
      <c r="QMP4" s="249"/>
      <c r="QMQ4" s="249"/>
      <c r="QMR4" s="249"/>
      <c r="QMS4" s="249"/>
      <c r="QMT4" s="249"/>
      <c r="QMU4" s="249"/>
      <c r="QMV4" s="249"/>
      <c r="QMW4" s="249"/>
      <c r="QMX4" s="249"/>
      <c r="QMY4" s="249"/>
      <c r="QMZ4" s="249"/>
      <c r="QNA4" s="249"/>
      <c r="QNB4" s="249"/>
      <c r="QNC4" s="249"/>
      <c r="QND4" s="249"/>
      <c r="QNE4" s="249"/>
      <c r="QNF4" s="249"/>
      <c r="QNG4" s="249"/>
      <c r="QNH4" s="249"/>
      <c r="QNI4" s="249"/>
      <c r="QNJ4" s="249"/>
      <c r="QNK4" s="249"/>
      <c r="QNL4" s="249"/>
      <c r="QNM4" s="249"/>
      <c r="QNN4" s="249"/>
      <c r="QNO4" s="249"/>
      <c r="QNP4" s="249"/>
      <c r="QNQ4" s="249"/>
      <c r="QNR4" s="249"/>
      <c r="QNS4" s="249"/>
      <c r="QNT4" s="249"/>
      <c r="QNU4" s="249"/>
      <c r="QNV4" s="249"/>
      <c r="QNW4" s="249"/>
      <c r="QNX4" s="249"/>
      <c r="QNY4" s="249"/>
      <c r="QNZ4" s="249"/>
      <c r="QOA4" s="249"/>
      <c r="QOB4" s="249"/>
      <c r="QOC4" s="249"/>
      <c r="QOD4" s="249"/>
      <c r="QOE4" s="249"/>
      <c r="QOF4" s="249"/>
      <c r="QOG4" s="249"/>
      <c r="QOH4" s="249"/>
      <c r="QOI4" s="249"/>
      <c r="QOJ4" s="249"/>
      <c r="QOK4" s="249"/>
      <c r="QOL4" s="249"/>
      <c r="QOM4" s="249"/>
      <c r="QON4" s="249"/>
      <c r="QOO4" s="249"/>
      <c r="QOP4" s="249"/>
      <c r="QOQ4" s="249"/>
      <c r="QOR4" s="249"/>
      <c r="QOS4" s="249"/>
      <c r="QOT4" s="249"/>
      <c r="QOU4" s="249"/>
      <c r="QOV4" s="249"/>
      <c r="QOW4" s="249"/>
      <c r="QOX4" s="249"/>
      <c r="QOY4" s="249"/>
      <c r="QOZ4" s="249"/>
      <c r="QPA4" s="249"/>
      <c r="QPB4" s="249"/>
      <c r="QPC4" s="249"/>
      <c r="QPD4" s="249"/>
      <c r="QPE4" s="249"/>
      <c r="QPF4" s="249"/>
      <c r="QPG4" s="249"/>
      <c r="QPH4" s="249"/>
      <c r="QPI4" s="249"/>
      <c r="QPJ4" s="249"/>
      <c r="QPK4" s="249"/>
      <c r="QPL4" s="249"/>
      <c r="QPM4" s="249"/>
      <c r="QPN4" s="249"/>
      <c r="QPO4" s="249"/>
      <c r="QPP4" s="249"/>
      <c r="QPQ4" s="249"/>
      <c r="QPR4" s="249"/>
      <c r="QPS4" s="249"/>
      <c r="QPT4" s="249"/>
      <c r="QPU4" s="249"/>
      <c r="QPV4" s="249"/>
      <c r="QPW4" s="249"/>
      <c r="QPX4" s="249"/>
      <c r="QPY4" s="249"/>
      <c r="QPZ4" s="249"/>
      <c r="QQA4" s="249"/>
      <c r="QQB4" s="249"/>
      <c r="QQC4" s="249"/>
      <c r="QQD4" s="249"/>
      <c r="QQE4" s="249"/>
      <c r="QQF4" s="249"/>
      <c r="QQG4" s="249"/>
      <c r="QQH4" s="249"/>
      <c r="QQI4" s="249"/>
      <c r="QQJ4" s="249"/>
      <c r="QQK4" s="249"/>
      <c r="QQL4" s="249"/>
      <c r="QQM4" s="249"/>
      <c r="QQN4" s="249"/>
      <c r="QQO4" s="249"/>
      <c r="QQP4" s="249"/>
      <c r="QQQ4" s="249"/>
      <c r="QQR4" s="249"/>
      <c r="QQS4" s="249"/>
      <c r="QQT4" s="249"/>
      <c r="QQU4" s="249"/>
      <c r="QQV4" s="249"/>
      <c r="QQW4" s="249"/>
      <c r="QQX4" s="249"/>
      <c r="QQY4" s="249"/>
      <c r="QQZ4" s="249"/>
      <c r="QRA4" s="249"/>
      <c r="QRB4" s="249"/>
      <c r="QRC4" s="249"/>
      <c r="QRD4" s="249"/>
      <c r="QRE4" s="249"/>
      <c r="QRF4" s="249"/>
      <c r="QRG4" s="249"/>
      <c r="QRH4" s="249"/>
      <c r="QRI4" s="249"/>
      <c r="QRJ4" s="249"/>
      <c r="QRK4" s="249"/>
      <c r="QRL4" s="249"/>
      <c r="QRM4" s="249"/>
      <c r="QRN4" s="249"/>
      <c r="QRO4" s="249"/>
      <c r="QRP4" s="249"/>
      <c r="QRQ4" s="249"/>
      <c r="QRR4" s="249"/>
      <c r="QRS4" s="249"/>
      <c r="QRT4" s="249"/>
      <c r="QRU4" s="249"/>
      <c r="QRV4" s="249"/>
      <c r="QRW4" s="249"/>
      <c r="QRX4" s="249"/>
      <c r="QRY4" s="249"/>
      <c r="QRZ4" s="249"/>
      <c r="QSA4" s="249"/>
      <c r="QSB4" s="249"/>
      <c r="QSC4" s="249"/>
      <c r="QSD4" s="249"/>
      <c r="QSE4" s="249"/>
      <c r="QSF4" s="249"/>
      <c r="QSG4" s="249"/>
      <c r="QSH4" s="249"/>
      <c r="QSI4" s="249"/>
      <c r="QSJ4" s="249"/>
      <c r="QSK4" s="249"/>
      <c r="QSL4" s="249"/>
      <c r="QSM4" s="249"/>
      <c r="QSN4" s="249"/>
      <c r="QSO4" s="249"/>
      <c r="QSP4" s="249"/>
      <c r="QSQ4" s="249"/>
      <c r="QSR4" s="249"/>
      <c r="QSS4" s="249"/>
      <c r="QST4" s="249"/>
      <c r="QSU4" s="249"/>
      <c r="QSV4" s="249"/>
      <c r="QSW4" s="249"/>
      <c r="QSX4" s="249"/>
      <c r="QSY4" s="249"/>
      <c r="QSZ4" s="249"/>
      <c r="QTA4" s="249"/>
      <c r="QTB4" s="249"/>
      <c r="QTC4" s="249"/>
      <c r="QTD4" s="249"/>
      <c r="QTE4" s="249"/>
      <c r="QTF4" s="249"/>
      <c r="QTG4" s="249"/>
      <c r="QTH4" s="249"/>
      <c r="QTI4" s="249"/>
      <c r="QTJ4" s="249"/>
      <c r="QTK4" s="249"/>
      <c r="QTL4" s="249"/>
      <c r="QTM4" s="249"/>
      <c r="QTN4" s="249"/>
      <c r="QTO4" s="249"/>
      <c r="QTP4" s="249"/>
      <c r="QTQ4" s="249"/>
      <c r="QTR4" s="249"/>
      <c r="QTS4" s="249"/>
      <c r="QTT4" s="249"/>
      <c r="QTU4" s="249"/>
      <c r="QTV4" s="249"/>
      <c r="QTW4" s="249"/>
      <c r="QTX4" s="249"/>
      <c r="QTY4" s="249"/>
      <c r="QTZ4" s="249"/>
      <c r="QUA4" s="249"/>
      <c r="QUB4" s="249"/>
      <c r="QUC4" s="249"/>
      <c r="QUD4" s="249"/>
      <c r="QUE4" s="249"/>
      <c r="QUF4" s="249"/>
      <c r="QUG4" s="249"/>
      <c r="QUH4" s="249"/>
      <c r="QUI4" s="249"/>
      <c r="QUJ4" s="249"/>
      <c r="QUK4" s="249"/>
      <c r="QUL4" s="249"/>
      <c r="QUM4" s="249"/>
      <c r="QUN4" s="249"/>
      <c r="QUO4" s="249"/>
      <c r="QUP4" s="249"/>
      <c r="QUQ4" s="249"/>
      <c r="QUR4" s="249"/>
      <c r="QUS4" s="249"/>
      <c r="QUT4" s="249"/>
      <c r="QUU4" s="249"/>
      <c r="QUV4" s="249"/>
      <c r="QUW4" s="249"/>
      <c r="QUX4" s="249"/>
      <c r="QUY4" s="249"/>
      <c r="QUZ4" s="249"/>
      <c r="QVA4" s="249"/>
      <c r="QVB4" s="249"/>
      <c r="QVC4" s="249"/>
      <c r="QVD4" s="249"/>
      <c r="QVE4" s="249"/>
      <c r="QVF4" s="249"/>
      <c r="QVG4" s="249"/>
      <c r="QVH4" s="249"/>
      <c r="QVI4" s="249"/>
      <c r="QVJ4" s="249"/>
      <c r="QVK4" s="249"/>
      <c r="QVL4" s="249"/>
      <c r="QVM4" s="249"/>
      <c r="QVN4" s="249"/>
      <c r="QVO4" s="249"/>
      <c r="QVP4" s="249"/>
      <c r="QVQ4" s="249"/>
      <c r="QVR4" s="249"/>
      <c r="QVS4" s="249"/>
      <c r="QVT4" s="249"/>
      <c r="QVU4" s="249"/>
      <c r="QVV4" s="249"/>
      <c r="QVW4" s="249"/>
      <c r="QVX4" s="249"/>
      <c r="QVY4" s="249"/>
      <c r="QVZ4" s="249"/>
      <c r="QWA4" s="249"/>
      <c r="QWB4" s="249"/>
      <c r="QWC4" s="249"/>
      <c r="QWD4" s="249"/>
      <c r="QWE4" s="249"/>
      <c r="QWF4" s="249"/>
      <c r="QWG4" s="249"/>
      <c r="QWH4" s="249"/>
      <c r="QWI4" s="249"/>
      <c r="QWJ4" s="249"/>
      <c r="QWK4" s="249"/>
      <c r="QWL4" s="249"/>
      <c r="QWM4" s="249"/>
      <c r="QWN4" s="249"/>
      <c r="QWO4" s="249"/>
      <c r="QWP4" s="249"/>
      <c r="QWQ4" s="249"/>
      <c r="QWR4" s="249"/>
      <c r="QWS4" s="249"/>
      <c r="QWT4" s="249"/>
      <c r="QWU4" s="249"/>
      <c r="QWV4" s="249"/>
      <c r="QWW4" s="249"/>
      <c r="QWX4" s="249"/>
      <c r="QWY4" s="249"/>
      <c r="QWZ4" s="249"/>
      <c r="QXA4" s="249"/>
      <c r="QXB4" s="249"/>
      <c r="QXC4" s="249"/>
      <c r="QXD4" s="249"/>
      <c r="QXE4" s="249"/>
      <c r="QXF4" s="249"/>
      <c r="QXG4" s="249"/>
      <c r="QXH4" s="249"/>
      <c r="QXI4" s="249"/>
      <c r="QXJ4" s="249"/>
      <c r="QXK4" s="249"/>
      <c r="QXL4" s="249"/>
      <c r="QXM4" s="249"/>
      <c r="QXN4" s="249"/>
      <c r="QXO4" s="249"/>
      <c r="QXP4" s="249"/>
      <c r="QXQ4" s="249"/>
      <c r="QXR4" s="249"/>
      <c r="QXS4" s="249"/>
      <c r="QXT4" s="249"/>
      <c r="QXU4" s="249"/>
      <c r="QXV4" s="249"/>
      <c r="QXW4" s="249"/>
      <c r="QXX4" s="249"/>
      <c r="QXY4" s="249"/>
      <c r="QXZ4" s="249"/>
      <c r="QYA4" s="249"/>
      <c r="QYB4" s="249"/>
      <c r="QYC4" s="249"/>
      <c r="QYD4" s="249"/>
      <c r="QYE4" s="249"/>
      <c r="QYF4" s="249"/>
      <c r="QYG4" s="249"/>
      <c r="QYH4" s="249"/>
      <c r="QYI4" s="249"/>
      <c r="QYJ4" s="249"/>
      <c r="QYK4" s="249"/>
      <c r="QYL4" s="249"/>
      <c r="QYM4" s="249"/>
      <c r="QYN4" s="249"/>
      <c r="QYO4" s="249"/>
      <c r="QYP4" s="249"/>
      <c r="QYQ4" s="249"/>
      <c r="QYR4" s="249"/>
      <c r="QYS4" s="249"/>
      <c r="QYT4" s="249"/>
      <c r="QYU4" s="249"/>
      <c r="QYV4" s="249"/>
      <c r="QYW4" s="249"/>
      <c r="QYX4" s="249"/>
      <c r="QYY4" s="249"/>
      <c r="QYZ4" s="249"/>
      <c r="QZA4" s="249"/>
      <c r="QZB4" s="249"/>
      <c r="QZC4" s="249"/>
      <c r="QZD4" s="249"/>
      <c r="QZE4" s="249"/>
      <c r="QZF4" s="249"/>
      <c r="QZG4" s="249"/>
      <c r="QZH4" s="249"/>
      <c r="QZI4" s="249"/>
      <c r="QZJ4" s="249"/>
      <c r="QZK4" s="249"/>
      <c r="QZL4" s="249"/>
      <c r="QZM4" s="249"/>
      <c r="QZN4" s="249"/>
      <c r="QZO4" s="249"/>
      <c r="QZP4" s="249"/>
      <c r="QZQ4" s="249"/>
      <c r="QZR4" s="249"/>
      <c r="QZS4" s="249"/>
      <c r="QZT4" s="249"/>
      <c r="QZU4" s="249"/>
      <c r="QZV4" s="249"/>
      <c r="QZW4" s="249"/>
      <c r="QZX4" s="249"/>
      <c r="QZY4" s="249"/>
      <c r="QZZ4" s="249"/>
      <c r="RAA4" s="249"/>
      <c r="RAB4" s="249"/>
      <c r="RAC4" s="249"/>
      <c r="RAD4" s="249"/>
      <c r="RAE4" s="249"/>
      <c r="RAF4" s="249"/>
      <c r="RAG4" s="249"/>
      <c r="RAH4" s="249"/>
      <c r="RAI4" s="249"/>
      <c r="RAJ4" s="249"/>
      <c r="RAK4" s="249"/>
      <c r="RAL4" s="249"/>
      <c r="RAM4" s="249"/>
      <c r="RAN4" s="249"/>
      <c r="RAO4" s="249"/>
      <c r="RAP4" s="249"/>
      <c r="RAQ4" s="249"/>
      <c r="RAR4" s="249"/>
      <c r="RAS4" s="249"/>
      <c r="RAT4" s="249"/>
      <c r="RAU4" s="249"/>
      <c r="RAV4" s="249"/>
      <c r="RAW4" s="249"/>
      <c r="RAX4" s="249"/>
      <c r="RAY4" s="249"/>
      <c r="RAZ4" s="249"/>
      <c r="RBA4" s="249"/>
      <c r="RBB4" s="249"/>
      <c r="RBC4" s="249"/>
      <c r="RBD4" s="249"/>
      <c r="RBE4" s="249"/>
      <c r="RBF4" s="249"/>
      <c r="RBG4" s="249"/>
      <c r="RBH4" s="249"/>
      <c r="RBI4" s="249"/>
      <c r="RBJ4" s="249"/>
      <c r="RBK4" s="249"/>
      <c r="RBL4" s="249"/>
      <c r="RBM4" s="249"/>
      <c r="RBN4" s="249"/>
      <c r="RBO4" s="249"/>
      <c r="RBP4" s="249"/>
      <c r="RBQ4" s="249"/>
      <c r="RBR4" s="249"/>
      <c r="RBS4" s="249"/>
      <c r="RBT4" s="249"/>
      <c r="RBU4" s="249"/>
      <c r="RBV4" s="249"/>
      <c r="RBW4" s="249"/>
      <c r="RBX4" s="249"/>
      <c r="RBY4" s="249"/>
      <c r="RBZ4" s="249"/>
      <c r="RCA4" s="249"/>
      <c r="RCB4" s="249"/>
      <c r="RCC4" s="249"/>
      <c r="RCD4" s="249"/>
      <c r="RCE4" s="249"/>
      <c r="RCF4" s="249"/>
      <c r="RCG4" s="249"/>
      <c r="RCH4" s="249"/>
      <c r="RCI4" s="249"/>
      <c r="RCJ4" s="249"/>
      <c r="RCK4" s="249"/>
      <c r="RCL4" s="249"/>
      <c r="RCM4" s="249"/>
      <c r="RCN4" s="249"/>
      <c r="RCO4" s="249"/>
      <c r="RCP4" s="249"/>
      <c r="RCQ4" s="249"/>
      <c r="RCR4" s="249"/>
      <c r="RCS4" s="249"/>
      <c r="RCT4" s="249"/>
      <c r="RCU4" s="249"/>
      <c r="RCV4" s="249"/>
      <c r="RCW4" s="249"/>
      <c r="RCX4" s="249"/>
      <c r="RCY4" s="249"/>
      <c r="RCZ4" s="249"/>
      <c r="RDA4" s="249"/>
      <c r="RDB4" s="249"/>
      <c r="RDC4" s="249"/>
      <c r="RDD4" s="249"/>
      <c r="RDE4" s="249"/>
      <c r="RDF4" s="249"/>
      <c r="RDG4" s="249"/>
      <c r="RDH4" s="249"/>
      <c r="RDI4" s="249"/>
      <c r="RDJ4" s="249"/>
      <c r="RDK4" s="249"/>
      <c r="RDL4" s="249"/>
      <c r="RDM4" s="249"/>
      <c r="RDN4" s="249"/>
      <c r="RDO4" s="249"/>
      <c r="RDP4" s="249"/>
      <c r="RDQ4" s="249"/>
      <c r="RDR4" s="249"/>
      <c r="RDS4" s="249"/>
      <c r="RDT4" s="249"/>
      <c r="RDU4" s="249"/>
      <c r="RDV4" s="249"/>
      <c r="RDW4" s="249"/>
      <c r="RDX4" s="249"/>
      <c r="RDY4" s="249"/>
      <c r="RDZ4" s="249"/>
      <c r="REA4" s="249"/>
      <c r="REB4" s="249"/>
      <c r="REC4" s="249"/>
      <c r="RED4" s="249"/>
      <c r="REE4" s="249"/>
      <c r="REF4" s="249"/>
      <c r="REG4" s="249"/>
      <c r="REH4" s="249"/>
      <c r="REI4" s="249"/>
      <c r="REJ4" s="249"/>
      <c r="REK4" s="249"/>
      <c r="REL4" s="249"/>
      <c r="REM4" s="249"/>
      <c r="REN4" s="249"/>
      <c r="REO4" s="249"/>
      <c r="REP4" s="249"/>
      <c r="REQ4" s="249"/>
      <c r="RER4" s="249"/>
      <c r="RES4" s="249"/>
      <c r="RET4" s="249"/>
      <c r="REU4" s="249"/>
      <c r="REV4" s="249"/>
      <c r="REW4" s="249"/>
      <c r="REX4" s="249"/>
      <c r="REY4" s="249"/>
      <c r="REZ4" s="249"/>
      <c r="RFA4" s="249"/>
      <c r="RFB4" s="249"/>
      <c r="RFC4" s="249"/>
      <c r="RFD4" s="249"/>
      <c r="RFE4" s="249"/>
      <c r="RFF4" s="249"/>
      <c r="RFG4" s="249"/>
      <c r="RFH4" s="249"/>
      <c r="RFI4" s="249"/>
      <c r="RFJ4" s="249"/>
      <c r="RFK4" s="249"/>
      <c r="RFL4" s="249"/>
      <c r="RFM4" s="249"/>
      <c r="RFN4" s="249"/>
      <c r="RFO4" s="249"/>
      <c r="RFP4" s="249"/>
      <c r="RFQ4" s="249"/>
      <c r="RFR4" s="249"/>
      <c r="RFS4" s="249"/>
      <c r="RFT4" s="249"/>
      <c r="RFU4" s="249"/>
      <c r="RFV4" s="249"/>
      <c r="RFW4" s="249"/>
      <c r="RFX4" s="249"/>
      <c r="RFY4" s="249"/>
      <c r="RFZ4" s="249"/>
      <c r="RGA4" s="249"/>
      <c r="RGB4" s="249"/>
      <c r="RGC4" s="249"/>
      <c r="RGD4" s="249"/>
      <c r="RGE4" s="249"/>
      <c r="RGF4" s="249"/>
      <c r="RGG4" s="249"/>
      <c r="RGH4" s="249"/>
      <c r="RGI4" s="249"/>
      <c r="RGJ4" s="249"/>
      <c r="RGK4" s="249"/>
      <c r="RGL4" s="249"/>
      <c r="RGM4" s="249"/>
      <c r="RGN4" s="249"/>
      <c r="RGO4" s="249"/>
      <c r="RGP4" s="249"/>
      <c r="RGQ4" s="249"/>
      <c r="RGR4" s="249"/>
      <c r="RGS4" s="249"/>
      <c r="RGT4" s="249"/>
      <c r="RGU4" s="249"/>
      <c r="RGV4" s="249"/>
      <c r="RGW4" s="249"/>
      <c r="RGX4" s="249"/>
      <c r="RGY4" s="249"/>
      <c r="RGZ4" s="249"/>
      <c r="RHA4" s="249"/>
      <c r="RHB4" s="249"/>
      <c r="RHC4" s="249"/>
      <c r="RHD4" s="249"/>
      <c r="RHE4" s="249"/>
      <c r="RHF4" s="249"/>
      <c r="RHG4" s="249"/>
      <c r="RHH4" s="249"/>
      <c r="RHI4" s="249"/>
      <c r="RHJ4" s="249"/>
      <c r="RHK4" s="249"/>
      <c r="RHL4" s="249"/>
      <c r="RHM4" s="249"/>
      <c r="RHN4" s="249"/>
      <c r="RHO4" s="249"/>
      <c r="RHP4" s="249"/>
      <c r="RHQ4" s="249"/>
      <c r="RHR4" s="249"/>
      <c r="RHS4" s="249"/>
      <c r="RHT4" s="249"/>
      <c r="RHU4" s="249"/>
      <c r="RHV4" s="249"/>
      <c r="RHW4" s="249"/>
      <c r="RHX4" s="249"/>
      <c r="RHY4" s="249"/>
      <c r="RHZ4" s="249"/>
      <c r="RIA4" s="249"/>
      <c r="RIB4" s="249"/>
      <c r="RIC4" s="249"/>
      <c r="RID4" s="249"/>
      <c r="RIE4" s="249"/>
      <c r="RIF4" s="249"/>
      <c r="RIG4" s="249"/>
      <c r="RIH4" s="249"/>
      <c r="RII4" s="249"/>
      <c r="RIJ4" s="249"/>
      <c r="RIK4" s="249"/>
      <c r="RIL4" s="249"/>
      <c r="RIM4" s="249"/>
      <c r="RIN4" s="249"/>
      <c r="RIO4" s="249"/>
      <c r="RIP4" s="249"/>
      <c r="RIQ4" s="249"/>
      <c r="RIR4" s="249"/>
      <c r="RIS4" s="249"/>
      <c r="RIT4" s="249"/>
      <c r="RIU4" s="249"/>
      <c r="RIV4" s="249"/>
      <c r="RIW4" s="249"/>
      <c r="RIX4" s="249"/>
      <c r="RIY4" s="249"/>
      <c r="RIZ4" s="249"/>
      <c r="RJA4" s="249"/>
      <c r="RJB4" s="249"/>
      <c r="RJC4" s="249"/>
      <c r="RJD4" s="249"/>
      <c r="RJE4" s="249"/>
      <c r="RJF4" s="249"/>
      <c r="RJG4" s="249"/>
      <c r="RJH4" s="249"/>
      <c r="RJI4" s="249"/>
      <c r="RJJ4" s="249"/>
      <c r="RJK4" s="249"/>
      <c r="RJL4" s="249"/>
      <c r="RJM4" s="249"/>
      <c r="RJN4" s="249"/>
      <c r="RJO4" s="249"/>
      <c r="RJP4" s="249"/>
      <c r="RJQ4" s="249"/>
      <c r="RJR4" s="249"/>
      <c r="RJS4" s="249"/>
      <c r="RJT4" s="249"/>
      <c r="RJU4" s="249"/>
      <c r="RJV4" s="249"/>
      <c r="RJW4" s="249"/>
      <c r="RJX4" s="249"/>
      <c r="RJY4" s="249"/>
      <c r="RJZ4" s="249"/>
      <c r="RKA4" s="249"/>
      <c r="RKB4" s="249"/>
      <c r="RKC4" s="249"/>
      <c r="RKD4" s="249"/>
      <c r="RKE4" s="249"/>
      <c r="RKF4" s="249"/>
      <c r="RKG4" s="249"/>
      <c r="RKH4" s="249"/>
      <c r="RKI4" s="249"/>
      <c r="RKJ4" s="249"/>
      <c r="RKK4" s="249"/>
      <c r="RKL4" s="249"/>
      <c r="RKM4" s="249"/>
      <c r="RKN4" s="249"/>
      <c r="RKO4" s="249"/>
      <c r="RKP4" s="249"/>
      <c r="RKQ4" s="249"/>
      <c r="RKR4" s="249"/>
      <c r="RKS4" s="249"/>
      <c r="RKT4" s="249"/>
      <c r="RKU4" s="249"/>
      <c r="RKV4" s="249"/>
      <c r="RKW4" s="249"/>
      <c r="RKX4" s="249"/>
      <c r="RKY4" s="249"/>
      <c r="RKZ4" s="249"/>
      <c r="RLA4" s="249"/>
      <c r="RLB4" s="249"/>
      <c r="RLC4" s="249"/>
      <c r="RLD4" s="249"/>
      <c r="RLE4" s="249"/>
      <c r="RLF4" s="249"/>
      <c r="RLG4" s="249"/>
      <c r="RLH4" s="249"/>
      <c r="RLI4" s="249"/>
      <c r="RLJ4" s="249"/>
      <c r="RLK4" s="249"/>
      <c r="RLL4" s="249"/>
      <c r="RLM4" s="249"/>
      <c r="RLN4" s="249"/>
      <c r="RLO4" s="249"/>
      <c r="RLP4" s="249"/>
      <c r="RLQ4" s="249"/>
      <c r="RLR4" s="249"/>
      <c r="RLS4" s="249"/>
      <c r="RLT4" s="249"/>
      <c r="RLU4" s="249"/>
      <c r="RLV4" s="249"/>
      <c r="RLW4" s="249"/>
      <c r="RLX4" s="249"/>
      <c r="RLY4" s="249"/>
      <c r="RLZ4" s="249"/>
      <c r="RMA4" s="249"/>
      <c r="RMB4" s="249"/>
      <c r="RMC4" s="249"/>
      <c r="RMD4" s="249"/>
      <c r="RME4" s="249"/>
      <c r="RMF4" s="249"/>
      <c r="RMG4" s="249"/>
      <c r="RMH4" s="249"/>
      <c r="RMI4" s="249"/>
      <c r="RMJ4" s="249"/>
      <c r="RMK4" s="249"/>
      <c r="RML4" s="249"/>
      <c r="RMM4" s="249"/>
      <c r="RMN4" s="249"/>
      <c r="RMO4" s="249"/>
      <c r="RMP4" s="249"/>
      <c r="RMQ4" s="249"/>
      <c r="RMR4" s="249"/>
      <c r="RMS4" s="249"/>
      <c r="RMT4" s="249"/>
      <c r="RMU4" s="249"/>
      <c r="RMV4" s="249"/>
      <c r="RMW4" s="249"/>
      <c r="RMX4" s="249"/>
      <c r="RMY4" s="249"/>
      <c r="RMZ4" s="249"/>
      <c r="RNA4" s="249"/>
      <c r="RNB4" s="249"/>
      <c r="RNC4" s="249"/>
      <c r="RND4" s="249"/>
      <c r="RNE4" s="249"/>
      <c r="RNF4" s="249"/>
      <c r="RNG4" s="249"/>
      <c r="RNH4" s="249"/>
      <c r="RNI4" s="249"/>
      <c r="RNJ4" s="249"/>
      <c r="RNK4" s="249"/>
      <c r="RNL4" s="249"/>
      <c r="RNM4" s="249"/>
      <c r="RNN4" s="249"/>
      <c r="RNO4" s="249"/>
      <c r="RNP4" s="249"/>
      <c r="RNQ4" s="249"/>
      <c r="RNR4" s="249"/>
      <c r="RNS4" s="249"/>
      <c r="RNT4" s="249"/>
      <c r="RNU4" s="249"/>
      <c r="RNV4" s="249"/>
      <c r="RNW4" s="249"/>
      <c r="RNX4" s="249"/>
      <c r="RNY4" s="249"/>
      <c r="RNZ4" s="249"/>
      <c r="ROA4" s="249"/>
      <c r="ROB4" s="249"/>
      <c r="ROC4" s="249"/>
      <c r="ROD4" s="249"/>
      <c r="ROE4" s="249"/>
      <c r="ROF4" s="249"/>
      <c r="ROG4" s="249"/>
      <c r="ROH4" s="249"/>
      <c r="ROI4" s="249"/>
      <c r="ROJ4" s="249"/>
      <c r="ROK4" s="249"/>
      <c r="ROL4" s="249"/>
      <c r="ROM4" s="249"/>
      <c r="RON4" s="249"/>
      <c r="ROO4" s="249"/>
      <c r="ROP4" s="249"/>
      <c r="ROQ4" s="249"/>
      <c r="ROR4" s="249"/>
      <c r="ROS4" s="249"/>
      <c r="ROT4" s="249"/>
      <c r="ROU4" s="249"/>
      <c r="ROV4" s="249"/>
      <c r="ROW4" s="249"/>
      <c r="ROX4" s="249"/>
      <c r="ROY4" s="249"/>
      <c r="ROZ4" s="249"/>
      <c r="RPA4" s="249"/>
      <c r="RPB4" s="249"/>
      <c r="RPC4" s="249"/>
      <c r="RPD4" s="249"/>
      <c r="RPE4" s="249"/>
      <c r="RPF4" s="249"/>
      <c r="RPG4" s="249"/>
      <c r="RPH4" s="249"/>
      <c r="RPI4" s="249"/>
      <c r="RPJ4" s="249"/>
      <c r="RPK4" s="249"/>
      <c r="RPL4" s="249"/>
      <c r="RPM4" s="249"/>
      <c r="RPN4" s="249"/>
      <c r="RPO4" s="249"/>
      <c r="RPP4" s="249"/>
      <c r="RPQ4" s="249"/>
      <c r="RPR4" s="249"/>
      <c r="RPS4" s="249"/>
      <c r="RPT4" s="249"/>
      <c r="RPU4" s="249"/>
      <c r="RPV4" s="249"/>
      <c r="RPW4" s="249"/>
      <c r="RPX4" s="249"/>
      <c r="RPY4" s="249"/>
      <c r="RPZ4" s="249"/>
      <c r="RQA4" s="249"/>
      <c r="RQB4" s="249"/>
      <c r="RQC4" s="249"/>
      <c r="RQD4" s="249"/>
      <c r="RQE4" s="249"/>
      <c r="RQF4" s="249"/>
      <c r="RQG4" s="249"/>
      <c r="RQH4" s="249"/>
      <c r="RQI4" s="249"/>
      <c r="RQJ4" s="249"/>
      <c r="RQK4" s="249"/>
      <c r="RQL4" s="249"/>
      <c r="RQM4" s="249"/>
      <c r="RQN4" s="249"/>
      <c r="RQO4" s="249"/>
      <c r="RQP4" s="249"/>
      <c r="RQQ4" s="249"/>
      <c r="RQR4" s="249"/>
      <c r="RQS4" s="249"/>
      <c r="RQT4" s="249"/>
      <c r="RQU4" s="249"/>
      <c r="RQV4" s="249"/>
      <c r="RQW4" s="249"/>
      <c r="RQX4" s="249"/>
      <c r="RQY4" s="249"/>
      <c r="RQZ4" s="249"/>
      <c r="RRA4" s="249"/>
      <c r="RRB4" s="249"/>
      <c r="RRC4" s="249"/>
      <c r="RRD4" s="249"/>
      <c r="RRE4" s="249"/>
      <c r="RRF4" s="249"/>
      <c r="RRG4" s="249"/>
      <c r="RRH4" s="249"/>
      <c r="RRI4" s="249"/>
      <c r="RRJ4" s="249"/>
      <c r="RRK4" s="249"/>
      <c r="RRL4" s="249"/>
      <c r="RRM4" s="249"/>
      <c r="RRN4" s="249"/>
      <c r="RRO4" s="249"/>
      <c r="RRP4" s="249"/>
      <c r="RRQ4" s="249"/>
      <c r="RRR4" s="249"/>
      <c r="RRS4" s="249"/>
      <c r="RRT4" s="249"/>
      <c r="RRU4" s="249"/>
      <c r="RRV4" s="249"/>
      <c r="RRW4" s="249"/>
      <c r="RRX4" s="249"/>
      <c r="RRY4" s="249"/>
      <c r="RRZ4" s="249"/>
      <c r="RSA4" s="249"/>
      <c r="RSB4" s="249"/>
      <c r="RSC4" s="249"/>
      <c r="RSD4" s="249"/>
      <c r="RSE4" s="249"/>
      <c r="RSF4" s="249"/>
      <c r="RSG4" s="249"/>
      <c r="RSH4" s="249"/>
      <c r="RSI4" s="249"/>
      <c r="RSJ4" s="249"/>
      <c r="RSK4" s="249"/>
      <c r="RSL4" s="249"/>
      <c r="RSM4" s="249"/>
      <c r="RSN4" s="249"/>
      <c r="RSO4" s="249"/>
      <c r="RSP4" s="249"/>
      <c r="RSQ4" s="249"/>
      <c r="RSR4" s="249"/>
      <c r="RSS4" s="249"/>
      <c r="RST4" s="249"/>
      <c r="RSU4" s="249"/>
      <c r="RSV4" s="249"/>
      <c r="RSW4" s="249"/>
      <c r="RSX4" s="249"/>
      <c r="RSY4" s="249"/>
      <c r="RSZ4" s="249"/>
      <c r="RTA4" s="249"/>
      <c r="RTB4" s="249"/>
      <c r="RTC4" s="249"/>
      <c r="RTD4" s="249"/>
      <c r="RTE4" s="249"/>
      <c r="RTF4" s="249"/>
      <c r="RTG4" s="249"/>
      <c r="RTH4" s="249"/>
      <c r="RTI4" s="249"/>
      <c r="RTJ4" s="249"/>
      <c r="RTK4" s="249"/>
      <c r="RTL4" s="249"/>
      <c r="RTM4" s="249"/>
      <c r="RTN4" s="249"/>
      <c r="RTO4" s="249"/>
      <c r="RTP4" s="249"/>
      <c r="RTQ4" s="249"/>
      <c r="RTR4" s="249"/>
      <c r="RTS4" s="249"/>
      <c r="RTT4" s="249"/>
      <c r="RTU4" s="249"/>
      <c r="RTV4" s="249"/>
      <c r="RTW4" s="249"/>
      <c r="RTX4" s="249"/>
      <c r="RTY4" s="249"/>
      <c r="RTZ4" s="249"/>
      <c r="RUA4" s="249"/>
      <c r="RUB4" s="249"/>
      <c r="RUC4" s="249"/>
      <c r="RUD4" s="249"/>
      <c r="RUE4" s="249"/>
      <c r="RUF4" s="249"/>
      <c r="RUG4" s="249"/>
      <c r="RUH4" s="249"/>
      <c r="RUI4" s="249"/>
      <c r="RUJ4" s="249"/>
      <c r="RUK4" s="249"/>
      <c r="RUL4" s="249"/>
      <c r="RUM4" s="249"/>
      <c r="RUN4" s="249"/>
      <c r="RUO4" s="249"/>
      <c r="RUP4" s="249"/>
      <c r="RUQ4" s="249"/>
      <c r="RUR4" s="249"/>
      <c r="RUS4" s="249"/>
      <c r="RUT4" s="249"/>
      <c r="RUU4" s="249"/>
      <c r="RUV4" s="249"/>
      <c r="RUW4" s="249"/>
      <c r="RUX4" s="249"/>
      <c r="RUY4" s="249"/>
      <c r="RUZ4" s="249"/>
      <c r="RVA4" s="249"/>
      <c r="RVB4" s="249"/>
      <c r="RVC4" s="249"/>
      <c r="RVD4" s="249"/>
      <c r="RVE4" s="249"/>
      <c r="RVF4" s="249"/>
      <c r="RVG4" s="249"/>
      <c r="RVH4" s="249"/>
      <c r="RVI4" s="249"/>
      <c r="RVJ4" s="249"/>
      <c r="RVK4" s="249"/>
      <c r="RVL4" s="249"/>
      <c r="RVM4" s="249"/>
      <c r="RVN4" s="249"/>
      <c r="RVO4" s="249"/>
      <c r="RVP4" s="249"/>
      <c r="RVQ4" s="249"/>
      <c r="RVR4" s="249"/>
      <c r="RVS4" s="249"/>
      <c r="RVT4" s="249"/>
      <c r="RVU4" s="249"/>
      <c r="RVV4" s="249"/>
      <c r="RVW4" s="249"/>
      <c r="RVX4" s="249"/>
      <c r="RVY4" s="249"/>
      <c r="RVZ4" s="249"/>
      <c r="RWA4" s="249"/>
      <c r="RWB4" s="249"/>
      <c r="RWC4" s="249"/>
      <c r="RWD4" s="249"/>
      <c r="RWE4" s="249"/>
      <c r="RWF4" s="249"/>
      <c r="RWG4" s="249"/>
      <c r="RWH4" s="249"/>
      <c r="RWI4" s="249"/>
      <c r="RWJ4" s="249"/>
      <c r="RWK4" s="249"/>
      <c r="RWL4" s="249"/>
      <c r="RWM4" s="249"/>
      <c r="RWN4" s="249"/>
      <c r="RWO4" s="249"/>
      <c r="RWP4" s="249"/>
      <c r="RWQ4" s="249"/>
      <c r="RWR4" s="249"/>
      <c r="RWS4" s="249"/>
      <c r="RWT4" s="249"/>
      <c r="RWU4" s="249"/>
      <c r="RWV4" s="249"/>
      <c r="RWW4" s="249"/>
      <c r="RWX4" s="249"/>
      <c r="RWY4" s="249"/>
      <c r="RWZ4" s="249"/>
      <c r="RXA4" s="249"/>
      <c r="RXB4" s="249"/>
      <c r="RXC4" s="249"/>
      <c r="RXD4" s="249"/>
      <c r="RXE4" s="249"/>
      <c r="RXF4" s="249"/>
      <c r="RXG4" s="249"/>
      <c r="RXH4" s="249"/>
      <c r="RXI4" s="249"/>
      <c r="RXJ4" s="249"/>
      <c r="RXK4" s="249"/>
      <c r="RXL4" s="249"/>
      <c r="RXM4" s="249"/>
      <c r="RXN4" s="249"/>
      <c r="RXO4" s="249"/>
      <c r="RXP4" s="249"/>
      <c r="RXQ4" s="249"/>
      <c r="RXR4" s="249"/>
      <c r="RXS4" s="249"/>
      <c r="RXT4" s="249"/>
      <c r="RXU4" s="249"/>
      <c r="RXV4" s="249"/>
      <c r="RXW4" s="249"/>
      <c r="RXX4" s="249"/>
      <c r="RXY4" s="249"/>
      <c r="RXZ4" s="249"/>
      <c r="RYA4" s="249"/>
      <c r="RYB4" s="249"/>
      <c r="RYC4" s="249"/>
      <c r="RYD4" s="249"/>
      <c r="RYE4" s="249"/>
      <c r="RYF4" s="249"/>
      <c r="RYG4" s="249"/>
      <c r="RYH4" s="249"/>
      <c r="RYI4" s="249"/>
      <c r="RYJ4" s="249"/>
      <c r="RYK4" s="249"/>
      <c r="RYL4" s="249"/>
      <c r="RYM4" s="249"/>
      <c r="RYN4" s="249"/>
      <c r="RYO4" s="249"/>
      <c r="RYP4" s="249"/>
      <c r="RYQ4" s="249"/>
      <c r="RYR4" s="249"/>
      <c r="RYS4" s="249"/>
      <c r="RYT4" s="249"/>
      <c r="RYU4" s="249"/>
      <c r="RYV4" s="249"/>
      <c r="RYW4" s="249"/>
      <c r="RYX4" s="249"/>
      <c r="RYY4" s="249"/>
      <c r="RYZ4" s="249"/>
      <c r="RZA4" s="249"/>
      <c r="RZB4" s="249"/>
      <c r="RZC4" s="249"/>
      <c r="RZD4" s="249"/>
      <c r="RZE4" s="249"/>
      <c r="RZF4" s="249"/>
      <c r="RZG4" s="249"/>
      <c r="RZH4" s="249"/>
      <c r="RZI4" s="249"/>
      <c r="RZJ4" s="249"/>
      <c r="RZK4" s="249"/>
      <c r="RZL4" s="249"/>
      <c r="RZM4" s="249"/>
      <c r="RZN4" s="249"/>
      <c r="RZO4" s="249"/>
      <c r="RZP4" s="249"/>
      <c r="RZQ4" s="249"/>
      <c r="RZR4" s="249"/>
      <c r="RZS4" s="249"/>
      <c r="RZT4" s="249"/>
      <c r="RZU4" s="249"/>
      <c r="RZV4" s="249"/>
      <c r="RZW4" s="249"/>
      <c r="RZX4" s="249"/>
      <c r="RZY4" s="249"/>
      <c r="RZZ4" s="249"/>
      <c r="SAA4" s="249"/>
      <c r="SAB4" s="249"/>
      <c r="SAC4" s="249"/>
      <c r="SAD4" s="249"/>
      <c r="SAE4" s="249"/>
      <c r="SAF4" s="249"/>
      <c r="SAG4" s="249"/>
      <c r="SAH4" s="249"/>
      <c r="SAI4" s="249"/>
      <c r="SAJ4" s="249"/>
      <c r="SAK4" s="249"/>
      <c r="SAL4" s="249"/>
      <c r="SAM4" s="249"/>
      <c r="SAN4" s="249"/>
      <c r="SAO4" s="249"/>
      <c r="SAP4" s="249"/>
      <c r="SAQ4" s="249"/>
      <c r="SAR4" s="249"/>
      <c r="SAS4" s="249"/>
      <c r="SAT4" s="249"/>
      <c r="SAU4" s="249"/>
      <c r="SAV4" s="249"/>
      <c r="SAW4" s="249"/>
      <c r="SAX4" s="249"/>
      <c r="SAY4" s="249"/>
      <c r="SAZ4" s="249"/>
      <c r="SBA4" s="249"/>
      <c r="SBB4" s="249"/>
      <c r="SBC4" s="249"/>
      <c r="SBD4" s="249"/>
      <c r="SBE4" s="249"/>
      <c r="SBF4" s="249"/>
      <c r="SBG4" s="249"/>
      <c r="SBH4" s="249"/>
      <c r="SBI4" s="249"/>
      <c r="SBJ4" s="249"/>
      <c r="SBK4" s="249"/>
      <c r="SBL4" s="249"/>
      <c r="SBM4" s="249"/>
      <c r="SBN4" s="249"/>
      <c r="SBO4" s="249"/>
      <c r="SBP4" s="249"/>
      <c r="SBQ4" s="249"/>
      <c r="SBR4" s="249"/>
      <c r="SBS4" s="249"/>
      <c r="SBT4" s="249"/>
      <c r="SBU4" s="249"/>
      <c r="SBV4" s="249"/>
      <c r="SBW4" s="249"/>
      <c r="SBX4" s="249"/>
      <c r="SBY4" s="249"/>
      <c r="SBZ4" s="249"/>
      <c r="SCA4" s="249"/>
      <c r="SCB4" s="249"/>
      <c r="SCC4" s="249"/>
      <c r="SCD4" s="249"/>
      <c r="SCE4" s="249"/>
      <c r="SCF4" s="249"/>
      <c r="SCG4" s="249"/>
      <c r="SCH4" s="249"/>
      <c r="SCI4" s="249"/>
      <c r="SCJ4" s="249"/>
      <c r="SCK4" s="249"/>
      <c r="SCL4" s="249"/>
      <c r="SCM4" s="249"/>
      <c r="SCN4" s="249"/>
      <c r="SCO4" s="249"/>
      <c r="SCP4" s="249"/>
      <c r="SCQ4" s="249"/>
      <c r="SCR4" s="249"/>
      <c r="SCS4" s="249"/>
      <c r="SCT4" s="249"/>
      <c r="SCU4" s="249"/>
      <c r="SCV4" s="249"/>
      <c r="SCW4" s="249"/>
      <c r="SCX4" s="249"/>
      <c r="SCY4" s="249"/>
      <c r="SCZ4" s="249"/>
      <c r="SDA4" s="249"/>
      <c r="SDB4" s="249"/>
      <c r="SDC4" s="249"/>
      <c r="SDD4" s="249"/>
      <c r="SDE4" s="249"/>
      <c r="SDF4" s="249"/>
      <c r="SDG4" s="249"/>
      <c r="SDH4" s="249"/>
      <c r="SDI4" s="249"/>
      <c r="SDJ4" s="249"/>
      <c r="SDK4" s="249"/>
      <c r="SDL4" s="249"/>
      <c r="SDM4" s="249"/>
      <c r="SDN4" s="249"/>
      <c r="SDO4" s="249"/>
      <c r="SDP4" s="249"/>
      <c r="SDQ4" s="249"/>
      <c r="SDR4" s="249"/>
      <c r="SDS4" s="249"/>
      <c r="SDT4" s="249"/>
      <c r="SDU4" s="249"/>
      <c r="SDV4" s="249"/>
      <c r="SDW4" s="249"/>
      <c r="SDX4" s="249"/>
      <c r="SDY4" s="249"/>
      <c r="SDZ4" s="249"/>
      <c r="SEA4" s="249"/>
      <c r="SEB4" s="249"/>
      <c r="SEC4" s="249"/>
      <c r="SED4" s="249"/>
      <c r="SEE4" s="249"/>
      <c r="SEF4" s="249"/>
      <c r="SEG4" s="249"/>
      <c r="SEH4" s="249"/>
      <c r="SEI4" s="249"/>
      <c r="SEJ4" s="249"/>
      <c r="SEK4" s="249"/>
      <c r="SEL4" s="249"/>
      <c r="SEM4" s="249"/>
      <c r="SEN4" s="249"/>
      <c r="SEO4" s="249"/>
      <c r="SEP4" s="249"/>
      <c r="SEQ4" s="249"/>
      <c r="SER4" s="249"/>
      <c r="SES4" s="249"/>
      <c r="SET4" s="249"/>
      <c r="SEU4" s="249"/>
      <c r="SEV4" s="249"/>
      <c r="SEW4" s="249"/>
      <c r="SEX4" s="249"/>
      <c r="SEY4" s="249"/>
      <c r="SEZ4" s="249"/>
      <c r="SFA4" s="249"/>
      <c r="SFB4" s="249"/>
      <c r="SFC4" s="249"/>
      <c r="SFD4" s="249"/>
      <c r="SFE4" s="249"/>
      <c r="SFF4" s="249"/>
      <c r="SFG4" s="249"/>
      <c r="SFH4" s="249"/>
      <c r="SFI4" s="249"/>
      <c r="SFJ4" s="249"/>
      <c r="SFK4" s="249"/>
      <c r="SFL4" s="249"/>
      <c r="SFM4" s="249"/>
      <c r="SFN4" s="249"/>
      <c r="SFO4" s="249"/>
      <c r="SFP4" s="249"/>
      <c r="SFQ4" s="249"/>
      <c r="SFR4" s="249"/>
      <c r="SFS4" s="249"/>
      <c r="SFT4" s="249"/>
      <c r="SFU4" s="249"/>
      <c r="SFV4" s="249"/>
      <c r="SFW4" s="249"/>
      <c r="SFX4" s="249"/>
      <c r="SFY4" s="249"/>
      <c r="SFZ4" s="249"/>
      <c r="SGA4" s="249"/>
      <c r="SGB4" s="249"/>
      <c r="SGC4" s="249"/>
      <c r="SGD4" s="249"/>
      <c r="SGE4" s="249"/>
      <c r="SGF4" s="249"/>
      <c r="SGG4" s="249"/>
      <c r="SGH4" s="249"/>
      <c r="SGI4" s="249"/>
      <c r="SGJ4" s="249"/>
      <c r="SGK4" s="249"/>
      <c r="SGL4" s="249"/>
      <c r="SGM4" s="249"/>
      <c r="SGN4" s="249"/>
      <c r="SGO4" s="249"/>
      <c r="SGP4" s="249"/>
      <c r="SGQ4" s="249"/>
      <c r="SGR4" s="249"/>
      <c r="SGS4" s="249"/>
      <c r="SGT4" s="249"/>
      <c r="SGU4" s="249"/>
      <c r="SGV4" s="249"/>
      <c r="SGW4" s="249"/>
      <c r="SGX4" s="249"/>
      <c r="SGY4" s="249"/>
      <c r="SGZ4" s="249"/>
      <c r="SHA4" s="249"/>
      <c r="SHB4" s="249"/>
      <c r="SHC4" s="249"/>
      <c r="SHD4" s="249"/>
      <c r="SHE4" s="249"/>
      <c r="SHF4" s="249"/>
      <c r="SHG4" s="249"/>
      <c r="SHH4" s="249"/>
      <c r="SHI4" s="249"/>
      <c r="SHJ4" s="249"/>
      <c r="SHK4" s="249"/>
      <c r="SHL4" s="249"/>
      <c r="SHM4" s="249"/>
      <c r="SHN4" s="249"/>
      <c r="SHO4" s="249"/>
      <c r="SHP4" s="249"/>
      <c r="SHQ4" s="249"/>
      <c r="SHR4" s="249"/>
      <c r="SHS4" s="249"/>
      <c r="SHT4" s="249"/>
      <c r="SHU4" s="249"/>
      <c r="SHV4" s="249"/>
      <c r="SHW4" s="249"/>
      <c r="SHX4" s="249"/>
      <c r="SHY4" s="249"/>
      <c r="SHZ4" s="249"/>
      <c r="SIA4" s="249"/>
      <c r="SIB4" s="249"/>
      <c r="SIC4" s="249"/>
      <c r="SID4" s="249"/>
      <c r="SIE4" s="249"/>
      <c r="SIF4" s="249"/>
      <c r="SIG4" s="249"/>
      <c r="SIH4" s="249"/>
      <c r="SII4" s="249"/>
      <c r="SIJ4" s="249"/>
      <c r="SIK4" s="249"/>
      <c r="SIL4" s="249"/>
      <c r="SIM4" s="249"/>
      <c r="SIN4" s="249"/>
      <c r="SIO4" s="249"/>
      <c r="SIP4" s="249"/>
      <c r="SIQ4" s="249"/>
      <c r="SIR4" s="249"/>
      <c r="SIS4" s="249"/>
      <c r="SIT4" s="249"/>
      <c r="SIU4" s="249"/>
      <c r="SIV4" s="249"/>
      <c r="SIW4" s="249"/>
      <c r="SIX4" s="249"/>
      <c r="SIY4" s="249"/>
      <c r="SIZ4" s="249"/>
      <c r="SJA4" s="249"/>
      <c r="SJB4" s="249"/>
      <c r="SJC4" s="249"/>
      <c r="SJD4" s="249"/>
      <c r="SJE4" s="249"/>
      <c r="SJF4" s="249"/>
      <c r="SJG4" s="249"/>
      <c r="SJH4" s="249"/>
      <c r="SJI4" s="249"/>
      <c r="SJJ4" s="249"/>
      <c r="SJK4" s="249"/>
      <c r="SJL4" s="249"/>
      <c r="SJM4" s="249"/>
      <c r="SJN4" s="249"/>
      <c r="SJO4" s="249"/>
      <c r="SJP4" s="249"/>
      <c r="SJQ4" s="249"/>
      <c r="SJR4" s="249"/>
      <c r="SJS4" s="249"/>
      <c r="SJT4" s="249"/>
      <c r="SJU4" s="249"/>
      <c r="SJV4" s="249"/>
      <c r="SJW4" s="249"/>
      <c r="SJX4" s="249"/>
      <c r="SJY4" s="249"/>
      <c r="SJZ4" s="249"/>
      <c r="SKA4" s="249"/>
      <c r="SKB4" s="249"/>
      <c r="SKC4" s="249"/>
      <c r="SKD4" s="249"/>
      <c r="SKE4" s="249"/>
      <c r="SKF4" s="249"/>
      <c r="SKG4" s="249"/>
      <c r="SKH4" s="249"/>
      <c r="SKI4" s="249"/>
      <c r="SKJ4" s="249"/>
      <c r="SKK4" s="249"/>
      <c r="SKL4" s="249"/>
      <c r="SKM4" s="249"/>
      <c r="SKN4" s="249"/>
      <c r="SKO4" s="249"/>
      <c r="SKP4" s="249"/>
      <c r="SKQ4" s="249"/>
      <c r="SKR4" s="249"/>
      <c r="SKS4" s="249"/>
      <c r="SKT4" s="249"/>
      <c r="SKU4" s="249"/>
      <c r="SKV4" s="249"/>
      <c r="SKW4" s="249"/>
      <c r="SKX4" s="249"/>
      <c r="SKY4" s="249"/>
      <c r="SKZ4" s="249"/>
      <c r="SLA4" s="249"/>
      <c r="SLB4" s="249"/>
      <c r="SLC4" s="249"/>
      <c r="SLD4" s="249"/>
      <c r="SLE4" s="249"/>
      <c r="SLF4" s="249"/>
      <c r="SLG4" s="249"/>
      <c r="SLH4" s="249"/>
      <c r="SLI4" s="249"/>
      <c r="SLJ4" s="249"/>
      <c r="SLK4" s="249"/>
      <c r="SLL4" s="249"/>
      <c r="SLM4" s="249"/>
      <c r="SLN4" s="249"/>
      <c r="SLO4" s="249"/>
      <c r="SLP4" s="249"/>
      <c r="SLQ4" s="249"/>
      <c r="SLR4" s="249"/>
      <c r="SLS4" s="249"/>
      <c r="SLT4" s="249"/>
      <c r="SLU4" s="249"/>
      <c r="SLV4" s="249"/>
      <c r="SLW4" s="249"/>
      <c r="SLX4" s="249"/>
      <c r="SLY4" s="249"/>
      <c r="SLZ4" s="249"/>
      <c r="SMA4" s="249"/>
      <c r="SMB4" s="249"/>
      <c r="SMC4" s="249"/>
      <c r="SMD4" s="249"/>
      <c r="SME4" s="249"/>
      <c r="SMF4" s="249"/>
      <c r="SMG4" s="249"/>
      <c r="SMH4" s="249"/>
      <c r="SMI4" s="249"/>
      <c r="SMJ4" s="249"/>
      <c r="SMK4" s="249"/>
      <c r="SML4" s="249"/>
      <c r="SMM4" s="249"/>
      <c r="SMN4" s="249"/>
      <c r="SMO4" s="249"/>
      <c r="SMP4" s="249"/>
      <c r="SMQ4" s="249"/>
      <c r="SMR4" s="249"/>
      <c r="SMS4" s="249"/>
      <c r="SMT4" s="249"/>
      <c r="SMU4" s="249"/>
      <c r="SMV4" s="249"/>
      <c r="SMW4" s="249"/>
      <c r="SMX4" s="249"/>
      <c r="SMY4" s="249"/>
      <c r="SMZ4" s="249"/>
      <c r="SNA4" s="249"/>
      <c r="SNB4" s="249"/>
      <c r="SNC4" s="249"/>
      <c r="SND4" s="249"/>
      <c r="SNE4" s="249"/>
      <c r="SNF4" s="249"/>
      <c r="SNG4" s="249"/>
      <c r="SNH4" s="249"/>
      <c r="SNI4" s="249"/>
      <c r="SNJ4" s="249"/>
      <c r="SNK4" s="249"/>
      <c r="SNL4" s="249"/>
      <c r="SNM4" s="249"/>
      <c r="SNN4" s="249"/>
      <c r="SNO4" s="249"/>
      <c r="SNP4" s="249"/>
      <c r="SNQ4" s="249"/>
      <c r="SNR4" s="249"/>
      <c r="SNS4" s="249"/>
      <c r="SNT4" s="249"/>
      <c r="SNU4" s="249"/>
      <c r="SNV4" s="249"/>
      <c r="SNW4" s="249"/>
      <c r="SNX4" s="249"/>
      <c r="SNY4" s="249"/>
      <c r="SNZ4" s="249"/>
      <c r="SOA4" s="249"/>
      <c r="SOB4" s="249"/>
      <c r="SOC4" s="249"/>
      <c r="SOD4" s="249"/>
      <c r="SOE4" s="249"/>
      <c r="SOF4" s="249"/>
      <c r="SOG4" s="249"/>
      <c r="SOH4" s="249"/>
      <c r="SOI4" s="249"/>
      <c r="SOJ4" s="249"/>
      <c r="SOK4" s="249"/>
      <c r="SOL4" s="249"/>
      <c r="SOM4" s="249"/>
      <c r="SON4" s="249"/>
      <c r="SOO4" s="249"/>
      <c r="SOP4" s="249"/>
      <c r="SOQ4" s="249"/>
      <c r="SOR4" s="249"/>
      <c r="SOS4" s="249"/>
      <c r="SOT4" s="249"/>
      <c r="SOU4" s="249"/>
      <c r="SOV4" s="249"/>
      <c r="SOW4" s="249"/>
      <c r="SOX4" s="249"/>
      <c r="SOY4" s="249"/>
      <c r="SOZ4" s="249"/>
      <c r="SPA4" s="249"/>
      <c r="SPB4" s="249"/>
      <c r="SPC4" s="249"/>
      <c r="SPD4" s="249"/>
      <c r="SPE4" s="249"/>
      <c r="SPF4" s="249"/>
      <c r="SPG4" s="249"/>
      <c r="SPH4" s="249"/>
      <c r="SPI4" s="249"/>
      <c r="SPJ4" s="249"/>
      <c r="SPK4" s="249"/>
      <c r="SPL4" s="249"/>
      <c r="SPM4" s="249"/>
      <c r="SPN4" s="249"/>
      <c r="SPO4" s="249"/>
      <c r="SPP4" s="249"/>
      <c r="SPQ4" s="249"/>
      <c r="SPR4" s="249"/>
      <c r="SPS4" s="249"/>
      <c r="SPT4" s="249"/>
      <c r="SPU4" s="249"/>
      <c r="SPV4" s="249"/>
      <c r="SPW4" s="249"/>
      <c r="SPX4" s="249"/>
      <c r="SPY4" s="249"/>
      <c r="SPZ4" s="249"/>
      <c r="SQA4" s="249"/>
      <c r="SQB4" s="249"/>
      <c r="SQC4" s="249"/>
      <c r="SQD4" s="249"/>
      <c r="SQE4" s="249"/>
      <c r="SQF4" s="249"/>
      <c r="SQG4" s="249"/>
      <c r="SQH4" s="249"/>
      <c r="SQI4" s="249"/>
      <c r="SQJ4" s="249"/>
      <c r="SQK4" s="249"/>
      <c r="SQL4" s="249"/>
      <c r="SQM4" s="249"/>
      <c r="SQN4" s="249"/>
      <c r="SQO4" s="249"/>
      <c r="SQP4" s="249"/>
      <c r="SQQ4" s="249"/>
      <c r="SQR4" s="249"/>
      <c r="SQS4" s="249"/>
      <c r="SQT4" s="249"/>
      <c r="SQU4" s="249"/>
      <c r="SQV4" s="249"/>
      <c r="SQW4" s="249"/>
      <c r="SQX4" s="249"/>
      <c r="SQY4" s="249"/>
      <c r="SQZ4" s="249"/>
      <c r="SRA4" s="249"/>
      <c r="SRB4" s="249"/>
      <c r="SRC4" s="249"/>
      <c r="SRD4" s="249"/>
      <c r="SRE4" s="249"/>
      <c r="SRF4" s="249"/>
      <c r="SRG4" s="249"/>
      <c r="SRH4" s="249"/>
      <c r="SRI4" s="249"/>
      <c r="SRJ4" s="249"/>
      <c r="SRK4" s="249"/>
      <c r="SRL4" s="249"/>
      <c r="SRM4" s="249"/>
      <c r="SRN4" s="249"/>
      <c r="SRO4" s="249"/>
      <c r="SRP4" s="249"/>
      <c r="SRQ4" s="249"/>
      <c r="SRR4" s="249"/>
      <c r="SRS4" s="249"/>
      <c r="SRT4" s="249"/>
      <c r="SRU4" s="249"/>
      <c r="SRV4" s="249"/>
      <c r="SRW4" s="249"/>
      <c r="SRX4" s="249"/>
      <c r="SRY4" s="249"/>
      <c r="SRZ4" s="249"/>
      <c r="SSA4" s="249"/>
      <c r="SSB4" s="249"/>
      <c r="SSC4" s="249"/>
      <c r="SSD4" s="249"/>
      <c r="SSE4" s="249"/>
      <c r="SSF4" s="249"/>
      <c r="SSG4" s="249"/>
      <c r="SSH4" s="249"/>
      <c r="SSI4" s="249"/>
      <c r="SSJ4" s="249"/>
      <c r="SSK4" s="249"/>
      <c r="SSL4" s="249"/>
      <c r="SSM4" s="249"/>
      <c r="SSN4" s="249"/>
      <c r="SSO4" s="249"/>
      <c r="SSP4" s="249"/>
      <c r="SSQ4" s="249"/>
      <c r="SSR4" s="249"/>
      <c r="SSS4" s="249"/>
      <c r="SST4" s="249"/>
      <c r="SSU4" s="249"/>
      <c r="SSV4" s="249"/>
      <c r="SSW4" s="249"/>
      <c r="SSX4" s="249"/>
      <c r="SSY4" s="249"/>
      <c r="SSZ4" s="249"/>
      <c r="STA4" s="249"/>
      <c r="STB4" s="249"/>
      <c r="STC4" s="249"/>
      <c r="STD4" s="249"/>
      <c r="STE4" s="249"/>
      <c r="STF4" s="249"/>
      <c r="STG4" s="249"/>
      <c r="STH4" s="249"/>
      <c r="STI4" s="249"/>
      <c r="STJ4" s="249"/>
      <c r="STK4" s="249"/>
      <c r="STL4" s="249"/>
      <c r="STM4" s="249"/>
      <c r="STN4" s="249"/>
      <c r="STO4" s="249"/>
      <c r="STP4" s="249"/>
      <c r="STQ4" s="249"/>
      <c r="STR4" s="249"/>
      <c r="STS4" s="249"/>
      <c r="STT4" s="249"/>
      <c r="STU4" s="249"/>
      <c r="STV4" s="249"/>
      <c r="STW4" s="249"/>
      <c r="STX4" s="249"/>
      <c r="STY4" s="249"/>
      <c r="STZ4" s="249"/>
      <c r="SUA4" s="249"/>
      <c r="SUB4" s="249"/>
      <c r="SUC4" s="249"/>
      <c r="SUD4" s="249"/>
      <c r="SUE4" s="249"/>
      <c r="SUF4" s="249"/>
      <c r="SUG4" s="249"/>
      <c r="SUH4" s="249"/>
      <c r="SUI4" s="249"/>
      <c r="SUJ4" s="249"/>
      <c r="SUK4" s="249"/>
      <c r="SUL4" s="249"/>
      <c r="SUM4" s="249"/>
      <c r="SUN4" s="249"/>
      <c r="SUO4" s="249"/>
      <c r="SUP4" s="249"/>
      <c r="SUQ4" s="249"/>
      <c r="SUR4" s="249"/>
      <c r="SUS4" s="249"/>
      <c r="SUT4" s="249"/>
      <c r="SUU4" s="249"/>
      <c r="SUV4" s="249"/>
      <c r="SUW4" s="249"/>
      <c r="SUX4" s="249"/>
      <c r="SUY4" s="249"/>
      <c r="SUZ4" s="249"/>
      <c r="SVA4" s="249"/>
      <c r="SVB4" s="249"/>
      <c r="SVC4" s="249"/>
      <c r="SVD4" s="249"/>
      <c r="SVE4" s="249"/>
      <c r="SVF4" s="249"/>
      <c r="SVG4" s="249"/>
      <c r="SVH4" s="249"/>
      <c r="SVI4" s="249"/>
      <c r="SVJ4" s="249"/>
      <c r="SVK4" s="249"/>
      <c r="SVL4" s="249"/>
      <c r="SVM4" s="249"/>
      <c r="SVN4" s="249"/>
      <c r="SVO4" s="249"/>
      <c r="SVP4" s="249"/>
      <c r="SVQ4" s="249"/>
      <c r="SVR4" s="249"/>
      <c r="SVS4" s="249"/>
      <c r="SVT4" s="249"/>
      <c r="SVU4" s="249"/>
      <c r="SVV4" s="249"/>
      <c r="SVW4" s="249"/>
      <c r="SVX4" s="249"/>
      <c r="SVY4" s="249"/>
      <c r="SVZ4" s="249"/>
      <c r="SWA4" s="249"/>
      <c r="SWB4" s="249"/>
      <c r="SWC4" s="249"/>
      <c r="SWD4" s="249"/>
      <c r="SWE4" s="249"/>
      <c r="SWF4" s="249"/>
      <c r="SWG4" s="249"/>
      <c r="SWH4" s="249"/>
      <c r="SWI4" s="249"/>
      <c r="SWJ4" s="249"/>
      <c r="SWK4" s="249"/>
      <c r="SWL4" s="249"/>
      <c r="SWM4" s="249"/>
      <c r="SWN4" s="249"/>
      <c r="SWO4" s="249"/>
      <c r="SWP4" s="249"/>
      <c r="SWQ4" s="249"/>
      <c r="SWR4" s="249"/>
      <c r="SWS4" s="249"/>
      <c r="SWT4" s="249"/>
      <c r="SWU4" s="249"/>
      <c r="SWV4" s="249"/>
      <c r="SWW4" s="249"/>
      <c r="SWX4" s="249"/>
      <c r="SWY4" s="249"/>
      <c r="SWZ4" s="249"/>
      <c r="SXA4" s="249"/>
      <c r="SXB4" s="249"/>
      <c r="SXC4" s="249"/>
      <c r="SXD4" s="249"/>
      <c r="SXE4" s="249"/>
      <c r="SXF4" s="249"/>
      <c r="SXG4" s="249"/>
      <c r="SXH4" s="249"/>
      <c r="SXI4" s="249"/>
      <c r="SXJ4" s="249"/>
      <c r="SXK4" s="249"/>
      <c r="SXL4" s="249"/>
      <c r="SXM4" s="249"/>
      <c r="SXN4" s="249"/>
      <c r="SXO4" s="249"/>
      <c r="SXP4" s="249"/>
      <c r="SXQ4" s="249"/>
      <c r="SXR4" s="249"/>
      <c r="SXS4" s="249"/>
      <c r="SXT4" s="249"/>
      <c r="SXU4" s="249"/>
      <c r="SXV4" s="249"/>
      <c r="SXW4" s="249"/>
      <c r="SXX4" s="249"/>
      <c r="SXY4" s="249"/>
      <c r="SXZ4" s="249"/>
      <c r="SYA4" s="249"/>
      <c r="SYB4" s="249"/>
      <c r="SYC4" s="249"/>
      <c r="SYD4" s="249"/>
      <c r="SYE4" s="249"/>
      <c r="SYF4" s="249"/>
      <c r="SYG4" s="249"/>
      <c r="SYH4" s="249"/>
      <c r="SYI4" s="249"/>
      <c r="SYJ4" s="249"/>
      <c r="SYK4" s="249"/>
      <c r="SYL4" s="249"/>
      <c r="SYM4" s="249"/>
      <c r="SYN4" s="249"/>
      <c r="SYO4" s="249"/>
      <c r="SYP4" s="249"/>
      <c r="SYQ4" s="249"/>
      <c r="SYR4" s="249"/>
      <c r="SYS4" s="249"/>
      <c r="SYT4" s="249"/>
      <c r="SYU4" s="249"/>
      <c r="SYV4" s="249"/>
      <c r="SYW4" s="249"/>
      <c r="SYX4" s="249"/>
      <c r="SYY4" s="249"/>
      <c r="SYZ4" s="249"/>
      <c r="SZA4" s="249"/>
      <c r="SZB4" s="249"/>
      <c r="SZC4" s="249"/>
      <c r="SZD4" s="249"/>
      <c r="SZE4" s="249"/>
      <c r="SZF4" s="249"/>
      <c r="SZG4" s="249"/>
      <c r="SZH4" s="249"/>
      <c r="SZI4" s="249"/>
      <c r="SZJ4" s="249"/>
      <c r="SZK4" s="249"/>
      <c r="SZL4" s="249"/>
      <c r="SZM4" s="249"/>
      <c r="SZN4" s="249"/>
      <c r="SZO4" s="249"/>
      <c r="SZP4" s="249"/>
      <c r="SZQ4" s="249"/>
      <c r="SZR4" s="249"/>
      <c r="SZS4" s="249"/>
      <c r="SZT4" s="249"/>
      <c r="SZU4" s="249"/>
      <c r="SZV4" s="249"/>
      <c r="SZW4" s="249"/>
      <c r="SZX4" s="249"/>
      <c r="SZY4" s="249"/>
      <c r="SZZ4" s="249"/>
      <c r="TAA4" s="249"/>
      <c r="TAB4" s="249"/>
      <c r="TAC4" s="249"/>
      <c r="TAD4" s="249"/>
      <c r="TAE4" s="249"/>
      <c r="TAF4" s="249"/>
      <c r="TAG4" s="249"/>
      <c r="TAH4" s="249"/>
      <c r="TAI4" s="249"/>
      <c r="TAJ4" s="249"/>
      <c r="TAK4" s="249"/>
      <c r="TAL4" s="249"/>
      <c r="TAM4" s="249"/>
      <c r="TAN4" s="249"/>
      <c r="TAO4" s="249"/>
      <c r="TAP4" s="249"/>
      <c r="TAQ4" s="249"/>
      <c r="TAR4" s="249"/>
      <c r="TAS4" s="249"/>
      <c r="TAT4" s="249"/>
      <c r="TAU4" s="249"/>
      <c r="TAV4" s="249"/>
      <c r="TAW4" s="249"/>
      <c r="TAX4" s="249"/>
      <c r="TAY4" s="249"/>
      <c r="TAZ4" s="249"/>
      <c r="TBA4" s="249"/>
      <c r="TBB4" s="249"/>
      <c r="TBC4" s="249"/>
      <c r="TBD4" s="249"/>
      <c r="TBE4" s="249"/>
      <c r="TBF4" s="249"/>
      <c r="TBG4" s="249"/>
      <c r="TBH4" s="249"/>
      <c r="TBI4" s="249"/>
      <c r="TBJ4" s="249"/>
      <c r="TBK4" s="249"/>
      <c r="TBL4" s="249"/>
      <c r="TBM4" s="249"/>
      <c r="TBN4" s="249"/>
      <c r="TBO4" s="249"/>
      <c r="TBP4" s="249"/>
      <c r="TBQ4" s="249"/>
      <c r="TBR4" s="249"/>
      <c r="TBS4" s="249"/>
      <c r="TBT4" s="249"/>
      <c r="TBU4" s="249"/>
      <c r="TBV4" s="249"/>
      <c r="TBW4" s="249"/>
      <c r="TBX4" s="249"/>
      <c r="TBY4" s="249"/>
      <c r="TBZ4" s="249"/>
      <c r="TCA4" s="249"/>
      <c r="TCB4" s="249"/>
      <c r="TCC4" s="249"/>
      <c r="TCD4" s="249"/>
      <c r="TCE4" s="249"/>
      <c r="TCF4" s="249"/>
      <c r="TCG4" s="249"/>
      <c r="TCH4" s="249"/>
      <c r="TCI4" s="249"/>
      <c r="TCJ4" s="249"/>
      <c r="TCK4" s="249"/>
      <c r="TCL4" s="249"/>
      <c r="TCM4" s="249"/>
      <c r="TCN4" s="249"/>
      <c r="TCO4" s="249"/>
      <c r="TCP4" s="249"/>
      <c r="TCQ4" s="249"/>
      <c r="TCR4" s="249"/>
      <c r="TCS4" s="249"/>
      <c r="TCT4" s="249"/>
      <c r="TCU4" s="249"/>
      <c r="TCV4" s="249"/>
      <c r="TCW4" s="249"/>
      <c r="TCX4" s="249"/>
      <c r="TCY4" s="249"/>
      <c r="TCZ4" s="249"/>
      <c r="TDA4" s="249"/>
      <c r="TDB4" s="249"/>
      <c r="TDC4" s="249"/>
      <c r="TDD4" s="249"/>
      <c r="TDE4" s="249"/>
      <c r="TDF4" s="249"/>
      <c r="TDG4" s="249"/>
      <c r="TDH4" s="249"/>
      <c r="TDI4" s="249"/>
      <c r="TDJ4" s="249"/>
      <c r="TDK4" s="249"/>
      <c r="TDL4" s="249"/>
      <c r="TDM4" s="249"/>
      <c r="TDN4" s="249"/>
      <c r="TDO4" s="249"/>
      <c r="TDP4" s="249"/>
      <c r="TDQ4" s="249"/>
      <c r="TDR4" s="249"/>
      <c r="TDS4" s="249"/>
      <c r="TDT4" s="249"/>
      <c r="TDU4" s="249"/>
      <c r="TDV4" s="249"/>
      <c r="TDW4" s="249"/>
      <c r="TDX4" s="249"/>
      <c r="TDY4" s="249"/>
      <c r="TDZ4" s="249"/>
      <c r="TEA4" s="249"/>
      <c r="TEB4" s="249"/>
      <c r="TEC4" s="249"/>
      <c r="TED4" s="249"/>
      <c r="TEE4" s="249"/>
      <c r="TEF4" s="249"/>
      <c r="TEG4" s="249"/>
      <c r="TEH4" s="249"/>
      <c r="TEI4" s="249"/>
      <c r="TEJ4" s="249"/>
      <c r="TEK4" s="249"/>
      <c r="TEL4" s="249"/>
      <c r="TEM4" s="249"/>
      <c r="TEN4" s="249"/>
      <c r="TEO4" s="249"/>
      <c r="TEP4" s="249"/>
      <c r="TEQ4" s="249"/>
      <c r="TER4" s="249"/>
      <c r="TES4" s="249"/>
      <c r="TET4" s="249"/>
      <c r="TEU4" s="249"/>
      <c r="TEV4" s="249"/>
      <c r="TEW4" s="249"/>
      <c r="TEX4" s="249"/>
      <c r="TEY4" s="249"/>
      <c r="TEZ4" s="249"/>
      <c r="TFA4" s="249"/>
      <c r="TFB4" s="249"/>
      <c r="TFC4" s="249"/>
      <c r="TFD4" s="249"/>
      <c r="TFE4" s="249"/>
      <c r="TFF4" s="249"/>
      <c r="TFG4" s="249"/>
      <c r="TFH4" s="249"/>
      <c r="TFI4" s="249"/>
      <c r="TFJ4" s="249"/>
      <c r="TFK4" s="249"/>
      <c r="TFL4" s="249"/>
      <c r="TFM4" s="249"/>
      <c r="TFN4" s="249"/>
      <c r="TFO4" s="249"/>
      <c r="TFP4" s="249"/>
      <c r="TFQ4" s="249"/>
      <c r="TFR4" s="249"/>
      <c r="TFS4" s="249"/>
      <c r="TFT4" s="249"/>
      <c r="TFU4" s="249"/>
      <c r="TFV4" s="249"/>
      <c r="TFW4" s="249"/>
      <c r="TFX4" s="249"/>
      <c r="TFY4" s="249"/>
      <c r="TFZ4" s="249"/>
      <c r="TGA4" s="249"/>
      <c r="TGB4" s="249"/>
      <c r="TGC4" s="249"/>
      <c r="TGD4" s="249"/>
      <c r="TGE4" s="249"/>
      <c r="TGF4" s="249"/>
      <c r="TGG4" s="249"/>
      <c r="TGH4" s="249"/>
      <c r="TGI4" s="249"/>
      <c r="TGJ4" s="249"/>
      <c r="TGK4" s="249"/>
      <c r="TGL4" s="249"/>
      <c r="TGM4" s="249"/>
      <c r="TGN4" s="249"/>
      <c r="TGO4" s="249"/>
      <c r="TGP4" s="249"/>
      <c r="TGQ4" s="249"/>
      <c r="TGR4" s="249"/>
      <c r="TGS4" s="249"/>
      <c r="TGT4" s="249"/>
      <c r="TGU4" s="249"/>
      <c r="TGV4" s="249"/>
      <c r="TGW4" s="249"/>
      <c r="TGX4" s="249"/>
      <c r="TGY4" s="249"/>
      <c r="TGZ4" s="249"/>
      <c r="THA4" s="249"/>
      <c r="THB4" s="249"/>
      <c r="THC4" s="249"/>
      <c r="THD4" s="249"/>
      <c r="THE4" s="249"/>
      <c r="THF4" s="249"/>
      <c r="THG4" s="249"/>
      <c r="THH4" s="249"/>
      <c r="THI4" s="249"/>
      <c r="THJ4" s="249"/>
      <c r="THK4" s="249"/>
      <c r="THL4" s="249"/>
      <c r="THM4" s="249"/>
      <c r="THN4" s="249"/>
      <c r="THO4" s="249"/>
      <c r="THP4" s="249"/>
      <c r="THQ4" s="249"/>
      <c r="THR4" s="249"/>
      <c r="THS4" s="249"/>
      <c r="THT4" s="249"/>
      <c r="THU4" s="249"/>
      <c r="THV4" s="249"/>
      <c r="THW4" s="249"/>
      <c r="THX4" s="249"/>
      <c r="THY4" s="249"/>
      <c r="THZ4" s="249"/>
      <c r="TIA4" s="249"/>
      <c r="TIB4" s="249"/>
      <c r="TIC4" s="249"/>
      <c r="TID4" s="249"/>
      <c r="TIE4" s="249"/>
      <c r="TIF4" s="249"/>
      <c r="TIG4" s="249"/>
      <c r="TIH4" s="249"/>
      <c r="TII4" s="249"/>
      <c r="TIJ4" s="249"/>
      <c r="TIK4" s="249"/>
      <c r="TIL4" s="249"/>
      <c r="TIM4" s="249"/>
      <c r="TIN4" s="249"/>
      <c r="TIO4" s="249"/>
      <c r="TIP4" s="249"/>
      <c r="TIQ4" s="249"/>
      <c r="TIR4" s="249"/>
      <c r="TIS4" s="249"/>
      <c r="TIT4" s="249"/>
      <c r="TIU4" s="249"/>
      <c r="TIV4" s="249"/>
      <c r="TIW4" s="249"/>
      <c r="TIX4" s="249"/>
      <c r="TIY4" s="249"/>
      <c r="TIZ4" s="249"/>
      <c r="TJA4" s="249"/>
      <c r="TJB4" s="249"/>
      <c r="TJC4" s="249"/>
      <c r="TJD4" s="249"/>
      <c r="TJE4" s="249"/>
      <c r="TJF4" s="249"/>
      <c r="TJG4" s="249"/>
      <c r="TJH4" s="249"/>
      <c r="TJI4" s="249"/>
      <c r="TJJ4" s="249"/>
      <c r="TJK4" s="249"/>
      <c r="TJL4" s="249"/>
      <c r="TJM4" s="249"/>
      <c r="TJN4" s="249"/>
      <c r="TJO4" s="249"/>
      <c r="TJP4" s="249"/>
      <c r="TJQ4" s="249"/>
      <c r="TJR4" s="249"/>
      <c r="TJS4" s="249"/>
      <c r="TJT4" s="249"/>
      <c r="TJU4" s="249"/>
      <c r="TJV4" s="249"/>
      <c r="TJW4" s="249"/>
      <c r="TJX4" s="249"/>
      <c r="TJY4" s="249"/>
      <c r="TJZ4" s="249"/>
      <c r="TKA4" s="249"/>
      <c r="TKB4" s="249"/>
      <c r="TKC4" s="249"/>
      <c r="TKD4" s="249"/>
      <c r="TKE4" s="249"/>
      <c r="TKF4" s="249"/>
      <c r="TKG4" s="249"/>
      <c r="TKH4" s="249"/>
      <c r="TKI4" s="249"/>
      <c r="TKJ4" s="249"/>
      <c r="TKK4" s="249"/>
      <c r="TKL4" s="249"/>
      <c r="TKM4" s="249"/>
      <c r="TKN4" s="249"/>
      <c r="TKO4" s="249"/>
      <c r="TKP4" s="249"/>
      <c r="TKQ4" s="249"/>
      <c r="TKR4" s="249"/>
      <c r="TKS4" s="249"/>
      <c r="TKT4" s="249"/>
      <c r="TKU4" s="249"/>
      <c r="TKV4" s="249"/>
      <c r="TKW4" s="249"/>
      <c r="TKX4" s="249"/>
      <c r="TKY4" s="249"/>
      <c r="TKZ4" s="249"/>
      <c r="TLA4" s="249"/>
      <c r="TLB4" s="249"/>
      <c r="TLC4" s="249"/>
      <c r="TLD4" s="249"/>
      <c r="TLE4" s="249"/>
      <c r="TLF4" s="249"/>
      <c r="TLG4" s="249"/>
      <c r="TLH4" s="249"/>
      <c r="TLI4" s="249"/>
      <c r="TLJ4" s="249"/>
      <c r="TLK4" s="249"/>
      <c r="TLL4" s="249"/>
      <c r="TLM4" s="249"/>
      <c r="TLN4" s="249"/>
      <c r="TLO4" s="249"/>
      <c r="TLP4" s="249"/>
      <c r="TLQ4" s="249"/>
      <c r="TLR4" s="249"/>
      <c r="TLS4" s="249"/>
      <c r="TLT4" s="249"/>
      <c r="TLU4" s="249"/>
      <c r="TLV4" s="249"/>
      <c r="TLW4" s="249"/>
      <c r="TLX4" s="249"/>
      <c r="TLY4" s="249"/>
      <c r="TLZ4" s="249"/>
      <c r="TMA4" s="249"/>
      <c r="TMB4" s="249"/>
      <c r="TMC4" s="249"/>
      <c r="TMD4" s="249"/>
      <c r="TME4" s="249"/>
      <c r="TMF4" s="249"/>
      <c r="TMG4" s="249"/>
      <c r="TMH4" s="249"/>
      <c r="TMI4" s="249"/>
      <c r="TMJ4" s="249"/>
      <c r="TMK4" s="249"/>
      <c r="TML4" s="249"/>
      <c r="TMM4" s="249"/>
      <c r="TMN4" s="249"/>
      <c r="TMO4" s="249"/>
      <c r="TMP4" s="249"/>
      <c r="TMQ4" s="249"/>
      <c r="TMR4" s="249"/>
      <c r="TMS4" s="249"/>
      <c r="TMT4" s="249"/>
      <c r="TMU4" s="249"/>
      <c r="TMV4" s="249"/>
      <c r="TMW4" s="249"/>
      <c r="TMX4" s="249"/>
      <c r="TMY4" s="249"/>
      <c r="TMZ4" s="249"/>
      <c r="TNA4" s="249"/>
      <c r="TNB4" s="249"/>
      <c r="TNC4" s="249"/>
      <c r="TND4" s="249"/>
      <c r="TNE4" s="249"/>
      <c r="TNF4" s="249"/>
      <c r="TNG4" s="249"/>
      <c r="TNH4" s="249"/>
      <c r="TNI4" s="249"/>
      <c r="TNJ4" s="249"/>
      <c r="TNK4" s="249"/>
      <c r="TNL4" s="249"/>
      <c r="TNM4" s="249"/>
      <c r="TNN4" s="249"/>
      <c r="TNO4" s="249"/>
      <c r="TNP4" s="249"/>
      <c r="TNQ4" s="249"/>
      <c r="TNR4" s="249"/>
      <c r="TNS4" s="249"/>
      <c r="TNT4" s="249"/>
      <c r="TNU4" s="249"/>
      <c r="TNV4" s="249"/>
      <c r="TNW4" s="249"/>
      <c r="TNX4" s="249"/>
      <c r="TNY4" s="249"/>
      <c r="TNZ4" s="249"/>
      <c r="TOA4" s="249"/>
      <c r="TOB4" s="249"/>
      <c r="TOC4" s="249"/>
      <c r="TOD4" s="249"/>
      <c r="TOE4" s="249"/>
      <c r="TOF4" s="249"/>
      <c r="TOG4" s="249"/>
      <c r="TOH4" s="249"/>
      <c r="TOI4" s="249"/>
      <c r="TOJ4" s="249"/>
      <c r="TOK4" s="249"/>
      <c r="TOL4" s="249"/>
      <c r="TOM4" s="249"/>
      <c r="TON4" s="249"/>
      <c r="TOO4" s="249"/>
      <c r="TOP4" s="249"/>
      <c r="TOQ4" s="249"/>
      <c r="TOR4" s="249"/>
      <c r="TOS4" s="249"/>
      <c r="TOT4" s="249"/>
      <c r="TOU4" s="249"/>
      <c r="TOV4" s="249"/>
      <c r="TOW4" s="249"/>
      <c r="TOX4" s="249"/>
      <c r="TOY4" s="249"/>
      <c r="TOZ4" s="249"/>
      <c r="TPA4" s="249"/>
      <c r="TPB4" s="249"/>
      <c r="TPC4" s="249"/>
      <c r="TPD4" s="249"/>
      <c r="TPE4" s="249"/>
      <c r="TPF4" s="249"/>
      <c r="TPG4" s="249"/>
      <c r="TPH4" s="249"/>
      <c r="TPI4" s="249"/>
      <c r="TPJ4" s="249"/>
      <c r="TPK4" s="249"/>
      <c r="TPL4" s="249"/>
      <c r="TPM4" s="249"/>
      <c r="TPN4" s="249"/>
      <c r="TPO4" s="249"/>
      <c r="TPP4" s="249"/>
      <c r="TPQ4" s="249"/>
      <c r="TPR4" s="249"/>
      <c r="TPS4" s="249"/>
      <c r="TPT4" s="249"/>
      <c r="TPU4" s="249"/>
      <c r="TPV4" s="249"/>
      <c r="TPW4" s="249"/>
      <c r="TPX4" s="249"/>
      <c r="TPY4" s="249"/>
      <c r="TPZ4" s="249"/>
      <c r="TQA4" s="249"/>
      <c r="TQB4" s="249"/>
      <c r="TQC4" s="249"/>
      <c r="TQD4" s="249"/>
      <c r="TQE4" s="249"/>
      <c r="TQF4" s="249"/>
      <c r="TQG4" s="249"/>
      <c r="TQH4" s="249"/>
      <c r="TQI4" s="249"/>
      <c r="TQJ4" s="249"/>
      <c r="TQK4" s="249"/>
      <c r="TQL4" s="249"/>
      <c r="TQM4" s="249"/>
      <c r="TQN4" s="249"/>
      <c r="TQO4" s="249"/>
      <c r="TQP4" s="249"/>
      <c r="TQQ4" s="249"/>
      <c r="TQR4" s="249"/>
      <c r="TQS4" s="249"/>
      <c r="TQT4" s="249"/>
      <c r="TQU4" s="249"/>
      <c r="TQV4" s="249"/>
      <c r="TQW4" s="249"/>
      <c r="TQX4" s="249"/>
      <c r="TQY4" s="249"/>
      <c r="TQZ4" s="249"/>
      <c r="TRA4" s="249"/>
      <c r="TRB4" s="249"/>
      <c r="TRC4" s="249"/>
      <c r="TRD4" s="249"/>
      <c r="TRE4" s="249"/>
      <c r="TRF4" s="249"/>
      <c r="TRG4" s="249"/>
      <c r="TRH4" s="249"/>
      <c r="TRI4" s="249"/>
      <c r="TRJ4" s="249"/>
      <c r="TRK4" s="249"/>
      <c r="TRL4" s="249"/>
      <c r="TRM4" s="249"/>
      <c r="TRN4" s="249"/>
      <c r="TRO4" s="249"/>
      <c r="TRP4" s="249"/>
      <c r="TRQ4" s="249"/>
      <c r="TRR4" s="249"/>
      <c r="TRS4" s="249"/>
      <c r="TRT4" s="249"/>
      <c r="TRU4" s="249"/>
      <c r="TRV4" s="249"/>
      <c r="TRW4" s="249"/>
      <c r="TRX4" s="249"/>
      <c r="TRY4" s="249"/>
      <c r="TRZ4" s="249"/>
      <c r="TSA4" s="249"/>
      <c r="TSB4" s="249"/>
      <c r="TSC4" s="249"/>
      <c r="TSD4" s="249"/>
      <c r="TSE4" s="249"/>
      <c r="TSF4" s="249"/>
      <c r="TSG4" s="249"/>
      <c r="TSH4" s="249"/>
      <c r="TSI4" s="249"/>
      <c r="TSJ4" s="249"/>
      <c r="TSK4" s="249"/>
      <c r="TSL4" s="249"/>
      <c r="TSM4" s="249"/>
      <c r="TSN4" s="249"/>
      <c r="TSO4" s="249"/>
      <c r="TSP4" s="249"/>
      <c r="TSQ4" s="249"/>
      <c r="TSR4" s="249"/>
      <c r="TSS4" s="249"/>
      <c r="TST4" s="249"/>
      <c r="TSU4" s="249"/>
      <c r="TSV4" s="249"/>
      <c r="TSW4" s="249"/>
      <c r="TSX4" s="249"/>
      <c r="TSY4" s="249"/>
      <c r="TSZ4" s="249"/>
      <c r="TTA4" s="249"/>
      <c r="TTB4" s="249"/>
      <c r="TTC4" s="249"/>
      <c r="TTD4" s="249"/>
      <c r="TTE4" s="249"/>
      <c r="TTF4" s="249"/>
      <c r="TTG4" s="249"/>
      <c r="TTH4" s="249"/>
      <c r="TTI4" s="249"/>
      <c r="TTJ4" s="249"/>
      <c r="TTK4" s="249"/>
      <c r="TTL4" s="249"/>
      <c r="TTM4" s="249"/>
      <c r="TTN4" s="249"/>
      <c r="TTO4" s="249"/>
      <c r="TTP4" s="249"/>
      <c r="TTQ4" s="249"/>
      <c r="TTR4" s="249"/>
      <c r="TTS4" s="249"/>
      <c r="TTT4" s="249"/>
      <c r="TTU4" s="249"/>
      <c r="TTV4" s="249"/>
      <c r="TTW4" s="249"/>
      <c r="TTX4" s="249"/>
      <c r="TTY4" s="249"/>
      <c r="TTZ4" s="249"/>
      <c r="TUA4" s="249"/>
      <c r="TUB4" s="249"/>
      <c r="TUC4" s="249"/>
      <c r="TUD4" s="249"/>
      <c r="TUE4" s="249"/>
      <c r="TUF4" s="249"/>
      <c r="TUG4" s="249"/>
      <c r="TUH4" s="249"/>
      <c r="TUI4" s="249"/>
      <c r="TUJ4" s="249"/>
      <c r="TUK4" s="249"/>
      <c r="TUL4" s="249"/>
      <c r="TUM4" s="249"/>
      <c r="TUN4" s="249"/>
      <c r="TUO4" s="249"/>
      <c r="TUP4" s="249"/>
      <c r="TUQ4" s="249"/>
      <c r="TUR4" s="249"/>
      <c r="TUS4" s="249"/>
      <c r="TUT4" s="249"/>
      <c r="TUU4" s="249"/>
      <c r="TUV4" s="249"/>
      <c r="TUW4" s="249"/>
      <c r="TUX4" s="249"/>
      <c r="TUY4" s="249"/>
      <c r="TUZ4" s="249"/>
      <c r="TVA4" s="249"/>
      <c r="TVB4" s="249"/>
      <c r="TVC4" s="249"/>
      <c r="TVD4" s="249"/>
      <c r="TVE4" s="249"/>
      <c r="TVF4" s="249"/>
      <c r="TVG4" s="249"/>
      <c r="TVH4" s="249"/>
      <c r="TVI4" s="249"/>
      <c r="TVJ4" s="249"/>
      <c r="TVK4" s="249"/>
      <c r="TVL4" s="249"/>
      <c r="TVM4" s="249"/>
      <c r="TVN4" s="249"/>
      <c r="TVO4" s="249"/>
      <c r="TVP4" s="249"/>
      <c r="TVQ4" s="249"/>
      <c r="TVR4" s="249"/>
      <c r="TVS4" s="249"/>
      <c r="TVT4" s="249"/>
      <c r="TVU4" s="249"/>
      <c r="TVV4" s="249"/>
      <c r="TVW4" s="249"/>
      <c r="TVX4" s="249"/>
      <c r="TVY4" s="249"/>
      <c r="TVZ4" s="249"/>
      <c r="TWA4" s="249"/>
      <c r="TWB4" s="249"/>
      <c r="TWC4" s="249"/>
      <c r="TWD4" s="249"/>
      <c r="TWE4" s="249"/>
      <c r="TWF4" s="249"/>
      <c r="TWG4" s="249"/>
      <c r="TWH4" s="249"/>
      <c r="TWI4" s="249"/>
      <c r="TWJ4" s="249"/>
      <c r="TWK4" s="249"/>
      <c r="TWL4" s="249"/>
      <c r="TWM4" s="249"/>
      <c r="TWN4" s="249"/>
      <c r="TWO4" s="249"/>
      <c r="TWP4" s="249"/>
      <c r="TWQ4" s="249"/>
      <c r="TWR4" s="249"/>
      <c r="TWS4" s="249"/>
      <c r="TWT4" s="249"/>
      <c r="TWU4" s="249"/>
      <c r="TWV4" s="249"/>
      <c r="TWW4" s="249"/>
      <c r="TWX4" s="249"/>
      <c r="TWY4" s="249"/>
      <c r="TWZ4" s="249"/>
      <c r="TXA4" s="249"/>
      <c r="TXB4" s="249"/>
      <c r="TXC4" s="249"/>
      <c r="TXD4" s="249"/>
      <c r="TXE4" s="249"/>
      <c r="TXF4" s="249"/>
      <c r="TXG4" s="249"/>
      <c r="TXH4" s="249"/>
      <c r="TXI4" s="249"/>
      <c r="TXJ4" s="249"/>
      <c r="TXK4" s="249"/>
      <c r="TXL4" s="249"/>
      <c r="TXM4" s="249"/>
      <c r="TXN4" s="249"/>
      <c r="TXO4" s="249"/>
      <c r="TXP4" s="249"/>
      <c r="TXQ4" s="249"/>
      <c r="TXR4" s="249"/>
      <c r="TXS4" s="249"/>
      <c r="TXT4" s="249"/>
      <c r="TXU4" s="249"/>
      <c r="TXV4" s="249"/>
      <c r="TXW4" s="249"/>
      <c r="TXX4" s="249"/>
      <c r="TXY4" s="249"/>
      <c r="TXZ4" s="249"/>
      <c r="TYA4" s="249"/>
      <c r="TYB4" s="249"/>
      <c r="TYC4" s="249"/>
      <c r="TYD4" s="249"/>
      <c r="TYE4" s="249"/>
      <c r="TYF4" s="249"/>
      <c r="TYG4" s="249"/>
      <c r="TYH4" s="249"/>
      <c r="TYI4" s="249"/>
      <c r="TYJ4" s="249"/>
      <c r="TYK4" s="249"/>
      <c r="TYL4" s="249"/>
      <c r="TYM4" s="249"/>
      <c r="TYN4" s="249"/>
      <c r="TYO4" s="249"/>
      <c r="TYP4" s="249"/>
      <c r="TYQ4" s="249"/>
      <c r="TYR4" s="249"/>
      <c r="TYS4" s="249"/>
      <c r="TYT4" s="249"/>
      <c r="TYU4" s="249"/>
      <c r="TYV4" s="249"/>
      <c r="TYW4" s="249"/>
      <c r="TYX4" s="249"/>
      <c r="TYY4" s="249"/>
      <c r="TYZ4" s="249"/>
      <c r="TZA4" s="249"/>
      <c r="TZB4" s="249"/>
      <c r="TZC4" s="249"/>
      <c r="TZD4" s="249"/>
      <c r="TZE4" s="249"/>
      <c r="TZF4" s="249"/>
      <c r="TZG4" s="249"/>
      <c r="TZH4" s="249"/>
      <c r="TZI4" s="249"/>
      <c r="TZJ4" s="249"/>
      <c r="TZK4" s="249"/>
      <c r="TZL4" s="249"/>
      <c r="TZM4" s="249"/>
      <c r="TZN4" s="249"/>
      <c r="TZO4" s="249"/>
      <c r="TZP4" s="249"/>
      <c r="TZQ4" s="249"/>
      <c r="TZR4" s="249"/>
      <c r="TZS4" s="249"/>
      <c r="TZT4" s="249"/>
      <c r="TZU4" s="249"/>
      <c r="TZV4" s="249"/>
      <c r="TZW4" s="249"/>
      <c r="TZX4" s="249"/>
      <c r="TZY4" s="249"/>
      <c r="TZZ4" s="249"/>
      <c r="UAA4" s="249"/>
      <c r="UAB4" s="249"/>
      <c r="UAC4" s="249"/>
      <c r="UAD4" s="249"/>
      <c r="UAE4" s="249"/>
      <c r="UAF4" s="249"/>
      <c r="UAG4" s="249"/>
      <c r="UAH4" s="249"/>
      <c r="UAI4" s="249"/>
      <c r="UAJ4" s="249"/>
      <c r="UAK4" s="249"/>
      <c r="UAL4" s="249"/>
      <c r="UAM4" s="249"/>
      <c r="UAN4" s="249"/>
      <c r="UAO4" s="249"/>
      <c r="UAP4" s="249"/>
      <c r="UAQ4" s="249"/>
      <c r="UAR4" s="249"/>
      <c r="UAS4" s="249"/>
      <c r="UAT4" s="249"/>
      <c r="UAU4" s="249"/>
      <c r="UAV4" s="249"/>
      <c r="UAW4" s="249"/>
      <c r="UAX4" s="249"/>
      <c r="UAY4" s="249"/>
      <c r="UAZ4" s="249"/>
      <c r="UBA4" s="249"/>
      <c r="UBB4" s="249"/>
      <c r="UBC4" s="249"/>
      <c r="UBD4" s="249"/>
      <c r="UBE4" s="249"/>
      <c r="UBF4" s="249"/>
      <c r="UBG4" s="249"/>
      <c r="UBH4" s="249"/>
      <c r="UBI4" s="249"/>
      <c r="UBJ4" s="249"/>
      <c r="UBK4" s="249"/>
      <c r="UBL4" s="249"/>
      <c r="UBM4" s="249"/>
      <c r="UBN4" s="249"/>
      <c r="UBO4" s="249"/>
      <c r="UBP4" s="249"/>
      <c r="UBQ4" s="249"/>
      <c r="UBR4" s="249"/>
      <c r="UBS4" s="249"/>
      <c r="UBT4" s="249"/>
      <c r="UBU4" s="249"/>
      <c r="UBV4" s="249"/>
      <c r="UBW4" s="249"/>
      <c r="UBX4" s="249"/>
      <c r="UBY4" s="249"/>
      <c r="UBZ4" s="249"/>
      <c r="UCA4" s="249"/>
      <c r="UCB4" s="249"/>
      <c r="UCC4" s="249"/>
      <c r="UCD4" s="249"/>
      <c r="UCE4" s="249"/>
      <c r="UCF4" s="249"/>
      <c r="UCG4" s="249"/>
      <c r="UCH4" s="249"/>
      <c r="UCI4" s="249"/>
      <c r="UCJ4" s="249"/>
      <c r="UCK4" s="249"/>
      <c r="UCL4" s="249"/>
      <c r="UCM4" s="249"/>
      <c r="UCN4" s="249"/>
      <c r="UCO4" s="249"/>
      <c r="UCP4" s="249"/>
      <c r="UCQ4" s="249"/>
      <c r="UCR4" s="249"/>
      <c r="UCS4" s="249"/>
      <c r="UCT4" s="249"/>
      <c r="UCU4" s="249"/>
      <c r="UCV4" s="249"/>
      <c r="UCW4" s="249"/>
      <c r="UCX4" s="249"/>
      <c r="UCY4" s="249"/>
      <c r="UCZ4" s="249"/>
      <c r="UDA4" s="249"/>
      <c r="UDB4" s="249"/>
      <c r="UDC4" s="249"/>
      <c r="UDD4" s="249"/>
      <c r="UDE4" s="249"/>
      <c r="UDF4" s="249"/>
      <c r="UDG4" s="249"/>
      <c r="UDH4" s="249"/>
      <c r="UDI4" s="249"/>
      <c r="UDJ4" s="249"/>
      <c r="UDK4" s="249"/>
      <c r="UDL4" s="249"/>
      <c r="UDM4" s="249"/>
      <c r="UDN4" s="249"/>
      <c r="UDO4" s="249"/>
      <c r="UDP4" s="249"/>
      <c r="UDQ4" s="249"/>
      <c r="UDR4" s="249"/>
      <c r="UDS4" s="249"/>
      <c r="UDT4" s="249"/>
      <c r="UDU4" s="249"/>
      <c r="UDV4" s="249"/>
      <c r="UDW4" s="249"/>
      <c r="UDX4" s="249"/>
      <c r="UDY4" s="249"/>
      <c r="UDZ4" s="249"/>
      <c r="UEA4" s="249"/>
      <c r="UEB4" s="249"/>
      <c r="UEC4" s="249"/>
      <c r="UED4" s="249"/>
      <c r="UEE4" s="249"/>
      <c r="UEF4" s="249"/>
      <c r="UEG4" s="249"/>
      <c r="UEH4" s="249"/>
      <c r="UEI4" s="249"/>
      <c r="UEJ4" s="249"/>
      <c r="UEK4" s="249"/>
      <c r="UEL4" s="249"/>
      <c r="UEM4" s="249"/>
      <c r="UEN4" s="249"/>
      <c r="UEO4" s="249"/>
      <c r="UEP4" s="249"/>
      <c r="UEQ4" s="249"/>
      <c r="UER4" s="249"/>
      <c r="UES4" s="249"/>
      <c r="UET4" s="249"/>
      <c r="UEU4" s="249"/>
      <c r="UEV4" s="249"/>
      <c r="UEW4" s="249"/>
      <c r="UEX4" s="249"/>
      <c r="UEY4" s="249"/>
      <c r="UEZ4" s="249"/>
      <c r="UFA4" s="249"/>
      <c r="UFB4" s="249"/>
      <c r="UFC4" s="249"/>
      <c r="UFD4" s="249"/>
      <c r="UFE4" s="249"/>
      <c r="UFF4" s="249"/>
      <c r="UFG4" s="249"/>
      <c r="UFH4" s="249"/>
      <c r="UFI4" s="249"/>
      <c r="UFJ4" s="249"/>
      <c r="UFK4" s="249"/>
      <c r="UFL4" s="249"/>
      <c r="UFM4" s="249"/>
      <c r="UFN4" s="249"/>
      <c r="UFO4" s="249"/>
      <c r="UFP4" s="249"/>
      <c r="UFQ4" s="249"/>
      <c r="UFR4" s="249"/>
      <c r="UFS4" s="249"/>
      <c r="UFT4" s="249"/>
      <c r="UFU4" s="249"/>
      <c r="UFV4" s="249"/>
      <c r="UFW4" s="249"/>
      <c r="UFX4" s="249"/>
      <c r="UFY4" s="249"/>
      <c r="UFZ4" s="249"/>
      <c r="UGA4" s="249"/>
      <c r="UGB4" s="249"/>
      <c r="UGC4" s="249"/>
      <c r="UGD4" s="249"/>
      <c r="UGE4" s="249"/>
      <c r="UGF4" s="249"/>
      <c r="UGG4" s="249"/>
      <c r="UGH4" s="249"/>
      <c r="UGI4" s="249"/>
      <c r="UGJ4" s="249"/>
      <c r="UGK4" s="249"/>
      <c r="UGL4" s="249"/>
      <c r="UGM4" s="249"/>
      <c r="UGN4" s="249"/>
      <c r="UGO4" s="249"/>
      <c r="UGP4" s="249"/>
      <c r="UGQ4" s="249"/>
      <c r="UGR4" s="249"/>
      <c r="UGS4" s="249"/>
      <c r="UGT4" s="249"/>
      <c r="UGU4" s="249"/>
      <c r="UGV4" s="249"/>
      <c r="UGW4" s="249"/>
      <c r="UGX4" s="249"/>
      <c r="UGY4" s="249"/>
      <c r="UGZ4" s="249"/>
      <c r="UHA4" s="249"/>
      <c r="UHB4" s="249"/>
      <c r="UHC4" s="249"/>
      <c r="UHD4" s="249"/>
      <c r="UHE4" s="249"/>
      <c r="UHF4" s="249"/>
      <c r="UHG4" s="249"/>
      <c r="UHH4" s="249"/>
      <c r="UHI4" s="249"/>
      <c r="UHJ4" s="249"/>
      <c r="UHK4" s="249"/>
      <c r="UHL4" s="249"/>
      <c r="UHM4" s="249"/>
      <c r="UHN4" s="249"/>
      <c r="UHO4" s="249"/>
      <c r="UHP4" s="249"/>
      <c r="UHQ4" s="249"/>
      <c r="UHR4" s="249"/>
      <c r="UHS4" s="249"/>
      <c r="UHT4" s="249"/>
      <c r="UHU4" s="249"/>
      <c r="UHV4" s="249"/>
      <c r="UHW4" s="249"/>
      <c r="UHX4" s="249"/>
      <c r="UHY4" s="249"/>
      <c r="UHZ4" s="249"/>
      <c r="UIA4" s="249"/>
      <c r="UIB4" s="249"/>
      <c r="UIC4" s="249"/>
      <c r="UID4" s="249"/>
      <c r="UIE4" s="249"/>
      <c r="UIF4" s="249"/>
      <c r="UIG4" s="249"/>
      <c r="UIH4" s="249"/>
      <c r="UII4" s="249"/>
      <c r="UIJ4" s="249"/>
      <c r="UIK4" s="249"/>
      <c r="UIL4" s="249"/>
      <c r="UIM4" s="249"/>
      <c r="UIN4" s="249"/>
      <c r="UIO4" s="249"/>
      <c r="UIP4" s="249"/>
      <c r="UIQ4" s="249"/>
      <c r="UIR4" s="249"/>
      <c r="UIS4" s="249"/>
      <c r="UIT4" s="249"/>
      <c r="UIU4" s="249"/>
      <c r="UIV4" s="249"/>
      <c r="UIW4" s="249"/>
      <c r="UIX4" s="249"/>
      <c r="UIY4" s="249"/>
      <c r="UIZ4" s="249"/>
      <c r="UJA4" s="249"/>
      <c r="UJB4" s="249"/>
      <c r="UJC4" s="249"/>
      <c r="UJD4" s="249"/>
      <c r="UJE4" s="249"/>
      <c r="UJF4" s="249"/>
      <c r="UJG4" s="249"/>
      <c r="UJH4" s="249"/>
      <c r="UJI4" s="249"/>
      <c r="UJJ4" s="249"/>
      <c r="UJK4" s="249"/>
      <c r="UJL4" s="249"/>
      <c r="UJM4" s="249"/>
      <c r="UJN4" s="249"/>
      <c r="UJO4" s="249"/>
      <c r="UJP4" s="249"/>
      <c r="UJQ4" s="249"/>
      <c r="UJR4" s="249"/>
      <c r="UJS4" s="249"/>
      <c r="UJT4" s="249"/>
      <c r="UJU4" s="249"/>
      <c r="UJV4" s="249"/>
      <c r="UJW4" s="249"/>
      <c r="UJX4" s="249"/>
      <c r="UJY4" s="249"/>
      <c r="UJZ4" s="249"/>
      <c r="UKA4" s="249"/>
      <c r="UKB4" s="249"/>
      <c r="UKC4" s="249"/>
      <c r="UKD4" s="249"/>
      <c r="UKE4" s="249"/>
      <c r="UKF4" s="249"/>
      <c r="UKG4" s="249"/>
      <c r="UKH4" s="249"/>
      <c r="UKI4" s="249"/>
      <c r="UKJ4" s="249"/>
      <c r="UKK4" s="249"/>
      <c r="UKL4" s="249"/>
      <c r="UKM4" s="249"/>
      <c r="UKN4" s="249"/>
      <c r="UKO4" s="249"/>
      <c r="UKP4" s="249"/>
      <c r="UKQ4" s="249"/>
      <c r="UKR4" s="249"/>
      <c r="UKS4" s="249"/>
      <c r="UKT4" s="249"/>
      <c r="UKU4" s="249"/>
      <c r="UKV4" s="249"/>
      <c r="UKW4" s="249"/>
      <c r="UKX4" s="249"/>
      <c r="UKY4" s="249"/>
      <c r="UKZ4" s="249"/>
      <c r="ULA4" s="249"/>
      <c r="ULB4" s="249"/>
      <c r="ULC4" s="249"/>
      <c r="ULD4" s="249"/>
      <c r="ULE4" s="249"/>
      <c r="ULF4" s="249"/>
      <c r="ULG4" s="249"/>
      <c r="ULH4" s="249"/>
      <c r="ULI4" s="249"/>
      <c r="ULJ4" s="249"/>
      <c r="ULK4" s="249"/>
      <c r="ULL4" s="249"/>
      <c r="ULM4" s="249"/>
      <c r="ULN4" s="249"/>
      <c r="ULO4" s="249"/>
      <c r="ULP4" s="249"/>
      <c r="ULQ4" s="249"/>
      <c r="ULR4" s="249"/>
      <c r="ULS4" s="249"/>
      <c r="ULT4" s="249"/>
      <c r="ULU4" s="249"/>
      <c r="ULV4" s="249"/>
      <c r="ULW4" s="249"/>
      <c r="ULX4" s="249"/>
      <c r="ULY4" s="249"/>
      <c r="ULZ4" s="249"/>
      <c r="UMA4" s="249"/>
      <c r="UMB4" s="249"/>
      <c r="UMC4" s="249"/>
      <c r="UMD4" s="249"/>
      <c r="UME4" s="249"/>
      <c r="UMF4" s="249"/>
      <c r="UMG4" s="249"/>
      <c r="UMH4" s="249"/>
      <c r="UMI4" s="249"/>
      <c r="UMJ4" s="249"/>
      <c r="UMK4" s="249"/>
      <c r="UML4" s="249"/>
      <c r="UMM4" s="249"/>
      <c r="UMN4" s="249"/>
      <c r="UMO4" s="249"/>
      <c r="UMP4" s="249"/>
      <c r="UMQ4" s="249"/>
      <c r="UMR4" s="249"/>
      <c r="UMS4" s="249"/>
      <c r="UMT4" s="249"/>
      <c r="UMU4" s="249"/>
      <c r="UMV4" s="249"/>
      <c r="UMW4" s="249"/>
      <c r="UMX4" s="249"/>
      <c r="UMY4" s="249"/>
      <c r="UMZ4" s="249"/>
      <c r="UNA4" s="249"/>
      <c r="UNB4" s="249"/>
      <c r="UNC4" s="249"/>
      <c r="UND4" s="249"/>
      <c r="UNE4" s="249"/>
      <c r="UNF4" s="249"/>
      <c r="UNG4" s="249"/>
      <c r="UNH4" s="249"/>
      <c r="UNI4" s="249"/>
      <c r="UNJ4" s="249"/>
      <c r="UNK4" s="249"/>
      <c r="UNL4" s="249"/>
      <c r="UNM4" s="249"/>
      <c r="UNN4" s="249"/>
      <c r="UNO4" s="249"/>
      <c r="UNP4" s="249"/>
      <c r="UNQ4" s="249"/>
      <c r="UNR4" s="249"/>
      <c r="UNS4" s="249"/>
      <c r="UNT4" s="249"/>
      <c r="UNU4" s="249"/>
      <c r="UNV4" s="249"/>
      <c r="UNW4" s="249"/>
      <c r="UNX4" s="249"/>
      <c r="UNY4" s="249"/>
      <c r="UNZ4" s="249"/>
      <c r="UOA4" s="249"/>
      <c r="UOB4" s="249"/>
      <c r="UOC4" s="249"/>
      <c r="UOD4" s="249"/>
      <c r="UOE4" s="249"/>
      <c r="UOF4" s="249"/>
      <c r="UOG4" s="249"/>
      <c r="UOH4" s="249"/>
      <c r="UOI4" s="249"/>
      <c r="UOJ4" s="249"/>
      <c r="UOK4" s="249"/>
      <c r="UOL4" s="249"/>
      <c r="UOM4" s="249"/>
      <c r="UON4" s="249"/>
      <c r="UOO4" s="249"/>
      <c r="UOP4" s="249"/>
      <c r="UOQ4" s="249"/>
      <c r="UOR4" s="249"/>
      <c r="UOS4" s="249"/>
      <c r="UOT4" s="249"/>
      <c r="UOU4" s="249"/>
      <c r="UOV4" s="249"/>
      <c r="UOW4" s="249"/>
      <c r="UOX4" s="249"/>
      <c r="UOY4" s="249"/>
      <c r="UOZ4" s="249"/>
      <c r="UPA4" s="249"/>
      <c r="UPB4" s="249"/>
      <c r="UPC4" s="249"/>
      <c r="UPD4" s="249"/>
      <c r="UPE4" s="249"/>
      <c r="UPF4" s="249"/>
      <c r="UPG4" s="249"/>
      <c r="UPH4" s="249"/>
      <c r="UPI4" s="249"/>
      <c r="UPJ4" s="249"/>
      <c r="UPK4" s="249"/>
      <c r="UPL4" s="249"/>
      <c r="UPM4" s="249"/>
      <c r="UPN4" s="249"/>
      <c r="UPO4" s="249"/>
      <c r="UPP4" s="249"/>
      <c r="UPQ4" s="249"/>
      <c r="UPR4" s="249"/>
      <c r="UPS4" s="249"/>
      <c r="UPT4" s="249"/>
      <c r="UPU4" s="249"/>
      <c r="UPV4" s="249"/>
      <c r="UPW4" s="249"/>
      <c r="UPX4" s="249"/>
      <c r="UPY4" s="249"/>
      <c r="UPZ4" s="249"/>
      <c r="UQA4" s="249"/>
      <c r="UQB4" s="249"/>
      <c r="UQC4" s="249"/>
      <c r="UQD4" s="249"/>
      <c r="UQE4" s="249"/>
      <c r="UQF4" s="249"/>
      <c r="UQG4" s="249"/>
      <c r="UQH4" s="249"/>
      <c r="UQI4" s="249"/>
      <c r="UQJ4" s="249"/>
      <c r="UQK4" s="249"/>
      <c r="UQL4" s="249"/>
      <c r="UQM4" s="249"/>
      <c r="UQN4" s="249"/>
      <c r="UQO4" s="249"/>
      <c r="UQP4" s="249"/>
      <c r="UQQ4" s="249"/>
      <c r="UQR4" s="249"/>
      <c r="UQS4" s="249"/>
      <c r="UQT4" s="249"/>
      <c r="UQU4" s="249"/>
      <c r="UQV4" s="249"/>
      <c r="UQW4" s="249"/>
      <c r="UQX4" s="249"/>
      <c r="UQY4" s="249"/>
      <c r="UQZ4" s="249"/>
      <c r="URA4" s="249"/>
      <c r="URB4" s="249"/>
      <c r="URC4" s="249"/>
      <c r="URD4" s="249"/>
      <c r="URE4" s="249"/>
      <c r="URF4" s="249"/>
      <c r="URG4" s="249"/>
      <c r="URH4" s="249"/>
      <c r="URI4" s="249"/>
      <c r="URJ4" s="249"/>
      <c r="URK4" s="249"/>
      <c r="URL4" s="249"/>
      <c r="URM4" s="249"/>
      <c r="URN4" s="249"/>
      <c r="URO4" s="249"/>
      <c r="URP4" s="249"/>
      <c r="URQ4" s="249"/>
      <c r="URR4" s="249"/>
      <c r="URS4" s="249"/>
      <c r="URT4" s="249"/>
      <c r="URU4" s="249"/>
      <c r="URV4" s="249"/>
      <c r="URW4" s="249"/>
      <c r="URX4" s="249"/>
      <c r="URY4" s="249"/>
      <c r="URZ4" s="249"/>
      <c r="USA4" s="249"/>
      <c r="USB4" s="249"/>
      <c r="USC4" s="249"/>
      <c r="USD4" s="249"/>
      <c r="USE4" s="249"/>
      <c r="USF4" s="249"/>
      <c r="USG4" s="249"/>
      <c r="USH4" s="249"/>
      <c r="USI4" s="249"/>
      <c r="USJ4" s="249"/>
      <c r="USK4" s="249"/>
      <c r="USL4" s="249"/>
      <c r="USM4" s="249"/>
      <c r="USN4" s="249"/>
      <c r="USO4" s="249"/>
      <c r="USP4" s="249"/>
      <c r="USQ4" s="249"/>
      <c r="USR4" s="249"/>
      <c r="USS4" s="249"/>
      <c r="UST4" s="249"/>
      <c r="USU4" s="249"/>
      <c r="USV4" s="249"/>
      <c r="USW4" s="249"/>
      <c r="USX4" s="249"/>
      <c r="USY4" s="249"/>
      <c r="USZ4" s="249"/>
      <c r="UTA4" s="249"/>
      <c r="UTB4" s="249"/>
      <c r="UTC4" s="249"/>
      <c r="UTD4" s="249"/>
      <c r="UTE4" s="249"/>
      <c r="UTF4" s="249"/>
      <c r="UTG4" s="249"/>
      <c r="UTH4" s="249"/>
      <c r="UTI4" s="249"/>
      <c r="UTJ4" s="249"/>
      <c r="UTK4" s="249"/>
      <c r="UTL4" s="249"/>
      <c r="UTM4" s="249"/>
      <c r="UTN4" s="249"/>
      <c r="UTO4" s="249"/>
      <c r="UTP4" s="249"/>
      <c r="UTQ4" s="249"/>
      <c r="UTR4" s="249"/>
      <c r="UTS4" s="249"/>
      <c r="UTT4" s="249"/>
      <c r="UTU4" s="249"/>
      <c r="UTV4" s="249"/>
      <c r="UTW4" s="249"/>
      <c r="UTX4" s="249"/>
      <c r="UTY4" s="249"/>
      <c r="UTZ4" s="249"/>
      <c r="UUA4" s="249"/>
      <c r="UUB4" s="249"/>
      <c r="UUC4" s="249"/>
      <c r="UUD4" s="249"/>
      <c r="UUE4" s="249"/>
      <c r="UUF4" s="249"/>
      <c r="UUG4" s="249"/>
      <c r="UUH4" s="249"/>
      <c r="UUI4" s="249"/>
      <c r="UUJ4" s="249"/>
      <c r="UUK4" s="249"/>
      <c r="UUL4" s="249"/>
      <c r="UUM4" s="249"/>
      <c r="UUN4" s="249"/>
      <c r="UUO4" s="249"/>
      <c r="UUP4" s="249"/>
      <c r="UUQ4" s="249"/>
      <c r="UUR4" s="249"/>
      <c r="UUS4" s="249"/>
      <c r="UUT4" s="249"/>
      <c r="UUU4" s="249"/>
      <c r="UUV4" s="249"/>
      <c r="UUW4" s="249"/>
      <c r="UUX4" s="249"/>
      <c r="UUY4" s="249"/>
      <c r="UUZ4" s="249"/>
      <c r="UVA4" s="249"/>
      <c r="UVB4" s="249"/>
      <c r="UVC4" s="249"/>
      <c r="UVD4" s="249"/>
      <c r="UVE4" s="249"/>
      <c r="UVF4" s="249"/>
      <c r="UVG4" s="249"/>
      <c r="UVH4" s="249"/>
      <c r="UVI4" s="249"/>
      <c r="UVJ4" s="249"/>
      <c r="UVK4" s="249"/>
      <c r="UVL4" s="249"/>
      <c r="UVM4" s="249"/>
      <c r="UVN4" s="249"/>
      <c r="UVO4" s="249"/>
      <c r="UVP4" s="249"/>
      <c r="UVQ4" s="249"/>
      <c r="UVR4" s="249"/>
      <c r="UVS4" s="249"/>
      <c r="UVT4" s="249"/>
      <c r="UVU4" s="249"/>
      <c r="UVV4" s="249"/>
      <c r="UVW4" s="249"/>
      <c r="UVX4" s="249"/>
      <c r="UVY4" s="249"/>
      <c r="UVZ4" s="249"/>
      <c r="UWA4" s="249"/>
      <c r="UWB4" s="249"/>
      <c r="UWC4" s="249"/>
      <c r="UWD4" s="249"/>
      <c r="UWE4" s="249"/>
      <c r="UWF4" s="249"/>
      <c r="UWG4" s="249"/>
      <c r="UWH4" s="249"/>
      <c r="UWI4" s="249"/>
      <c r="UWJ4" s="249"/>
      <c r="UWK4" s="249"/>
      <c r="UWL4" s="249"/>
      <c r="UWM4" s="249"/>
      <c r="UWN4" s="249"/>
      <c r="UWO4" s="249"/>
      <c r="UWP4" s="249"/>
      <c r="UWQ4" s="249"/>
      <c r="UWR4" s="249"/>
      <c r="UWS4" s="249"/>
      <c r="UWT4" s="249"/>
      <c r="UWU4" s="249"/>
      <c r="UWV4" s="249"/>
      <c r="UWW4" s="249"/>
      <c r="UWX4" s="249"/>
      <c r="UWY4" s="249"/>
      <c r="UWZ4" s="249"/>
      <c r="UXA4" s="249"/>
      <c r="UXB4" s="249"/>
      <c r="UXC4" s="249"/>
      <c r="UXD4" s="249"/>
      <c r="UXE4" s="249"/>
      <c r="UXF4" s="249"/>
      <c r="UXG4" s="249"/>
      <c r="UXH4" s="249"/>
      <c r="UXI4" s="249"/>
      <c r="UXJ4" s="249"/>
      <c r="UXK4" s="249"/>
      <c r="UXL4" s="249"/>
      <c r="UXM4" s="249"/>
      <c r="UXN4" s="249"/>
      <c r="UXO4" s="249"/>
      <c r="UXP4" s="249"/>
      <c r="UXQ4" s="249"/>
      <c r="UXR4" s="249"/>
      <c r="UXS4" s="249"/>
      <c r="UXT4" s="249"/>
      <c r="UXU4" s="249"/>
      <c r="UXV4" s="249"/>
      <c r="UXW4" s="249"/>
      <c r="UXX4" s="249"/>
      <c r="UXY4" s="249"/>
      <c r="UXZ4" s="249"/>
      <c r="UYA4" s="249"/>
      <c r="UYB4" s="249"/>
      <c r="UYC4" s="249"/>
      <c r="UYD4" s="249"/>
      <c r="UYE4" s="249"/>
      <c r="UYF4" s="249"/>
      <c r="UYG4" s="249"/>
      <c r="UYH4" s="249"/>
      <c r="UYI4" s="249"/>
      <c r="UYJ4" s="249"/>
      <c r="UYK4" s="249"/>
      <c r="UYL4" s="249"/>
      <c r="UYM4" s="249"/>
      <c r="UYN4" s="249"/>
      <c r="UYO4" s="249"/>
      <c r="UYP4" s="249"/>
      <c r="UYQ4" s="249"/>
      <c r="UYR4" s="249"/>
      <c r="UYS4" s="249"/>
      <c r="UYT4" s="249"/>
      <c r="UYU4" s="249"/>
      <c r="UYV4" s="249"/>
      <c r="UYW4" s="249"/>
      <c r="UYX4" s="249"/>
      <c r="UYY4" s="249"/>
      <c r="UYZ4" s="249"/>
      <c r="UZA4" s="249"/>
      <c r="UZB4" s="249"/>
      <c r="UZC4" s="249"/>
      <c r="UZD4" s="249"/>
      <c r="UZE4" s="249"/>
      <c r="UZF4" s="249"/>
      <c r="UZG4" s="249"/>
      <c r="UZH4" s="249"/>
      <c r="UZI4" s="249"/>
      <c r="UZJ4" s="249"/>
      <c r="UZK4" s="249"/>
      <c r="UZL4" s="249"/>
      <c r="UZM4" s="249"/>
      <c r="UZN4" s="249"/>
      <c r="UZO4" s="249"/>
      <c r="UZP4" s="249"/>
      <c r="UZQ4" s="249"/>
      <c r="UZR4" s="249"/>
      <c r="UZS4" s="249"/>
      <c r="UZT4" s="249"/>
      <c r="UZU4" s="249"/>
      <c r="UZV4" s="249"/>
      <c r="UZW4" s="249"/>
      <c r="UZX4" s="249"/>
      <c r="UZY4" s="249"/>
      <c r="UZZ4" s="249"/>
      <c r="VAA4" s="249"/>
      <c r="VAB4" s="249"/>
      <c r="VAC4" s="249"/>
      <c r="VAD4" s="249"/>
      <c r="VAE4" s="249"/>
      <c r="VAF4" s="249"/>
      <c r="VAG4" s="249"/>
      <c r="VAH4" s="249"/>
      <c r="VAI4" s="249"/>
      <c r="VAJ4" s="249"/>
      <c r="VAK4" s="249"/>
      <c r="VAL4" s="249"/>
      <c r="VAM4" s="249"/>
      <c r="VAN4" s="249"/>
      <c r="VAO4" s="249"/>
      <c r="VAP4" s="249"/>
      <c r="VAQ4" s="249"/>
      <c r="VAR4" s="249"/>
      <c r="VAS4" s="249"/>
      <c r="VAT4" s="249"/>
      <c r="VAU4" s="249"/>
      <c r="VAV4" s="249"/>
      <c r="VAW4" s="249"/>
      <c r="VAX4" s="249"/>
      <c r="VAY4" s="249"/>
      <c r="VAZ4" s="249"/>
      <c r="VBA4" s="249"/>
      <c r="VBB4" s="249"/>
      <c r="VBC4" s="249"/>
      <c r="VBD4" s="249"/>
      <c r="VBE4" s="249"/>
      <c r="VBF4" s="249"/>
      <c r="VBG4" s="249"/>
      <c r="VBH4" s="249"/>
      <c r="VBI4" s="249"/>
      <c r="VBJ4" s="249"/>
      <c r="VBK4" s="249"/>
      <c r="VBL4" s="249"/>
      <c r="VBM4" s="249"/>
      <c r="VBN4" s="249"/>
      <c r="VBO4" s="249"/>
      <c r="VBP4" s="249"/>
      <c r="VBQ4" s="249"/>
      <c r="VBR4" s="249"/>
      <c r="VBS4" s="249"/>
      <c r="VBT4" s="249"/>
      <c r="VBU4" s="249"/>
      <c r="VBV4" s="249"/>
      <c r="VBW4" s="249"/>
      <c r="VBX4" s="249"/>
      <c r="VBY4" s="249"/>
      <c r="VBZ4" s="249"/>
      <c r="VCA4" s="249"/>
      <c r="VCB4" s="249"/>
      <c r="VCC4" s="249"/>
      <c r="VCD4" s="249"/>
      <c r="VCE4" s="249"/>
      <c r="VCF4" s="249"/>
      <c r="VCG4" s="249"/>
      <c r="VCH4" s="249"/>
      <c r="VCI4" s="249"/>
      <c r="VCJ4" s="249"/>
      <c r="VCK4" s="249"/>
      <c r="VCL4" s="249"/>
      <c r="VCM4" s="249"/>
      <c r="VCN4" s="249"/>
      <c r="VCO4" s="249"/>
      <c r="VCP4" s="249"/>
      <c r="VCQ4" s="249"/>
      <c r="VCR4" s="249"/>
      <c r="VCS4" s="249"/>
      <c r="VCT4" s="249"/>
      <c r="VCU4" s="249"/>
      <c r="VCV4" s="249"/>
      <c r="VCW4" s="249"/>
      <c r="VCX4" s="249"/>
      <c r="VCY4" s="249"/>
      <c r="VCZ4" s="249"/>
      <c r="VDA4" s="249"/>
      <c r="VDB4" s="249"/>
      <c r="VDC4" s="249"/>
      <c r="VDD4" s="249"/>
      <c r="VDE4" s="249"/>
      <c r="VDF4" s="249"/>
      <c r="VDG4" s="249"/>
      <c r="VDH4" s="249"/>
      <c r="VDI4" s="249"/>
      <c r="VDJ4" s="249"/>
      <c r="VDK4" s="249"/>
      <c r="VDL4" s="249"/>
      <c r="VDM4" s="249"/>
      <c r="VDN4" s="249"/>
      <c r="VDO4" s="249"/>
      <c r="VDP4" s="249"/>
      <c r="VDQ4" s="249"/>
      <c r="VDR4" s="249"/>
      <c r="VDS4" s="249"/>
      <c r="VDT4" s="249"/>
      <c r="VDU4" s="249"/>
      <c r="VDV4" s="249"/>
      <c r="VDW4" s="249"/>
      <c r="VDX4" s="249"/>
      <c r="VDY4" s="249"/>
      <c r="VDZ4" s="249"/>
      <c r="VEA4" s="249"/>
      <c r="VEB4" s="249"/>
      <c r="VEC4" s="249"/>
      <c r="VED4" s="249"/>
      <c r="VEE4" s="249"/>
      <c r="VEF4" s="249"/>
      <c r="VEG4" s="249"/>
      <c r="VEH4" s="249"/>
      <c r="VEI4" s="249"/>
      <c r="VEJ4" s="249"/>
      <c r="VEK4" s="249"/>
      <c r="VEL4" s="249"/>
      <c r="VEM4" s="249"/>
      <c r="VEN4" s="249"/>
      <c r="VEO4" s="249"/>
      <c r="VEP4" s="249"/>
      <c r="VEQ4" s="249"/>
      <c r="VER4" s="249"/>
      <c r="VES4" s="249"/>
      <c r="VET4" s="249"/>
      <c r="VEU4" s="249"/>
      <c r="VEV4" s="249"/>
      <c r="VEW4" s="249"/>
      <c r="VEX4" s="249"/>
      <c r="VEY4" s="249"/>
      <c r="VEZ4" s="249"/>
      <c r="VFA4" s="249"/>
      <c r="VFB4" s="249"/>
      <c r="VFC4" s="249"/>
      <c r="VFD4" s="249"/>
      <c r="VFE4" s="249"/>
      <c r="VFF4" s="249"/>
      <c r="VFG4" s="249"/>
      <c r="VFH4" s="249"/>
      <c r="VFI4" s="249"/>
      <c r="VFJ4" s="249"/>
      <c r="VFK4" s="249"/>
      <c r="VFL4" s="249"/>
      <c r="VFM4" s="249"/>
      <c r="VFN4" s="249"/>
      <c r="VFO4" s="249"/>
      <c r="VFP4" s="249"/>
      <c r="VFQ4" s="249"/>
      <c r="VFR4" s="249"/>
      <c r="VFS4" s="249"/>
      <c r="VFT4" s="249"/>
      <c r="VFU4" s="249"/>
      <c r="VFV4" s="249"/>
      <c r="VFW4" s="249"/>
      <c r="VFX4" s="249"/>
      <c r="VFY4" s="249"/>
      <c r="VFZ4" s="249"/>
      <c r="VGA4" s="249"/>
      <c r="VGB4" s="249"/>
      <c r="VGC4" s="249"/>
      <c r="VGD4" s="249"/>
      <c r="VGE4" s="249"/>
      <c r="VGF4" s="249"/>
      <c r="VGG4" s="249"/>
      <c r="VGH4" s="249"/>
      <c r="VGI4" s="249"/>
      <c r="VGJ4" s="249"/>
      <c r="VGK4" s="249"/>
      <c r="VGL4" s="249"/>
      <c r="VGM4" s="249"/>
      <c r="VGN4" s="249"/>
      <c r="VGO4" s="249"/>
      <c r="VGP4" s="249"/>
      <c r="VGQ4" s="249"/>
      <c r="VGR4" s="249"/>
      <c r="VGS4" s="249"/>
      <c r="VGT4" s="249"/>
      <c r="VGU4" s="249"/>
      <c r="VGV4" s="249"/>
      <c r="VGW4" s="249"/>
      <c r="VGX4" s="249"/>
      <c r="VGY4" s="249"/>
      <c r="VGZ4" s="249"/>
      <c r="VHA4" s="249"/>
      <c r="VHB4" s="249"/>
      <c r="VHC4" s="249"/>
      <c r="VHD4" s="249"/>
      <c r="VHE4" s="249"/>
      <c r="VHF4" s="249"/>
      <c r="VHG4" s="249"/>
      <c r="VHH4" s="249"/>
      <c r="VHI4" s="249"/>
      <c r="VHJ4" s="249"/>
      <c r="VHK4" s="249"/>
      <c r="VHL4" s="249"/>
      <c r="VHM4" s="249"/>
      <c r="VHN4" s="249"/>
      <c r="VHO4" s="249"/>
      <c r="VHP4" s="249"/>
      <c r="VHQ4" s="249"/>
      <c r="VHR4" s="249"/>
      <c r="VHS4" s="249"/>
      <c r="VHT4" s="249"/>
      <c r="VHU4" s="249"/>
      <c r="VHV4" s="249"/>
      <c r="VHW4" s="249"/>
      <c r="VHX4" s="249"/>
      <c r="VHY4" s="249"/>
      <c r="VHZ4" s="249"/>
      <c r="VIA4" s="249"/>
      <c r="VIB4" s="249"/>
      <c r="VIC4" s="249"/>
      <c r="VID4" s="249"/>
      <c r="VIE4" s="249"/>
      <c r="VIF4" s="249"/>
      <c r="VIG4" s="249"/>
      <c r="VIH4" s="249"/>
      <c r="VII4" s="249"/>
      <c r="VIJ4" s="249"/>
      <c r="VIK4" s="249"/>
      <c r="VIL4" s="249"/>
      <c r="VIM4" s="249"/>
      <c r="VIN4" s="249"/>
      <c r="VIO4" s="249"/>
      <c r="VIP4" s="249"/>
      <c r="VIQ4" s="249"/>
      <c r="VIR4" s="249"/>
      <c r="VIS4" s="249"/>
      <c r="VIT4" s="249"/>
      <c r="VIU4" s="249"/>
      <c r="VIV4" s="249"/>
      <c r="VIW4" s="249"/>
      <c r="VIX4" s="249"/>
      <c r="VIY4" s="249"/>
      <c r="VIZ4" s="249"/>
      <c r="VJA4" s="249"/>
      <c r="VJB4" s="249"/>
      <c r="VJC4" s="249"/>
      <c r="VJD4" s="249"/>
      <c r="VJE4" s="249"/>
      <c r="VJF4" s="249"/>
      <c r="VJG4" s="249"/>
      <c r="VJH4" s="249"/>
      <c r="VJI4" s="249"/>
      <c r="VJJ4" s="249"/>
      <c r="VJK4" s="249"/>
      <c r="VJL4" s="249"/>
      <c r="VJM4" s="249"/>
      <c r="VJN4" s="249"/>
      <c r="VJO4" s="249"/>
      <c r="VJP4" s="249"/>
      <c r="VJQ4" s="249"/>
      <c r="VJR4" s="249"/>
      <c r="VJS4" s="249"/>
      <c r="VJT4" s="249"/>
      <c r="VJU4" s="249"/>
      <c r="VJV4" s="249"/>
      <c r="VJW4" s="249"/>
      <c r="VJX4" s="249"/>
      <c r="VJY4" s="249"/>
      <c r="VJZ4" s="249"/>
      <c r="VKA4" s="249"/>
      <c r="VKB4" s="249"/>
      <c r="VKC4" s="249"/>
      <c r="VKD4" s="249"/>
      <c r="VKE4" s="249"/>
      <c r="VKF4" s="249"/>
      <c r="VKG4" s="249"/>
      <c r="VKH4" s="249"/>
      <c r="VKI4" s="249"/>
      <c r="VKJ4" s="249"/>
      <c r="VKK4" s="249"/>
      <c r="VKL4" s="249"/>
      <c r="VKM4" s="249"/>
      <c r="VKN4" s="249"/>
      <c r="VKO4" s="249"/>
      <c r="VKP4" s="249"/>
      <c r="VKQ4" s="249"/>
      <c r="VKR4" s="249"/>
      <c r="VKS4" s="249"/>
      <c r="VKT4" s="249"/>
      <c r="VKU4" s="249"/>
      <c r="VKV4" s="249"/>
      <c r="VKW4" s="249"/>
      <c r="VKX4" s="249"/>
      <c r="VKY4" s="249"/>
      <c r="VKZ4" s="249"/>
      <c r="VLA4" s="249"/>
      <c r="VLB4" s="249"/>
      <c r="VLC4" s="249"/>
      <c r="VLD4" s="249"/>
      <c r="VLE4" s="249"/>
      <c r="VLF4" s="249"/>
      <c r="VLG4" s="249"/>
      <c r="VLH4" s="249"/>
      <c r="VLI4" s="249"/>
      <c r="VLJ4" s="249"/>
      <c r="VLK4" s="249"/>
      <c r="VLL4" s="249"/>
      <c r="VLM4" s="249"/>
      <c r="VLN4" s="249"/>
      <c r="VLO4" s="249"/>
      <c r="VLP4" s="249"/>
      <c r="VLQ4" s="249"/>
      <c r="VLR4" s="249"/>
      <c r="VLS4" s="249"/>
      <c r="VLT4" s="249"/>
      <c r="VLU4" s="249"/>
      <c r="VLV4" s="249"/>
      <c r="VLW4" s="249"/>
      <c r="VLX4" s="249"/>
      <c r="VLY4" s="249"/>
      <c r="VLZ4" s="249"/>
      <c r="VMA4" s="249"/>
      <c r="VMB4" s="249"/>
      <c r="VMC4" s="249"/>
      <c r="VMD4" s="249"/>
      <c r="VME4" s="249"/>
      <c r="VMF4" s="249"/>
      <c r="VMG4" s="249"/>
      <c r="VMH4" s="249"/>
      <c r="VMI4" s="249"/>
      <c r="VMJ4" s="249"/>
      <c r="VMK4" s="249"/>
      <c r="VML4" s="249"/>
      <c r="VMM4" s="249"/>
      <c r="VMN4" s="249"/>
      <c r="VMO4" s="249"/>
      <c r="VMP4" s="249"/>
      <c r="VMQ4" s="249"/>
      <c r="VMR4" s="249"/>
      <c r="VMS4" s="249"/>
      <c r="VMT4" s="249"/>
      <c r="VMU4" s="249"/>
      <c r="VMV4" s="249"/>
      <c r="VMW4" s="249"/>
      <c r="VMX4" s="249"/>
      <c r="VMY4" s="249"/>
      <c r="VMZ4" s="249"/>
      <c r="VNA4" s="249"/>
      <c r="VNB4" s="249"/>
      <c r="VNC4" s="249"/>
      <c r="VND4" s="249"/>
      <c r="VNE4" s="249"/>
      <c r="VNF4" s="249"/>
      <c r="VNG4" s="249"/>
      <c r="VNH4" s="249"/>
      <c r="VNI4" s="249"/>
      <c r="VNJ4" s="249"/>
      <c r="VNK4" s="249"/>
      <c r="VNL4" s="249"/>
      <c r="VNM4" s="249"/>
      <c r="VNN4" s="249"/>
      <c r="VNO4" s="249"/>
      <c r="VNP4" s="249"/>
      <c r="VNQ4" s="249"/>
      <c r="VNR4" s="249"/>
      <c r="VNS4" s="249"/>
      <c r="VNT4" s="249"/>
      <c r="VNU4" s="249"/>
      <c r="VNV4" s="249"/>
      <c r="VNW4" s="249"/>
      <c r="VNX4" s="249"/>
      <c r="VNY4" s="249"/>
      <c r="VNZ4" s="249"/>
      <c r="VOA4" s="249"/>
      <c r="VOB4" s="249"/>
      <c r="VOC4" s="249"/>
      <c r="VOD4" s="249"/>
      <c r="VOE4" s="249"/>
      <c r="VOF4" s="249"/>
      <c r="VOG4" s="249"/>
      <c r="VOH4" s="249"/>
      <c r="VOI4" s="249"/>
      <c r="VOJ4" s="249"/>
      <c r="VOK4" s="249"/>
      <c r="VOL4" s="249"/>
      <c r="VOM4" s="249"/>
      <c r="VON4" s="249"/>
      <c r="VOO4" s="249"/>
      <c r="VOP4" s="249"/>
      <c r="VOQ4" s="249"/>
      <c r="VOR4" s="249"/>
      <c r="VOS4" s="249"/>
      <c r="VOT4" s="249"/>
      <c r="VOU4" s="249"/>
      <c r="VOV4" s="249"/>
      <c r="VOW4" s="249"/>
      <c r="VOX4" s="249"/>
      <c r="VOY4" s="249"/>
      <c r="VOZ4" s="249"/>
      <c r="VPA4" s="249"/>
      <c r="VPB4" s="249"/>
      <c r="VPC4" s="249"/>
      <c r="VPD4" s="249"/>
      <c r="VPE4" s="249"/>
      <c r="VPF4" s="249"/>
      <c r="VPG4" s="249"/>
      <c r="VPH4" s="249"/>
      <c r="VPI4" s="249"/>
      <c r="VPJ4" s="249"/>
      <c r="VPK4" s="249"/>
      <c r="VPL4" s="249"/>
      <c r="VPM4" s="249"/>
      <c r="VPN4" s="249"/>
      <c r="VPO4" s="249"/>
      <c r="VPP4" s="249"/>
      <c r="VPQ4" s="249"/>
      <c r="VPR4" s="249"/>
      <c r="VPS4" s="249"/>
      <c r="VPT4" s="249"/>
      <c r="VPU4" s="249"/>
      <c r="VPV4" s="249"/>
      <c r="VPW4" s="249"/>
      <c r="VPX4" s="249"/>
      <c r="VPY4" s="249"/>
      <c r="VPZ4" s="249"/>
      <c r="VQA4" s="249"/>
      <c r="VQB4" s="249"/>
      <c r="VQC4" s="249"/>
      <c r="VQD4" s="249"/>
      <c r="VQE4" s="249"/>
      <c r="VQF4" s="249"/>
      <c r="VQG4" s="249"/>
      <c r="VQH4" s="249"/>
      <c r="VQI4" s="249"/>
      <c r="VQJ4" s="249"/>
      <c r="VQK4" s="249"/>
      <c r="VQL4" s="249"/>
      <c r="VQM4" s="249"/>
      <c r="VQN4" s="249"/>
      <c r="VQO4" s="249"/>
      <c r="VQP4" s="249"/>
      <c r="VQQ4" s="249"/>
      <c r="VQR4" s="249"/>
      <c r="VQS4" s="249"/>
      <c r="VQT4" s="249"/>
      <c r="VQU4" s="249"/>
      <c r="VQV4" s="249"/>
      <c r="VQW4" s="249"/>
      <c r="VQX4" s="249"/>
      <c r="VQY4" s="249"/>
      <c r="VQZ4" s="249"/>
      <c r="VRA4" s="249"/>
      <c r="VRB4" s="249"/>
      <c r="VRC4" s="249"/>
      <c r="VRD4" s="249"/>
      <c r="VRE4" s="249"/>
      <c r="VRF4" s="249"/>
      <c r="VRG4" s="249"/>
      <c r="VRH4" s="249"/>
      <c r="VRI4" s="249"/>
      <c r="VRJ4" s="249"/>
      <c r="VRK4" s="249"/>
      <c r="VRL4" s="249"/>
      <c r="VRM4" s="249"/>
      <c r="VRN4" s="249"/>
      <c r="VRO4" s="249"/>
      <c r="VRP4" s="249"/>
      <c r="VRQ4" s="249"/>
      <c r="VRR4" s="249"/>
      <c r="VRS4" s="249"/>
      <c r="VRT4" s="249"/>
      <c r="VRU4" s="249"/>
      <c r="VRV4" s="249"/>
      <c r="VRW4" s="249"/>
      <c r="VRX4" s="249"/>
      <c r="VRY4" s="249"/>
      <c r="VRZ4" s="249"/>
      <c r="VSA4" s="249"/>
      <c r="VSB4" s="249"/>
      <c r="VSC4" s="249"/>
      <c r="VSD4" s="249"/>
      <c r="VSE4" s="249"/>
      <c r="VSF4" s="249"/>
      <c r="VSG4" s="249"/>
      <c r="VSH4" s="249"/>
      <c r="VSI4" s="249"/>
      <c r="VSJ4" s="249"/>
      <c r="VSK4" s="249"/>
      <c r="VSL4" s="249"/>
      <c r="VSM4" s="249"/>
      <c r="VSN4" s="249"/>
      <c r="VSO4" s="249"/>
      <c r="VSP4" s="249"/>
      <c r="VSQ4" s="249"/>
      <c r="VSR4" s="249"/>
      <c r="VSS4" s="249"/>
      <c r="VST4" s="249"/>
      <c r="VSU4" s="249"/>
      <c r="VSV4" s="249"/>
      <c r="VSW4" s="249"/>
      <c r="VSX4" s="249"/>
      <c r="VSY4" s="249"/>
      <c r="VSZ4" s="249"/>
      <c r="VTA4" s="249"/>
      <c r="VTB4" s="249"/>
      <c r="VTC4" s="249"/>
      <c r="VTD4" s="249"/>
      <c r="VTE4" s="249"/>
      <c r="VTF4" s="249"/>
      <c r="VTG4" s="249"/>
      <c r="VTH4" s="249"/>
      <c r="VTI4" s="249"/>
      <c r="VTJ4" s="249"/>
      <c r="VTK4" s="249"/>
      <c r="VTL4" s="249"/>
      <c r="VTM4" s="249"/>
      <c r="VTN4" s="249"/>
      <c r="VTO4" s="249"/>
      <c r="VTP4" s="249"/>
      <c r="VTQ4" s="249"/>
      <c r="VTR4" s="249"/>
      <c r="VTS4" s="249"/>
      <c r="VTT4" s="249"/>
      <c r="VTU4" s="249"/>
      <c r="VTV4" s="249"/>
      <c r="VTW4" s="249"/>
      <c r="VTX4" s="249"/>
      <c r="VTY4" s="249"/>
      <c r="VTZ4" s="249"/>
      <c r="VUA4" s="249"/>
      <c r="VUB4" s="249"/>
      <c r="VUC4" s="249"/>
      <c r="VUD4" s="249"/>
      <c r="VUE4" s="249"/>
      <c r="VUF4" s="249"/>
      <c r="VUG4" s="249"/>
      <c r="VUH4" s="249"/>
      <c r="VUI4" s="249"/>
      <c r="VUJ4" s="249"/>
      <c r="VUK4" s="249"/>
      <c r="VUL4" s="249"/>
      <c r="VUM4" s="249"/>
      <c r="VUN4" s="249"/>
      <c r="VUO4" s="249"/>
      <c r="VUP4" s="249"/>
      <c r="VUQ4" s="249"/>
      <c r="VUR4" s="249"/>
      <c r="VUS4" s="249"/>
      <c r="VUT4" s="249"/>
      <c r="VUU4" s="249"/>
      <c r="VUV4" s="249"/>
      <c r="VUW4" s="249"/>
      <c r="VUX4" s="249"/>
      <c r="VUY4" s="249"/>
      <c r="VUZ4" s="249"/>
      <c r="VVA4" s="249"/>
      <c r="VVB4" s="249"/>
      <c r="VVC4" s="249"/>
      <c r="VVD4" s="249"/>
      <c r="VVE4" s="249"/>
      <c r="VVF4" s="249"/>
      <c r="VVG4" s="249"/>
      <c r="VVH4" s="249"/>
      <c r="VVI4" s="249"/>
      <c r="VVJ4" s="249"/>
      <c r="VVK4" s="249"/>
      <c r="VVL4" s="249"/>
      <c r="VVM4" s="249"/>
      <c r="VVN4" s="249"/>
      <c r="VVO4" s="249"/>
      <c r="VVP4" s="249"/>
      <c r="VVQ4" s="249"/>
      <c r="VVR4" s="249"/>
      <c r="VVS4" s="249"/>
      <c r="VVT4" s="249"/>
      <c r="VVU4" s="249"/>
      <c r="VVV4" s="249"/>
      <c r="VVW4" s="249"/>
      <c r="VVX4" s="249"/>
      <c r="VVY4" s="249"/>
      <c r="VVZ4" s="249"/>
      <c r="VWA4" s="249"/>
      <c r="VWB4" s="249"/>
      <c r="VWC4" s="249"/>
      <c r="VWD4" s="249"/>
      <c r="VWE4" s="249"/>
      <c r="VWF4" s="249"/>
      <c r="VWG4" s="249"/>
      <c r="VWH4" s="249"/>
      <c r="VWI4" s="249"/>
      <c r="VWJ4" s="249"/>
      <c r="VWK4" s="249"/>
      <c r="VWL4" s="249"/>
      <c r="VWM4" s="249"/>
      <c r="VWN4" s="249"/>
      <c r="VWO4" s="249"/>
      <c r="VWP4" s="249"/>
      <c r="VWQ4" s="249"/>
      <c r="VWR4" s="249"/>
      <c r="VWS4" s="249"/>
      <c r="VWT4" s="249"/>
      <c r="VWU4" s="249"/>
      <c r="VWV4" s="249"/>
      <c r="VWW4" s="249"/>
      <c r="VWX4" s="249"/>
      <c r="VWY4" s="249"/>
      <c r="VWZ4" s="249"/>
      <c r="VXA4" s="249"/>
      <c r="VXB4" s="249"/>
      <c r="VXC4" s="249"/>
      <c r="VXD4" s="249"/>
      <c r="VXE4" s="249"/>
      <c r="VXF4" s="249"/>
      <c r="VXG4" s="249"/>
      <c r="VXH4" s="249"/>
      <c r="VXI4" s="249"/>
      <c r="VXJ4" s="249"/>
      <c r="VXK4" s="249"/>
      <c r="VXL4" s="249"/>
      <c r="VXM4" s="249"/>
      <c r="VXN4" s="249"/>
      <c r="VXO4" s="249"/>
      <c r="VXP4" s="249"/>
      <c r="VXQ4" s="249"/>
      <c r="VXR4" s="249"/>
      <c r="VXS4" s="249"/>
      <c r="VXT4" s="249"/>
      <c r="VXU4" s="249"/>
      <c r="VXV4" s="249"/>
      <c r="VXW4" s="249"/>
      <c r="VXX4" s="249"/>
      <c r="VXY4" s="249"/>
      <c r="VXZ4" s="249"/>
      <c r="VYA4" s="249"/>
      <c r="VYB4" s="249"/>
      <c r="VYC4" s="249"/>
      <c r="VYD4" s="249"/>
      <c r="VYE4" s="249"/>
      <c r="VYF4" s="249"/>
      <c r="VYG4" s="249"/>
      <c r="VYH4" s="249"/>
      <c r="VYI4" s="249"/>
      <c r="VYJ4" s="249"/>
      <c r="VYK4" s="249"/>
      <c r="VYL4" s="249"/>
      <c r="VYM4" s="249"/>
      <c r="VYN4" s="249"/>
      <c r="VYO4" s="249"/>
      <c r="VYP4" s="249"/>
      <c r="VYQ4" s="249"/>
      <c r="VYR4" s="249"/>
      <c r="VYS4" s="249"/>
      <c r="VYT4" s="249"/>
      <c r="VYU4" s="249"/>
      <c r="VYV4" s="249"/>
      <c r="VYW4" s="249"/>
      <c r="VYX4" s="249"/>
      <c r="VYY4" s="249"/>
      <c r="VYZ4" s="249"/>
      <c r="VZA4" s="249"/>
      <c r="VZB4" s="249"/>
      <c r="VZC4" s="249"/>
      <c r="VZD4" s="249"/>
      <c r="VZE4" s="249"/>
      <c r="VZF4" s="249"/>
      <c r="VZG4" s="249"/>
      <c r="VZH4" s="249"/>
      <c r="VZI4" s="249"/>
      <c r="VZJ4" s="249"/>
      <c r="VZK4" s="249"/>
      <c r="VZL4" s="249"/>
      <c r="VZM4" s="249"/>
      <c r="VZN4" s="249"/>
      <c r="VZO4" s="249"/>
      <c r="VZP4" s="249"/>
      <c r="VZQ4" s="249"/>
      <c r="VZR4" s="249"/>
      <c r="VZS4" s="249"/>
      <c r="VZT4" s="249"/>
      <c r="VZU4" s="249"/>
      <c r="VZV4" s="249"/>
      <c r="VZW4" s="249"/>
      <c r="VZX4" s="249"/>
      <c r="VZY4" s="249"/>
      <c r="VZZ4" s="249"/>
      <c r="WAA4" s="249"/>
      <c r="WAB4" s="249"/>
      <c r="WAC4" s="249"/>
      <c r="WAD4" s="249"/>
      <c r="WAE4" s="249"/>
      <c r="WAF4" s="249"/>
      <c r="WAG4" s="249"/>
      <c r="WAH4" s="249"/>
      <c r="WAI4" s="249"/>
      <c r="WAJ4" s="249"/>
      <c r="WAK4" s="249"/>
      <c r="WAL4" s="249"/>
      <c r="WAM4" s="249"/>
      <c r="WAN4" s="249"/>
      <c r="WAO4" s="249"/>
      <c r="WAP4" s="249"/>
      <c r="WAQ4" s="249"/>
      <c r="WAR4" s="249"/>
      <c r="WAS4" s="249"/>
      <c r="WAT4" s="249"/>
      <c r="WAU4" s="249"/>
      <c r="WAV4" s="249"/>
      <c r="WAW4" s="249"/>
      <c r="WAX4" s="249"/>
      <c r="WAY4" s="249"/>
      <c r="WAZ4" s="249"/>
      <c r="WBA4" s="249"/>
      <c r="WBB4" s="249"/>
      <c r="WBC4" s="249"/>
      <c r="WBD4" s="249"/>
      <c r="WBE4" s="249"/>
      <c r="WBF4" s="249"/>
      <c r="WBG4" s="249"/>
      <c r="WBH4" s="249"/>
      <c r="WBI4" s="249"/>
      <c r="WBJ4" s="249"/>
      <c r="WBK4" s="249"/>
      <c r="WBL4" s="249"/>
      <c r="WBM4" s="249"/>
      <c r="WBN4" s="249"/>
      <c r="WBO4" s="249"/>
      <c r="WBP4" s="249"/>
      <c r="WBQ4" s="249"/>
      <c r="WBR4" s="249"/>
      <c r="WBS4" s="249"/>
      <c r="WBT4" s="249"/>
      <c r="WBU4" s="249"/>
      <c r="WBV4" s="249"/>
      <c r="WBW4" s="249"/>
      <c r="WBX4" s="249"/>
      <c r="WBY4" s="249"/>
      <c r="WBZ4" s="249"/>
      <c r="WCA4" s="249"/>
      <c r="WCB4" s="249"/>
      <c r="WCC4" s="249"/>
      <c r="WCD4" s="249"/>
      <c r="WCE4" s="249"/>
      <c r="WCF4" s="249"/>
      <c r="WCG4" s="249"/>
      <c r="WCH4" s="249"/>
      <c r="WCI4" s="249"/>
      <c r="WCJ4" s="249"/>
      <c r="WCK4" s="249"/>
      <c r="WCL4" s="249"/>
      <c r="WCM4" s="249"/>
      <c r="WCN4" s="249"/>
      <c r="WCO4" s="249"/>
      <c r="WCP4" s="249"/>
      <c r="WCQ4" s="249"/>
      <c r="WCR4" s="249"/>
      <c r="WCS4" s="249"/>
      <c r="WCT4" s="249"/>
      <c r="WCU4" s="249"/>
      <c r="WCV4" s="249"/>
      <c r="WCW4" s="249"/>
      <c r="WCX4" s="249"/>
      <c r="WCY4" s="249"/>
      <c r="WCZ4" s="249"/>
      <c r="WDA4" s="249"/>
      <c r="WDB4" s="249"/>
      <c r="WDC4" s="249"/>
      <c r="WDD4" s="249"/>
      <c r="WDE4" s="249"/>
      <c r="WDF4" s="249"/>
      <c r="WDG4" s="249"/>
      <c r="WDH4" s="249"/>
      <c r="WDI4" s="249"/>
      <c r="WDJ4" s="249"/>
      <c r="WDK4" s="249"/>
      <c r="WDL4" s="249"/>
      <c r="WDM4" s="249"/>
      <c r="WDN4" s="249"/>
      <c r="WDO4" s="249"/>
      <c r="WDP4" s="249"/>
      <c r="WDQ4" s="249"/>
      <c r="WDR4" s="249"/>
      <c r="WDS4" s="249"/>
      <c r="WDT4" s="249"/>
      <c r="WDU4" s="249"/>
      <c r="WDV4" s="249"/>
      <c r="WDW4" s="249"/>
      <c r="WDX4" s="249"/>
      <c r="WDY4" s="249"/>
      <c r="WDZ4" s="249"/>
      <c r="WEA4" s="249"/>
      <c r="WEB4" s="249"/>
      <c r="WEC4" s="249"/>
      <c r="WED4" s="249"/>
      <c r="WEE4" s="249"/>
      <c r="WEF4" s="249"/>
      <c r="WEG4" s="249"/>
      <c r="WEH4" s="249"/>
      <c r="WEI4" s="249"/>
      <c r="WEJ4" s="249"/>
      <c r="WEK4" s="249"/>
      <c r="WEL4" s="249"/>
      <c r="WEM4" s="249"/>
      <c r="WEN4" s="249"/>
      <c r="WEO4" s="249"/>
      <c r="WEP4" s="249"/>
      <c r="WEQ4" s="249"/>
      <c r="WER4" s="249"/>
      <c r="WES4" s="249"/>
      <c r="WET4" s="249"/>
      <c r="WEU4" s="249"/>
      <c r="WEV4" s="249"/>
      <c r="WEW4" s="249"/>
      <c r="WEX4" s="249"/>
      <c r="WEY4" s="249"/>
      <c r="WEZ4" s="249"/>
      <c r="WFA4" s="249"/>
      <c r="WFB4" s="249"/>
      <c r="WFC4" s="249"/>
      <c r="WFD4" s="249"/>
      <c r="WFE4" s="249"/>
      <c r="WFF4" s="249"/>
      <c r="WFG4" s="249"/>
      <c r="WFH4" s="249"/>
      <c r="WFI4" s="249"/>
      <c r="WFJ4" s="249"/>
      <c r="WFK4" s="249"/>
      <c r="WFL4" s="249"/>
      <c r="WFM4" s="249"/>
      <c r="WFN4" s="249"/>
      <c r="WFO4" s="249"/>
      <c r="WFP4" s="249"/>
      <c r="WFQ4" s="249"/>
      <c r="WFR4" s="249"/>
      <c r="WFS4" s="249"/>
      <c r="WFT4" s="249"/>
      <c r="WFU4" s="249"/>
      <c r="WFV4" s="249"/>
      <c r="WFW4" s="249"/>
      <c r="WFX4" s="249"/>
      <c r="WFY4" s="249"/>
      <c r="WFZ4" s="249"/>
      <c r="WGA4" s="249"/>
      <c r="WGB4" s="249"/>
      <c r="WGC4" s="249"/>
      <c r="WGD4" s="249"/>
      <c r="WGE4" s="249"/>
      <c r="WGF4" s="249"/>
      <c r="WGG4" s="249"/>
      <c r="WGH4" s="249"/>
      <c r="WGI4" s="249"/>
      <c r="WGJ4" s="249"/>
      <c r="WGK4" s="249"/>
      <c r="WGL4" s="249"/>
      <c r="WGM4" s="249"/>
      <c r="WGN4" s="249"/>
      <c r="WGO4" s="249"/>
      <c r="WGP4" s="249"/>
      <c r="WGQ4" s="249"/>
      <c r="WGR4" s="249"/>
      <c r="WGS4" s="249"/>
      <c r="WGT4" s="249"/>
      <c r="WGU4" s="249"/>
      <c r="WGV4" s="249"/>
      <c r="WGW4" s="249"/>
      <c r="WGX4" s="249"/>
      <c r="WGY4" s="249"/>
      <c r="WGZ4" s="249"/>
      <c r="WHA4" s="249"/>
      <c r="WHB4" s="249"/>
      <c r="WHC4" s="249"/>
      <c r="WHD4" s="249"/>
      <c r="WHE4" s="249"/>
      <c r="WHF4" s="249"/>
      <c r="WHG4" s="249"/>
      <c r="WHH4" s="249"/>
      <c r="WHI4" s="249"/>
      <c r="WHJ4" s="249"/>
      <c r="WHK4" s="249"/>
      <c r="WHL4" s="249"/>
      <c r="WHM4" s="249"/>
      <c r="WHN4" s="249"/>
      <c r="WHO4" s="249"/>
      <c r="WHP4" s="249"/>
      <c r="WHQ4" s="249"/>
      <c r="WHR4" s="249"/>
      <c r="WHS4" s="249"/>
      <c r="WHT4" s="249"/>
      <c r="WHU4" s="249"/>
      <c r="WHV4" s="249"/>
      <c r="WHW4" s="249"/>
      <c r="WHX4" s="249"/>
      <c r="WHY4" s="249"/>
      <c r="WHZ4" s="249"/>
      <c r="WIA4" s="249"/>
      <c r="WIB4" s="249"/>
      <c r="WIC4" s="249"/>
      <c r="WID4" s="249"/>
      <c r="WIE4" s="249"/>
      <c r="WIF4" s="249"/>
      <c r="WIG4" s="249"/>
      <c r="WIH4" s="249"/>
      <c r="WII4" s="249"/>
      <c r="WIJ4" s="249"/>
      <c r="WIK4" s="249"/>
      <c r="WIL4" s="249"/>
      <c r="WIM4" s="249"/>
      <c r="WIN4" s="249"/>
      <c r="WIO4" s="249"/>
      <c r="WIP4" s="249"/>
      <c r="WIQ4" s="249"/>
      <c r="WIR4" s="249"/>
      <c r="WIS4" s="249"/>
      <c r="WIT4" s="249"/>
      <c r="WIU4" s="249"/>
      <c r="WIV4" s="249"/>
      <c r="WIW4" s="249"/>
      <c r="WIX4" s="249"/>
      <c r="WIY4" s="249"/>
      <c r="WIZ4" s="249"/>
      <c r="WJA4" s="249"/>
      <c r="WJB4" s="249"/>
      <c r="WJC4" s="249"/>
      <c r="WJD4" s="249"/>
      <c r="WJE4" s="249"/>
      <c r="WJF4" s="249"/>
      <c r="WJG4" s="249"/>
      <c r="WJH4" s="249"/>
      <c r="WJI4" s="249"/>
      <c r="WJJ4" s="249"/>
      <c r="WJK4" s="249"/>
      <c r="WJL4" s="249"/>
      <c r="WJM4" s="249"/>
      <c r="WJN4" s="249"/>
      <c r="WJO4" s="249"/>
      <c r="WJP4" s="249"/>
      <c r="WJQ4" s="249"/>
      <c r="WJR4" s="249"/>
      <c r="WJS4" s="249"/>
      <c r="WJT4" s="249"/>
      <c r="WJU4" s="249"/>
      <c r="WJV4" s="249"/>
      <c r="WJW4" s="249"/>
      <c r="WJX4" s="249"/>
      <c r="WJY4" s="249"/>
      <c r="WJZ4" s="249"/>
      <c r="WKA4" s="249"/>
      <c r="WKB4" s="249"/>
      <c r="WKC4" s="249"/>
      <c r="WKD4" s="249"/>
      <c r="WKE4" s="249"/>
      <c r="WKF4" s="249"/>
      <c r="WKG4" s="249"/>
      <c r="WKH4" s="249"/>
      <c r="WKI4" s="249"/>
      <c r="WKJ4" s="249"/>
      <c r="WKK4" s="249"/>
      <c r="WKL4" s="249"/>
      <c r="WKM4" s="249"/>
      <c r="WKN4" s="249"/>
      <c r="WKO4" s="249"/>
      <c r="WKP4" s="249"/>
      <c r="WKQ4" s="249"/>
      <c r="WKR4" s="249"/>
      <c r="WKS4" s="249"/>
      <c r="WKT4" s="249"/>
      <c r="WKU4" s="249"/>
      <c r="WKV4" s="249"/>
      <c r="WKW4" s="249"/>
      <c r="WKX4" s="249"/>
      <c r="WKY4" s="249"/>
      <c r="WKZ4" s="249"/>
      <c r="WLA4" s="249"/>
      <c r="WLB4" s="249"/>
      <c r="WLC4" s="249"/>
      <c r="WLD4" s="249"/>
      <c r="WLE4" s="249"/>
      <c r="WLF4" s="249"/>
      <c r="WLG4" s="249"/>
      <c r="WLH4" s="249"/>
      <c r="WLI4" s="249"/>
      <c r="WLJ4" s="249"/>
      <c r="WLK4" s="249"/>
      <c r="WLL4" s="249"/>
      <c r="WLM4" s="249"/>
      <c r="WLN4" s="249"/>
      <c r="WLO4" s="249"/>
      <c r="WLP4" s="249"/>
      <c r="WLQ4" s="249"/>
      <c r="WLR4" s="249"/>
      <c r="WLS4" s="249"/>
      <c r="WLT4" s="249"/>
      <c r="WLU4" s="249"/>
      <c r="WLV4" s="249"/>
      <c r="WLW4" s="249"/>
      <c r="WLX4" s="249"/>
      <c r="WLY4" s="249"/>
      <c r="WLZ4" s="249"/>
      <c r="WMA4" s="249"/>
      <c r="WMB4" s="249"/>
      <c r="WMC4" s="249"/>
      <c r="WMD4" s="249"/>
      <c r="WME4" s="249"/>
      <c r="WMF4" s="249"/>
      <c r="WMG4" s="249"/>
      <c r="WMH4" s="249"/>
      <c r="WMI4" s="249"/>
      <c r="WMJ4" s="249"/>
      <c r="WMK4" s="249"/>
      <c r="WML4" s="249"/>
      <c r="WMM4" s="249"/>
      <c r="WMN4" s="249"/>
      <c r="WMO4" s="249"/>
      <c r="WMP4" s="249"/>
      <c r="WMQ4" s="249"/>
      <c r="WMR4" s="249"/>
      <c r="WMS4" s="249"/>
      <c r="WMT4" s="249"/>
      <c r="WMU4" s="249"/>
      <c r="WMV4" s="249"/>
      <c r="WMW4" s="249"/>
      <c r="WMX4" s="249"/>
      <c r="WMY4" s="249"/>
      <c r="WMZ4" s="249"/>
      <c r="WNA4" s="249"/>
      <c r="WNB4" s="249"/>
      <c r="WNC4" s="249"/>
      <c r="WND4" s="249"/>
      <c r="WNE4" s="249"/>
      <c r="WNF4" s="249"/>
      <c r="WNG4" s="249"/>
      <c r="WNH4" s="249"/>
      <c r="WNI4" s="249"/>
      <c r="WNJ4" s="249"/>
      <c r="WNK4" s="249"/>
      <c r="WNL4" s="249"/>
      <c r="WNM4" s="249"/>
      <c r="WNN4" s="249"/>
      <c r="WNO4" s="249"/>
      <c r="WNP4" s="249"/>
      <c r="WNQ4" s="249"/>
      <c r="WNR4" s="249"/>
      <c r="WNS4" s="249"/>
      <c r="WNT4" s="249"/>
      <c r="WNU4" s="249"/>
      <c r="WNV4" s="249"/>
      <c r="WNW4" s="249"/>
      <c r="WNX4" s="249"/>
      <c r="WNY4" s="249"/>
      <c r="WNZ4" s="249"/>
      <c r="WOA4" s="249"/>
      <c r="WOB4" s="249"/>
      <c r="WOC4" s="249"/>
      <c r="WOD4" s="249"/>
      <c r="WOE4" s="249"/>
      <c r="WOF4" s="249"/>
      <c r="WOG4" s="249"/>
      <c r="WOH4" s="249"/>
      <c r="WOI4" s="249"/>
      <c r="WOJ4" s="249"/>
      <c r="WOK4" s="249"/>
      <c r="WOL4" s="249"/>
      <c r="WOM4" s="249"/>
      <c r="WON4" s="249"/>
      <c r="WOO4" s="249"/>
      <c r="WOP4" s="249"/>
      <c r="WOQ4" s="249"/>
      <c r="WOR4" s="249"/>
      <c r="WOS4" s="249"/>
      <c r="WOT4" s="249"/>
      <c r="WOU4" s="249"/>
      <c r="WOV4" s="249"/>
      <c r="WOW4" s="249"/>
      <c r="WOX4" s="249"/>
      <c r="WOY4" s="249"/>
      <c r="WOZ4" s="249"/>
      <c r="WPA4" s="249"/>
      <c r="WPB4" s="249"/>
      <c r="WPC4" s="249"/>
      <c r="WPD4" s="249"/>
      <c r="WPE4" s="249"/>
      <c r="WPF4" s="249"/>
      <c r="WPG4" s="249"/>
      <c r="WPH4" s="249"/>
      <c r="WPI4" s="249"/>
      <c r="WPJ4" s="249"/>
      <c r="WPK4" s="249"/>
      <c r="WPL4" s="249"/>
      <c r="WPM4" s="249"/>
      <c r="WPN4" s="249"/>
      <c r="WPO4" s="249"/>
      <c r="WPP4" s="249"/>
      <c r="WPQ4" s="249"/>
      <c r="WPR4" s="249"/>
      <c r="WPS4" s="249"/>
      <c r="WPT4" s="249"/>
      <c r="WPU4" s="249"/>
      <c r="WPV4" s="249"/>
      <c r="WPW4" s="249"/>
      <c r="WPX4" s="249"/>
      <c r="WPY4" s="249"/>
      <c r="WPZ4" s="249"/>
      <c r="WQA4" s="249"/>
      <c r="WQB4" s="249"/>
      <c r="WQC4" s="249"/>
      <c r="WQD4" s="249"/>
      <c r="WQE4" s="249"/>
      <c r="WQF4" s="249"/>
      <c r="WQG4" s="249"/>
      <c r="WQH4" s="249"/>
      <c r="WQI4" s="249"/>
      <c r="WQJ4" s="249"/>
      <c r="WQK4" s="249"/>
      <c r="WQL4" s="249"/>
      <c r="WQM4" s="249"/>
      <c r="WQN4" s="249"/>
      <c r="WQO4" s="249"/>
      <c r="WQP4" s="249"/>
      <c r="WQQ4" s="249"/>
      <c r="WQR4" s="249"/>
      <c r="WQS4" s="249"/>
      <c r="WQT4" s="249"/>
      <c r="WQU4" s="249"/>
      <c r="WQV4" s="249"/>
      <c r="WQW4" s="249"/>
      <c r="WQX4" s="249"/>
      <c r="WQY4" s="249"/>
      <c r="WQZ4" s="249"/>
      <c r="WRA4" s="249"/>
      <c r="WRB4" s="249"/>
      <c r="WRC4" s="249"/>
      <c r="WRD4" s="249"/>
      <c r="WRE4" s="249"/>
      <c r="WRF4" s="249"/>
      <c r="WRG4" s="249"/>
      <c r="WRH4" s="249"/>
      <c r="WRI4" s="249"/>
      <c r="WRJ4" s="249"/>
      <c r="WRK4" s="249"/>
      <c r="WRL4" s="249"/>
      <c r="WRM4" s="249"/>
      <c r="WRN4" s="249"/>
      <c r="WRO4" s="249"/>
      <c r="WRP4" s="249"/>
      <c r="WRQ4" s="249"/>
      <c r="WRR4" s="249"/>
      <c r="WRS4" s="249"/>
      <c r="WRT4" s="249"/>
      <c r="WRU4" s="249"/>
      <c r="WRV4" s="249"/>
      <c r="WRW4" s="249"/>
      <c r="WRX4" s="249"/>
      <c r="WRY4" s="249"/>
      <c r="WRZ4" s="249"/>
      <c r="WSA4" s="249"/>
      <c r="WSB4" s="249"/>
      <c r="WSC4" s="249"/>
      <c r="WSD4" s="249"/>
      <c r="WSE4" s="249"/>
      <c r="WSF4" s="249"/>
      <c r="WSG4" s="249"/>
      <c r="WSH4" s="249"/>
      <c r="WSI4" s="249"/>
      <c r="WSJ4" s="249"/>
      <c r="WSK4" s="249"/>
      <c r="WSL4" s="249"/>
      <c r="WSM4" s="249"/>
      <c r="WSN4" s="249"/>
      <c r="WSO4" s="249"/>
      <c r="WSP4" s="249"/>
      <c r="WSQ4" s="249"/>
      <c r="WSR4" s="249"/>
      <c r="WSS4" s="249"/>
      <c r="WST4" s="249"/>
      <c r="WSU4" s="249"/>
      <c r="WSV4" s="249"/>
      <c r="WSW4" s="249"/>
      <c r="WSX4" s="249"/>
      <c r="WSY4" s="249"/>
      <c r="WSZ4" s="249"/>
      <c r="WTA4" s="249"/>
      <c r="WTB4" s="249"/>
      <c r="WTC4" s="249"/>
      <c r="WTD4" s="249"/>
      <c r="WTE4" s="249"/>
      <c r="WTF4" s="249"/>
      <c r="WTG4" s="249"/>
      <c r="WTH4" s="249"/>
      <c r="WTI4" s="249"/>
      <c r="WTJ4" s="249"/>
      <c r="WTK4" s="249"/>
      <c r="WTL4" s="249"/>
      <c r="WTM4" s="249"/>
      <c r="WTN4" s="249"/>
      <c r="WTO4" s="249"/>
      <c r="WTP4" s="249"/>
      <c r="WTQ4" s="249"/>
      <c r="WTR4" s="249"/>
      <c r="WTS4" s="249"/>
      <c r="WTT4" s="249"/>
      <c r="WTU4" s="249"/>
      <c r="WTV4" s="249"/>
      <c r="WTW4" s="249"/>
      <c r="WTX4" s="249"/>
      <c r="WTY4" s="249"/>
      <c r="WTZ4" s="249"/>
      <c r="WUA4" s="249"/>
      <c r="WUB4" s="249"/>
      <c r="WUC4" s="249"/>
      <c r="WUD4" s="249"/>
      <c r="WUE4" s="249"/>
      <c r="WUF4" s="249"/>
      <c r="WUG4" s="249"/>
      <c r="WUH4" s="249"/>
      <c r="WUI4" s="249"/>
      <c r="WUJ4" s="249"/>
      <c r="WUK4" s="249"/>
      <c r="WUL4" s="249"/>
      <c r="WUM4" s="249"/>
      <c r="WUN4" s="249"/>
      <c r="WUO4" s="249"/>
      <c r="WUP4" s="249"/>
      <c r="WUQ4" s="249"/>
      <c r="WUR4" s="249"/>
      <c r="WUS4" s="249"/>
      <c r="WUT4" s="249"/>
      <c r="WUU4" s="249"/>
      <c r="WUV4" s="249"/>
      <c r="WUW4" s="249"/>
      <c r="WUX4" s="249"/>
      <c r="WUY4" s="249"/>
      <c r="WUZ4" s="249"/>
      <c r="WVA4" s="249"/>
      <c r="WVB4" s="249"/>
      <c r="WVC4" s="249"/>
      <c r="WVD4" s="249"/>
      <c r="WVE4" s="249"/>
      <c r="WVF4" s="249"/>
      <c r="WVG4" s="249"/>
      <c r="WVH4" s="249"/>
      <c r="WVI4" s="249"/>
      <c r="WVJ4" s="249"/>
      <c r="WVK4" s="249"/>
      <c r="WVL4" s="249"/>
      <c r="WVM4" s="249"/>
      <c r="WVN4" s="249"/>
      <c r="WVO4" s="249"/>
      <c r="WVP4" s="249"/>
      <c r="WVQ4" s="249"/>
      <c r="WVR4" s="249"/>
      <c r="WVS4" s="249"/>
      <c r="WVT4" s="249"/>
      <c r="WVU4" s="249"/>
      <c r="WVV4" s="249"/>
      <c r="WVW4" s="249"/>
      <c r="WVX4" s="249"/>
      <c r="WVY4" s="249"/>
      <c r="WVZ4" s="249"/>
      <c r="WWA4" s="249"/>
      <c r="WWB4" s="249"/>
      <c r="WWC4" s="249"/>
      <c r="WWD4" s="249"/>
      <c r="WWE4" s="249"/>
      <c r="WWF4" s="249"/>
      <c r="WWG4" s="249"/>
      <c r="WWH4" s="249"/>
      <c r="WWI4" s="249"/>
      <c r="WWJ4" s="249"/>
      <c r="WWK4" s="249"/>
      <c r="WWL4" s="249"/>
      <c r="WWM4" s="249"/>
      <c r="WWN4" s="249"/>
      <c r="WWO4" s="249"/>
      <c r="WWP4" s="249"/>
      <c r="WWQ4" s="249"/>
      <c r="WWR4" s="249"/>
      <c r="WWS4" s="249"/>
      <c r="WWT4" s="249"/>
      <c r="WWU4" s="249"/>
      <c r="WWV4" s="249"/>
      <c r="WWW4" s="249"/>
      <c r="WWX4" s="249"/>
      <c r="WWY4" s="249"/>
      <c r="WWZ4" s="249"/>
      <c r="WXA4" s="249"/>
      <c r="WXB4" s="249"/>
      <c r="WXC4" s="249"/>
      <c r="WXD4" s="249"/>
      <c r="WXE4" s="249"/>
      <c r="WXF4" s="249"/>
      <c r="WXG4" s="249"/>
      <c r="WXH4" s="249"/>
      <c r="WXI4" s="249"/>
      <c r="WXJ4" s="249"/>
      <c r="WXK4" s="249"/>
      <c r="WXL4" s="249"/>
      <c r="WXM4" s="249"/>
      <c r="WXN4" s="249"/>
      <c r="WXO4" s="249"/>
      <c r="WXP4" s="249"/>
      <c r="WXQ4" s="249"/>
      <c r="WXR4" s="249"/>
      <c r="WXS4" s="249"/>
      <c r="WXT4" s="249"/>
      <c r="WXU4" s="249"/>
      <c r="WXV4" s="249"/>
      <c r="WXW4" s="249"/>
      <c r="WXX4" s="249"/>
      <c r="WXY4" s="249"/>
      <c r="WXZ4" s="249"/>
      <c r="WYA4" s="249"/>
      <c r="WYB4" s="249"/>
      <c r="WYC4" s="249"/>
      <c r="WYD4" s="249"/>
      <c r="WYE4" s="249"/>
      <c r="WYF4" s="249"/>
      <c r="WYG4" s="249"/>
      <c r="WYH4" s="249"/>
      <c r="WYI4" s="249"/>
      <c r="WYJ4" s="249"/>
      <c r="WYK4" s="249"/>
      <c r="WYL4" s="249"/>
      <c r="WYM4" s="249"/>
      <c r="WYN4" s="249"/>
      <c r="WYO4" s="249"/>
      <c r="WYP4" s="249"/>
      <c r="WYQ4" s="249"/>
      <c r="WYR4" s="249"/>
      <c r="WYS4" s="249"/>
      <c r="WYT4" s="249"/>
      <c r="WYU4" s="249"/>
      <c r="WYV4" s="249"/>
      <c r="WYW4" s="249"/>
      <c r="WYX4" s="249"/>
      <c r="WYY4" s="249"/>
      <c r="WYZ4" s="249"/>
      <c r="WZA4" s="249"/>
      <c r="WZB4" s="249"/>
      <c r="WZC4" s="249"/>
      <c r="WZD4" s="249"/>
      <c r="WZE4" s="249"/>
      <c r="WZF4" s="249"/>
      <c r="WZG4" s="249"/>
      <c r="WZH4" s="249"/>
      <c r="WZI4" s="249"/>
      <c r="WZJ4" s="249"/>
      <c r="WZK4" s="249"/>
      <c r="WZL4" s="249"/>
      <c r="WZM4" s="249"/>
      <c r="WZN4" s="249"/>
      <c r="WZO4" s="249"/>
      <c r="WZP4" s="249"/>
      <c r="WZQ4" s="249"/>
      <c r="WZR4" s="249"/>
      <c r="WZS4" s="249"/>
      <c r="WZT4" s="249"/>
      <c r="WZU4" s="249"/>
      <c r="WZV4" s="249"/>
      <c r="WZW4" s="249"/>
      <c r="WZX4" s="249"/>
      <c r="WZY4" s="249"/>
      <c r="WZZ4" s="249"/>
      <c r="XAA4" s="249"/>
      <c r="XAB4" s="249"/>
      <c r="XAC4" s="249"/>
      <c r="XAD4" s="249"/>
      <c r="XAE4" s="249"/>
      <c r="XAF4" s="249"/>
      <c r="XAG4" s="249"/>
      <c r="XAH4" s="249"/>
      <c r="XAI4" s="249"/>
      <c r="XAJ4" s="249"/>
      <c r="XAK4" s="249"/>
      <c r="XAL4" s="249"/>
      <c r="XAM4" s="249"/>
      <c r="XAN4" s="249"/>
      <c r="XAO4" s="249"/>
      <c r="XAP4" s="249"/>
      <c r="XAQ4" s="249"/>
      <c r="XAR4" s="249"/>
      <c r="XAS4" s="249"/>
      <c r="XAT4" s="249"/>
      <c r="XAU4" s="249"/>
    </row>
    <row r="5" spans="2:16271">
      <c r="B5" s="287"/>
      <c r="C5" s="71"/>
      <c r="D5" s="288" t="s">
        <v>142</v>
      </c>
      <c r="E5" s="288"/>
      <c r="F5" s="288"/>
      <c r="G5" s="290"/>
      <c r="H5" s="288"/>
      <c r="I5" s="300"/>
      <c r="J5" s="288"/>
      <c r="K5" s="288"/>
      <c r="L5" s="288"/>
      <c r="M5" s="288"/>
      <c r="N5" s="290"/>
      <c r="O5" s="291"/>
      <c r="P5" s="291"/>
      <c r="Q5" s="291"/>
      <c r="R5" s="291"/>
      <c r="S5" s="288"/>
      <c r="T5" s="288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 s="249"/>
      <c r="BK5" s="249"/>
      <c r="BL5" s="249"/>
      <c r="BM5" s="249"/>
      <c r="BN5" s="249"/>
      <c r="BO5" s="249"/>
      <c r="BP5" s="249"/>
      <c r="BQ5" s="249"/>
      <c r="BR5" s="249"/>
      <c r="BS5" s="249"/>
      <c r="BT5" s="249"/>
      <c r="BU5" s="249"/>
      <c r="BV5" s="249"/>
      <c r="BW5" s="249"/>
      <c r="BX5" s="249"/>
      <c r="BY5" s="249"/>
      <c r="BZ5" s="249"/>
      <c r="CA5" s="249"/>
      <c r="CB5" s="249"/>
      <c r="CC5" s="249"/>
      <c r="CD5" s="249"/>
      <c r="CE5" s="249"/>
      <c r="CF5" s="249"/>
      <c r="CG5" s="249"/>
      <c r="CH5" s="249"/>
      <c r="CI5" s="249"/>
      <c r="CJ5" s="249"/>
      <c r="CK5" s="249"/>
      <c r="CL5" s="249"/>
      <c r="CM5" s="249"/>
      <c r="CN5" s="249"/>
      <c r="CO5" s="249"/>
      <c r="CP5" s="249"/>
      <c r="CQ5" s="249"/>
      <c r="CR5" s="249"/>
      <c r="CS5" s="249"/>
      <c r="CT5" s="249"/>
      <c r="CU5" s="249"/>
      <c r="CV5" s="249"/>
      <c r="CW5" s="249"/>
      <c r="CX5" s="249"/>
      <c r="CY5" s="249"/>
      <c r="CZ5" s="249"/>
      <c r="DA5" s="249"/>
      <c r="DB5" s="249"/>
      <c r="DC5" s="249"/>
      <c r="DD5" s="249"/>
      <c r="DE5" s="249"/>
      <c r="DF5" s="249"/>
      <c r="DG5" s="249"/>
      <c r="DH5" s="249"/>
      <c r="DI5" s="249"/>
      <c r="DJ5" s="249"/>
      <c r="DK5" s="249"/>
      <c r="DL5" s="249"/>
      <c r="DM5" s="249"/>
      <c r="DN5" s="249"/>
      <c r="DO5" s="249"/>
      <c r="DP5" s="249"/>
      <c r="DQ5" s="249"/>
      <c r="DR5" s="249"/>
      <c r="DS5" s="249"/>
      <c r="DT5" s="249"/>
      <c r="DU5" s="249"/>
      <c r="DV5" s="249"/>
      <c r="DW5" s="249"/>
      <c r="DX5" s="249"/>
      <c r="DY5" s="249"/>
      <c r="DZ5" s="249"/>
      <c r="EA5" s="249"/>
      <c r="EB5" s="249"/>
      <c r="EC5" s="249"/>
      <c r="ED5" s="249"/>
      <c r="EE5" s="249"/>
      <c r="EF5" s="249"/>
      <c r="EG5" s="249"/>
      <c r="EH5" s="249"/>
      <c r="EI5" s="249"/>
      <c r="EJ5" s="249"/>
      <c r="EK5" s="249"/>
      <c r="EL5" s="249"/>
      <c r="EM5" s="249"/>
      <c r="EN5" s="249"/>
      <c r="EO5" s="249"/>
      <c r="EP5" s="249"/>
      <c r="EQ5" s="249"/>
      <c r="ER5" s="249"/>
      <c r="ES5" s="249"/>
      <c r="ET5" s="249"/>
      <c r="EU5" s="249"/>
      <c r="EV5" s="249"/>
      <c r="EW5" s="249"/>
      <c r="EX5" s="249"/>
      <c r="EY5" s="249"/>
      <c r="EZ5" s="249"/>
      <c r="FA5" s="249"/>
      <c r="FB5" s="249"/>
      <c r="FC5" s="249"/>
      <c r="FD5" s="249"/>
      <c r="FE5" s="249"/>
      <c r="FF5" s="249"/>
      <c r="FG5" s="249"/>
      <c r="FH5" s="249"/>
      <c r="FI5" s="249"/>
      <c r="FJ5" s="249"/>
      <c r="FK5" s="249"/>
      <c r="FL5" s="249"/>
      <c r="FM5" s="249"/>
      <c r="FN5" s="249"/>
      <c r="FO5" s="249"/>
      <c r="FP5" s="249"/>
      <c r="FQ5" s="249"/>
      <c r="FR5" s="249"/>
      <c r="FS5" s="249"/>
      <c r="FT5" s="249"/>
      <c r="FU5" s="249"/>
      <c r="FV5" s="249"/>
      <c r="FW5" s="249"/>
      <c r="FX5" s="249"/>
      <c r="FY5" s="249"/>
      <c r="FZ5" s="249"/>
      <c r="GA5" s="249"/>
      <c r="GB5" s="249"/>
      <c r="GC5" s="249"/>
      <c r="GD5" s="249"/>
      <c r="GE5" s="249"/>
      <c r="GF5" s="249"/>
      <c r="GG5" s="249"/>
      <c r="GH5" s="249"/>
      <c r="GI5" s="249"/>
      <c r="GJ5" s="249"/>
      <c r="GK5" s="249"/>
      <c r="GL5" s="249"/>
      <c r="GM5" s="249"/>
      <c r="GN5" s="249"/>
      <c r="GO5" s="249"/>
      <c r="GP5" s="249"/>
      <c r="GQ5" s="249"/>
      <c r="GR5" s="249"/>
      <c r="GS5" s="249"/>
      <c r="GT5" s="249"/>
      <c r="GU5" s="249"/>
      <c r="GV5" s="249"/>
      <c r="GW5" s="249"/>
      <c r="GX5" s="249"/>
      <c r="GY5" s="249"/>
      <c r="GZ5" s="249"/>
      <c r="HA5" s="249"/>
      <c r="HB5" s="249"/>
      <c r="HC5" s="249"/>
      <c r="HD5" s="249"/>
      <c r="HE5" s="249"/>
      <c r="HF5" s="249"/>
      <c r="HG5" s="249"/>
      <c r="HH5" s="249"/>
      <c r="HI5" s="249"/>
      <c r="HJ5" s="249"/>
      <c r="HK5" s="249"/>
      <c r="HL5" s="249"/>
      <c r="HM5" s="249"/>
      <c r="HN5" s="249"/>
      <c r="HO5" s="249"/>
      <c r="HP5" s="249"/>
      <c r="HQ5" s="249"/>
      <c r="HR5" s="249"/>
      <c r="HS5" s="249"/>
      <c r="HT5" s="249"/>
      <c r="HU5" s="249"/>
      <c r="HV5" s="249"/>
      <c r="HW5" s="249"/>
      <c r="HX5" s="249"/>
      <c r="HY5" s="249"/>
      <c r="HZ5" s="249"/>
      <c r="IA5" s="249"/>
      <c r="IB5" s="249"/>
      <c r="IC5" s="249"/>
      <c r="ID5" s="249"/>
      <c r="IE5" s="249"/>
      <c r="IF5" s="249"/>
      <c r="IG5" s="249"/>
      <c r="IH5" s="249"/>
      <c r="II5" s="249"/>
      <c r="IJ5" s="249"/>
      <c r="IK5" s="249"/>
      <c r="IL5" s="249"/>
      <c r="IM5" s="249"/>
      <c r="IN5" s="249"/>
      <c r="IO5" s="249"/>
      <c r="IP5" s="249"/>
      <c r="IQ5" s="249"/>
      <c r="IR5" s="249"/>
      <c r="IS5" s="249"/>
      <c r="IT5" s="249"/>
      <c r="IU5" s="249"/>
      <c r="IV5" s="249"/>
      <c r="IW5" s="249"/>
      <c r="IX5" s="249"/>
      <c r="IY5" s="249"/>
      <c r="IZ5" s="249"/>
      <c r="JA5" s="249"/>
      <c r="JB5" s="249"/>
      <c r="JC5" s="249"/>
      <c r="JD5" s="249"/>
      <c r="JE5" s="249"/>
      <c r="JF5" s="249"/>
      <c r="JG5" s="249"/>
      <c r="JH5" s="249"/>
      <c r="JI5" s="249"/>
      <c r="JJ5" s="249"/>
      <c r="JK5" s="249"/>
      <c r="JL5" s="249"/>
      <c r="JM5" s="249"/>
      <c r="JN5" s="249"/>
      <c r="JO5" s="249"/>
      <c r="JP5" s="249"/>
      <c r="JQ5" s="249"/>
      <c r="JR5" s="249"/>
      <c r="JS5" s="249"/>
      <c r="JT5" s="249"/>
      <c r="JU5" s="249"/>
      <c r="JV5" s="249"/>
      <c r="JW5" s="249"/>
      <c r="JX5" s="249"/>
      <c r="JY5" s="249"/>
      <c r="JZ5" s="249"/>
      <c r="KA5" s="249"/>
      <c r="KB5" s="249"/>
      <c r="KC5" s="249"/>
      <c r="KD5" s="249"/>
      <c r="KE5" s="249"/>
      <c r="KF5" s="249"/>
      <c r="KG5" s="249"/>
      <c r="KH5" s="249"/>
      <c r="KI5" s="249"/>
      <c r="KJ5" s="249"/>
      <c r="KK5" s="249"/>
      <c r="KL5" s="249"/>
      <c r="KM5" s="249"/>
      <c r="KN5" s="249"/>
      <c r="KO5" s="249"/>
      <c r="KP5" s="249"/>
      <c r="KQ5" s="249"/>
      <c r="KR5" s="249"/>
      <c r="KS5" s="249"/>
      <c r="KT5" s="249"/>
      <c r="KU5" s="249"/>
      <c r="KV5" s="249"/>
      <c r="KW5" s="249"/>
      <c r="KX5" s="249"/>
      <c r="KY5" s="249"/>
      <c r="KZ5" s="249"/>
      <c r="LA5" s="249"/>
      <c r="LB5" s="249"/>
      <c r="LC5" s="249"/>
      <c r="LD5" s="249"/>
      <c r="LE5" s="249"/>
      <c r="LF5" s="249"/>
      <c r="LG5" s="249"/>
      <c r="LH5" s="249"/>
      <c r="LI5" s="249"/>
      <c r="LJ5" s="249"/>
      <c r="LK5" s="249"/>
      <c r="LL5" s="249"/>
      <c r="LM5" s="249"/>
      <c r="LN5" s="249"/>
      <c r="LO5" s="249"/>
      <c r="LP5" s="249"/>
      <c r="LQ5" s="249"/>
      <c r="LR5" s="249"/>
      <c r="LS5" s="249"/>
      <c r="LT5" s="249"/>
      <c r="LU5" s="249"/>
      <c r="LV5" s="249"/>
      <c r="LW5" s="249"/>
      <c r="LX5" s="249"/>
      <c r="LY5" s="249"/>
      <c r="LZ5" s="249"/>
      <c r="MA5" s="249"/>
      <c r="MB5" s="249"/>
      <c r="MC5" s="249"/>
      <c r="MD5" s="249"/>
      <c r="ME5" s="249"/>
      <c r="MF5" s="249"/>
      <c r="MG5" s="249"/>
      <c r="MH5" s="249"/>
      <c r="MI5" s="249"/>
      <c r="MJ5" s="249"/>
      <c r="MK5" s="249"/>
      <c r="ML5" s="249"/>
      <c r="MM5" s="249"/>
      <c r="MN5" s="249"/>
      <c r="MO5" s="249"/>
      <c r="MP5" s="249"/>
      <c r="MQ5" s="249"/>
      <c r="MR5" s="249"/>
      <c r="MS5" s="249"/>
      <c r="MT5" s="249"/>
      <c r="MU5" s="249"/>
      <c r="MV5" s="249"/>
      <c r="MW5" s="249"/>
      <c r="MX5" s="249"/>
      <c r="MY5" s="249"/>
      <c r="MZ5" s="249"/>
      <c r="NA5" s="249"/>
      <c r="NB5" s="249"/>
      <c r="NC5" s="249"/>
      <c r="ND5" s="249"/>
      <c r="NE5" s="249"/>
      <c r="NF5" s="249"/>
      <c r="NG5" s="249"/>
      <c r="NH5" s="249"/>
      <c r="NI5" s="249"/>
      <c r="NJ5" s="249"/>
      <c r="NK5" s="249"/>
      <c r="NL5" s="249"/>
      <c r="NM5" s="249"/>
      <c r="NN5" s="249"/>
      <c r="NO5" s="249"/>
      <c r="NP5" s="249"/>
      <c r="NQ5" s="249"/>
      <c r="NR5" s="249"/>
      <c r="NS5" s="249"/>
      <c r="NT5" s="249"/>
      <c r="NU5" s="249"/>
      <c r="NV5" s="249"/>
      <c r="NW5" s="249"/>
      <c r="NX5" s="249"/>
      <c r="NY5" s="249"/>
      <c r="NZ5" s="249"/>
      <c r="OA5" s="249"/>
      <c r="OB5" s="249"/>
      <c r="OC5" s="249"/>
      <c r="OD5" s="249"/>
      <c r="OE5" s="249"/>
      <c r="OF5" s="249"/>
      <c r="OG5" s="249"/>
      <c r="OH5" s="249"/>
      <c r="OI5" s="249"/>
      <c r="OJ5" s="249"/>
      <c r="OK5" s="249"/>
      <c r="OL5" s="249"/>
      <c r="OM5" s="249"/>
      <c r="ON5" s="249"/>
      <c r="OO5" s="249"/>
      <c r="OP5" s="249"/>
      <c r="OQ5" s="249"/>
      <c r="OR5" s="249"/>
      <c r="OS5" s="249"/>
      <c r="OT5" s="249"/>
      <c r="OU5" s="249"/>
      <c r="OV5" s="249"/>
      <c r="OW5" s="249"/>
      <c r="OX5" s="249"/>
      <c r="OY5" s="249"/>
      <c r="OZ5" s="249"/>
      <c r="PA5" s="249"/>
      <c r="PB5" s="249"/>
      <c r="PC5" s="249"/>
      <c r="PD5" s="249"/>
      <c r="PE5" s="249"/>
      <c r="PF5" s="249"/>
      <c r="PG5" s="249"/>
      <c r="PH5" s="249"/>
      <c r="PI5" s="249"/>
      <c r="PJ5" s="249"/>
      <c r="PK5" s="249"/>
      <c r="PL5" s="249"/>
      <c r="PM5" s="249"/>
      <c r="PN5" s="249"/>
      <c r="PO5" s="249"/>
      <c r="PP5" s="249"/>
      <c r="PQ5" s="249"/>
      <c r="PR5" s="249"/>
      <c r="PS5" s="249"/>
      <c r="PT5" s="249"/>
      <c r="PU5" s="249"/>
      <c r="PV5" s="249"/>
      <c r="PW5" s="249"/>
      <c r="PX5" s="249"/>
      <c r="PY5" s="249"/>
      <c r="PZ5" s="249"/>
      <c r="QA5" s="249"/>
      <c r="QB5" s="249"/>
      <c r="QC5" s="249"/>
      <c r="QD5" s="249"/>
      <c r="QE5" s="249"/>
      <c r="QF5" s="249"/>
      <c r="QG5" s="249"/>
      <c r="QH5" s="249"/>
      <c r="QI5" s="249"/>
      <c r="QJ5" s="249"/>
      <c r="QK5" s="249"/>
      <c r="QL5" s="249"/>
      <c r="QM5" s="249"/>
      <c r="QN5" s="249"/>
      <c r="QO5" s="249"/>
      <c r="QP5" s="249"/>
      <c r="QQ5" s="249"/>
      <c r="QR5" s="249"/>
      <c r="QS5" s="249"/>
      <c r="QT5" s="249"/>
      <c r="QU5" s="249"/>
      <c r="QV5" s="249"/>
      <c r="QW5" s="249"/>
      <c r="QX5" s="249"/>
      <c r="QY5" s="249"/>
      <c r="QZ5" s="249"/>
      <c r="RA5" s="249"/>
      <c r="RB5" s="249"/>
      <c r="RC5" s="249"/>
      <c r="RD5" s="249"/>
      <c r="RE5" s="249"/>
      <c r="RF5" s="249"/>
      <c r="RG5" s="249"/>
      <c r="RH5" s="249"/>
      <c r="RI5" s="249"/>
      <c r="RJ5" s="249"/>
      <c r="RK5" s="249"/>
      <c r="RL5" s="249"/>
      <c r="RM5" s="249"/>
      <c r="RN5" s="249"/>
      <c r="RO5" s="249"/>
      <c r="RP5" s="249"/>
      <c r="RQ5" s="249"/>
      <c r="RR5" s="249"/>
      <c r="RS5" s="249"/>
      <c r="RT5" s="249"/>
      <c r="RU5" s="249"/>
      <c r="RV5" s="249"/>
      <c r="RW5" s="249"/>
      <c r="RX5" s="249"/>
      <c r="RY5" s="249"/>
      <c r="RZ5" s="249"/>
      <c r="SA5" s="249"/>
      <c r="SB5" s="249"/>
      <c r="SC5" s="249"/>
      <c r="SD5" s="249"/>
      <c r="SE5" s="249"/>
      <c r="SF5" s="249"/>
      <c r="SG5" s="249"/>
      <c r="SH5" s="249"/>
      <c r="SI5" s="249"/>
      <c r="SJ5" s="249"/>
      <c r="SK5" s="249"/>
      <c r="SL5" s="249"/>
      <c r="SM5" s="249"/>
      <c r="SN5" s="249"/>
      <c r="SO5" s="249"/>
      <c r="SP5" s="249"/>
      <c r="SQ5" s="249"/>
      <c r="SR5" s="249"/>
      <c r="SS5" s="249"/>
      <c r="ST5" s="249"/>
      <c r="SU5" s="249"/>
      <c r="SV5" s="249"/>
      <c r="SW5" s="249"/>
      <c r="SX5" s="249"/>
      <c r="SY5" s="249"/>
      <c r="SZ5" s="249"/>
      <c r="TA5" s="249"/>
      <c r="TB5" s="249"/>
      <c r="TC5" s="249"/>
      <c r="TD5" s="249"/>
      <c r="TE5" s="249"/>
      <c r="TF5" s="249"/>
      <c r="TG5" s="249"/>
      <c r="TH5" s="249"/>
      <c r="TI5" s="249"/>
      <c r="TJ5" s="249"/>
      <c r="TK5" s="249"/>
      <c r="TL5" s="249"/>
      <c r="TM5" s="249"/>
      <c r="TN5" s="249"/>
      <c r="TO5" s="249"/>
      <c r="TP5" s="249"/>
      <c r="TQ5" s="249"/>
      <c r="TR5" s="249"/>
      <c r="TS5" s="249"/>
      <c r="TT5" s="249"/>
      <c r="TU5" s="249"/>
      <c r="TV5" s="249"/>
      <c r="TW5" s="249"/>
      <c r="TX5" s="249"/>
      <c r="TY5" s="249"/>
      <c r="TZ5" s="249"/>
      <c r="UA5" s="249"/>
      <c r="UB5" s="249"/>
      <c r="UC5" s="249"/>
      <c r="UD5" s="249"/>
      <c r="UE5" s="249"/>
      <c r="UF5" s="249"/>
      <c r="UG5" s="249"/>
      <c r="UH5" s="249"/>
      <c r="UI5" s="249"/>
      <c r="UJ5" s="249"/>
      <c r="UK5" s="249"/>
      <c r="UL5" s="249"/>
      <c r="UM5" s="249"/>
      <c r="UN5" s="249"/>
      <c r="UO5" s="249"/>
      <c r="UP5" s="249"/>
      <c r="UQ5" s="249"/>
      <c r="UR5" s="249"/>
      <c r="US5" s="249"/>
      <c r="UT5" s="249"/>
      <c r="UU5" s="249"/>
      <c r="UV5" s="249"/>
      <c r="UW5" s="249"/>
      <c r="UX5" s="249"/>
      <c r="UY5" s="249"/>
      <c r="UZ5" s="249"/>
      <c r="VA5" s="249"/>
      <c r="VB5" s="249"/>
      <c r="VC5" s="249"/>
      <c r="VD5" s="249"/>
      <c r="VE5" s="249"/>
      <c r="VF5" s="249"/>
      <c r="VG5" s="249"/>
      <c r="VH5" s="249"/>
      <c r="VI5" s="249"/>
      <c r="VJ5" s="249"/>
      <c r="VK5" s="249"/>
      <c r="VL5" s="249"/>
      <c r="VM5" s="249"/>
      <c r="VN5" s="249"/>
      <c r="VO5" s="249"/>
      <c r="VP5" s="249"/>
      <c r="VQ5" s="249"/>
      <c r="VR5" s="249"/>
      <c r="VS5" s="249"/>
      <c r="VT5" s="249"/>
      <c r="VU5" s="249"/>
      <c r="VV5" s="249"/>
      <c r="VW5" s="249"/>
      <c r="VX5" s="249"/>
      <c r="VY5" s="249"/>
      <c r="VZ5" s="249"/>
      <c r="WA5" s="249"/>
      <c r="WB5" s="249"/>
      <c r="WC5" s="249"/>
      <c r="WD5" s="249"/>
      <c r="WE5" s="249"/>
      <c r="WF5" s="249"/>
      <c r="WG5" s="249"/>
      <c r="WH5" s="249"/>
      <c r="WI5" s="249"/>
      <c r="WJ5" s="249"/>
      <c r="WK5" s="249"/>
      <c r="WL5" s="249"/>
      <c r="WM5" s="249"/>
      <c r="WN5" s="249"/>
      <c r="WO5" s="249"/>
      <c r="WP5" s="249"/>
      <c r="WQ5" s="249"/>
      <c r="WR5" s="249"/>
      <c r="WS5" s="249"/>
      <c r="WT5" s="249"/>
      <c r="WU5" s="249"/>
      <c r="WV5" s="249"/>
      <c r="WW5" s="249"/>
      <c r="WX5" s="249"/>
      <c r="WY5" s="249"/>
      <c r="WZ5" s="249"/>
      <c r="XA5" s="249"/>
      <c r="XB5" s="249"/>
      <c r="XC5" s="249"/>
      <c r="XD5" s="249"/>
      <c r="XE5" s="249"/>
      <c r="XF5" s="249"/>
      <c r="XG5" s="249"/>
      <c r="XH5" s="249"/>
      <c r="XI5" s="249"/>
      <c r="XJ5" s="249"/>
      <c r="XK5" s="249"/>
      <c r="XL5" s="249"/>
      <c r="XM5" s="249"/>
      <c r="XN5" s="249"/>
      <c r="XO5" s="249"/>
      <c r="XP5" s="249"/>
      <c r="XQ5" s="249"/>
      <c r="XR5" s="249"/>
      <c r="XS5" s="249"/>
      <c r="XT5" s="249"/>
      <c r="XU5" s="249"/>
      <c r="XV5" s="249"/>
      <c r="XW5" s="249"/>
      <c r="XX5" s="249"/>
      <c r="XY5" s="249"/>
      <c r="XZ5" s="249"/>
      <c r="YA5" s="249"/>
      <c r="YB5" s="249"/>
      <c r="YC5" s="249"/>
      <c r="YD5" s="249"/>
      <c r="YE5" s="249"/>
      <c r="YF5" s="249"/>
      <c r="YG5" s="249"/>
      <c r="YH5" s="249"/>
      <c r="YI5" s="249"/>
      <c r="YJ5" s="249"/>
      <c r="YK5" s="249"/>
      <c r="YL5" s="249"/>
      <c r="YM5" s="249"/>
      <c r="YN5" s="249"/>
      <c r="YO5" s="249"/>
      <c r="YP5" s="249"/>
      <c r="YQ5" s="249"/>
      <c r="YR5" s="249"/>
      <c r="YS5" s="249"/>
      <c r="YT5" s="249"/>
      <c r="YU5" s="249"/>
      <c r="YV5" s="249"/>
      <c r="YW5" s="249"/>
      <c r="YX5" s="249"/>
      <c r="YY5" s="249"/>
      <c r="YZ5" s="249"/>
      <c r="ZA5" s="249"/>
      <c r="ZB5" s="249"/>
      <c r="ZC5" s="249"/>
      <c r="ZD5" s="249"/>
      <c r="ZE5" s="249"/>
      <c r="ZF5" s="249"/>
      <c r="ZG5" s="249"/>
      <c r="ZH5" s="249"/>
      <c r="ZI5" s="249"/>
      <c r="ZJ5" s="249"/>
      <c r="ZK5" s="249"/>
      <c r="ZL5" s="249"/>
      <c r="ZM5" s="249"/>
      <c r="ZN5" s="249"/>
      <c r="ZO5" s="249"/>
      <c r="ZP5" s="249"/>
      <c r="ZQ5" s="249"/>
      <c r="ZR5" s="249"/>
      <c r="ZS5" s="249"/>
      <c r="ZT5" s="249"/>
      <c r="ZU5" s="249"/>
      <c r="ZV5" s="249"/>
      <c r="ZW5" s="249"/>
      <c r="ZX5" s="249"/>
      <c r="ZY5" s="249"/>
      <c r="ZZ5" s="249"/>
      <c r="AAA5" s="249"/>
      <c r="AAB5" s="249"/>
      <c r="AAC5" s="249"/>
      <c r="AAD5" s="249"/>
      <c r="AAE5" s="249"/>
      <c r="AAF5" s="249"/>
      <c r="AAG5" s="249"/>
      <c r="AAH5" s="249"/>
      <c r="AAI5" s="249"/>
      <c r="AAJ5" s="249"/>
      <c r="AAK5" s="249"/>
      <c r="AAL5" s="249"/>
      <c r="AAM5" s="249"/>
      <c r="AAN5" s="249"/>
      <c r="AAO5" s="249"/>
      <c r="AAP5" s="249"/>
      <c r="AAQ5" s="249"/>
      <c r="AAR5" s="249"/>
      <c r="AAS5" s="249"/>
      <c r="AAT5" s="249"/>
      <c r="AAU5" s="249"/>
      <c r="AAV5" s="249"/>
      <c r="AAW5" s="249"/>
      <c r="AAX5" s="249"/>
      <c r="AAY5" s="249"/>
      <c r="AAZ5" s="249"/>
      <c r="ABA5" s="249"/>
      <c r="ABB5" s="249"/>
      <c r="ABC5" s="249"/>
      <c r="ABD5" s="249"/>
      <c r="ABE5" s="249"/>
      <c r="ABF5" s="249"/>
      <c r="ABG5" s="249"/>
      <c r="ABH5" s="249"/>
      <c r="ABI5" s="249"/>
      <c r="ABJ5" s="249"/>
      <c r="ABK5" s="249"/>
      <c r="ABL5" s="249"/>
      <c r="ABM5" s="249"/>
      <c r="ABN5" s="249"/>
      <c r="ABO5" s="249"/>
      <c r="ABP5" s="249"/>
      <c r="ABQ5" s="249"/>
      <c r="ABR5" s="249"/>
      <c r="ABS5" s="249"/>
      <c r="ABT5" s="249"/>
      <c r="ABU5" s="249"/>
      <c r="ABV5" s="249"/>
      <c r="ABW5" s="249"/>
      <c r="ABX5" s="249"/>
      <c r="ABY5" s="249"/>
      <c r="ABZ5" s="249"/>
      <c r="ACA5" s="249"/>
      <c r="ACB5" s="249"/>
      <c r="ACC5" s="249"/>
      <c r="ACD5" s="249"/>
      <c r="ACE5" s="249"/>
      <c r="ACF5" s="249"/>
      <c r="ACG5" s="249"/>
      <c r="ACH5" s="249"/>
      <c r="ACI5" s="249"/>
      <c r="ACJ5" s="249"/>
      <c r="ACK5" s="249"/>
      <c r="ACL5" s="249"/>
      <c r="ACM5" s="249"/>
      <c r="ACN5" s="249"/>
      <c r="ACO5" s="249"/>
      <c r="ACP5" s="249"/>
      <c r="ACQ5" s="249"/>
      <c r="ACR5" s="249"/>
      <c r="ACS5" s="249"/>
      <c r="ACT5" s="249"/>
      <c r="ACU5" s="249"/>
      <c r="ACV5" s="249"/>
      <c r="ACW5" s="249"/>
      <c r="ACX5" s="249"/>
      <c r="ACY5" s="249"/>
      <c r="ACZ5" s="249"/>
      <c r="ADA5" s="249"/>
      <c r="ADB5" s="249"/>
      <c r="ADC5" s="249"/>
      <c r="ADD5" s="249"/>
      <c r="ADE5" s="249"/>
      <c r="ADF5" s="249"/>
      <c r="ADG5" s="249"/>
      <c r="ADH5" s="249"/>
      <c r="ADI5" s="249"/>
      <c r="ADJ5" s="249"/>
      <c r="ADK5" s="249"/>
      <c r="ADL5" s="249"/>
      <c r="ADM5" s="249"/>
      <c r="ADN5" s="249"/>
      <c r="ADO5" s="249"/>
      <c r="ADP5" s="249"/>
      <c r="ADQ5" s="249"/>
      <c r="ADR5" s="249"/>
      <c r="ADS5" s="249"/>
      <c r="ADT5" s="249"/>
      <c r="ADU5" s="249"/>
      <c r="ADV5" s="249"/>
      <c r="ADW5" s="249"/>
      <c r="ADX5" s="249"/>
      <c r="ADY5" s="249"/>
      <c r="ADZ5" s="249"/>
      <c r="AEA5" s="249"/>
      <c r="AEB5" s="249"/>
      <c r="AEC5" s="249"/>
      <c r="AED5" s="249"/>
      <c r="AEE5" s="249"/>
      <c r="AEF5" s="249"/>
      <c r="AEG5" s="249"/>
      <c r="AEH5" s="249"/>
      <c r="AEI5" s="249"/>
      <c r="AEJ5" s="249"/>
      <c r="AEK5" s="249"/>
      <c r="AEL5" s="249"/>
      <c r="AEM5" s="249"/>
      <c r="AEN5" s="249"/>
      <c r="AEO5" s="249"/>
      <c r="AEP5" s="249"/>
      <c r="AEQ5" s="249"/>
      <c r="AER5" s="249"/>
      <c r="AES5" s="249"/>
      <c r="AET5" s="249"/>
      <c r="AEU5" s="249"/>
      <c r="AEV5" s="249"/>
      <c r="AEW5" s="249"/>
      <c r="AEX5" s="249"/>
      <c r="AEY5" s="249"/>
      <c r="AEZ5" s="249"/>
      <c r="AFA5" s="249"/>
      <c r="AFB5" s="249"/>
      <c r="AFC5" s="249"/>
      <c r="AFD5" s="249"/>
      <c r="AFE5" s="249"/>
      <c r="AFF5" s="249"/>
      <c r="AFG5" s="249"/>
      <c r="AFH5" s="249"/>
      <c r="AFI5" s="249"/>
      <c r="AFJ5" s="249"/>
      <c r="AFK5" s="249"/>
      <c r="AFL5" s="249"/>
      <c r="AFM5" s="249"/>
      <c r="AFN5" s="249"/>
      <c r="AFO5" s="249"/>
      <c r="AFP5" s="249"/>
      <c r="AFQ5" s="249"/>
      <c r="AFR5" s="249"/>
      <c r="AFS5" s="249"/>
      <c r="AFT5" s="249"/>
      <c r="AFU5" s="249"/>
      <c r="AFV5" s="249"/>
      <c r="AFW5" s="249"/>
      <c r="AFX5" s="249"/>
      <c r="AFY5" s="249"/>
      <c r="AFZ5" s="249"/>
      <c r="AGA5" s="249"/>
      <c r="AGB5" s="249"/>
      <c r="AGC5" s="249"/>
      <c r="AGD5" s="249"/>
      <c r="AGE5" s="249"/>
      <c r="AGF5" s="249"/>
      <c r="AGG5" s="249"/>
      <c r="AGH5" s="249"/>
      <c r="AGI5" s="249"/>
      <c r="AGJ5" s="249"/>
      <c r="AGK5" s="249"/>
      <c r="AGL5" s="249"/>
      <c r="AGM5" s="249"/>
      <c r="AGN5" s="249"/>
      <c r="AGO5" s="249"/>
      <c r="AGP5" s="249"/>
      <c r="AGQ5" s="249"/>
      <c r="AGR5" s="249"/>
      <c r="AGS5" s="249"/>
      <c r="AGT5" s="249"/>
      <c r="AGU5" s="249"/>
      <c r="AGV5" s="249"/>
      <c r="AGW5" s="249"/>
      <c r="AGX5" s="249"/>
      <c r="AGY5" s="249"/>
      <c r="AGZ5" s="249"/>
      <c r="AHA5" s="249"/>
      <c r="AHB5" s="249"/>
      <c r="AHC5" s="249"/>
      <c r="AHD5" s="249"/>
      <c r="AHE5" s="249"/>
      <c r="AHF5" s="249"/>
      <c r="AHG5" s="249"/>
      <c r="AHH5" s="249"/>
      <c r="AHI5" s="249"/>
      <c r="AHJ5" s="249"/>
      <c r="AHK5" s="249"/>
      <c r="AHL5" s="249"/>
      <c r="AHM5" s="249"/>
      <c r="AHN5" s="249"/>
      <c r="AHO5" s="249"/>
      <c r="AHP5" s="249"/>
      <c r="AHQ5" s="249"/>
      <c r="AHR5" s="249"/>
      <c r="AHS5" s="249"/>
      <c r="AHT5" s="249"/>
      <c r="AHU5" s="249"/>
      <c r="AHV5" s="249"/>
      <c r="AHW5" s="249"/>
      <c r="AHX5" s="249"/>
      <c r="AHY5" s="249"/>
      <c r="AHZ5" s="249"/>
      <c r="AIA5" s="249"/>
      <c r="AIB5" s="249"/>
      <c r="AIC5" s="249"/>
      <c r="AID5" s="249"/>
      <c r="AIE5" s="249"/>
      <c r="AIF5" s="249"/>
      <c r="AIG5" s="249"/>
      <c r="AIH5" s="249"/>
      <c r="AII5" s="249"/>
      <c r="AIJ5" s="249"/>
      <c r="AIK5" s="249"/>
      <c r="AIL5" s="249"/>
      <c r="AIM5" s="249"/>
      <c r="AIN5" s="249"/>
      <c r="AIO5" s="249"/>
      <c r="AIP5" s="249"/>
      <c r="AIQ5" s="249"/>
      <c r="AIR5" s="249"/>
      <c r="AIS5" s="249"/>
      <c r="AIT5" s="249"/>
      <c r="AIU5" s="249"/>
      <c r="AIV5" s="249"/>
      <c r="AIW5" s="249"/>
      <c r="AIX5" s="249"/>
      <c r="AIY5" s="249"/>
      <c r="AIZ5" s="249"/>
      <c r="AJA5" s="249"/>
      <c r="AJB5" s="249"/>
      <c r="AJC5" s="249"/>
      <c r="AJD5" s="249"/>
      <c r="AJE5" s="249"/>
      <c r="AJF5" s="249"/>
      <c r="AJG5" s="249"/>
      <c r="AJH5" s="249"/>
      <c r="AJI5" s="249"/>
      <c r="AJJ5" s="249"/>
      <c r="AJK5" s="249"/>
      <c r="AJL5" s="249"/>
      <c r="AJM5" s="249"/>
      <c r="AJN5" s="249"/>
      <c r="AJO5" s="249"/>
      <c r="AJP5" s="249"/>
      <c r="AJQ5" s="249"/>
      <c r="AJR5" s="249"/>
      <c r="AJS5" s="249"/>
      <c r="AJT5" s="249"/>
      <c r="AJU5" s="249"/>
      <c r="AJV5" s="249"/>
      <c r="AJW5" s="249"/>
      <c r="AJX5" s="249"/>
      <c r="AJY5" s="249"/>
      <c r="AJZ5" s="249"/>
      <c r="AKA5" s="249"/>
      <c r="AKB5" s="249"/>
      <c r="AKC5" s="249"/>
      <c r="AKD5" s="249"/>
      <c r="AKE5" s="249"/>
      <c r="AKF5" s="249"/>
      <c r="AKG5" s="249"/>
      <c r="AKH5" s="249"/>
      <c r="AKI5" s="249"/>
      <c r="AKJ5" s="249"/>
      <c r="AKK5" s="249"/>
      <c r="AKL5" s="249"/>
      <c r="AKM5" s="249"/>
      <c r="AKN5" s="249"/>
      <c r="AKO5" s="249"/>
      <c r="AKP5" s="249"/>
      <c r="AKQ5" s="249"/>
      <c r="AKR5" s="249"/>
      <c r="AKS5" s="249"/>
      <c r="AKT5" s="249"/>
      <c r="AKU5" s="249"/>
      <c r="AKV5" s="249"/>
      <c r="AKW5" s="249"/>
      <c r="AKX5" s="249"/>
      <c r="AKY5" s="249"/>
      <c r="AKZ5" s="249"/>
      <c r="ALA5" s="249"/>
      <c r="ALB5" s="249"/>
      <c r="ALC5" s="249"/>
      <c r="ALD5" s="249"/>
      <c r="ALE5" s="249"/>
      <c r="ALF5" s="249"/>
      <c r="ALG5" s="249"/>
      <c r="ALH5" s="249"/>
      <c r="ALI5" s="249"/>
      <c r="ALJ5" s="249"/>
      <c r="ALK5" s="249"/>
      <c r="ALL5" s="249"/>
      <c r="ALM5" s="249"/>
      <c r="ALN5" s="249"/>
      <c r="ALO5" s="249"/>
      <c r="ALP5" s="249"/>
      <c r="ALQ5" s="249"/>
      <c r="ALR5" s="249"/>
      <c r="ALS5" s="249"/>
      <c r="ALT5" s="249"/>
      <c r="ALU5" s="249"/>
      <c r="ALV5" s="249"/>
      <c r="ALW5" s="249"/>
      <c r="ALX5" s="249"/>
      <c r="ALY5" s="249"/>
      <c r="ALZ5" s="249"/>
      <c r="AMA5" s="249"/>
      <c r="AMB5" s="249"/>
      <c r="AMC5" s="249"/>
      <c r="AMD5" s="249"/>
      <c r="AME5" s="249"/>
      <c r="AMF5" s="249"/>
      <c r="AMG5" s="249"/>
      <c r="AMH5" s="249"/>
      <c r="AMI5" s="249"/>
      <c r="AMJ5" s="249"/>
      <c r="AMK5" s="249"/>
      <c r="AML5" s="249"/>
      <c r="AMM5" s="249"/>
      <c r="AMN5" s="249"/>
      <c r="AMO5" s="249"/>
      <c r="AMP5" s="249"/>
      <c r="AMQ5" s="249"/>
      <c r="AMR5" s="249"/>
      <c r="AMS5" s="249"/>
      <c r="AMT5" s="249"/>
      <c r="AMU5" s="249"/>
      <c r="AMV5" s="249"/>
      <c r="AMW5" s="249"/>
      <c r="AMX5" s="249"/>
      <c r="AMY5" s="249"/>
      <c r="AMZ5" s="249"/>
      <c r="ANA5" s="249"/>
      <c r="ANB5" s="249"/>
      <c r="ANC5" s="249"/>
      <c r="AND5" s="249"/>
      <c r="ANE5" s="249"/>
      <c r="ANF5" s="249"/>
      <c r="ANG5" s="249"/>
      <c r="ANH5" s="249"/>
      <c r="ANI5" s="249"/>
      <c r="ANJ5" s="249"/>
      <c r="ANK5" s="249"/>
      <c r="ANL5" s="249"/>
      <c r="ANM5" s="249"/>
      <c r="ANN5" s="249"/>
      <c r="ANO5" s="249"/>
      <c r="ANP5" s="249"/>
      <c r="ANQ5" s="249"/>
      <c r="ANR5" s="249"/>
      <c r="ANS5" s="249"/>
      <c r="ANT5" s="249"/>
      <c r="ANU5" s="249"/>
      <c r="ANV5" s="249"/>
      <c r="ANW5" s="249"/>
      <c r="ANX5" s="249"/>
      <c r="ANY5" s="249"/>
      <c r="ANZ5" s="249"/>
      <c r="AOA5" s="249"/>
      <c r="AOB5" s="249"/>
      <c r="AOC5" s="249"/>
      <c r="AOD5" s="249"/>
      <c r="AOE5" s="249"/>
      <c r="AOF5" s="249"/>
      <c r="AOG5" s="249"/>
      <c r="AOH5" s="249"/>
      <c r="AOI5" s="249"/>
      <c r="AOJ5" s="249"/>
      <c r="AOK5" s="249"/>
      <c r="AOL5" s="249"/>
      <c r="AOM5" s="249"/>
      <c r="AON5" s="249"/>
      <c r="AOO5" s="249"/>
      <c r="AOP5" s="249"/>
      <c r="AOQ5" s="249"/>
      <c r="AOR5" s="249"/>
      <c r="AOS5" s="249"/>
      <c r="AOT5" s="249"/>
      <c r="AOU5" s="249"/>
      <c r="AOV5" s="249"/>
      <c r="AOW5" s="249"/>
      <c r="AOX5" s="249"/>
      <c r="AOY5" s="249"/>
      <c r="AOZ5" s="249"/>
      <c r="APA5" s="249"/>
      <c r="APB5" s="249"/>
      <c r="APC5" s="249"/>
      <c r="APD5" s="249"/>
      <c r="APE5" s="249"/>
      <c r="APF5" s="249"/>
      <c r="APG5" s="249"/>
      <c r="APH5" s="249"/>
      <c r="API5" s="249"/>
      <c r="APJ5" s="249"/>
      <c r="APK5" s="249"/>
      <c r="APL5" s="249"/>
      <c r="APM5" s="249"/>
      <c r="APN5" s="249"/>
      <c r="APO5" s="249"/>
      <c r="APP5" s="249"/>
      <c r="APQ5" s="249"/>
      <c r="APR5" s="249"/>
      <c r="APS5" s="249"/>
      <c r="APT5" s="249"/>
      <c r="APU5" s="249"/>
      <c r="APV5" s="249"/>
      <c r="APW5" s="249"/>
      <c r="APX5" s="249"/>
      <c r="APY5" s="249"/>
      <c r="APZ5" s="249"/>
      <c r="AQA5" s="249"/>
      <c r="AQB5" s="249"/>
      <c r="AQC5" s="249"/>
      <c r="AQD5" s="249"/>
      <c r="AQE5" s="249"/>
      <c r="AQF5" s="249"/>
      <c r="AQG5" s="249"/>
      <c r="AQH5" s="249"/>
      <c r="AQI5" s="249"/>
      <c r="AQJ5" s="249"/>
      <c r="AQK5" s="249"/>
      <c r="AQL5" s="249"/>
      <c r="AQM5" s="249"/>
      <c r="AQN5" s="249"/>
      <c r="AQO5" s="249"/>
      <c r="AQP5" s="249"/>
      <c r="AQQ5" s="249"/>
      <c r="AQR5" s="249"/>
      <c r="AQS5" s="249"/>
      <c r="AQT5" s="249"/>
      <c r="AQU5" s="249"/>
      <c r="AQV5" s="249"/>
      <c r="AQW5" s="249"/>
      <c r="AQX5" s="249"/>
      <c r="AQY5" s="249"/>
      <c r="AQZ5" s="249"/>
      <c r="ARA5" s="249"/>
      <c r="ARB5" s="249"/>
      <c r="ARC5" s="249"/>
      <c r="ARD5" s="249"/>
      <c r="ARE5" s="249"/>
      <c r="ARF5" s="249"/>
      <c r="ARG5" s="249"/>
      <c r="ARH5" s="249"/>
      <c r="ARI5" s="249"/>
      <c r="ARJ5" s="249"/>
      <c r="ARK5" s="249"/>
      <c r="ARL5" s="249"/>
      <c r="ARM5" s="249"/>
      <c r="ARN5" s="249"/>
      <c r="ARO5" s="249"/>
      <c r="ARP5" s="249"/>
      <c r="ARQ5" s="249"/>
      <c r="ARR5" s="249"/>
      <c r="ARS5" s="249"/>
      <c r="ART5" s="249"/>
      <c r="ARU5" s="249"/>
      <c r="ARV5" s="249"/>
      <c r="ARW5" s="249"/>
      <c r="ARX5" s="249"/>
      <c r="ARY5" s="249"/>
      <c r="ARZ5" s="249"/>
      <c r="ASA5" s="249"/>
      <c r="ASB5" s="249"/>
      <c r="ASC5" s="249"/>
      <c r="ASD5" s="249"/>
      <c r="ASE5" s="249"/>
      <c r="ASF5" s="249"/>
      <c r="ASG5" s="249"/>
      <c r="ASH5" s="249"/>
      <c r="ASI5" s="249"/>
      <c r="ASJ5" s="249"/>
      <c r="ASK5" s="249"/>
      <c r="ASL5" s="249"/>
      <c r="ASM5" s="249"/>
      <c r="ASN5" s="249"/>
      <c r="ASO5" s="249"/>
      <c r="ASP5" s="249"/>
      <c r="ASQ5" s="249"/>
      <c r="ASR5" s="249"/>
      <c r="ASS5" s="249"/>
      <c r="AST5" s="249"/>
      <c r="ASU5" s="249"/>
      <c r="ASV5" s="249"/>
      <c r="ASW5" s="249"/>
      <c r="ASX5" s="249"/>
      <c r="ASY5" s="249"/>
      <c r="ASZ5" s="249"/>
      <c r="ATA5" s="249"/>
      <c r="ATB5" s="249"/>
      <c r="ATC5" s="249"/>
      <c r="ATD5" s="249"/>
      <c r="ATE5" s="249"/>
      <c r="ATF5" s="249"/>
      <c r="ATG5" s="249"/>
      <c r="ATH5" s="249"/>
      <c r="ATI5" s="249"/>
      <c r="ATJ5" s="249"/>
      <c r="ATK5" s="249"/>
      <c r="ATL5" s="249"/>
      <c r="ATM5" s="249"/>
      <c r="ATN5" s="249"/>
      <c r="ATO5" s="249"/>
      <c r="ATP5" s="249"/>
      <c r="ATQ5" s="249"/>
      <c r="ATR5" s="249"/>
      <c r="ATS5" s="249"/>
      <c r="ATT5" s="249"/>
      <c r="ATU5" s="249"/>
      <c r="ATV5" s="249"/>
      <c r="ATW5" s="249"/>
      <c r="ATX5" s="249"/>
      <c r="ATY5" s="249"/>
      <c r="ATZ5" s="249"/>
      <c r="AUA5" s="249"/>
      <c r="AUB5" s="249"/>
      <c r="AUC5" s="249"/>
      <c r="AUD5" s="249"/>
      <c r="AUE5" s="249"/>
      <c r="AUF5" s="249"/>
      <c r="AUG5" s="249"/>
      <c r="AUH5" s="249"/>
      <c r="AUI5" s="249"/>
      <c r="AUJ5" s="249"/>
      <c r="AUK5" s="249"/>
      <c r="AUL5" s="249"/>
      <c r="AUM5" s="249"/>
      <c r="AUN5" s="249"/>
      <c r="AUO5" s="249"/>
      <c r="AUP5" s="249"/>
      <c r="AUQ5" s="249"/>
      <c r="AUR5" s="249"/>
      <c r="AUS5" s="249"/>
      <c r="AUT5" s="249"/>
      <c r="AUU5" s="249"/>
      <c r="AUV5" s="249"/>
      <c r="AUW5" s="249"/>
      <c r="AUX5" s="249"/>
      <c r="AUY5" s="249"/>
      <c r="AUZ5" s="249"/>
      <c r="AVA5" s="249"/>
      <c r="AVB5" s="249"/>
      <c r="AVC5" s="249"/>
      <c r="AVD5" s="249"/>
      <c r="AVE5" s="249"/>
      <c r="AVF5" s="249"/>
      <c r="AVG5" s="249"/>
      <c r="AVH5" s="249"/>
      <c r="AVI5" s="249"/>
      <c r="AVJ5" s="249"/>
      <c r="AVK5" s="249"/>
      <c r="AVL5" s="249"/>
      <c r="AVM5" s="249"/>
      <c r="AVN5" s="249"/>
      <c r="AVO5" s="249"/>
      <c r="AVP5" s="249"/>
      <c r="AVQ5" s="249"/>
      <c r="AVR5" s="249"/>
      <c r="AVS5" s="249"/>
      <c r="AVT5" s="249"/>
      <c r="AVU5" s="249"/>
      <c r="AVV5" s="249"/>
      <c r="AVW5" s="249"/>
      <c r="AVX5" s="249"/>
      <c r="AVY5" s="249"/>
      <c r="AVZ5" s="249"/>
      <c r="AWA5" s="249"/>
      <c r="AWB5" s="249"/>
      <c r="AWC5" s="249"/>
      <c r="AWD5" s="249"/>
      <c r="AWE5" s="249"/>
      <c r="AWF5" s="249"/>
      <c r="AWG5" s="249"/>
      <c r="AWH5" s="249"/>
      <c r="AWI5" s="249"/>
      <c r="AWJ5" s="249"/>
      <c r="AWK5" s="249"/>
      <c r="AWL5" s="249"/>
      <c r="AWM5" s="249"/>
      <c r="AWN5" s="249"/>
      <c r="AWO5" s="249"/>
      <c r="AWP5" s="249"/>
      <c r="AWQ5" s="249"/>
      <c r="AWR5" s="249"/>
      <c r="AWS5" s="249"/>
      <c r="AWT5" s="249"/>
      <c r="AWU5" s="249"/>
      <c r="AWV5" s="249"/>
      <c r="AWW5" s="249"/>
      <c r="AWX5" s="249"/>
      <c r="AWY5" s="249"/>
      <c r="AWZ5" s="249"/>
      <c r="AXA5" s="249"/>
      <c r="AXB5" s="249"/>
      <c r="AXC5" s="249"/>
      <c r="AXD5" s="249"/>
      <c r="AXE5" s="249"/>
      <c r="AXF5" s="249"/>
      <c r="AXG5" s="249"/>
      <c r="AXH5" s="249"/>
      <c r="AXI5" s="249"/>
      <c r="AXJ5" s="249"/>
      <c r="AXK5" s="249"/>
      <c r="AXL5" s="249"/>
      <c r="AXM5" s="249"/>
      <c r="AXN5" s="249"/>
      <c r="AXO5" s="249"/>
      <c r="AXP5" s="249"/>
      <c r="AXQ5" s="249"/>
      <c r="AXR5" s="249"/>
      <c r="AXS5" s="249"/>
      <c r="AXT5" s="249"/>
      <c r="AXU5" s="249"/>
      <c r="AXV5" s="249"/>
      <c r="AXW5" s="249"/>
      <c r="AXX5" s="249"/>
      <c r="AXY5" s="249"/>
      <c r="AXZ5" s="249"/>
      <c r="AYA5" s="249"/>
      <c r="AYB5" s="249"/>
      <c r="AYC5" s="249"/>
      <c r="AYD5" s="249"/>
      <c r="AYE5" s="249"/>
      <c r="AYF5" s="249"/>
      <c r="AYG5" s="249"/>
      <c r="AYH5" s="249"/>
      <c r="AYI5" s="249"/>
      <c r="AYJ5" s="249"/>
      <c r="AYK5" s="249"/>
      <c r="AYL5" s="249"/>
      <c r="AYM5" s="249"/>
      <c r="AYN5" s="249"/>
      <c r="AYO5" s="249"/>
      <c r="AYP5" s="249"/>
      <c r="AYQ5" s="249"/>
      <c r="AYR5" s="249"/>
      <c r="AYS5" s="249"/>
      <c r="AYT5" s="249"/>
      <c r="AYU5" s="249"/>
      <c r="AYV5" s="249"/>
      <c r="AYW5" s="249"/>
      <c r="AYX5" s="249"/>
      <c r="AYY5" s="249"/>
      <c r="AYZ5" s="249"/>
      <c r="AZA5" s="249"/>
      <c r="AZB5" s="249"/>
      <c r="AZC5" s="249"/>
      <c r="AZD5" s="249"/>
      <c r="AZE5" s="249"/>
      <c r="AZF5" s="249"/>
      <c r="AZG5" s="249"/>
      <c r="AZH5" s="249"/>
      <c r="AZI5" s="249"/>
      <c r="AZJ5" s="249"/>
      <c r="AZK5" s="249"/>
      <c r="AZL5" s="249"/>
      <c r="AZM5" s="249"/>
      <c r="AZN5" s="249"/>
      <c r="AZO5" s="249"/>
      <c r="AZP5" s="249"/>
      <c r="AZQ5" s="249"/>
      <c r="AZR5" s="249"/>
      <c r="AZS5" s="249"/>
      <c r="AZT5" s="249"/>
      <c r="AZU5" s="249"/>
      <c r="AZV5" s="249"/>
      <c r="AZW5" s="249"/>
      <c r="AZX5" s="249"/>
      <c r="AZY5" s="249"/>
      <c r="AZZ5" s="249"/>
      <c r="BAA5" s="249"/>
      <c r="BAB5" s="249"/>
      <c r="BAC5" s="249"/>
      <c r="BAD5" s="249"/>
      <c r="BAE5" s="249"/>
      <c r="BAF5" s="249"/>
      <c r="BAG5" s="249"/>
      <c r="BAH5" s="249"/>
      <c r="BAI5" s="249"/>
      <c r="BAJ5" s="249"/>
      <c r="BAK5" s="249"/>
      <c r="BAL5" s="249"/>
      <c r="BAM5" s="249"/>
      <c r="BAN5" s="249"/>
      <c r="BAO5" s="249"/>
      <c r="BAP5" s="249"/>
      <c r="BAQ5" s="249"/>
      <c r="BAR5" s="249"/>
      <c r="BAS5" s="249"/>
      <c r="BAT5" s="249"/>
      <c r="BAU5" s="249"/>
      <c r="BAV5" s="249"/>
      <c r="BAW5" s="249"/>
      <c r="BAX5" s="249"/>
      <c r="BAY5" s="249"/>
      <c r="BAZ5" s="249"/>
      <c r="BBA5" s="249"/>
      <c r="BBB5" s="249"/>
      <c r="BBC5" s="249"/>
      <c r="BBD5" s="249"/>
      <c r="BBE5" s="249"/>
      <c r="BBF5" s="249"/>
      <c r="BBG5" s="249"/>
      <c r="BBH5" s="249"/>
      <c r="BBI5" s="249"/>
      <c r="BBJ5" s="249"/>
      <c r="BBK5" s="249"/>
      <c r="BBL5" s="249"/>
      <c r="BBM5" s="249"/>
      <c r="BBN5" s="249"/>
      <c r="BBO5" s="249"/>
      <c r="BBP5" s="249"/>
      <c r="BBQ5" s="249"/>
      <c r="BBR5" s="249"/>
      <c r="BBS5" s="249"/>
      <c r="BBT5" s="249"/>
      <c r="BBU5" s="249"/>
      <c r="BBV5" s="249"/>
      <c r="BBW5" s="249"/>
      <c r="BBX5" s="249"/>
      <c r="BBY5" s="249"/>
      <c r="BBZ5" s="249"/>
      <c r="BCA5" s="249"/>
      <c r="BCB5" s="249"/>
      <c r="BCC5" s="249"/>
      <c r="BCD5" s="249"/>
      <c r="BCE5" s="249"/>
      <c r="BCF5" s="249"/>
      <c r="BCG5" s="249"/>
      <c r="BCH5" s="249"/>
      <c r="BCI5" s="249"/>
      <c r="BCJ5" s="249"/>
      <c r="BCK5" s="249"/>
      <c r="BCL5" s="249"/>
      <c r="BCM5" s="249"/>
      <c r="BCN5" s="249"/>
      <c r="BCO5" s="249"/>
      <c r="BCP5" s="249"/>
      <c r="BCQ5" s="249"/>
      <c r="BCR5" s="249"/>
      <c r="BCS5" s="249"/>
      <c r="BCT5" s="249"/>
      <c r="BCU5" s="249"/>
      <c r="BCV5" s="249"/>
      <c r="BCW5" s="249"/>
      <c r="BCX5" s="249"/>
      <c r="BCY5" s="249"/>
      <c r="BCZ5" s="249"/>
      <c r="BDA5" s="249"/>
      <c r="BDB5" s="249"/>
      <c r="BDC5" s="249"/>
      <c r="BDD5" s="249"/>
      <c r="BDE5" s="249"/>
      <c r="BDF5" s="249"/>
      <c r="BDG5" s="249"/>
      <c r="BDH5" s="249"/>
      <c r="BDI5" s="249"/>
      <c r="BDJ5" s="249"/>
      <c r="BDK5" s="249"/>
      <c r="BDL5" s="249"/>
      <c r="BDM5" s="249"/>
      <c r="BDN5" s="249"/>
      <c r="BDO5" s="249"/>
      <c r="BDP5" s="249"/>
      <c r="BDQ5" s="249"/>
      <c r="BDR5" s="249"/>
      <c r="BDS5" s="249"/>
      <c r="BDT5" s="249"/>
      <c r="BDU5" s="249"/>
      <c r="BDV5" s="249"/>
      <c r="BDW5" s="249"/>
      <c r="BDX5" s="249"/>
      <c r="BDY5" s="249"/>
      <c r="BDZ5" s="249"/>
      <c r="BEA5" s="249"/>
      <c r="BEB5" s="249"/>
      <c r="BEC5" s="249"/>
      <c r="BED5" s="249"/>
      <c r="BEE5" s="249"/>
      <c r="BEF5" s="249"/>
      <c r="BEG5" s="249"/>
      <c r="BEH5" s="249"/>
      <c r="BEI5" s="249"/>
      <c r="BEJ5" s="249"/>
      <c r="BEK5" s="249"/>
      <c r="BEL5" s="249"/>
      <c r="BEM5" s="249"/>
      <c r="BEN5" s="249"/>
      <c r="BEO5" s="249"/>
      <c r="BEP5" s="249"/>
      <c r="BEQ5" s="249"/>
      <c r="BER5" s="249"/>
      <c r="BES5" s="249"/>
      <c r="BET5" s="249"/>
      <c r="BEU5" s="249"/>
      <c r="BEV5" s="249"/>
      <c r="BEW5" s="249"/>
      <c r="BEX5" s="249"/>
      <c r="BEY5" s="249"/>
      <c r="BEZ5" s="249"/>
      <c r="BFA5" s="249"/>
      <c r="BFB5" s="249"/>
      <c r="BFC5" s="249"/>
      <c r="BFD5" s="249"/>
      <c r="BFE5" s="249"/>
      <c r="BFF5" s="249"/>
      <c r="BFG5" s="249"/>
      <c r="BFH5" s="249"/>
      <c r="BFI5" s="249"/>
      <c r="BFJ5" s="249"/>
      <c r="BFK5" s="249"/>
      <c r="BFL5" s="249"/>
      <c r="BFM5" s="249"/>
      <c r="BFN5" s="249"/>
      <c r="BFO5" s="249"/>
      <c r="BFP5" s="249"/>
      <c r="BFQ5" s="249"/>
      <c r="BFR5" s="249"/>
      <c r="BFS5" s="249"/>
      <c r="BFT5" s="249"/>
      <c r="BFU5" s="249"/>
      <c r="BFV5" s="249"/>
      <c r="BFW5" s="249"/>
      <c r="BFX5" s="249"/>
      <c r="BFY5" s="249"/>
      <c r="BFZ5" s="249"/>
      <c r="BGA5" s="249"/>
      <c r="BGB5" s="249"/>
      <c r="BGC5" s="249"/>
      <c r="BGD5" s="249"/>
      <c r="BGE5" s="249"/>
      <c r="BGF5" s="249"/>
      <c r="BGG5" s="249"/>
      <c r="BGH5" s="249"/>
      <c r="BGI5" s="249"/>
      <c r="BGJ5" s="249"/>
      <c r="BGK5" s="249"/>
      <c r="BGL5" s="249"/>
      <c r="BGM5" s="249"/>
      <c r="BGN5" s="249"/>
      <c r="BGO5" s="249"/>
      <c r="BGP5" s="249"/>
      <c r="BGQ5" s="249"/>
      <c r="BGR5" s="249"/>
      <c r="BGS5" s="249"/>
      <c r="BGT5" s="249"/>
      <c r="BGU5" s="249"/>
      <c r="BGV5" s="249"/>
      <c r="BGW5" s="249"/>
      <c r="BGX5" s="249"/>
      <c r="BGY5" s="249"/>
      <c r="BGZ5" s="249"/>
      <c r="BHA5" s="249"/>
      <c r="BHB5" s="249"/>
      <c r="BHC5" s="249"/>
      <c r="BHD5" s="249"/>
      <c r="BHE5" s="249"/>
      <c r="BHF5" s="249"/>
      <c r="BHG5" s="249"/>
      <c r="BHH5" s="249"/>
      <c r="BHI5" s="249"/>
      <c r="BHJ5" s="249"/>
      <c r="BHK5" s="249"/>
      <c r="BHL5" s="249"/>
      <c r="BHM5" s="249"/>
      <c r="BHN5" s="249"/>
      <c r="BHO5" s="249"/>
      <c r="BHP5" s="249"/>
      <c r="BHQ5" s="249"/>
      <c r="BHR5" s="249"/>
      <c r="BHS5" s="249"/>
      <c r="BHT5" s="249"/>
      <c r="BHU5" s="249"/>
      <c r="BHV5" s="249"/>
      <c r="BHW5" s="249"/>
      <c r="BHX5" s="249"/>
      <c r="BHY5" s="249"/>
      <c r="BHZ5" s="249"/>
      <c r="BIA5" s="249"/>
      <c r="BIB5" s="249"/>
      <c r="BIC5" s="249"/>
      <c r="BID5" s="249"/>
      <c r="BIE5" s="249"/>
      <c r="BIF5" s="249"/>
      <c r="BIG5" s="249"/>
      <c r="BIH5" s="249"/>
      <c r="BII5" s="249"/>
      <c r="BIJ5" s="249"/>
      <c r="BIK5" s="249"/>
      <c r="BIL5" s="249"/>
      <c r="BIM5" s="249"/>
      <c r="BIN5" s="249"/>
      <c r="BIO5" s="249"/>
      <c r="BIP5" s="249"/>
      <c r="BIQ5" s="249"/>
      <c r="BIR5" s="249"/>
      <c r="BIS5" s="249"/>
      <c r="BIT5" s="249"/>
      <c r="BIU5" s="249"/>
      <c r="BIV5" s="249"/>
      <c r="BIW5" s="249"/>
      <c r="BIX5" s="249"/>
      <c r="BIY5" s="249"/>
      <c r="BIZ5" s="249"/>
      <c r="BJA5" s="249"/>
      <c r="BJB5" s="249"/>
      <c r="BJC5" s="249"/>
      <c r="BJD5" s="249"/>
      <c r="BJE5" s="249"/>
      <c r="BJF5" s="249"/>
      <c r="BJG5" s="249"/>
      <c r="BJH5" s="249"/>
      <c r="BJI5" s="249"/>
      <c r="BJJ5" s="249"/>
      <c r="BJK5" s="249"/>
      <c r="BJL5" s="249"/>
      <c r="BJM5" s="249"/>
      <c r="BJN5" s="249"/>
      <c r="BJO5" s="249"/>
      <c r="BJP5" s="249"/>
      <c r="BJQ5" s="249"/>
      <c r="BJR5" s="249"/>
      <c r="BJS5" s="249"/>
      <c r="BJT5" s="249"/>
      <c r="BJU5" s="249"/>
      <c r="BJV5" s="249"/>
      <c r="BJW5" s="249"/>
      <c r="BJX5" s="249"/>
      <c r="BJY5" s="249"/>
      <c r="BJZ5" s="249"/>
      <c r="BKA5" s="249"/>
      <c r="BKB5" s="249"/>
      <c r="BKC5" s="249"/>
      <c r="BKD5" s="249"/>
      <c r="BKE5" s="249"/>
      <c r="BKF5" s="249"/>
      <c r="BKG5" s="249"/>
      <c r="BKH5" s="249"/>
      <c r="BKI5" s="249"/>
      <c r="BKJ5" s="249"/>
      <c r="BKK5" s="249"/>
      <c r="BKL5" s="249"/>
      <c r="BKM5" s="249"/>
      <c r="BKN5" s="249"/>
      <c r="BKO5" s="249"/>
      <c r="BKP5" s="249"/>
      <c r="BKQ5" s="249"/>
      <c r="BKR5" s="249"/>
      <c r="BKS5" s="249"/>
      <c r="BKT5" s="249"/>
      <c r="BKU5" s="249"/>
      <c r="BKV5" s="249"/>
      <c r="BKW5" s="249"/>
      <c r="BKX5" s="249"/>
      <c r="BKY5" s="249"/>
      <c r="BKZ5" s="249"/>
      <c r="BLA5" s="249"/>
      <c r="BLB5" s="249"/>
      <c r="BLC5" s="249"/>
      <c r="BLD5" s="249"/>
      <c r="BLE5" s="249"/>
      <c r="BLF5" s="249"/>
      <c r="BLG5" s="249"/>
      <c r="BLH5" s="249"/>
      <c r="BLI5" s="249"/>
      <c r="BLJ5" s="249"/>
      <c r="BLK5" s="249"/>
      <c r="BLL5" s="249"/>
      <c r="BLM5" s="249"/>
      <c r="BLN5" s="249"/>
      <c r="BLO5" s="249"/>
      <c r="BLP5" s="249"/>
      <c r="BLQ5" s="249"/>
      <c r="BLR5" s="249"/>
      <c r="BLS5" s="249"/>
      <c r="BLT5" s="249"/>
      <c r="BLU5" s="249"/>
      <c r="BLV5" s="249"/>
      <c r="BLW5" s="249"/>
      <c r="BLX5" s="249"/>
      <c r="BLY5" s="249"/>
      <c r="BLZ5" s="249"/>
      <c r="BMA5" s="249"/>
      <c r="BMB5" s="249"/>
      <c r="BMC5" s="249"/>
      <c r="BMD5" s="249"/>
      <c r="BME5" s="249"/>
      <c r="BMF5" s="249"/>
      <c r="BMG5" s="249"/>
      <c r="BMH5" s="249"/>
      <c r="BMI5" s="249"/>
      <c r="BMJ5" s="249"/>
      <c r="BMK5" s="249"/>
      <c r="BML5" s="249"/>
      <c r="BMM5" s="249"/>
      <c r="BMN5" s="249"/>
      <c r="BMO5" s="249"/>
      <c r="BMP5" s="249"/>
      <c r="BMQ5" s="249"/>
      <c r="BMR5" s="249"/>
      <c r="BMS5" s="249"/>
      <c r="BMT5" s="249"/>
      <c r="BMU5" s="249"/>
      <c r="BMV5" s="249"/>
      <c r="BMW5" s="249"/>
      <c r="BMX5" s="249"/>
      <c r="BMY5" s="249"/>
      <c r="BMZ5" s="249"/>
      <c r="BNA5" s="249"/>
      <c r="BNB5" s="249"/>
      <c r="BNC5" s="249"/>
      <c r="BND5" s="249"/>
      <c r="BNE5" s="249"/>
      <c r="BNF5" s="249"/>
      <c r="BNG5" s="249"/>
      <c r="BNH5" s="249"/>
      <c r="BNI5" s="249"/>
      <c r="BNJ5" s="249"/>
      <c r="BNK5" s="249"/>
      <c r="BNL5" s="249"/>
      <c r="BNM5" s="249"/>
      <c r="BNN5" s="249"/>
      <c r="BNO5" s="249"/>
      <c r="BNP5" s="249"/>
      <c r="BNQ5" s="249"/>
      <c r="BNR5" s="249"/>
      <c r="BNS5" s="249"/>
      <c r="BNT5" s="249"/>
      <c r="BNU5" s="249"/>
      <c r="BNV5" s="249"/>
      <c r="BNW5" s="249"/>
      <c r="BNX5" s="249"/>
      <c r="BNY5" s="249"/>
      <c r="BNZ5" s="249"/>
      <c r="BOA5" s="249"/>
      <c r="BOB5" s="249"/>
      <c r="BOC5" s="249"/>
      <c r="BOD5" s="249"/>
      <c r="BOE5" s="249"/>
      <c r="BOF5" s="249"/>
      <c r="BOG5" s="249"/>
      <c r="BOH5" s="249"/>
      <c r="BOI5" s="249"/>
      <c r="BOJ5" s="249"/>
      <c r="BOK5" s="249"/>
      <c r="BOL5" s="249"/>
      <c r="BOM5" s="249"/>
      <c r="BON5" s="249"/>
      <c r="BOO5" s="249"/>
      <c r="BOP5" s="249"/>
      <c r="BOQ5" s="249"/>
      <c r="BOR5" s="249"/>
      <c r="BOS5" s="249"/>
      <c r="BOT5" s="249"/>
      <c r="BOU5" s="249"/>
      <c r="BOV5" s="249"/>
      <c r="BOW5" s="249"/>
      <c r="BOX5" s="249"/>
      <c r="BOY5" s="249"/>
      <c r="BOZ5" s="249"/>
      <c r="BPA5" s="249"/>
      <c r="BPB5" s="249"/>
      <c r="BPC5" s="249"/>
      <c r="BPD5" s="249"/>
      <c r="BPE5" s="249"/>
      <c r="BPF5" s="249"/>
      <c r="BPG5" s="249"/>
      <c r="BPH5" s="249"/>
      <c r="BPI5" s="249"/>
      <c r="BPJ5" s="249"/>
      <c r="BPK5" s="249"/>
      <c r="BPL5" s="249"/>
      <c r="BPM5" s="249"/>
      <c r="BPN5" s="249"/>
      <c r="BPO5" s="249"/>
      <c r="BPP5" s="249"/>
      <c r="BPQ5" s="249"/>
      <c r="BPR5" s="249"/>
      <c r="BPS5" s="249"/>
      <c r="BPT5" s="249"/>
      <c r="BPU5" s="249"/>
      <c r="BPV5" s="249"/>
      <c r="BPW5" s="249"/>
      <c r="BPX5" s="249"/>
      <c r="BPY5" s="249"/>
      <c r="BPZ5" s="249"/>
      <c r="BQA5" s="249"/>
      <c r="BQB5" s="249"/>
      <c r="BQC5" s="249"/>
      <c r="BQD5" s="249"/>
      <c r="BQE5" s="249"/>
      <c r="BQF5" s="249"/>
      <c r="BQG5" s="249"/>
      <c r="BQH5" s="249"/>
      <c r="BQI5" s="249"/>
      <c r="BQJ5" s="249"/>
      <c r="BQK5" s="249"/>
      <c r="BQL5" s="249"/>
      <c r="BQM5" s="249"/>
      <c r="BQN5" s="249"/>
      <c r="BQO5" s="249"/>
      <c r="BQP5" s="249"/>
      <c r="BQQ5" s="249"/>
      <c r="BQR5" s="249"/>
      <c r="BQS5" s="249"/>
      <c r="BQT5" s="249"/>
      <c r="BQU5" s="249"/>
      <c r="BQV5" s="249"/>
      <c r="BQW5" s="249"/>
      <c r="BQX5" s="249"/>
      <c r="BQY5" s="249"/>
      <c r="BQZ5" s="249"/>
      <c r="BRA5" s="249"/>
      <c r="BRB5" s="249"/>
      <c r="BRC5" s="249"/>
      <c r="BRD5" s="249"/>
      <c r="BRE5" s="249"/>
      <c r="BRF5" s="249"/>
      <c r="BRG5" s="249"/>
      <c r="BRH5" s="249"/>
      <c r="BRI5" s="249"/>
      <c r="BRJ5" s="249"/>
      <c r="BRK5" s="249"/>
      <c r="BRL5" s="249"/>
      <c r="BRM5" s="249"/>
      <c r="BRN5" s="249"/>
      <c r="BRO5" s="249"/>
      <c r="BRP5" s="249"/>
      <c r="BRQ5" s="249"/>
      <c r="BRR5" s="249"/>
      <c r="BRS5" s="249"/>
      <c r="BRT5" s="249"/>
      <c r="BRU5" s="249"/>
      <c r="BRV5" s="249"/>
      <c r="BRW5" s="249"/>
      <c r="BRX5" s="249"/>
      <c r="BRY5" s="249"/>
      <c r="BRZ5" s="249"/>
      <c r="BSA5" s="249"/>
      <c r="BSB5" s="249"/>
      <c r="BSC5" s="249"/>
      <c r="BSD5" s="249"/>
      <c r="BSE5" s="249"/>
      <c r="BSF5" s="249"/>
      <c r="BSG5" s="249"/>
      <c r="BSH5" s="249"/>
      <c r="BSI5" s="249"/>
      <c r="BSJ5" s="249"/>
      <c r="BSK5" s="249"/>
      <c r="BSL5" s="249"/>
      <c r="BSM5" s="249"/>
      <c r="BSN5" s="249"/>
      <c r="BSO5" s="249"/>
      <c r="BSP5" s="249"/>
      <c r="BSQ5" s="249"/>
      <c r="BSR5" s="249"/>
      <c r="BSS5" s="249"/>
      <c r="BST5" s="249"/>
      <c r="BSU5" s="249"/>
      <c r="BSV5" s="249"/>
      <c r="BSW5" s="249"/>
      <c r="BSX5" s="249"/>
      <c r="BSY5" s="249"/>
      <c r="BSZ5" s="249"/>
      <c r="BTA5" s="249"/>
      <c r="BTB5" s="249"/>
      <c r="BTC5" s="249"/>
      <c r="BTD5" s="249"/>
      <c r="BTE5" s="249"/>
      <c r="BTF5" s="249"/>
      <c r="BTG5" s="249"/>
      <c r="BTH5" s="249"/>
      <c r="BTI5" s="249"/>
      <c r="BTJ5" s="249"/>
      <c r="BTK5" s="249"/>
      <c r="BTL5" s="249"/>
      <c r="BTM5" s="249"/>
      <c r="BTN5" s="249"/>
      <c r="BTO5" s="249"/>
      <c r="BTP5" s="249"/>
      <c r="BTQ5" s="249"/>
      <c r="BTR5" s="249"/>
      <c r="BTS5" s="249"/>
      <c r="BTT5" s="249"/>
      <c r="BTU5" s="249"/>
      <c r="BTV5" s="249"/>
      <c r="BTW5" s="249"/>
      <c r="BTX5" s="249"/>
      <c r="BTY5" s="249"/>
      <c r="BTZ5" s="249"/>
      <c r="BUA5" s="249"/>
      <c r="BUB5" s="249"/>
      <c r="BUC5" s="249"/>
      <c r="BUD5" s="249"/>
      <c r="BUE5" s="249"/>
      <c r="BUF5" s="249"/>
      <c r="BUG5" s="249"/>
      <c r="BUH5" s="249"/>
      <c r="BUI5" s="249"/>
      <c r="BUJ5" s="249"/>
      <c r="BUK5" s="249"/>
      <c r="BUL5" s="249"/>
      <c r="BUM5" s="249"/>
      <c r="BUN5" s="249"/>
      <c r="BUO5" s="249"/>
      <c r="BUP5" s="249"/>
      <c r="BUQ5" s="249"/>
      <c r="BUR5" s="249"/>
      <c r="BUS5" s="249"/>
      <c r="BUT5" s="249"/>
      <c r="BUU5" s="249"/>
      <c r="BUV5" s="249"/>
      <c r="BUW5" s="249"/>
      <c r="BUX5" s="249"/>
      <c r="BUY5" s="249"/>
      <c r="BUZ5" s="249"/>
      <c r="BVA5" s="249"/>
      <c r="BVB5" s="249"/>
      <c r="BVC5" s="249"/>
      <c r="BVD5" s="249"/>
      <c r="BVE5" s="249"/>
      <c r="BVF5" s="249"/>
      <c r="BVG5" s="249"/>
      <c r="BVH5" s="249"/>
      <c r="BVI5" s="249"/>
      <c r="BVJ5" s="249"/>
      <c r="BVK5" s="249"/>
      <c r="BVL5" s="249"/>
      <c r="BVM5" s="249"/>
      <c r="BVN5" s="249"/>
      <c r="BVO5" s="249"/>
      <c r="BVP5" s="249"/>
      <c r="BVQ5" s="249"/>
      <c r="BVR5" s="249"/>
      <c r="BVS5" s="249"/>
      <c r="BVT5" s="249"/>
      <c r="BVU5" s="249"/>
      <c r="BVV5" s="249"/>
      <c r="BVW5" s="249"/>
      <c r="BVX5" s="249"/>
      <c r="BVY5" s="249"/>
      <c r="BVZ5" s="249"/>
      <c r="BWA5" s="249"/>
      <c r="BWB5" s="249"/>
      <c r="BWC5" s="249"/>
      <c r="BWD5" s="249"/>
      <c r="BWE5" s="249"/>
      <c r="BWF5" s="249"/>
      <c r="BWG5" s="249"/>
      <c r="BWH5" s="249"/>
      <c r="BWI5" s="249"/>
      <c r="BWJ5" s="249"/>
      <c r="BWK5" s="249"/>
      <c r="BWL5" s="249"/>
      <c r="BWM5" s="249"/>
      <c r="BWN5" s="249"/>
      <c r="BWO5" s="249"/>
      <c r="BWP5" s="249"/>
      <c r="BWQ5" s="249"/>
      <c r="BWR5" s="249"/>
      <c r="BWS5" s="249"/>
      <c r="BWT5" s="249"/>
      <c r="BWU5" s="249"/>
      <c r="BWV5" s="249"/>
      <c r="BWW5" s="249"/>
      <c r="BWX5" s="249"/>
      <c r="BWY5" s="249"/>
      <c r="BWZ5" s="249"/>
      <c r="BXA5" s="249"/>
      <c r="BXB5" s="249"/>
      <c r="BXC5" s="249"/>
      <c r="BXD5" s="249"/>
      <c r="BXE5" s="249"/>
      <c r="BXF5" s="249"/>
      <c r="BXG5" s="249"/>
      <c r="BXH5" s="249"/>
      <c r="BXI5" s="249"/>
      <c r="BXJ5" s="249"/>
      <c r="BXK5" s="249"/>
      <c r="BXL5" s="249"/>
      <c r="BXM5" s="249"/>
      <c r="BXN5" s="249"/>
      <c r="BXO5" s="249"/>
      <c r="BXP5" s="249"/>
      <c r="BXQ5" s="249"/>
      <c r="BXR5" s="249"/>
      <c r="BXS5" s="249"/>
      <c r="BXT5" s="249"/>
      <c r="BXU5" s="249"/>
      <c r="BXV5" s="249"/>
      <c r="BXW5" s="249"/>
      <c r="BXX5" s="249"/>
      <c r="BXY5" s="249"/>
      <c r="BXZ5" s="249"/>
      <c r="BYA5" s="249"/>
      <c r="BYB5" s="249"/>
      <c r="BYC5" s="249"/>
      <c r="BYD5" s="249"/>
      <c r="BYE5" s="249"/>
      <c r="BYF5" s="249"/>
      <c r="BYG5" s="249"/>
      <c r="BYH5" s="249"/>
      <c r="BYI5" s="249"/>
      <c r="BYJ5" s="249"/>
      <c r="BYK5" s="249"/>
      <c r="BYL5" s="249"/>
      <c r="BYM5" s="249"/>
      <c r="BYN5" s="249"/>
      <c r="BYO5" s="249"/>
      <c r="BYP5" s="249"/>
      <c r="BYQ5" s="249"/>
      <c r="BYR5" s="249"/>
      <c r="BYS5" s="249"/>
      <c r="BYT5" s="249"/>
      <c r="BYU5" s="249"/>
      <c r="BYV5" s="249"/>
      <c r="BYW5" s="249"/>
      <c r="BYX5" s="249"/>
      <c r="BYY5" s="249"/>
      <c r="BYZ5" s="249"/>
      <c r="BZA5" s="249"/>
      <c r="BZB5" s="249"/>
      <c r="BZC5" s="249"/>
      <c r="BZD5" s="249"/>
      <c r="BZE5" s="249"/>
      <c r="BZF5" s="249"/>
      <c r="BZG5" s="249"/>
      <c r="BZH5" s="249"/>
      <c r="BZI5" s="249"/>
      <c r="BZJ5" s="249"/>
      <c r="BZK5" s="249"/>
      <c r="BZL5" s="249"/>
      <c r="BZM5" s="249"/>
      <c r="BZN5" s="249"/>
      <c r="BZO5" s="249"/>
      <c r="BZP5" s="249"/>
      <c r="BZQ5" s="249"/>
      <c r="BZR5" s="249"/>
      <c r="BZS5" s="249"/>
      <c r="BZT5" s="249"/>
      <c r="BZU5" s="249"/>
      <c r="BZV5" s="249"/>
      <c r="BZW5" s="249"/>
      <c r="BZX5" s="249"/>
      <c r="BZY5" s="249"/>
      <c r="BZZ5" s="249"/>
      <c r="CAA5" s="249"/>
      <c r="CAB5" s="249"/>
      <c r="CAC5" s="249"/>
      <c r="CAD5" s="249"/>
      <c r="CAE5" s="249"/>
      <c r="CAF5" s="249"/>
      <c r="CAG5" s="249"/>
      <c r="CAH5" s="249"/>
      <c r="CAI5" s="249"/>
      <c r="CAJ5" s="249"/>
      <c r="CAK5" s="249"/>
      <c r="CAL5" s="249"/>
      <c r="CAM5" s="249"/>
      <c r="CAN5" s="249"/>
      <c r="CAO5" s="249"/>
      <c r="CAP5" s="249"/>
      <c r="CAQ5" s="249"/>
      <c r="CAR5" s="249"/>
      <c r="CAS5" s="249"/>
      <c r="CAT5" s="249"/>
      <c r="CAU5" s="249"/>
      <c r="CAV5" s="249"/>
      <c r="CAW5" s="249"/>
      <c r="CAX5" s="249"/>
      <c r="CAY5" s="249"/>
      <c r="CAZ5" s="249"/>
      <c r="CBA5" s="249"/>
      <c r="CBB5" s="249"/>
      <c r="CBC5" s="249"/>
      <c r="CBD5" s="249"/>
      <c r="CBE5" s="249"/>
      <c r="CBF5" s="249"/>
      <c r="CBG5" s="249"/>
      <c r="CBH5" s="249"/>
      <c r="CBI5" s="249"/>
      <c r="CBJ5" s="249"/>
      <c r="CBK5" s="249"/>
      <c r="CBL5" s="249"/>
      <c r="CBM5" s="249"/>
      <c r="CBN5" s="249"/>
      <c r="CBO5" s="249"/>
      <c r="CBP5" s="249"/>
      <c r="CBQ5" s="249"/>
      <c r="CBR5" s="249"/>
      <c r="CBS5" s="249"/>
      <c r="CBT5" s="249"/>
      <c r="CBU5" s="249"/>
      <c r="CBV5" s="249"/>
      <c r="CBW5" s="249"/>
      <c r="CBX5" s="249"/>
      <c r="CBY5" s="249"/>
      <c r="CBZ5" s="249"/>
      <c r="CCA5" s="249"/>
      <c r="CCB5" s="249"/>
      <c r="CCC5" s="249"/>
      <c r="CCD5" s="249"/>
      <c r="CCE5" s="249"/>
      <c r="CCF5" s="249"/>
      <c r="CCG5" s="249"/>
      <c r="CCH5" s="249"/>
      <c r="CCI5" s="249"/>
      <c r="CCJ5" s="249"/>
      <c r="CCK5" s="249"/>
      <c r="CCL5" s="249"/>
      <c r="CCM5" s="249"/>
      <c r="CCN5" s="249"/>
      <c r="CCO5" s="249"/>
      <c r="CCP5" s="249"/>
      <c r="CCQ5" s="249"/>
      <c r="CCR5" s="249"/>
      <c r="CCS5" s="249"/>
      <c r="CCT5" s="249"/>
      <c r="CCU5" s="249"/>
      <c r="CCV5" s="249"/>
      <c r="CCW5" s="249"/>
      <c r="CCX5" s="249"/>
      <c r="CCY5" s="249"/>
      <c r="CCZ5" s="249"/>
      <c r="CDA5" s="249"/>
      <c r="CDB5" s="249"/>
      <c r="CDC5" s="249"/>
      <c r="CDD5" s="249"/>
      <c r="CDE5" s="249"/>
      <c r="CDF5" s="249"/>
      <c r="CDG5" s="249"/>
      <c r="CDH5" s="249"/>
      <c r="CDI5" s="249"/>
      <c r="CDJ5" s="249"/>
      <c r="CDK5" s="249"/>
      <c r="CDL5" s="249"/>
      <c r="CDM5" s="249"/>
      <c r="CDN5" s="249"/>
      <c r="CDO5" s="249"/>
      <c r="CDP5" s="249"/>
      <c r="CDQ5" s="249"/>
      <c r="CDR5" s="249"/>
      <c r="CDS5" s="249"/>
      <c r="CDT5" s="249"/>
      <c r="CDU5" s="249"/>
      <c r="CDV5" s="249"/>
      <c r="CDW5" s="249"/>
      <c r="CDX5" s="249"/>
      <c r="CDY5" s="249"/>
      <c r="CDZ5" s="249"/>
      <c r="CEA5" s="249"/>
      <c r="CEB5" s="249"/>
      <c r="CEC5" s="249"/>
      <c r="CED5" s="249"/>
      <c r="CEE5" s="249"/>
      <c r="CEF5" s="249"/>
      <c r="CEG5" s="249"/>
      <c r="CEH5" s="249"/>
      <c r="CEI5" s="249"/>
      <c r="CEJ5" s="249"/>
      <c r="CEK5" s="249"/>
      <c r="CEL5" s="249"/>
      <c r="CEM5" s="249"/>
      <c r="CEN5" s="249"/>
      <c r="CEO5" s="249"/>
      <c r="CEP5" s="249"/>
      <c r="CEQ5" s="249"/>
      <c r="CER5" s="249"/>
      <c r="CES5" s="249"/>
      <c r="CET5" s="249"/>
      <c r="CEU5" s="249"/>
      <c r="CEV5" s="249"/>
      <c r="CEW5" s="249"/>
      <c r="CEX5" s="249"/>
      <c r="CEY5" s="249"/>
      <c r="CEZ5" s="249"/>
      <c r="CFA5" s="249"/>
      <c r="CFB5" s="249"/>
      <c r="CFC5" s="249"/>
      <c r="CFD5" s="249"/>
      <c r="CFE5" s="249"/>
      <c r="CFF5" s="249"/>
      <c r="CFG5" s="249"/>
      <c r="CFH5" s="249"/>
      <c r="CFI5" s="249"/>
      <c r="CFJ5" s="249"/>
      <c r="CFK5" s="249"/>
      <c r="CFL5" s="249"/>
      <c r="CFM5" s="249"/>
      <c r="CFN5" s="249"/>
      <c r="CFO5" s="249"/>
      <c r="CFP5" s="249"/>
      <c r="CFQ5" s="249"/>
      <c r="CFR5" s="249"/>
      <c r="CFS5" s="249"/>
      <c r="CFT5" s="249"/>
      <c r="CFU5" s="249"/>
      <c r="CFV5" s="249"/>
      <c r="CFW5" s="249"/>
      <c r="CFX5" s="249"/>
      <c r="CFY5" s="249"/>
      <c r="CFZ5" s="249"/>
      <c r="CGA5" s="249"/>
      <c r="CGB5" s="249"/>
      <c r="CGC5" s="249"/>
      <c r="CGD5" s="249"/>
      <c r="CGE5" s="249"/>
      <c r="CGF5" s="249"/>
      <c r="CGG5" s="249"/>
      <c r="CGH5" s="249"/>
      <c r="CGI5" s="249"/>
      <c r="CGJ5" s="249"/>
      <c r="CGK5" s="249"/>
      <c r="CGL5" s="249"/>
      <c r="CGM5" s="249"/>
      <c r="CGN5" s="249"/>
      <c r="CGO5" s="249"/>
      <c r="CGP5" s="249"/>
      <c r="CGQ5" s="249"/>
      <c r="CGR5" s="249"/>
      <c r="CGS5" s="249"/>
      <c r="CGT5" s="249"/>
      <c r="CGU5" s="249"/>
      <c r="CGV5" s="249"/>
      <c r="CGW5" s="249"/>
      <c r="CGX5" s="249"/>
      <c r="CGY5" s="249"/>
      <c r="CGZ5" s="249"/>
      <c r="CHA5" s="249"/>
      <c r="CHB5" s="249"/>
      <c r="CHC5" s="249"/>
      <c r="CHD5" s="249"/>
      <c r="CHE5" s="249"/>
      <c r="CHF5" s="249"/>
      <c r="CHG5" s="249"/>
      <c r="CHH5" s="249"/>
      <c r="CHI5" s="249"/>
      <c r="CHJ5" s="249"/>
      <c r="CHK5" s="249"/>
      <c r="CHL5" s="249"/>
      <c r="CHM5" s="249"/>
      <c r="CHN5" s="249"/>
      <c r="CHO5" s="249"/>
      <c r="CHP5" s="249"/>
      <c r="CHQ5" s="249"/>
      <c r="CHR5" s="249"/>
      <c r="CHS5" s="249"/>
      <c r="CHT5" s="249"/>
      <c r="CHU5" s="249"/>
      <c r="CHV5" s="249"/>
      <c r="CHW5" s="249"/>
      <c r="CHX5" s="249"/>
      <c r="CHY5" s="249"/>
      <c r="CHZ5" s="249"/>
      <c r="CIA5" s="249"/>
      <c r="CIB5" s="249"/>
      <c r="CIC5" s="249"/>
      <c r="CID5" s="249"/>
      <c r="CIE5" s="249"/>
      <c r="CIF5" s="249"/>
      <c r="CIG5" s="249"/>
      <c r="CIH5" s="249"/>
      <c r="CII5" s="249"/>
      <c r="CIJ5" s="249"/>
      <c r="CIK5" s="249"/>
      <c r="CIL5" s="249"/>
      <c r="CIM5" s="249"/>
      <c r="CIN5" s="249"/>
      <c r="CIO5" s="249"/>
      <c r="CIP5" s="249"/>
      <c r="CIQ5" s="249"/>
      <c r="CIR5" s="249"/>
      <c r="CIS5" s="249"/>
      <c r="CIT5" s="249"/>
      <c r="CIU5" s="249"/>
      <c r="CIV5" s="249"/>
      <c r="CIW5" s="249"/>
      <c r="CIX5" s="249"/>
      <c r="CIY5" s="249"/>
      <c r="CIZ5" s="249"/>
      <c r="CJA5" s="249"/>
      <c r="CJB5" s="249"/>
      <c r="CJC5" s="249"/>
      <c r="CJD5" s="249"/>
      <c r="CJE5" s="249"/>
      <c r="CJF5" s="249"/>
      <c r="CJG5" s="249"/>
      <c r="CJH5" s="249"/>
      <c r="CJI5" s="249"/>
      <c r="CJJ5" s="249"/>
      <c r="CJK5" s="249"/>
      <c r="CJL5" s="249"/>
      <c r="CJM5" s="249"/>
      <c r="CJN5" s="249"/>
      <c r="CJO5" s="249"/>
      <c r="CJP5" s="249"/>
      <c r="CJQ5" s="249"/>
      <c r="CJR5" s="249"/>
      <c r="CJS5" s="249"/>
      <c r="CJT5" s="249"/>
      <c r="CJU5" s="249"/>
      <c r="CJV5" s="249"/>
      <c r="CJW5" s="249"/>
      <c r="CJX5" s="249"/>
      <c r="CJY5" s="249"/>
      <c r="CJZ5" s="249"/>
      <c r="CKA5" s="249"/>
      <c r="CKB5" s="249"/>
      <c r="CKC5" s="249"/>
      <c r="CKD5" s="249"/>
      <c r="CKE5" s="249"/>
      <c r="CKF5" s="249"/>
      <c r="CKG5" s="249"/>
      <c r="CKH5" s="249"/>
      <c r="CKI5" s="249"/>
      <c r="CKJ5" s="249"/>
      <c r="CKK5" s="249"/>
      <c r="CKL5" s="249"/>
      <c r="CKM5" s="249"/>
      <c r="CKN5" s="249"/>
      <c r="CKO5" s="249"/>
      <c r="CKP5" s="249"/>
      <c r="CKQ5" s="249"/>
      <c r="CKR5" s="249"/>
      <c r="CKS5" s="249"/>
      <c r="CKT5" s="249"/>
      <c r="CKU5" s="249"/>
      <c r="CKV5" s="249"/>
      <c r="CKW5" s="249"/>
      <c r="CKX5" s="249"/>
      <c r="CKY5" s="249"/>
      <c r="CKZ5" s="249"/>
      <c r="CLA5" s="249"/>
      <c r="CLB5" s="249"/>
      <c r="CLC5" s="249"/>
      <c r="CLD5" s="249"/>
      <c r="CLE5" s="249"/>
      <c r="CLF5" s="249"/>
      <c r="CLG5" s="249"/>
      <c r="CLH5" s="249"/>
      <c r="CLI5" s="249"/>
      <c r="CLJ5" s="249"/>
      <c r="CLK5" s="249"/>
      <c r="CLL5" s="249"/>
      <c r="CLM5" s="249"/>
      <c r="CLN5" s="249"/>
      <c r="CLO5" s="249"/>
      <c r="CLP5" s="249"/>
      <c r="CLQ5" s="249"/>
      <c r="CLR5" s="249"/>
      <c r="CLS5" s="249"/>
      <c r="CLT5" s="249"/>
      <c r="CLU5" s="249"/>
      <c r="CLV5" s="249"/>
      <c r="CLW5" s="249"/>
      <c r="CLX5" s="249"/>
      <c r="CLY5" s="249"/>
      <c r="CLZ5" s="249"/>
      <c r="CMA5" s="249"/>
      <c r="CMB5" s="249"/>
      <c r="CMC5" s="249"/>
      <c r="CMD5" s="249"/>
      <c r="CME5" s="249"/>
      <c r="CMF5" s="249"/>
      <c r="CMG5" s="249"/>
      <c r="CMH5" s="249"/>
      <c r="CMI5" s="249"/>
      <c r="CMJ5" s="249"/>
      <c r="CMK5" s="249"/>
      <c r="CML5" s="249"/>
      <c r="CMM5" s="249"/>
      <c r="CMN5" s="249"/>
      <c r="CMO5" s="249"/>
      <c r="CMP5" s="249"/>
      <c r="CMQ5" s="249"/>
      <c r="CMR5" s="249"/>
      <c r="CMS5" s="249"/>
      <c r="CMT5" s="249"/>
      <c r="CMU5" s="249"/>
      <c r="CMV5" s="249"/>
      <c r="CMW5" s="249"/>
      <c r="CMX5" s="249"/>
      <c r="CMY5" s="249"/>
      <c r="CMZ5" s="249"/>
      <c r="CNA5" s="249"/>
      <c r="CNB5" s="249"/>
      <c r="CNC5" s="249"/>
      <c r="CND5" s="249"/>
      <c r="CNE5" s="249"/>
      <c r="CNF5" s="249"/>
      <c r="CNG5" s="249"/>
      <c r="CNH5" s="249"/>
      <c r="CNI5" s="249"/>
      <c r="CNJ5" s="249"/>
      <c r="CNK5" s="249"/>
      <c r="CNL5" s="249"/>
      <c r="CNM5" s="249"/>
      <c r="CNN5" s="249"/>
      <c r="CNO5" s="249"/>
      <c r="CNP5" s="249"/>
      <c r="CNQ5" s="249"/>
      <c r="CNR5" s="249"/>
      <c r="CNS5" s="249"/>
      <c r="CNT5" s="249"/>
      <c r="CNU5" s="249"/>
      <c r="CNV5" s="249"/>
      <c r="CNW5" s="249"/>
      <c r="CNX5" s="249"/>
      <c r="CNY5" s="249"/>
      <c r="CNZ5" s="249"/>
      <c r="COA5" s="249"/>
      <c r="COB5" s="249"/>
      <c r="COC5" s="249"/>
      <c r="COD5" s="249"/>
      <c r="COE5" s="249"/>
      <c r="COF5" s="249"/>
      <c r="COG5" s="249"/>
      <c r="COH5" s="249"/>
      <c r="COI5" s="249"/>
      <c r="COJ5" s="249"/>
      <c r="COK5" s="249"/>
      <c r="COL5" s="249"/>
      <c r="COM5" s="249"/>
      <c r="CON5" s="249"/>
      <c r="COO5" s="249"/>
      <c r="COP5" s="249"/>
      <c r="COQ5" s="249"/>
      <c r="COR5" s="249"/>
      <c r="COS5" s="249"/>
      <c r="COT5" s="249"/>
      <c r="COU5" s="249"/>
      <c r="COV5" s="249"/>
      <c r="COW5" s="249"/>
      <c r="COX5" s="249"/>
      <c r="COY5" s="249"/>
      <c r="COZ5" s="249"/>
      <c r="CPA5" s="249"/>
      <c r="CPB5" s="249"/>
      <c r="CPC5" s="249"/>
      <c r="CPD5" s="249"/>
      <c r="CPE5" s="249"/>
      <c r="CPF5" s="249"/>
      <c r="CPG5" s="249"/>
      <c r="CPH5" s="249"/>
      <c r="CPI5" s="249"/>
      <c r="CPJ5" s="249"/>
      <c r="CPK5" s="249"/>
      <c r="CPL5" s="249"/>
      <c r="CPM5" s="249"/>
      <c r="CPN5" s="249"/>
      <c r="CPO5" s="249"/>
      <c r="CPP5" s="249"/>
      <c r="CPQ5" s="249"/>
      <c r="CPR5" s="249"/>
      <c r="CPS5" s="249"/>
      <c r="CPT5" s="249"/>
      <c r="CPU5" s="249"/>
      <c r="CPV5" s="249"/>
      <c r="CPW5" s="249"/>
      <c r="CPX5" s="249"/>
      <c r="CPY5" s="249"/>
      <c r="CPZ5" s="249"/>
      <c r="CQA5" s="249"/>
      <c r="CQB5" s="249"/>
      <c r="CQC5" s="249"/>
      <c r="CQD5" s="249"/>
      <c r="CQE5" s="249"/>
      <c r="CQF5" s="249"/>
      <c r="CQG5" s="249"/>
      <c r="CQH5" s="249"/>
      <c r="CQI5" s="249"/>
      <c r="CQJ5" s="249"/>
      <c r="CQK5" s="249"/>
      <c r="CQL5" s="249"/>
      <c r="CQM5" s="249"/>
      <c r="CQN5" s="249"/>
      <c r="CQO5" s="249"/>
      <c r="CQP5" s="249"/>
      <c r="CQQ5" s="249"/>
      <c r="CQR5" s="249"/>
      <c r="CQS5" s="249"/>
      <c r="CQT5" s="249"/>
      <c r="CQU5" s="249"/>
      <c r="CQV5" s="249"/>
      <c r="CQW5" s="249"/>
      <c r="CQX5" s="249"/>
      <c r="CQY5" s="249"/>
      <c r="CQZ5" s="249"/>
      <c r="CRA5" s="249"/>
      <c r="CRB5" s="249"/>
      <c r="CRC5" s="249"/>
      <c r="CRD5" s="249"/>
      <c r="CRE5" s="249"/>
      <c r="CRF5" s="249"/>
      <c r="CRG5" s="249"/>
      <c r="CRH5" s="249"/>
      <c r="CRI5" s="249"/>
      <c r="CRJ5" s="249"/>
      <c r="CRK5" s="249"/>
      <c r="CRL5" s="249"/>
      <c r="CRM5" s="249"/>
      <c r="CRN5" s="249"/>
      <c r="CRO5" s="249"/>
      <c r="CRP5" s="249"/>
      <c r="CRQ5" s="249"/>
      <c r="CRR5" s="249"/>
      <c r="CRS5" s="249"/>
      <c r="CRT5" s="249"/>
      <c r="CRU5" s="249"/>
      <c r="CRV5" s="249"/>
      <c r="CRW5" s="249"/>
      <c r="CRX5" s="249"/>
      <c r="CRY5" s="249"/>
      <c r="CRZ5" s="249"/>
      <c r="CSA5" s="249"/>
      <c r="CSB5" s="249"/>
      <c r="CSC5" s="249"/>
      <c r="CSD5" s="249"/>
      <c r="CSE5" s="249"/>
      <c r="CSF5" s="249"/>
      <c r="CSG5" s="249"/>
      <c r="CSH5" s="249"/>
      <c r="CSI5" s="249"/>
      <c r="CSJ5" s="249"/>
      <c r="CSK5" s="249"/>
      <c r="CSL5" s="249"/>
      <c r="CSM5" s="249"/>
      <c r="CSN5" s="249"/>
      <c r="CSO5" s="249"/>
      <c r="CSP5" s="249"/>
      <c r="CSQ5" s="249"/>
      <c r="CSR5" s="249"/>
      <c r="CSS5" s="249"/>
      <c r="CST5" s="249"/>
      <c r="CSU5" s="249"/>
      <c r="CSV5" s="249"/>
      <c r="CSW5" s="249"/>
      <c r="CSX5" s="249"/>
      <c r="CSY5" s="249"/>
      <c r="CSZ5" s="249"/>
      <c r="CTA5" s="249"/>
      <c r="CTB5" s="249"/>
      <c r="CTC5" s="249"/>
      <c r="CTD5" s="249"/>
      <c r="CTE5" s="249"/>
      <c r="CTF5" s="249"/>
      <c r="CTG5" s="249"/>
      <c r="CTH5" s="249"/>
      <c r="CTI5" s="249"/>
      <c r="CTJ5" s="249"/>
      <c r="CTK5" s="249"/>
      <c r="CTL5" s="249"/>
      <c r="CTM5" s="249"/>
      <c r="CTN5" s="249"/>
      <c r="CTO5" s="249"/>
      <c r="CTP5" s="249"/>
      <c r="CTQ5" s="249"/>
      <c r="CTR5" s="249"/>
      <c r="CTS5" s="249"/>
      <c r="CTT5" s="249"/>
      <c r="CTU5" s="249"/>
      <c r="CTV5" s="249"/>
      <c r="CTW5" s="249"/>
      <c r="CTX5" s="249"/>
      <c r="CTY5" s="249"/>
      <c r="CTZ5" s="249"/>
      <c r="CUA5" s="249"/>
      <c r="CUB5" s="249"/>
      <c r="CUC5" s="249"/>
      <c r="CUD5" s="249"/>
      <c r="CUE5" s="249"/>
      <c r="CUF5" s="249"/>
      <c r="CUG5" s="249"/>
      <c r="CUH5" s="249"/>
      <c r="CUI5" s="249"/>
      <c r="CUJ5" s="249"/>
      <c r="CUK5" s="249"/>
      <c r="CUL5" s="249"/>
      <c r="CUM5" s="249"/>
      <c r="CUN5" s="249"/>
      <c r="CUO5" s="249"/>
      <c r="CUP5" s="249"/>
      <c r="CUQ5" s="249"/>
      <c r="CUR5" s="249"/>
      <c r="CUS5" s="249"/>
      <c r="CUT5" s="249"/>
      <c r="CUU5" s="249"/>
      <c r="CUV5" s="249"/>
      <c r="CUW5" s="249"/>
      <c r="CUX5" s="249"/>
      <c r="CUY5" s="249"/>
      <c r="CUZ5" s="249"/>
      <c r="CVA5" s="249"/>
      <c r="CVB5" s="249"/>
      <c r="CVC5" s="249"/>
      <c r="CVD5" s="249"/>
      <c r="CVE5" s="249"/>
      <c r="CVF5" s="249"/>
      <c r="CVG5" s="249"/>
      <c r="CVH5" s="249"/>
      <c r="CVI5" s="249"/>
      <c r="CVJ5" s="249"/>
      <c r="CVK5" s="249"/>
      <c r="CVL5" s="249"/>
      <c r="CVM5" s="249"/>
      <c r="CVN5" s="249"/>
      <c r="CVO5" s="249"/>
      <c r="CVP5" s="249"/>
      <c r="CVQ5" s="249"/>
      <c r="CVR5" s="249"/>
      <c r="CVS5" s="249"/>
      <c r="CVT5" s="249"/>
      <c r="CVU5" s="249"/>
      <c r="CVV5" s="249"/>
      <c r="CVW5" s="249"/>
      <c r="CVX5" s="249"/>
      <c r="CVY5" s="249"/>
      <c r="CVZ5" s="249"/>
      <c r="CWA5" s="249"/>
      <c r="CWB5" s="249"/>
      <c r="CWC5" s="249"/>
      <c r="CWD5" s="249"/>
      <c r="CWE5" s="249"/>
      <c r="CWF5" s="249"/>
      <c r="CWG5" s="249"/>
      <c r="CWH5" s="249"/>
      <c r="CWI5" s="249"/>
      <c r="CWJ5" s="249"/>
      <c r="CWK5" s="249"/>
      <c r="CWL5" s="249"/>
      <c r="CWM5" s="249"/>
      <c r="CWN5" s="249"/>
      <c r="CWO5" s="249"/>
      <c r="CWP5" s="249"/>
      <c r="CWQ5" s="249"/>
      <c r="CWR5" s="249"/>
      <c r="CWS5" s="249"/>
      <c r="CWT5" s="249"/>
      <c r="CWU5" s="249"/>
      <c r="CWV5" s="249"/>
      <c r="CWW5" s="249"/>
      <c r="CWX5" s="249"/>
      <c r="CWY5" s="249"/>
      <c r="CWZ5" s="249"/>
      <c r="CXA5" s="249"/>
      <c r="CXB5" s="249"/>
      <c r="CXC5" s="249"/>
      <c r="CXD5" s="249"/>
      <c r="CXE5" s="249"/>
      <c r="CXF5" s="249"/>
      <c r="CXG5" s="249"/>
      <c r="CXH5" s="249"/>
      <c r="CXI5" s="249"/>
      <c r="CXJ5" s="249"/>
      <c r="CXK5" s="249"/>
      <c r="CXL5" s="249"/>
      <c r="CXM5" s="249"/>
      <c r="CXN5" s="249"/>
      <c r="CXO5" s="249"/>
      <c r="CXP5" s="249"/>
      <c r="CXQ5" s="249"/>
      <c r="CXR5" s="249"/>
      <c r="CXS5" s="249"/>
      <c r="CXT5" s="249"/>
      <c r="CXU5" s="249"/>
      <c r="CXV5" s="249"/>
      <c r="CXW5" s="249"/>
      <c r="CXX5" s="249"/>
      <c r="CXY5" s="249"/>
      <c r="CXZ5" s="249"/>
      <c r="CYA5" s="249"/>
      <c r="CYB5" s="249"/>
      <c r="CYC5" s="249"/>
      <c r="CYD5" s="249"/>
      <c r="CYE5" s="249"/>
      <c r="CYF5" s="249"/>
      <c r="CYG5" s="249"/>
      <c r="CYH5" s="249"/>
      <c r="CYI5" s="249"/>
      <c r="CYJ5" s="249"/>
      <c r="CYK5" s="249"/>
      <c r="CYL5" s="249"/>
      <c r="CYM5" s="249"/>
      <c r="CYN5" s="249"/>
      <c r="CYO5" s="249"/>
      <c r="CYP5" s="249"/>
      <c r="CYQ5" s="249"/>
      <c r="CYR5" s="249"/>
      <c r="CYS5" s="249"/>
      <c r="CYT5" s="249"/>
      <c r="CYU5" s="249"/>
      <c r="CYV5" s="249"/>
      <c r="CYW5" s="249"/>
      <c r="CYX5" s="249"/>
      <c r="CYY5" s="249"/>
      <c r="CYZ5" s="249"/>
      <c r="CZA5" s="249"/>
      <c r="CZB5" s="249"/>
      <c r="CZC5" s="249"/>
      <c r="CZD5" s="249"/>
      <c r="CZE5" s="249"/>
      <c r="CZF5" s="249"/>
      <c r="CZG5" s="249"/>
      <c r="CZH5" s="249"/>
      <c r="CZI5" s="249"/>
      <c r="CZJ5" s="249"/>
      <c r="CZK5" s="249"/>
      <c r="CZL5" s="249"/>
      <c r="CZM5" s="249"/>
      <c r="CZN5" s="249"/>
      <c r="CZO5" s="249"/>
      <c r="CZP5" s="249"/>
      <c r="CZQ5" s="249"/>
      <c r="CZR5" s="249"/>
      <c r="CZS5" s="249"/>
      <c r="CZT5" s="249"/>
      <c r="CZU5" s="249"/>
      <c r="CZV5" s="249"/>
      <c r="CZW5" s="249"/>
      <c r="CZX5" s="249"/>
      <c r="CZY5" s="249"/>
      <c r="CZZ5" s="249"/>
      <c r="DAA5" s="249"/>
      <c r="DAB5" s="249"/>
      <c r="DAC5" s="249"/>
      <c r="DAD5" s="249"/>
      <c r="DAE5" s="249"/>
      <c r="DAF5" s="249"/>
      <c r="DAG5" s="249"/>
      <c r="DAH5" s="249"/>
      <c r="DAI5" s="249"/>
      <c r="DAJ5" s="249"/>
      <c r="DAK5" s="249"/>
      <c r="DAL5" s="249"/>
      <c r="DAM5" s="249"/>
      <c r="DAN5" s="249"/>
      <c r="DAO5" s="249"/>
      <c r="DAP5" s="249"/>
      <c r="DAQ5" s="249"/>
      <c r="DAR5" s="249"/>
      <c r="DAS5" s="249"/>
      <c r="DAT5" s="249"/>
      <c r="DAU5" s="249"/>
      <c r="DAV5" s="249"/>
      <c r="DAW5" s="249"/>
      <c r="DAX5" s="249"/>
      <c r="DAY5" s="249"/>
      <c r="DAZ5" s="249"/>
      <c r="DBA5" s="249"/>
      <c r="DBB5" s="249"/>
      <c r="DBC5" s="249"/>
      <c r="DBD5" s="249"/>
      <c r="DBE5" s="249"/>
      <c r="DBF5" s="249"/>
      <c r="DBG5" s="249"/>
      <c r="DBH5" s="249"/>
      <c r="DBI5" s="249"/>
      <c r="DBJ5" s="249"/>
      <c r="DBK5" s="249"/>
      <c r="DBL5" s="249"/>
      <c r="DBM5" s="249"/>
      <c r="DBN5" s="249"/>
      <c r="DBO5" s="249"/>
      <c r="DBP5" s="249"/>
      <c r="DBQ5" s="249"/>
      <c r="DBR5" s="249"/>
      <c r="DBS5" s="249"/>
      <c r="DBT5" s="249"/>
      <c r="DBU5" s="249"/>
      <c r="DBV5" s="249"/>
      <c r="DBW5" s="249"/>
      <c r="DBX5" s="249"/>
      <c r="DBY5" s="249"/>
      <c r="DBZ5" s="249"/>
      <c r="DCA5" s="249"/>
      <c r="DCB5" s="249"/>
      <c r="DCC5" s="249"/>
      <c r="DCD5" s="249"/>
      <c r="DCE5" s="249"/>
      <c r="DCF5" s="249"/>
      <c r="DCG5" s="249"/>
      <c r="DCH5" s="249"/>
      <c r="DCI5" s="249"/>
      <c r="DCJ5" s="249"/>
      <c r="DCK5" s="249"/>
      <c r="DCL5" s="249"/>
      <c r="DCM5" s="249"/>
      <c r="DCN5" s="249"/>
      <c r="DCO5" s="249"/>
      <c r="DCP5" s="249"/>
      <c r="DCQ5" s="249"/>
      <c r="DCR5" s="249"/>
      <c r="DCS5" s="249"/>
      <c r="DCT5" s="249"/>
      <c r="DCU5" s="249"/>
      <c r="DCV5" s="249"/>
      <c r="DCW5" s="249"/>
      <c r="DCX5" s="249"/>
      <c r="DCY5" s="249"/>
      <c r="DCZ5" s="249"/>
      <c r="DDA5" s="249"/>
      <c r="DDB5" s="249"/>
      <c r="DDC5" s="249"/>
      <c r="DDD5" s="249"/>
      <c r="DDE5" s="249"/>
      <c r="DDF5" s="249"/>
      <c r="DDG5" s="249"/>
      <c r="DDH5" s="249"/>
      <c r="DDI5" s="249"/>
      <c r="DDJ5" s="249"/>
      <c r="DDK5" s="249"/>
      <c r="DDL5" s="249"/>
      <c r="DDM5" s="249"/>
      <c r="DDN5" s="249"/>
      <c r="DDO5" s="249"/>
      <c r="DDP5" s="249"/>
      <c r="DDQ5" s="249"/>
      <c r="DDR5" s="249"/>
      <c r="DDS5" s="249"/>
      <c r="DDT5" s="249"/>
      <c r="DDU5" s="249"/>
      <c r="DDV5" s="249"/>
      <c r="DDW5" s="249"/>
      <c r="DDX5" s="249"/>
      <c r="DDY5" s="249"/>
      <c r="DDZ5" s="249"/>
      <c r="DEA5" s="249"/>
      <c r="DEB5" s="249"/>
      <c r="DEC5" s="249"/>
      <c r="DED5" s="249"/>
      <c r="DEE5" s="249"/>
      <c r="DEF5" s="249"/>
      <c r="DEG5" s="249"/>
      <c r="DEH5" s="249"/>
      <c r="DEI5" s="249"/>
      <c r="DEJ5" s="249"/>
      <c r="DEK5" s="249"/>
      <c r="DEL5" s="249"/>
      <c r="DEM5" s="249"/>
      <c r="DEN5" s="249"/>
      <c r="DEO5" s="249"/>
      <c r="DEP5" s="249"/>
      <c r="DEQ5" s="249"/>
      <c r="DER5" s="249"/>
      <c r="DES5" s="249"/>
      <c r="DET5" s="249"/>
      <c r="DEU5" s="249"/>
      <c r="DEV5" s="249"/>
      <c r="DEW5" s="249"/>
      <c r="DEX5" s="249"/>
      <c r="DEY5" s="249"/>
      <c r="DEZ5" s="249"/>
      <c r="DFA5" s="249"/>
      <c r="DFB5" s="249"/>
      <c r="DFC5" s="249"/>
      <c r="DFD5" s="249"/>
      <c r="DFE5" s="249"/>
      <c r="DFF5" s="249"/>
      <c r="DFG5" s="249"/>
      <c r="DFH5" s="249"/>
      <c r="DFI5" s="249"/>
      <c r="DFJ5" s="249"/>
      <c r="DFK5" s="249"/>
      <c r="DFL5" s="249"/>
      <c r="DFM5" s="249"/>
      <c r="DFN5" s="249"/>
      <c r="DFO5" s="249"/>
      <c r="DFP5" s="249"/>
      <c r="DFQ5" s="249"/>
      <c r="DFR5" s="249"/>
      <c r="DFS5" s="249"/>
      <c r="DFT5" s="249"/>
      <c r="DFU5" s="249"/>
      <c r="DFV5" s="249"/>
      <c r="DFW5" s="249"/>
      <c r="DFX5" s="249"/>
      <c r="DFY5" s="249"/>
      <c r="DFZ5" s="249"/>
      <c r="DGA5" s="249"/>
      <c r="DGB5" s="249"/>
      <c r="DGC5" s="249"/>
      <c r="DGD5" s="249"/>
      <c r="DGE5" s="249"/>
      <c r="DGF5" s="249"/>
      <c r="DGG5" s="249"/>
      <c r="DGH5" s="249"/>
      <c r="DGI5" s="249"/>
      <c r="DGJ5" s="249"/>
      <c r="DGK5" s="249"/>
      <c r="DGL5" s="249"/>
      <c r="DGM5" s="249"/>
      <c r="DGN5" s="249"/>
      <c r="DGO5" s="249"/>
      <c r="DGP5" s="249"/>
      <c r="DGQ5" s="249"/>
      <c r="DGR5" s="249"/>
      <c r="DGS5" s="249"/>
      <c r="DGT5" s="249"/>
      <c r="DGU5" s="249"/>
      <c r="DGV5" s="249"/>
      <c r="DGW5" s="249"/>
      <c r="DGX5" s="249"/>
      <c r="DGY5" s="249"/>
      <c r="DGZ5" s="249"/>
      <c r="DHA5" s="249"/>
      <c r="DHB5" s="249"/>
      <c r="DHC5" s="249"/>
      <c r="DHD5" s="249"/>
      <c r="DHE5" s="249"/>
      <c r="DHF5" s="249"/>
      <c r="DHG5" s="249"/>
      <c r="DHH5" s="249"/>
      <c r="DHI5" s="249"/>
      <c r="DHJ5" s="249"/>
      <c r="DHK5" s="249"/>
      <c r="DHL5" s="249"/>
      <c r="DHM5" s="249"/>
      <c r="DHN5" s="249"/>
      <c r="DHO5" s="249"/>
      <c r="DHP5" s="249"/>
      <c r="DHQ5" s="249"/>
      <c r="DHR5" s="249"/>
      <c r="DHS5" s="249"/>
      <c r="DHT5" s="249"/>
      <c r="DHU5" s="249"/>
      <c r="DHV5" s="249"/>
      <c r="DHW5" s="249"/>
      <c r="DHX5" s="249"/>
      <c r="DHY5" s="249"/>
      <c r="DHZ5" s="249"/>
      <c r="DIA5" s="249"/>
      <c r="DIB5" s="249"/>
      <c r="DIC5" s="249"/>
      <c r="DID5" s="249"/>
      <c r="DIE5" s="249"/>
      <c r="DIF5" s="249"/>
      <c r="DIG5" s="249"/>
      <c r="DIH5" s="249"/>
      <c r="DII5" s="249"/>
      <c r="DIJ5" s="249"/>
      <c r="DIK5" s="249"/>
      <c r="DIL5" s="249"/>
      <c r="DIM5" s="249"/>
      <c r="DIN5" s="249"/>
      <c r="DIO5" s="249"/>
      <c r="DIP5" s="249"/>
      <c r="DIQ5" s="249"/>
      <c r="DIR5" s="249"/>
      <c r="DIS5" s="249"/>
      <c r="DIT5" s="249"/>
      <c r="DIU5" s="249"/>
      <c r="DIV5" s="249"/>
      <c r="DIW5" s="249"/>
      <c r="DIX5" s="249"/>
      <c r="DIY5" s="249"/>
      <c r="DIZ5" s="249"/>
      <c r="DJA5" s="249"/>
      <c r="DJB5" s="249"/>
      <c r="DJC5" s="249"/>
      <c r="DJD5" s="249"/>
      <c r="DJE5" s="249"/>
      <c r="DJF5" s="249"/>
      <c r="DJG5" s="249"/>
      <c r="DJH5" s="249"/>
      <c r="DJI5" s="249"/>
      <c r="DJJ5" s="249"/>
      <c r="DJK5" s="249"/>
      <c r="DJL5" s="249"/>
      <c r="DJM5" s="249"/>
      <c r="DJN5" s="249"/>
      <c r="DJO5" s="249"/>
      <c r="DJP5" s="249"/>
      <c r="DJQ5" s="249"/>
      <c r="DJR5" s="249"/>
      <c r="DJS5" s="249"/>
      <c r="DJT5" s="249"/>
      <c r="DJU5" s="249"/>
      <c r="DJV5" s="249"/>
      <c r="DJW5" s="249"/>
      <c r="DJX5" s="249"/>
      <c r="DJY5" s="249"/>
      <c r="DJZ5" s="249"/>
      <c r="DKA5" s="249"/>
      <c r="DKB5" s="249"/>
      <c r="DKC5" s="249"/>
      <c r="DKD5" s="249"/>
      <c r="DKE5" s="249"/>
      <c r="DKF5" s="249"/>
      <c r="DKG5" s="249"/>
      <c r="DKH5" s="249"/>
      <c r="DKI5" s="249"/>
      <c r="DKJ5" s="249"/>
      <c r="DKK5" s="249"/>
      <c r="DKL5" s="249"/>
      <c r="DKM5" s="249"/>
      <c r="DKN5" s="249"/>
      <c r="DKO5" s="249"/>
      <c r="DKP5" s="249"/>
      <c r="DKQ5" s="249"/>
      <c r="DKR5" s="249"/>
      <c r="DKS5" s="249"/>
      <c r="DKT5" s="249"/>
      <c r="DKU5" s="249"/>
      <c r="DKV5" s="249"/>
      <c r="DKW5" s="249"/>
      <c r="DKX5" s="249"/>
      <c r="DKY5" s="249"/>
      <c r="DKZ5" s="249"/>
      <c r="DLA5" s="249"/>
      <c r="DLB5" s="249"/>
      <c r="DLC5" s="249"/>
      <c r="DLD5" s="249"/>
      <c r="DLE5" s="249"/>
      <c r="DLF5" s="249"/>
      <c r="DLG5" s="249"/>
      <c r="DLH5" s="249"/>
      <c r="DLI5" s="249"/>
      <c r="DLJ5" s="249"/>
      <c r="DLK5" s="249"/>
      <c r="DLL5" s="249"/>
      <c r="DLM5" s="249"/>
      <c r="DLN5" s="249"/>
      <c r="DLO5" s="249"/>
      <c r="DLP5" s="249"/>
      <c r="DLQ5" s="249"/>
      <c r="DLR5" s="249"/>
      <c r="DLS5" s="249"/>
      <c r="DLT5" s="249"/>
      <c r="DLU5" s="249"/>
      <c r="DLV5" s="249"/>
      <c r="DLW5" s="249"/>
      <c r="DLX5" s="249"/>
      <c r="DLY5" s="249"/>
      <c r="DLZ5" s="249"/>
      <c r="DMA5" s="249"/>
      <c r="DMB5" s="249"/>
      <c r="DMC5" s="249"/>
      <c r="DMD5" s="249"/>
      <c r="DME5" s="249"/>
      <c r="DMF5" s="249"/>
      <c r="DMG5" s="249"/>
      <c r="DMH5" s="249"/>
      <c r="DMI5" s="249"/>
      <c r="DMJ5" s="249"/>
      <c r="DMK5" s="249"/>
      <c r="DML5" s="249"/>
      <c r="DMM5" s="249"/>
      <c r="DMN5" s="249"/>
      <c r="DMO5" s="249"/>
      <c r="DMP5" s="249"/>
      <c r="DMQ5" s="249"/>
      <c r="DMR5" s="249"/>
      <c r="DMS5" s="249"/>
      <c r="DMT5" s="249"/>
      <c r="DMU5" s="249"/>
      <c r="DMV5" s="249"/>
      <c r="DMW5" s="249"/>
      <c r="DMX5" s="249"/>
      <c r="DMY5" s="249"/>
      <c r="DMZ5" s="249"/>
      <c r="DNA5" s="249"/>
      <c r="DNB5" s="249"/>
      <c r="DNC5" s="249"/>
      <c r="DND5" s="249"/>
      <c r="DNE5" s="249"/>
      <c r="DNF5" s="249"/>
      <c r="DNG5" s="249"/>
      <c r="DNH5" s="249"/>
      <c r="DNI5" s="249"/>
      <c r="DNJ5" s="249"/>
      <c r="DNK5" s="249"/>
      <c r="DNL5" s="249"/>
      <c r="DNM5" s="249"/>
      <c r="DNN5" s="249"/>
      <c r="DNO5" s="249"/>
      <c r="DNP5" s="249"/>
      <c r="DNQ5" s="249"/>
      <c r="DNR5" s="249"/>
      <c r="DNS5" s="249"/>
      <c r="DNT5" s="249"/>
      <c r="DNU5" s="249"/>
      <c r="DNV5" s="249"/>
      <c r="DNW5" s="249"/>
      <c r="DNX5" s="249"/>
      <c r="DNY5" s="249"/>
      <c r="DNZ5" s="249"/>
      <c r="DOA5" s="249"/>
      <c r="DOB5" s="249"/>
      <c r="DOC5" s="249"/>
      <c r="DOD5" s="249"/>
      <c r="DOE5" s="249"/>
      <c r="DOF5" s="249"/>
      <c r="DOG5" s="249"/>
      <c r="DOH5" s="249"/>
      <c r="DOI5" s="249"/>
      <c r="DOJ5" s="249"/>
      <c r="DOK5" s="249"/>
      <c r="DOL5" s="249"/>
      <c r="DOM5" s="249"/>
      <c r="DON5" s="249"/>
      <c r="DOO5" s="249"/>
      <c r="DOP5" s="249"/>
      <c r="DOQ5" s="249"/>
      <c r="DOR5" s="249"/>
      <c r="DOS5" s="249"/>
      <c r="DOT5" s="249"/>
      <c r="DOU5" s="249"/>
      <c r="DOV5" s="249"/>
      <c r="DOW5" s="249"/>
      <c r="DOX5" s="249"/>
      <c r="DOY5" s="249"/>
      <c r="DOZ5" s="249"/>
      <c r="DPA5" s="249"/>
      <c r="DPB5" s="249"/>
      <c r="DPC5" s="249"/>
      <c r="DPD5" s="249"/>
      <c r="DPE5" s="249"/>
      <c r="DPF5" s="249"/>
      <c r="DPG5" s="249"/>
      <c r="DPH5" s="249"/>
      <c r="DPI5" s="249"/>
      <c r="DPJ5" s="249"/>
      <c r="DPK5" s="249"/>
      <c r="DPL5" s="249"/>
      <c r="DPM5" s="249"/>
      <c r="DPN5" s="249"/>
      <c r="DPO5" s="249"/>
      <c r="DPP5" s="249"/>
      <c r="DPQ5" s="249"/>
      <c r="DPR5" s="249"/>
      <c r="DPS5" s="249"/>
      <c r="DPT5" s="249"/>
      <c r="DPU5" s="249"/>
      <c r="DPV5" s="249"/>
      <c r="DPW5" s="249"/>
      <c r="DPX5" s="249"/>
      <c r="DPY5" s="249"/>
      <c r="DPZ5" s="249"/>
      <c r="DQA5" s="249"/>
      <c r="DQB5" s="249"/>
      <c r="DQC5" s="249"/>
      <c r="DQD5" s="249"/>
      <c r="DQE5" s="249"/>
      <c r="DQF5" s="249"/>
      <c r="DQG5" s="249"/>
      <c r="DQH5" s="249"/>
      <c r="DQI5" s="249"/>
      <c r="DQJ5" s="249"/>
      <c r="DQK5" s="249"/>
      <c r="DQL5" s="249"/>
      <c r="DQM5" s="249"/>
      <c r="DQN5" s="249"/>
      <c r="DQO5" s="249"/>
      <c r="DQP5" s="249"/>
      <c r="DQQ5" s="249"/>
      <c r="DQR5" s="249"/>
      <c r="DQS5" s="249"/>
      <c r="DQT5" s="249"/>
      <c r="DQU5" s="249"/>
      <c r="DQV5" s="249"/>
      <c r="DQW5" s="249"/>
      <c r="DQX5" s="249"/>
      <c r="DQY5" s="249"/>
      <c r="DQZ5" s="249"/>
      <c r="DRA5" s="249"/>
      <c r="DRB5" s="249"/>
      <c r="DRC5" s="249"/>
      <c r="DRD5" s="249"/>
      <c r="DRE5" s="249"/>
      <c r="DRF5" s="249"/>
      <c r="DRG5" s="249"/>
      <c r="DRH5" s="249"/>
      <c r="DRI5" s="249"/>
      <c r="DRJ5" s="249"/>
      <c r="DRK5" s="249"/>
      <c r="DRL5" s="249"/>
      <c r="DRM5" s="249"/>
      <c r="DRN5" s="249"/>
      <c r="DRO5" s="249"/>
      <c r="DRP5" s="249"/>
      <c r="DRQ5" s="249"/>
      <c r="DRR5" s="249"/>
      <c r="DRS5" s="249"/>
      <c r="DRT5" s="249"/>
      <c r="DRU5" s="249"/>
      <c r="DRV5" s="249"/>
      <c r="DRW5" s="249"/>
      <c r="DRX5" s="249"/>
      <c r="DRY5" s="249"/>
      <c r="DRZ5" s="249"/>
      <c r="DSA5" s="249"/>
      <c r="DSB5" s="249"/>
      <c r="DSC5" s="249"/>
      <c r="DSD5" s="249"/>
      <c r="DSE5" s="249"/>
      <c r="DSF5" s="249"/>
      <c r="DSG5" s="249"/>
      <c r="DSH5" s="249"/>
      <c r="DSI5" s="249"/>
      <c r="DSJ5" s="249"/>
      <c r="DSK5" s="249"/>
      <c r="DSL5" s="249"/>
      <c r="DSM5" s="249"/>
      <c r="DSN5" s="249"/>
      <c r="DSO5" s="249"/>
      <c r="DSP5" s="249"/>
      <c r="DSQ5" s="249"/>
      <c r="DSR5" s="249"/>
      <c r="DSS5" s="249"/>
      <c r="DST5" s="249"/>
      <c r="DSU5" s="249"/>
      <c r="DSV5" s="249"/>
      <c r="DSW5" s="249"/>
      <c r="DSX5" s="249"/>
      <c r="DSY5" s="249"/>
      <c r="DSZ5" s="249"/>
      <c r="DTA5" s="249"/>
      <c r="DTB5" s="249"/>
      <c r="DTC5" s="249"/>
      <c r="DTD5" s="249"/>
      <c r="DTE5" s="249"/>
      <c r="DTF5" s="249"/>
      <c r="DTG5" s="249"/>
      <c r="DTH5" s="249"/>
      <c r="DTI5" s="249"/>
      <c r="DTJ5" s="249"/>
      <c r="DTK5" s="249"/>
      <c r="DTL5" s="249"/>
      <c r="DTM5" s="249"/>
      <c r="DTN5" s="249"/>
      <c r="DTO5" s="249"/>
      <c r="DTP5" s="249"/>
      <c r="DTQ5" s="249"/>
      <c r="DTR5" s="249"/>
      <c r="DTS5" s="249"/>
      <c r="DTT5" s="249"/>
      <c r="DTU5" s="249"/>
      <c r="DTV5" s="249"/>
      <c r="DTW5" s="249"/>
      <c r="DTX5" s="249"/>
      <c r="DTY5" s="249"/>
      <c r="DTZ5" s="249"/>
      <c r="DUA5" s="249"/>
      <c r="DUB5" s="249"/>
      <c r="DUC5" s="249"/>
      <c r="DUD5" s="249"/>
      <c r="DUE5" s="249"/>
      <c r="DUF5" s="249"/>
      <c r="DUG5" s="249"/>
      <c r="DUH5" s="249"/>
      <c r="DUI5" s="249"/>
      <c r="DUJ5" s="249"/>
      <c r="DUK5" s="249"/>
      <c r="DUL5" s="249"/>
      <c r="DUM5" s="249"/>
      <c r="DUN5" s="249"/>
      <c r="DUO5" s="249"/>
      <c r="DUP5" s="249"/>
      <c r="DUQ5" s="249"/>
      <c r="DUR5" s="249"/>
      <c r="DUS5" s="249"/>
      <c r="DUT5" s="249"/>
      <c r="DUU5" s="249"/>
      <c r="DUV5" s="249"/>
      <c r="DUW5" s="249"/>
      <c r="DUX5" s="249"/>
      <c r="DUY5" s="249"/>
      <c r="DUZ5" s="249"/>
      <c r="DVA5" s="249"/>
      <c r="DVB5" s="249"/>
      <c r="DVC5" s="249"/>
      <c r="DVD5" s="249"/>
      <c r="DVE5" s="249"/>
      <c r="DVF5" s="249"/>
      <c r="DVG5" s="249"/>
      <c r="DVH5" s="249"/>
      <c r="DVI5" s="249"/>
      <c r="DVJ5" s="249"/>
      <c r="DVK5" s="249"/>
      <c r="DVL5" s="249"/>
      <c r="DVM5" s="249"/>
      <c r="DVN5" s="249"/>
      <c r="DVO5" s="249"/>
      <c r="DVP5" s="249"/>
      <c r="DVQ5" s="249"/>
      <c r="DVR5" s="249"/>
      <c r="DVS5" s="249"/>
      <c r="DVT5" s="249"/>
      <c r="DVU5" s="249"/>
      <c r="DVV5" s="249"/>
      <c r="DVW5" s="249"/>
      <c r="DVX5" s="249"/>
      <c r="DVY5" s="249"/>
      <c r="DVZ5" s="249"/>
      <c r="DWA5" s="249"/>
      <c r="DWB5" s="249"/>
      <c r="DWC5" s="249"/>
      <c r="DWD5" s="249"/>
      <c r="DWE5" s="249"/>
      <c r="DWF5" s="249"/>
      <c r="DWG5" s="249"/>
      <c r="DWH5" s="249"/>
      <c r="DWI5" s="249"/>
      <c r="DWJ5" s="249"/>
      <c r="DWK5" s="249"/>
      <c r="DWL5" s="249"/>
      <c r="DWM5" s="249"/>
      <c r="DWN5" s="249"/>
      <c r="DWO5" s="249"/>
      <c r="DWP5" s="249"/>
      <c r="DWQ5" s="249"/>
      <c r="DWR5" s="249"/>
      <c r="DWS5" s="249"/>
      <c r="DWT5" s="249"/>
      <c r="DWU5" s="249"/>
      <c r="DWV5" s="249"/>
      <c r="DWW5" s="249"/>
      <c r="DWX5" s="249"/>
      <c r="DWY5" s="249"/>
      <c r="DWZ5" s="249"/>
      <c r="DXA5" s="249"/>
      <c r="DXB5" s="249"/>
      <c r="DXC5" s="249"/>
      <c r="DXD5" s="249"/>
      <c r="DXE5" s="249"/>
      <c r="DXF5" s="249"/>
      <c r="DXG5" s="249"/>
      <c r="DXH5" s="249"/>
      <c r="DXI5" s="249"/>
      <c r="DXJ5" s="249"/>
      <c r="DXK5" s="249"/>
      <c r="DXL5" s="249"/>
      <c r="DXM5" s="249"/>
      <c r="DXN5" s="249"/>
      <c r="DXO5" s="249"/>
      <c r="DXP5" s="249"/>
      <c r="DXQ5" s="249"/>
      <c r="DXR5" s="249"/>
      <c r="DXS5" s="249"/>
      <c r="DXT5" s="249"/>
      <c r="DXU5" s="249"/>
      <c r="DXV5" s="249"/>
      <c r="DXW5" s="249"/>
      <c r="DXX5" s="249"/>
      <c r="DXY5" s="249"/>
      <c r="DXZ5" s="249"/>
      <c r="DYA5" s="249"/>
      <c r="DYB5" s="249"/>
      <c r="DYC5" s="249"/>
      <c r="DYD5" s="249"/>
      <c r="DYE5" s="249"/>
      <c r="DYF5" s="249"/>
      <c r="DYG5" s="249"/>
      <c r="DYH5" s="249"/>
      <c r="DYI5" s="249"/>
      <c r="DYJ5" s="249"/>
      <c r="DYK5" s="249"/>
      <c r="DYL5" s="249"/>
      <c r="DYM5" s="249"/>
      <c r="DYN5" s="249"/>
      <c r="DYO5" s="249"/>
      <c r="DYP5" s="249"/>
      <c r="DYQ5" s="249"/>
      <c r="DYR5" s="249"/>
      <c r="DYS5" s="249"/>
      <c r="DYT5" s="249"/>
      <c r="DYU5" s="249"/>
      <c r="DYV5" s="249"/>
      <c r="DYW5" s="249"/>
      <c r="DYX5" s="249"/>
      <c r="DYY5" s="249"/>
      <c r="DYZ5" s="249"/>
      <c r="DZA5" s="249"/>
      <c r="DZB5" s="249"/>
      <c r="DZC5" s="249"/>
      <c r="DZD5" s="249"/>
      <c r="DZE5" s="249"/>
      <c r="DZF5" s="249"/>
      <c r="DZG5" s="249"/>
      <c r="DZH5" s="249"/>
      <c r="DZI5" s="249"/>
      <c r="DZJ5" s="249"/>
      <c r="DZK5" s="249"/>
      <c r="DZL5" s="249"/>
      <c r="DZM5" s="249"/>
      <c r="DZN5" s="249"/>
      <c r="DZO5" s="249"/>
      <c r="DZP5" s="249"/>
      <c r="DZQ5" s="249"/>
      <c r="DZR5" s="249"/>
      <c r="DZS5" s="249"/>
      <c r="DZT5" s="249"/>
      <c r="DZU5" s="249"/>
      <c r="DZV5" s="249"/>
      <c r="DZW5" s="249"/>
      <c r="DZX5" s="249"/>
      <c r="DZY5" s="249"/>
      <c r="DZZ5" s="249"/>
      <c r="EAA5" s="249"/>
      <c r="EAB5" s="249"/>
      <c r="EAC5" s="249"/>
      <c r="EAD5" s="249"/>
      <c r="EAE5" s="249"/>
      <c r="EAF5" s="249"/>
      <c r="EAG5" s="249"/>
      <c r="EAH5" s="249"/>
      <c r="EAI5" s="249"/>
      <c r="EAJ5" s="249"/>
      <c r="EAK5" s="249"/>
      <c r="EAL5" s="249"/>
      <c r="EAM5" s="249"/>
      <c r="EAN5" s="249"/>
      <c r="EAO5" s="249"/>
      <c r="EAP5" s="249"/>
      <c r="EAQ5" s="249"/>
      <c r="EAR5" s="249"/>
      <c r="EAS5" s="249"/>
      <c r="EAT5" s="249"/>
      <c r="EAU5" s="249"/>
      <c r="EAV5" s="249"/>
      <c r="EAW5" s="249"/>
      <c r="EAX5" s="249"/>
      <c r="EAY5" s="249"/>
      <c r="EAZ5" s="249"/>
      <c r="EBA5" s="249"/>
      <c r="EBB5" s="249"/>
      <c r="EBC5" s="249"/>
      <c r="EBD5" s="249"/>
      <c r="EBE5" s="249"/>
      <c r="EBF5" s="249"/>
      <c r="EBG5" s="249"/>
      <c r="EBH5" s="249"/>
      <c r="EBI5" s="249"/>
      <c r="EBJ5" s="249"/>
      <c r="EBK5" s="249"/>
      <c r="EBL5" s="249"/>
      <c r="EBM5" s="249"/>
      <c r="EBN5" s="249"/>
      <c r="EBO5" s="249"/>
      <c r="EBP5" s="249"/>
      <c r="EBQ5" s="249"/>
      <c r="EBR5" s="249"/>
      <c r="EBS5" s="249"/>
      <c r="EBT5" s="249"/>
      <c r="EBU5" s="249"/>
      <c r="EBV5" s="249"/>
      <c r="EBW5" s="249"/>
      <c r="EBX5" s="249"/>
      <c r="EBY5" s="249"/>
      <c r="EBZ5" s="249"/>
      <c r="ECA5" s="249"/>
      <c r="ECB5" s="249"/>
      <c r="ECC5" s="249"/>
      <c r="ECD5" s="249"/>
      <c r="ECE5" s="249"/>
      <c r="ECF5" s="249"/>
      <c r="ECG5" s="249"/>
      <c r="ECH5" s="249"/>
      <c r="ECI5" s="249"/>
      <c r="ECJ5" s="249"/>
      <c r="ECK5" s="249"/>
      <c r="ECL5" s="249"/>
      <c r="ECM5" s="249"/>
      <c r="ECN5" s="249"/>
      <c r="ECO5" s="249"/>
      <c r="ECP5" s="249"/>
      <c r="ECQ5" s="249"/>
      <c r="ECR5" s="249"/>
      <c r="ECS5" s="249"/>
      <c r="ECT5" s="249"/>
      <c r="ECU5" s="249"/>
      <c r="ECV5" s="249"/>
      <c r="ECW5" s="249"/>
      <c r="ECX5" s="249"/>
      <c r="ECY5" s="249"/>
      <c r="ECZ5" s="249"/>
      <c r="EDA5" s="249"/>
      <c r="EDB5" s="249"/>
      <c r="EDC5" s="249"/>
      <c r="EDD5" s="249"/>
      <c r="EDE5" s="249"/>
      <c r="EDF5" s="249"/>
      <c r="EDG5" s="249"/>
      <c r="EDH5" s="249"/>
      <c r="EDI5" s="249"/>
      <c r="EDJ5" s="249"/>
      <c r="EDK5" s="249"/>
      <c r="EDL5" s="249"/>
      <c r="EDM5" s="249"/>
      <c r="EDN5" s="249"/>
      <c r="EDO5" s="249"/>
      <c r="EDP5" s="249"/>
      <c r="EDQ5" s="249"/>
      <c r="EDR5" s="249"/>
      <c r="EDS5" s="249"/>
      <c r="EDT5" s="249"/>
      <c r="EDU5" s="249"/>
      <c r="EDV5" s="249"/>
      <c r="EDW5" s="249"/>
      <c r="EDX5" s="249"/>
      <c r="EDY5" s="249"/>
      <c r="EDZ5" s="249"/>
      <c r="EEA5" s="249"/>
      <c r="EEB5" s="249"/>
      <c r="EEC5" s="249"/>
      <c r="EED5" s="249"/>
      <c r="EEE5" s="249"/>
      <c r="EEF5" s="249"/>
      <c r="EEG5" s="249"/>
      <c r="EEH5" s="249"/>
      <c r="EEI5" s="249"/>
      <c r="EEJ5" s="249"/>
      <c r="EEK5" s="249"/>
      <c r="EEL5" s="249"/>
      <c r="EEM5" s="249"/>
      <c r="EEN5" s="249"/>
      <c r="EEO5" s="249"/>
      <c r="EEP5" s="249"/>
      <c r="EEQ5" s="249"/>
      <c r="EER5" s="249"/>
      <c r="EES5" s="249"/>
      <c r="EET5" s="249"/>
      <c r="EEU5" s="249"/>
      <c r="EEV5" s="249"/>
      <c r="EEW5" s="249"/>
      <c r="EEX5" s="249"/>
      <c r="EEY5" s="249"/>
      <c r="EEZ5" s="249"/>
      <c r="EFA5" s="249"/>
      <c r="EFB5" s="249"/>
      <c r="EFC5" s="249"/>
      <c r="EFD5" s="249"/>
      <c r="EFE5" s="249"/>
      <c r="EFF5" s="249"/>
      <c r="EFG5" s="249"/>
      <c r="EFH5" s="249"/>
      <c r="EFI5" s="249"/>
      <c r="EFJ5" s="249"/>
      <c r="EFK5" s="249"/>
      <c r="EFL5" s="249"/>
      <c r="EFM5" s="249"/>
      <c r="EFN5" s="249"/>
      <c r="EFO5" s="249"/>
      <c r="EFP5" s="249"/>
      <c r="EFQ5" s="249"/>
      <c r="EFR5" s="249"/>
      <c r="EFS5" s="249"/>
      <c r="EFT5" s="249"/>
      <c r="EFU5" s="249"/>
      <c r="EFV5" s="249"/>
      <c r="EFW5" s="249"/>
      <c r="EFX5" s="249"/>
      <c r="EFY5" s="249"/>
      <c r="EFZ5" s="249"/>
      <c r="EGA5" s="249"/>
      <c r="EGB5" s="249"/>
      <c r="EGC5" s="249"/>
      <c r="EGD5" s="249"/>
      <c r="EGE5" s="249"/>
      <c r="EGF5" s="249"/>
      <c r="EGG5" s="249"/>
      <c r="EGH5" s="249"/>
      <c r="EGI5" s="249"/>
      <c r="EGJ5" s="249"/>
      <c r="EGK5" s="249"/>
      <c r="EGL5" s="249"/>
      <c r="EGM5" s="249"/>
      <c r="EGN5" s="249"/>
      <c r="EGO5" s="249"/>
      <c r="EGP5" s="249"/>
      <c r="EGQ5" s="249"/>
      <c r="EGR5" s="249"/>
      <c r="EGS5" s="249"/>
      <c r="EGT5" s="249"/>
      <c r="EGU5" s="249"/>
      <c r="EGV5" s="249"/>
      <c r="EGW5" s="249"/>
      <c r="EGX5" s="249"/>
      <c r="EGY5" s="249"/>
      <c r="EGZ5" s="249"/>
      <c r="EHA5" s="249"/>
      <c r="EHB5" s="249"/>
      <c r="EHC5" s="249"/>
      <c r="EHD5" s="249"/>
      <c r="EHE5" s="249"/>
      <c r="EHF5" s="249"/>
      <c r="EHG5" s="249"/>
      <c r="EHH5" s="249"/>
      <c r="EHI5" s="249"/>
      <c r="EHJ5" s="249"/>
      <c r="EHK5" s="249"/>
      <c r="EHL5" s="249"/>
      <c r="EHM5" s="249"/>
      <c r="EHN5" s="249"/>
      <c r="EHO5" s="249"/>
      <c r="EHP5" s="249"/>
      <c r="EHQ5" s="249"/>
      <c r="EHR5" s="249"/>
      <c r="EHS5" s="249"/>
      <c r="EHT5" s="249"/>
      <c r="EHU5" s="249"/>
      <c r="EHV5" s="249"/>
      <c r="EHW5" s="249"/>
      <c r="EHX5" s="249"/>
      <c r="EHY5" s="249"/>
      <c r="EHZ5" s="249"/>
      <c r="EIA5" s="249"/>
      <c r="EIB5" s="249"/>
      <c r="EIC5" s="249"/>
      <c r="EID5" s="249"/>
      <c r="EIE5" s="249"/>
      <c r="EIF5" s="249"/>
      <c r="EIG5" s="249"/>
      <c r="EIH5" s="249"/>
      <c r="EII5" s="249"/>
      <c r="EIJ5" s="249"/>
      <c r="EIK5" s="249"/>
      <c r="EIL5" s="249"/>
      <c r="EIM5" s="249"/>
      <c r="EIN5" s="249"/>
      <c r="EIO5" s="249"/>
      <c r="EIP5" s="249"/>
      <c r="EIQ5" s="249"/>
      <c r="EIR5" s="249"/>
      <c r="EIS5" s="249"/>
      <c r="EIT5" s="249"/>
      <c r="EIU5" s="249"/>
      <c r="EIV5" s="249"/>
      <c r="EIW5" s="249"/>
      <c r="EIX5" s="249"/>
      <c r="EIY5" s="249"/>
      <c r="EIZ5" s="249"/>
      <c r="EJA5" s="249"/>
      <c r="EJB5" s="249"/>
      <c r="EJC5" s="249"/>
      <c r="EJD5" s="249"/>
      <c r="EJE5" s="249"/>
      <c r="EJF5" s="249"/>
      <c r="EJG5" s="249"/>
      <c r="EJH5" s="249"/>
      <c r="EJI5" s="249"/>
      <c r="EJJ5" s="249"/>
      <c r="EJK5" s="249"/>
      <c r="EJL5" s="249"/>
      <c r="EJM5" s="249"/>
      <c r="EJN5" s="249"/>
      <c r="EJO5" s="249"/>
      <c r="EJP5" s="249"/>
      <c r="EJQ5" s="249"/>
      <c r="EJR5" s="249"/>
      <c r="EJS5" s="249"/>
      <c r="EJT5" s="249"/>
      <c r="EJU5" s="249"/>
      <c r="EJV5" s="249"/>
      <c r="EJW5" s="249"/>
      <c r="EJX5" s="249"/>
      <c r="EJY5" s="249"/>
      <c r="EJZ5" s="249"/>
      <c r="EKA5" s="249"/>
      <c r="EKB5" s="249"/>
      <c r="EKC5" s="249"/>
      <c r="EKD5" s="249"/>
      <c r="EKE5" s="249"/>
      <c r="EKF5" s="249"/>
      <c r="EKG5" s="249"/>
      <c r="EKH5" s="249"/>
      <c r="EKI5" s="249"/>
      <c r="EKJ5" s="249"/>
      <c r="EKK5" s="249"/>
      <c r="EKL5" s="249"/>
      <c r="EKM5" s="249"/>
      <c r="EKN5" s="249"/>
      <c r="EKO5" s="249"/>
      <c r="EKP5" s="249"/>
      <c r="EKQ5" s="249"/>
      <c r="EKR5" s="249"/>
      <c r="EKS5" s="249"/>
      <c r="EKT5" s="249"/>
      <c r="EKU5" s="249"/>
      <c r="EKV5" s="249"/>
      <c r="EKW5" s="249"/>
      <c r="EKX5" s="249"/>
      <c r="EKY5" s="249"/>
      <c r="EKZ5" s="249"/>
      <c r="ELA5" s="249"/>
      <c r="ELB5" s="249"/>
      <c r="ELC5" s="249"/>
      <c r="ELD5" s="249"/>
      <c r="ELE5" s="249"/>
      <c r="ELF5" s="249"/>
      <c r="ELG5" s="249"/>
      <c r="ELH5" s="249"/>
      <c r="ELI5" s="249"/>
      <c r="ELJ5" s="249"/>
      <c r="ELK5" s="249"/>
      <c r="ELL5" s="249"/>
      <c r="ELM5" s="249"/>
      <c r="ELN5" s="249"/>
      <c r="ELO5" s="249"/>
      <c r="ELP5" s="249"/>
      <c r="ELQ5" s="249"/>
      <c r="ELR5" s="249"/>
      <c r="ELS5" s="249"/>
      <c r="ELT5" s="249"/>
      <c r="ELU5" s="249"/>
      <c r="ELV5" s="249"/>
      <c r="ELW5" s="249"/>
      <c r="ELX5" s="249"/>
      <c r="ELY5" s="249"/>
      <c r="ELZ5" s="249"/>
      <c r="EMA5" s="249"/>
      <c r="EMB5" s="249"/>
      <c r="EMC5" s="249"/>
      <c r="EMD5" s="249"/>
      <c r="EME5" s="249"/>
      <c r="EMF5" s="249"/>
      <c r="EMG5" s="249"/>
      <c r="EMH5" s="249"/>
      <c r="EMI5" s="249"/>
      <c r="EMJ5" s="249"/>
      <c r="EMK5" s="249"/>
      <c r="EML5" s="249"/>
      <c r="EMM5" s="249"/>
      <c r="EMN5" s="249"/>
      <c r="EMO5" s="249"/>
      <c r="EMP5" s="249"/>
      <c r="EMQ5" s="249"/>
      <c r="EMR5" s="249"/>
      <c r="EMS5" s="249"/>
      <c r="EMT5" s="249"/>
      <c r="EMU5" s="249"/>
      <c r="EMV5" s="249"/>
      <c r="EMW5" s="249"/>
      <c r="EMX5" s="249"/>
      <c r="EMY5" s="249"/>
      <c r="EMZ5" s="249"/>
      <c r="ENA5" s="249"/>
      <c r="ENB5" s="249"/>
      <c r="ENC5" s="249"/>
      <c r="END5" s="249"/>
      <c r="ENE5" s="249"/>
      <c r="ENF5" s="249"/>
      <c r="ENG5" s="249"/>
      <c r="ENH5" s="249"/>
      <c r="ENI5" s="249"/>
      <c r="ENJ5" s="249"/>
      <c r="ENK5" s="249"/>
      <c r="ENL5" s="249"/>
      <c r="ENM5" s="249"/>
      <c r="ENN5" s="249"/>
      <c r="ENO5" s="249"/>
      <c r="ENP5" s="249"/>
      <c r="ENQ5" s="249"/>
      <c r="ENR5" s="249"/>
      <c r="ENS5" s="249"/>
      <c r="ENT5" s="249"/>
      <c r="ENU5" s="249"/>
      <c r="ENV5" s="249"/>
      <c r="ENW5" s="249"/>
      <c r="ENX5" s="249"/>
      <c r="ENY5" s="249"/>
      <c r="ENZ5" s="249"/>
      <c r="EOA5" s="249"/>
      <c r="EOB5" s="249"/>
      <c r="EOC5" s="249"/>
      <c r="EOD5" s="249"/>
      <c r="EOE5" s="249"/>
      <c r="EOF5" s="249"/>
      <c r="EOG5" s="249"/>
      <c r="EOH5" s="249"/>
      <c r="EOI5" s="249"/>
      <c r="EOJ5" s="249"/>
      <c r="EOK5" s="249"/>
      <c r="EOL5" s="249"/>
      <c r="EOM5" s="249"/>
      <c r="EON5" s="249"/>
      <c r="EOO5" s="249"/>
      <c r="EOP5" s="249"/>
      <c r="EOQ5" s="249"/>
      <c r="EOR5" s="249"/>
      <c r="EOS5" s="249"/>
      <c r="EOT5" s="249"/>
      <c r="EOU5" s="249"/>
      <c r="EOV5" s="249"/>
      <c r="EOW5" s="249"/>
      <c r="EOX5" s="249"/>
      <c r="EOY5" s="249"/>
      <c r="EOZ5" s="249"/>
      <c r="EPA5" s="249"/>
      <c r="EPB5" s="249"/>
      <c r="EPC5" s="249"/>
      <c r="EPD5" s="249"/>
      <c r="EPE5" s="249"/>
      <c r="EPF5" s="249"/>
      <c r="EPG5" s="249"/>
      <c r="EPH5" s="249"/>
      <c r="EPI5" s="249"/>
      <c r="EPJ5" s="249"/>
      <c r="EPK5" s="249"/>
      <c r="EPL5" s="249"/>
      <c r="EPM5" s="249"/>
      <c r="EPN5" s="249"/>
      <c r="EPO5" s="249"/>
      <c r="EPP5" s="249"/>
      <c r="EPQ5" s="249"/>
      <c r="EPR5" s="249"/>
      <c r="EPS5" s="249"/>
      <c r="EPT5" s="249"/>
      <c r="EPU5" s="249"/>
      <c r="EPV5" s="249"/>
      <c r="EPW5" s="249"/>
      <c r="EPX5" s="249"/>
      <c r="EPY5" s="249"/>
      <c r="EPZ5" s="249"/>
      <c r="EQA5" s="249"/>
      <c r="EQB5" s="249"/>
      <c r="EQC5" s="249"/>
      <c r="EQD5" s="249"/>
      <c r="EQE5" s="249"/>
      <c r="EQF5" s="249"/>
      <c r="EQG5" s="249"/>
      <c r="EQH5" s="249"/>
      <c r="EQI5" s="249"/>
      <c r="EQJ5" s="249"/>
      <c r="EQK5" s="249"/>
      <c r="EQL5" s="249"/>
      <c r="EQM5" s="249"/>
      <c r="EQN5" s="249"/>
      <c r="EQO5" s="249"/>
      <c r="EQP5" s="249"/>
      <c r="EQQ5" s="249"/>
      <c r="EQR5" s="249"/>
      <c r="EQS5" s="249"/>
      <c r="EQT5" s="249"/>
      <c r="EQU5" s="249"/>
      <c r="EQV5" s="249"/>
      <c r="EQW5" s="249"/>
      <c r="EQX5" s="249"/>
      <c r="EQY5" s="249"/>
      <c r="EQZ5" s="249"/>
      <c r="ERA5" s="249"/>
      <c r="ERB5" s="249"/>
      <c r="ERC5" s="249"/>
      <c r="ERD5" s="249"/>
      <c r="ERE5" s="249"/>
      <c r="ERF5" s="249"/>
      <c r="ERG5" s="249"/>
      <c r="ERH5" s="249"/>
      <c r="ERI5" s="249"/>
      <c r="ERJ5" s="249"/>
      <c r="ERK5" s="249"/>
      <c r="ERL5" s="249"/>
      <c r="ERM5" s="249"/>
      <c r="ERN5" s="249"/>
      <c r="ERO5" s="249"/>
      <c r="ERP5" s="249"/>
      <c r="ERQ5" s="249"/>
      <c r="ERR5" s="249"/>
      <c r="ERS5" s="249"/>
      <c r="ERT5" s="249"/>
      <c r="ERU5" s="249"/>
      <c r="ERV5" s="249"/>
      <c r="ERW5" s="249"/>
      <c r="ERX5" s="249"/>
      <c r="ERY5" s="249"/>
      <c r="ERZ5" s="249"/>
      <c r="ESA5" s="249"/>
      <c r="ESB5" s="249"/>
      <c r="ESC5" s="249"/>
      <c r="ESD5" s="249"/>
      <c r="ESE5" s="249"/>
      <c r="ESF5" s="249"/>
      <c r="ESG5" s="249"/>
      <c r="ESH5" s="249"/>
      <c r="ESI5" s="249"/>
      <c r="ESJ5" s="249"/>
      <c r="ESK5" s="249"/>
      <c r="ESL5" s="249"/>
      <c r="ESM5" s="249"/>
      <c r="ESN5" s="249"/>
      <c r="ESO5" s="249"/>
      <c r="ESP5" s="249"/>
      <c r="ESQ5" s="249"/>
      <c r="ESR5" s="249"/>
      <c r="ESS5" s="249"/>
      <c r="EST5" s="249"/>
      <c r="ESU5" s="249"/>
      <c r="ESV5" s="249"/>
      <c r="ESW5" s="249"/>
      <c r="ESX5" s="249"/>
      <c r="ESY5" s="249"/>
      <c r="ESZ5" s="249"/>
      <c r="ETA5" s="249"/>
      <c r="ETB5" s="249"/>
      <c r="ETC5" s="249"/>
      <c r="ETD5" s="249"/>
      <c r="ETE5" s="249"/>
      <c r="ETF5" s="249"/>
      <c r="ETG5" s="249"/>
      <c r="ETH5" s="249"/>
      <c r="ETI5" s="249"/>
      <c r="ETJ5" s="249"/>
      <c r="ETK5" s="249"/>
      <c r="ETL5" s="249"/>
      <c r="ETM5" s="249"/>
      <c r="ETN5" s="249"/>
      <c r="ETO5" s="249"/>
      <c r="ETP5" s="249"/>
      <c r="ETQ5" s="249"/>
      <c r="ETR5" s="249"/>
      <c r="ETS5" s="249"/>
      <c r="ETT5" s="249"/>
      <c r="ETU5" s="249"/>
      <c r="ETV5" s="249"/>
      <c r="ETW5" s="249"/>
      <c r="ETX5" s="249"/>
      <c r="ETY5" s="249"/>
      <c r="ETZ5" s="249"/>
      <c r="EUA5" s="249"/>
      <c r="EUB5" s="249"/>
      <c r="EUC5" s="249"/>
      <c r="EUD5" s="249"/>
      <c r="EUE5" s="249"/>
      <c r="EUF5" s="249"/>
      <c r="EUG5" s="249"/>
      <c r="EUH5" s="249"/>
      <c r="EUI5" s="249"/>
      <c r="EUJ5" s="249"/>
      <c r="EUK5" s="249"/>
      <c r="EUL5" s="249"/>
      <c r="EUM5" s="249"/>
      <c r="EUN5" s="249"/>
      <c r="EUO5" s="249"/>
      <c r="EUP5" s="249"/>
      <c r="EUQ5" s="249"/>
      <c r="EUR5" s="249"/>
      <c r="EUS5" s="249"/>
      <c r="EUT5" s="249"/>
      <c r="EUU5" s="249"/>
      <c r="EUV5" s="249"/>
      <c r="EUW5" s="249"/>
      <c r="EUX5" s="249"/>
      <c r="EUY5" s="249"/>
      <c r="EUZ5" s="249"/>
      <c r="EVA5" s="249"/>
      <c r="EVB5" s="249"/>
      <c r="EVC5" s="249"/>
      <c r="EVD5" s="249"/>
      <c r="EVE5" s="249"/>
      <c r="EVF5" s="249"/>
      <c r="EVG5" s="249"/>
      <c r="EVH5" s="249"/>
      <c r="EVI5" s="249"/>
      <c r="EVJ5" s="249"/>
      <c r="EVK5" s="249"/>
      <c r="EVL5" s="249"/>
      <c r="EVM5" s="249"/>
      <c r="EVN5" s="249"/>
      <c r="EVO5" s="249"/>
      <c r="EVP5" s="249"/>
      <c r="EVQ5" s="249"/>
      <c r="EVR5" s="249"/>
      <c r="EVS5" s="249"/>
      <c r="EVT5" s="249"/>
      <c r="EVU5" s="249"/>
      <c r="EVV5" s="249"/>
      <c r="EVW5" s="249"/>
      <c r="EVX5" s="249"/>
      <c r="EVY5" s="249"/>
      <c r="EVZ5" s="249"/>
      <c r="EWA5" s="249"/>
      <c r="EWB5" s="249"/>
      <c r="EWC5" s="249"/>
      <c r="EWD5" s="249"/>
      <c r="EWE5" s="249"/>
      <c r="EWF5" s="249"/>
      <c r="EWG5" s="249"/>
      <c r="EWH5" s="249"/>
      <c r="EWI5" s="249"/>
      <c r="EWJ5" s="249"/>
      <c r="EWK5" s="249"/>
      <c r="EWL5" s="249"/>
      <c r="EWM5" s="249"/>
      <c r="EWN5" s="249"/>
      <c r="EWO5" s="249"/>
      <c r="EWP5" s="249"/>
      <c r="EWQ5" s="249"/>
      <c r="EWR5" s="249"/>
      <c r="EWS5" s="249"/>
      <c r="EWT5" s="249"/>
      <c r="EWU5" s="249"/>
      <c r="EWV5" s="249"/>
      <c r="EWW5" s="249"/>
      <c r="EWX5" s="249"/>
      <c r="EWY5" s="249"/>
      <c r="EWZ5" s="249"/>
      <c r="EXA5" s="249"/>
      <c r="EXB5" s="249"/>
      <c r="EXC5" s="249"/>
      <c r="EXD5" s="249"/>
      <c r="EXE5" s="249"/>
      <c r="EXF5" s="249"/>
      <c r="EXG5" s="249"/>
      <c r="EXH5" s="249"/>
      <c r="EXI5" s="249"/>
      <c r="EXJ5" s="249"/>
      <c r="EXK5" s="249"/>
      <c r="EXL5" s="249"/>
      <c r="EXM5" s="249"/>
      <c r="EXN5" s="249"/>
      <c r="EXO5" s="249"/>
      <c r="EXP5" s="249"/>
      <c r="EXQ5" s="249"/>
      <c r="EXR5" s="249"/>
      <c r="EXS5" s="249"/>
      <c r="EXT5" s="249"/>
      <c r="EXU5" s="249"/>
      <c r="EXV5" s="249"/>
      <c r="EXW5" s="249"/>
      <c r="EXX5" s="249"/>
      <c r="EXY5" s="249"/>
      <c r="EXZ5" s="249"/>
      <c r="EYA5" s="249"/>
      <c r="EYB5" s="249"/>
      <c r="EYC5" s="249"/>
      <c r="EYD5" s="249"/>
      <c r="EYE5" s="249"/>
      <c r="EYF5" s="249"/>
      <c r="EYG5" s="249"/>
      <c r="EYH5" s="249"/>
      <c r="EYI5" s="249"/>
      <c r="EYJ5" s="249"/>
      <c r="EYK5" s="249"/>
      <c r="EYL5" s="249"/>
      <c r="EYM5" s="249"/>
      <c r="EYN5" s="249"/>
      <c r="EYO5" s="249"/>
      <c r="EYP5" s="249"/>
      <c r="EYQ5" s="249"/>
      <c r="EYR5" s="249"/>
      <c r="EYS5" s="249"/>
      <c r="EYT5" s="249"/>
      <c r="EYU5" s="249"/>
      <c r="EYV5" s="249"/>
      <c r="EYW5" s="249"/>
      <c r="EYX5" s="249"/>
      <c r="EYY5" s="249"/>
      <c r="EYZ5" s="249"/>
      <c r="EZA5" s="249"/>
      <c r="EZB5" s="249"/>
      <c r="EZC5" s="249"/>
      <c r="EZD5" s="249"/>
      <c r="EZE5" s="249"/>
      <c r="EZF5" s="249"/>
      <c r="EZG5" s="249"/>
      <c r="EZH5" s="249"/>
      <c r="EZI5" s="249"/>
      <c r="EZJ5" s="249"/>
      <c r="EZK5" s="249"/>
      <c r="EZL5" s="249"/>
      <c r="EZM5" s="249"/>
      <c r="EZN5" s="249"/>
      <c r="EZO5" s="249"/>
      <c r="EZP5" s="249"/>
      <c r="EZQ5" s="249"/>
      <c r="EZR5" s="249"/>
      <c r="EZS5" s="249"/>
      <c r="EZT5" s="249"/>
      <c r="EZU5" s="249"/>
      <c r="EZV5" s="249"/>
      <c r="EZW5" s="249"/>
      <c r="EZX5" s="249"/>
      <c r="EZY5" s="249"/>
      <c r="EZZ5" s="249"/>
      <c r="FAA5" s="249"/>
      <c r="FAB5" s="249"/>
      <c r="FAC5" s="249"/>
      <c r="FAD5" s="249"/>
      <c r="FAE5" s="249"/>
      <c r="FAF5" s="249"/>
      <c r="FAG5" s="249"/>
      <c r="FAH5" s="249"/>
      <c r="FAI5" s="249"/>
      <c r="FAJ5" s="249"/>
      <c r="FAK5" s="249"/>
      <c r="FAL5" s="249"/>
      <c r="FAM5" s="249"/>
      <c r="FAN5" s="249"/>
      <c r="FAO5" s="249"/>
      <c r="FAP5" s="249"/>
      <c r="FAQ5" s="249"/>
      <c r="FAR5" s="249"/>
      <c r="FAS5" s="249"/>
      <c r="FAT5" s="249"/>
      <c r="FAU5" s="249"/>
      <c r="FAV5" s="249"/>
      <c r="FAW5" s="249"/>
      <c r="FAX5" s="249"/>
      <c r="FAY5" s="249"/>
      <c r="FAZ5" s="249"/>
      <c r="FBA5" s="249"/>
      <c r="FBB5" s="249"/>
      <c r="FBC5" s="249"/>
      <c r="FBD5" s="249"/>
      <c r="FBE5" s="249"/>
      <c r="FBF5" s="249"/>
      <c r="FBG5" s="249"/>
      <c r="FBH5" s="249"/>
      <c r="FBI5" s="249"/>
      <c r="FBJ5" s="249"/>
      <c r="FBK5" s="249"/>
      <c r="FBL5" s="249"/>
      <c r="FBM5" s="249"/>
      <c r="FBN5" s="249"/>
      <c r="FBO5" s="249"/>
      <c r="FBP5" s="249"/>
      <c r="FBQ5" s="249"/>
      <c r="FBR5" s="249"/>
      <c r="FBS5" s="249"/>
      <c r="FBT5" s="249"/>
      <c r="FBU5" s="249"/>
      <c r="FBV5" s="249"/>
      <c r="FBW5" s="249"/>
      <c r="FBX5" s="249"/>
      <c r="FBY5" s="249"/>
      <c r="FBZ5" s="249"/>
      <c r="FCA5" s="249"/>
      <c r="FCB5" s="249"/>
      <c r="FCC5" s="249"/>
      <c r="FCD5" s="249"/>
      <c r="FCE5" s="249"/>
      <c r="FCF5" s="249"/>
      <c r="FCG5" s="249"/>
      <c r="FCH5" s="249"/>
      <c r="FCI5" s="249"/>
      <c r="FCJ5" s="249"/>
      <c r="FCK5" s="249"/>
      <c r="FCL5" s="249"/>
      <c r="FCM5" s="249"/>
      <c r="FCN5" s="249"/>
      <c r="FCO5" s="249"/>
      <c r="FCP5" s="249"/>
      <c r="FCQ5" s="249"/>
      <c r="FCR5" s="249"/>
      <c r="FCS5" s="249"/>
      <c r="FCT5" s="249"/>
      <c r="FCU5" s="249"/>
      <c r="FCV5" s="249"/>
      <c r="FCW5" s="249"/>
      <c r="FCX5" s="249"/>
      <c r="FCY5" s="249"/>
      <c r="FCZ5" s="249"/>
      <c r="FDA5" s="249"/>
      <c r="FDB5" s="249"/>
      <c r="FDC5" s="249"/>
      <c r="FDD5" s="249"/>
      <c r="FDE5" s="249"/>
      <c r="FDF5" s="249"/>
      <c r="FDG5" s="249"/>
      <c r="FDH5" s="249"/>
      <c r="FDI5" s="249"/>
      <c r="FDJ5" s="249"/>
      <c r="FDK5" s="249"/>
      <c r="FDL5" s="249"/>
      <c r="FDM5" s="249"/>
      <c r="FDN5" s="249"/>
      <c r="FDO5" s="249"/>
      <c r="FDP5" s="249"/>
      <c r="FDQ5" s="249"/>
      <c r="FDR5" s="249"/>
      <c r="FDS5" s="249"/>
      <c r="FDT5" s="249"/>
      <c r="FDU5" s="249"/>
      <c r="FDV5" s="249"/>
      <c r="FDW5" s="249"/>
      <c r="FDX5" s="249"/>
      <c r="FDY5" s="249"/>
      <c r="FDZ5" s="249"/>
      <c r="FEA5" s="249"/>
      <c r="FEB5" s="249"/>
      <c r="FEC5" s="249"/>
      <c r="FED5" s="249"/>
      <c r="FEE5" s="249"/>
      <c r="FEF5" s="249"/>
      <c r="FEG5" s="249"/>
      <c r="FEH5" s="249"/>
      <c r="FEI5" s="249"/>
      <c r="FEJ5" s="249"/>
      <c r="FEK5" s="249"/>
      <c r="FEL5" s="249"/>
      <c r="FEM5" s="249"/>
      <c r="FEN5" s="249"/>
      <c r="FEO5" s="249"/>
      <c r="FEP5" s="249"/>
      <c r="FEQ5" s="249"/>
      <c r="FER5" s="249"/>
      <c r="FES5" s="249"/>
      <c r="FET5" s="249"/>
      <c r="FEU5" s="249"/>
      <c r="FEV5" s="249"/>
      <c r="FEW5" s="249"/>
      <c r="FEX5" s="249"/>
      <c r="FEY5" s="249"/>
      <c r="FEZ5" s="249"/>
      <c r="FFA5" s="249"/>
      <c r="FFB5" s="249"/>
      <c r="FFC5" s="249"/>
      <c r="FFD5" s="249"/>
      <c r="FFE5" s="249"/>
      <c r="FFF5" s="249"/>
      <c r="FFG5" s="249"/>
      <c r="FFH5" s="249"/>
      <c r="FFI5" s="249"/>
      <c r="FFJ5" s="249"/>
      <c r="FFK5" s="249"/>
      <c r="FFL5" s="249"/>
      <c r="FFM5" s="249"/>
      <c r="FFN5" s="249"/>
      <c r="FFO5" s="249"/>
      <c r="FFP5" s="249"/>
      <c r="FFQ5" s="249"/>
      <c r="FFR5" s="249"/>
      <c r="FFS5" s="249"/>
      <c r="FFT5" s="249"/>
      <c r="FFU5" s="249"/>
      <c r="FFV5" s="249"/>
      <c r="FFW5" s="249"/>
      <c r="FFX5" s="249"/>
      <c r="FFY5" s="249"/>
      <c r="FFZ5" s="249"/>
      <c r="FGA5" s="249"/>
      <c r="FGB5" s="249"/>
      <c r="FGC5" s="249"/>
      <c r="FGD5" s="249"/>
      <c r="FGE5" s="249"/>
      <c r="FGF5" s="249"/>
      <c r="FGG5" s="249"/>
      <c r="FGH5" s="249"/>
      <c r="FGI5" s="249"/>
      <c r="FGJ5" s="249"/>
      <c r="FGK5" s="249"/>
      <c r="FGL5" s="249"/>
      <c r="FGM5" s="249"/>
      <c r="FGN5" s="249"/>
      <c r="FGO5" s="249"/>
      <c r="FGP5" s="249"/>
      <c r="FGQ5" s="249"/>
      <c r="FGR5" s="249"/>
      <c r="FGS5" s="249"/>
      <c r="FGT5" s="249"/>
      <c r="FGU5" s="249"/>
      <c r="FGV5" s="249"/>
      <c r="FGW5" s="249"/>
      <c r="FGX5" s="249"/>
      <c r="FGY5" s="249"/>
      <c r="FGZ5" s="249"/>
      <c r="FHA5" s="249"/>
      <c r="FHB5" s="249"/>
      <c r="FHC5" s="249"/>
      <c r="FHD5" s="249"/>
      <c r="FHE5" s="249"/>
      <c r="FHF5" s="249"/>
      <c r="FHG5" s="249"/>
      <c r="FHH5" s="249"/>
      <c r="FHI5" s="249"/>
      <c r="FHJ5" s="249"/>
      <c r="FHK5" s="249"/>
      <c r="FHL5" s="249"/>
      <c r="FHM5" s="249"/>
      <c r="FHN5" s="249"/>
      <c r="FHO5" s="249"/>
      <c r="FHP5" s="249"/>
      <c r="FHQ5" s="249"/>
      <c r="FHR5" s="249"/>
      <c r="FHS5" s="249"/>
      <c r="FHT5" s="249"/>
      <c r="FHU5" s="249"/>
      <c r="FHV5" s="249"/>
      <c r="FHW5" s="249"/>
      <c r="FHX5" s="249"/>
      <c r="FHY5" s="249"/>
      <c r="FHZ5" s="249"/>
      <c r="FIA5" s="249"/>
      <c r="FIB5" s="249"/>
      <c r="FIC5" s="249"/>
      <c r="FID5" s="249"/>
      <c r="FIE5" s="249"/>
      <c r="FIF5" s="249"/>
      <c r="FIG5" s="249"/>
      <c r="FIH5" s="249"/>
      <c r="FII5" s="249"/>
      <c r="FIJ5" s="249"/>
      <c r="FIK5" s="249"/>
      <c r="FIL5" s="249"/>
      <c r="FIM5" s="249"/>
      <c r="FIN5" s="249"/>
      <c r="FIO5" s="249"/>
      <c r="FIP5" s="249"/>
      <c r="FIQ5" s="249"/>
      <c r="FIR5" s="249"/>
      <c r="FIS5" s="249"/>
      <c r="FIT5" s="249"/>
      <c r="FIU5" s="249"/>
      <c r="FIV5" s="249"/>
      <c r="FIW5" s="249"/>
      <c r="FIX5" s="249"/>
      <c r="FIY5" s="249"/>
      <c r="FIZ5" s="249"/>
      <c r="FJA5" s="249"/>
      <c r="FJB5" s="249"/>
      <c r="FJC5" s="249"/>
      <c r="FJD5" s="249"/>
      <c r="FJE5" s="249"/>
      <c r="FJF5" s="249"/>
      <c r="FJG5" s="249"/>
      <c r="FJH5" s="249"/>
      <c r="FJI5" s="249"/>
      <c r="FJJ5" s="249"/>
      <c r="FJK5" s="249"/>
      <c r="FJL5" s="249"/>
      <c r="FJM5" s="249"/>
      <c r="FJN5" s="249"/>
      <c r="FJO5" s="249"/>
      <c r="FJP5" s="249"/>
      <c r="FJQ5" s="249"/>
      <c r="FJR5" s="249"/>
      <c r="FJS5" s="249"/>
      <c r="FJT5" s="249"/>
      <c r="FJU5" s="249"/>
      <c r="FJV5" s="249"/>
      <c r="FJW5" s="249"/>
      <c r="FJX5" s="249"/>
      <c r="FJY5" s="249"/>
      <c r="FJZ5" s="249"/>
      <c r="FKA5" s="249"/>
      <c r="FKB5" s="249"/>
      <c r="FKC5" s="249"/>
      <c r="FKD5" s="249"/>
      <c r="FKE5" s="249"/>
      <c r="FKF5" s="249"/>
      <c r="FKG5" s="249"/>
      <c r="FKH5" s="249"/>
      <c r="FKI5" s="249"/>
      <c r="FKJ5" s="249"/>
      <c r="FKK5" s="249"/>
      <c r="FKL5" s="249"/>
      <c r="FKM5" s="249"/>
      <c r="FKN5" s="249"/>
      <c r="FKO5" s="249"/>
      <c r="FKP5" s="249"/>
      <c r="FKQ5" s="249"/>
      <c r="FKR5" s="249"/>
      <c r="FKS5" s="249"/>
      <c r="FKT5" s="249"/>
      <c r="FKU5" s="249"/>
      <c r="FKV5" s="249"/>
      <c r="FKW5" s="249"/>
      <c r="FKX5" s="249"/>
      <c r="FKY5" s="249"/>
      <c r="FKZ5" s="249"/>
      <c r="FLA5" s="249"/>
      <c r="FLB5" s="249"/>
      <c r="FLC5" s="249"/>
      <c r="FLD5" s="249"/>
      <c r="FLE5" s="249"/>
      <c r="FLF5" s="249"/>
      <c r="FLG5" s="249"/>
      <c r="FLH5" s="249"/>
      <c r="FLI5" s="249"/>
      <c r="FLJ5" s="249"/>
      <c r="FLK5" s="249"/>
      <c r="FLL5" s="249"/>
      <c r="FLM5" s="249"/>
      <c r="FLN5" s="249"/>
      <c r="FLO5" s="249"/>
      <c r="FLP5" s="249"/>
      <c r="FLQ5" s="249"/>
      <c r="FLR5" s="249"/>
      <c r="FLS5" s="249"/>
      <c r="FLT5" s="249"/>
      <c r="FLU5" s="249"/>
      <c r="FLV5" s="249"/>
      <c r="FLW5" s="249"/>
      <c r="FLX5" s="249"/>
      <c r="FLY5" s="249"/>
      <c r="FLZ5" s="249"/>
      <c r="FMA5" s="249"/>
      <c r="FMB5" s="249"/>
      <c r="FMC5" s="249"/>
      <c r="FMD5" s="249"/>
      <c r="FME5" s="249"/>
      <c r="FMF5" s="249"/>
      <c r="FMG5" s="249"/>
      <c r="FMH5" s="249"/>
      <c r="FMI5" s="249"/>
      <c r="FMJ5" s="249"/>
      <c r="FMK5" s="249"/>
      <c r="FML5" s="249"/>
      <c r="FMM5" s="249"/>
      <c r="FMN5" s="249"/>
      <c r="FMO5" s="249"/>
      <c r="FMP5" s="249"/>
      <c r="FMQ5" s="249"/>
      <c r="FMR5" s="249"/>
      <c r="FMS5" s="249"/>
      <c r="FMT5" s="249"/>
      <c r="FMU5" s="249"/>
      <c r="FMV5" s="249"/>
      <c r="FMW5" s="249"/>
      <c r="FMX5" s="249"/>
      <c r="FMY5" s="249"/>
      <c r="FMZ5" s="249"/>
      <c r="FNA5" s="249"/>
      <c r="FNB5" s="249"/>
      <c r="FNC5" s="249"/>
      <c r="FND5" s="249"/>
      <c r="FNE5" s="249"/>
      <c r="FNF5" s="249"/>
      <c r="FNG5" s="249"/>
      <c r="FNH5" s="249"/>
      <c r="FNI5" s="249"/>
      <c r="FNJ5" s="249"/>
      <c r="FNK5" s="249"/>
      <c r="FNL5" s="249"/>
      <c r="FNM5" s="249"/>
      <c r="FNN5" s="249"/>
      <c r="FNO5" s="249"/>
      <c r="FNP5" s="249"/>
      <c r="FNQ5" s="249"/>
      <c r="FNR5" s="249"/>
      <c r="FNS5" s="249"/>
      <c r="FNT5" s="249"/>
      <c r="FNU5" s="249"/>
      <c r="FNV5" s="249"/>
      <c r="FNW5" s="249"/>
      <c r="FNX5" s="249"/>
      <c r="FNY5" s="249"/>
      <c r="FNZ5" s="249"/>
      <c r="FOA5" s="249"/>
      <c r="FOB5" s="249"/>
      <c r="FOC5" s="249"/>
      <c r="FOD5" s="249"/>
      <c r="FOE5" s="249"/>
      <c r="FOF5" s="249"/>
      <c r="FOG5" s="249"/>
      <c r="FOH5" s="249"/>
      <c r="FOI5" s="249"/>
      <c r="FOJ5" s="249"/>
      <c r="FOK5" s="249"/>
      <c r="FOL5" s="249"/>
      <c r="FOM5" s="249"/>
      <c r="FON5" s="249"/>
      <c r="FOO5" s="249"/>
      <c r="FOP5" s="249"/>
      <c r="FOQ5" s="249"/>
      <c r="FOR5" s="249"/>
      <c r="FOS5" s="249"/>
      <c r="FOT5" s="249"/>
      <c r="FOU5" s="249"/>
      <c r="FOV5" s="249"/>
      <c r="FOW5" s="249"/>
      <c r="FOX5" s="249"/>
      <c r="FOY5" s="249"/>
      <c r="FOZ5" s="249"/>
      <c r="FPA5" s="249"/>
      <c r="FPB5" s="249"/>
      <c r="FPC5" s="249"/>
      <c r="FPD5" s="249"/>
      <c r="FPE5" s="249"/>
      <c r="FPF5" s="249"/>
      <c r="FPG5" s="249"/>
      <c r="FPH5" s="249"/>
      <c r="FPI5" s="249"/>
      <c r="FPJ5" s="249"/>
      <c r="FPK5" s="249"/>
      <c r="FPL5" s="249"/>
      <c r="FPM5" s="249"/>
      <c r="FPN5" s="249"/>
      <c r="FPO5" s="249"/>
      <c r="FPP5" s="249"/>
      <c r="FPQ5" s="249"/>
      <c r="FPR5" s="249"/>
      <c r="FPS5" s="249"/>
      <c r="FPT5" s="249"/>
      <c r="FPU5" s="249"/>
      <c r="FPV5" s="249"/>
      <c r="FPW5" s="249"/>
      <c r="FPX5" s="249"/>
      <c r="FPY5" s="249"/>
      <c r="FPZ5" s="249"/>
      <c r="FQA5" s="249"/>
      <c r="FQB5" s="249"/>
      <c r="FQC5" s="249"/>
      <c r="FQD5" s="249"/>
      <c r="FQE5" s="249"/>
      <c r="FQF5" s="249"/>
      <c r="FQG5" s="249"/>
      <c r="FQH5" s="249"/>
      <c r="FQI5" s="249"/>
      <c r="FQJ5" s="249"/>
      <c r="FQK5" s="249"/>
      <c r="FQL5" s="249"/>
      <c r="FQM5" s="249"/>
      <c r="FQN5" s="249"/>
      <c r="FQO5" s="249"/>
      <c r="FQP5" s="249"/>
      <c r="FQQ5" s="249"/>
      <c r="FQR5" s="249"/>
      <c r="FQS5" s="249"/>
      <c r="FQT5" s="249"/>
      <c r="FQU5" s="249"/>
      <c r="FQV5" s="249"/>
      <c r="FQW5" s="249"/>
      <c r="FQX5" s="249"/>
      <c r="FQY5" s="249"/>
      <c r="FQZ5" s="249"/>
      <c r="FRA5" s="249"/>
      <c r="FRB5" s="249"/>
      <c r="FRC5" s="249"/>
      <c r="FRD5" s="249"/>
      <c r="FRE5" s="249"/>
      <c r="FRF5" s="249"/>
      <c r="FRG5" s="249"/>
      <c r="FRH5" s="249"/>
      <c r="FRI5" s="249"/>
      <c r="FRJ5" s="249"/>
      <c r="FRK5" s="249"/>
      <c r="FRL5" s="249"/>
      <c r="FRM5" s="249"/>
      <c r="FRN5" s="249"/>
      <c r="FRO5" s="249"/>
      <c r="FRP5" s="249"/>
      <c r="FRQ5" s="249"/>
      <c r="FRR5" s="249"/>
      <c r="FRS5" s="249"/>
      <c r="FRT5" s="249"/>
      <c r="FRU5" s="249"/>
      <c r="FRV5" s="249"/>
      <c r="FRW5" s="249"/>
      <c r="FRX5" s="249"/>
      <c r="FRY5" s="249"/>
      <c r="FRZ5" s="249"/>
      <c r="FSA5" s="249"/>
      <c r="FSB5" s="249"/>
      <c r="FSC5" s="249"/>
      <c r="FSD5" s="249"/>
      <c r="FSE5" s="249"/>
      <c r="FSF5" s="249"/>
      <c r="FSG5" s="249"/>
      <c r="FSH5" s="249"/>
      <c r="FSI5" s="249"/>
      <c r="FSJ5" s="249"/>
      <c r="FSK5" s="249"/>
      <c r="FSL5" s="249"/>
      <c r="FSM5" s="249"/>
      <c r="FSN5" s="249"/>
      <c r="FSO5" s="249"/>
      <c r="FSP5" s="249"/>
      <c r="FSQ5" s="249"/>
      <c r="FSR5" s="249"/>
      <c r="FSS5" s="249"/>
      <c r="FST5" s="249"/>
      <c r="FSU5" s="249"/>
      <c r="FSV5" s="249"/>
      <c r="FSW5" s="249"/>
      <c r="FSX5" s="249"/>
      <c r="FSY5" s="249"/>
      <c r="FSZ5" s="249"/>
      <c r="FTA5" s="249"/>
      <c r="FTB5" s="249"/>
      <c r="FTC5" s="249"/>
      <c r="FTD5" s="249"/>
      <c r="FTE5" s="249"/>
      <c r="FTF5" s="249"/>
      <c r="FTG5" s="249"/>
      <c r="FTH5" s="249"/>
      <c r="FTI5" s="249"/>
      <c r="FTJ5" s="249"/>
      <c r="FTK5" s="249"/>
      <c r="FTL5" s="249"/>
      <c r="FTM5" s="249"/>
      <c r="FTN5" s="249"/>
      <c r="FTO5" s="249"/>
      <c r="FTP5" s="249"/>
      <c r="FTQ5" s="249"/>
      <c r="FTR5" s="249"/>
      <c r="FTS5" s="249"/>
      <c r="FTT5" s="249"/>
      <c r="FTU5" s="249"/>
      <c r="FTV5" s="249"/>
      <c r="FTW5" s="249"/>
      <c r="FTX5" s="249"/>
      <c r="FTY5" s="249"/>
      <c r="FTZ5" s="249"/>
      <c r="FUA5" s="249"/>
      <c r="FUB5" s="249"/>
      <c r="FUC5" s="249"/>
      <c r="FUD5" s="249"/>
      <c r="FUE5" s="249"/>
      <c r="FUF5" s="249"/>
      <c r="FUG5" s="249"/>
      <c r="FUH5" s="249"/>
      <c r="FUI5" s="249"/>
      <c r="FUJ5" s="249"/>
      <c r="FUK5" s="249"/>
      <c r="FUL5" s="249"/>
      <c r="FUM5" s="249"/>
      <c r="FUN5" s="249"/>
      <c r="FUO5" s="249"/>
      <c r="FUP5" s="249"/>
      <c r="FUQ5" s="249"/>
      <c r="FUR5" s="249"/>
      <c r="FUS5" s="249"/>
      <c r="FUT5" s="249"/>
      <c r="FUU5" s="249"/>
      <c r="FUV5" s="249"/>
      <c r="FUW5" s="249"/>
      <c r="FUX5" s="249"/>
      <c r="FUY5" s="249"/>
      <c r="FUZ5" s="249"/>
      <c r="FVA5" s="249"/>
      <c r="FVB5" s="249"/>
      <c r="FVC5" s="249"/>
      <c r="FVD5" s="249"/>
      <c r="FVE5" s="249"/>
      <c r="FVF5" s="249"/>
      <c r="FVG5" s="249"/>
      <c r="FVH5" s="249"/>
      <c r="FVI5" s="249"/>
      <c r="FVJ5" s="249"/>
      <c r="FVK5" s="249"/>
      <c r="FVL5" s="249"/>
      <c r="FVM5" s="249"/>
      <c r="FVN5" s="249"/>
      <c r="FVO5" s="249"/>
      <c r="FVP5" s="249"/>
      <c r="FVQ5" s="249"/>
      <c r="FVR5" s="249"/>
      <c r="FVS5" s="249"/>
      <c r="FVT5" s="249"/>
      <c r="FVU5" s="249"/>
      <c r="FVV5" s="249"/>
      <c r="FVW5" s="249"/>
      <c r="FVX5" s="249"/>
      <c r="FVY5" s="249"/>
      <c r="FVZ5" s="249"/>
      <c r="FWA5" s="249"/>
      <c r="FWB5" s="249"/>
      <c r="FWC5" s="249"/>
      <c r="FWD5" s="249"/>
      <c r="FWE5" s="249"/>
      <c r="FWF5" s="249"/>
      <c r="FWG5" s="249"/>
      <c r="FWH5" s="249"/>
      <c r="FWI5" s="249"/>
      <c r="FWJ5" s="249"/>
      <c r="FWK5" s="249"/>
      <c r="FWL5" s="249"/>
      <c r="FWM5" s="249"/>
      <c r="FWN5" s="249"/>
      <c r="FWO5" s="249"/>
      <c r="FWP5" s="249"/>
      <c r="FWQ5" s="249"/>
      <c r="FWR5" s="249"/>
      <c r="FWS5" s="249"/>
      <c r="FWT5" s="249"/>
      <c r="FWU5" s="249"/>
      <c r="FWV5" s="249"/>
      <c r="FWW5" s="249"/>
      <c r="FWX5" s="249"/>
      <c r="FWY5" s="249"/>
      <c r="FWZ5" s="249"/>
      <c r="FXA5" s="249"/>
      <c r="FXB5" s="249"/>
      <c r="FXC5" s="249"/>
      <c r="FXD5" s="249"/>
      <c r="FXE5" s="249"/>
      <c r="FXF5" s="249"/>
      <c r="FXG5" s="249"/>
      <c r="FXH5" s="249"/>
      <c r="FXI5" s="249"/>
      <c r="FXJ5" s="249"/>
      <c r="FXK5" s="249"/>
      <c r="FXL5" s="249"/>
      <c r="FXM5" s="249"/>
      <c r="FXN5" s="249"/>
      <c r="FXO5" s="249"/>
      <c r="FXP5" s="249"/>
      <c r="FXQ5" s="249"/>
      <c r="FXR5" s="249"/>
      <c r="FXS5" s="249"/>
      <c r="FXT5" s="249"/>
      <c r="FXU5" s="249"/>
      <c r="FXV5" s="249"/>
      <c r="FXW5" s="249"/>
      <c r="FXX5" s="249"/>
      <c r="FXY5" s="249"/>
      <c r="FXZ5" s="249"/>
      <c r="FYA5" s="249"/>
      <c r="FYB5" s="249"/>
      <c r="FYC5" s="249"/>
      <c r="FYD5" s="249"/>
      <c r="FYE5" s="249"/>
      <c r="FYF5" s="249"/>
      <c r="FYG5" s="249"/>
      <c r="FYH5" s="249"/>
      <c r="FYI5" s="249"/>
      <c r="FYJ5" s="249"/>
      <c r="FYK5" s="249"/>
      <c r="FYL5" s="249"/>
      <c r="FYM5" s="249"/>
      <c r="FYN5" s="249"/>
      <c r="FYO5" s="249"/>
      <c r="FYP5" s="249"/>
      <c r="FYQ5" s="249"/>
      <c r="FYR5" s="249"/>
      <c r="FYS5" s="249"/>
      <c r="FYT5" s="249"/>
      <c r="FYU5" s="249"/>
      <c r="FYV5" s="249"/>
      <c r="FYW5" s="249"/>
      <c r="FYX5" s="249"/>
      <c r="FYY5" s="249"/>
      <c r="FYZ5" s="249"/>
      <c r="FZA5" s="249"/>
      <c r="FZB5" s="249"/>
      <c r="FZC5" s="249"/>
      <c r="FZD5" s="249"/>
      <c r="FZE5" s="249"/>
      <c r="FZF5" s="249"/>
      <c r="FZG5" s="249"/>
      <c r="FZH5" s="249"/>
      <c r="FZI5" s="249"/>
      <c r="FZJ5" s="249"/>
      <c r="FZK5" s="249"/>
      <c r="FZL5" s="249"/>
      <c r="FZM5" s="249"/>
      <c r="FZN5" s="249"/>
      <c r="FZO5" s="249"/>
      <c r="FZP5" s="249"/>
      <c r="FZQ5" s="249"/>
      <c r="FZR5" s="249"/>
      <c r="FZS5" s="249"/>
      <c r="FZT5" s="249"/>
      <c r="FZU5" s="249"/>
      <c r="FZV5" s="249"/>
      <c r="FZW5" s="249"/>
      <c r="FZX5" s="249"/>
      <c r="FZY5" s="249"/>
      <c r="FZZ5" s="249"/>
      <c r="GAA5" s="249"/>
      <c r="GAB5" s="249"/>
      <c r="GAC5" s="249"/>
      <c r="GAD5" s="249"/>
      <c r="GAE5" s="249"/>
      <c r="GAF5" s="249"/>
      <c r="GAG5" s="249"/>
      <c r="GAH5" s="249"/>
      <c r="GAI5" s="249"/>
      <c r="GAJ5" s="249"/>
      <c r="GAK5" s="249"/>
      <c r="GAL5" s="249"/>
      <c r="GAM5" s="249"/>
      <c r="GAN5" s="249"/>
      <c r="GAO5" s="249"/>
      <c r="GAP5" s="249"/>
      <c r="GAQ5" s="249"/>
      <c r="GAR5" s="249"/>
      <c r="GAS5" s="249"/>
      <c r="GAT5" s="249"/>
      <c r="GAU5" s="249"/>
      <c r="GAV5" s="249"/>
      <c r="GAW5" s="249"/>
      <c r="GAX5" s="249"/>
      <c r="GAY5" s="249"/>
      <c r="GAZ5" s="249"/>
      <c r="GBA5" s="249"/>
      <c r="GBB5" s="249"/>
      <c r="GBC5" s="249"/>
      <c r="GBD5" s="249"/>
      <c r="GBE5" s="249"/>
      <c r="GBF5" s="249"/>
      <c r="GBG5" s="249"/>
      <c r="GBH5" s="249"/>
      <c r="GBI5" s="249"/>
      <c r="GBJ5" s="249"/>
      <c r="GBK5" s="249"/>
      <c r="GBL5" s="249"/>
      <c r="GBM5" s="249"/>
      <c r="GBN5" s="249"/>
      <c r="GBO5" s="249"/>
      <c r="GBP5" s="249"/>
      <c r="GBQ5" s="249"/>
      <c r="GBR5" s="249"/>
      <c r="GBS5" s="249"/>
      <c r="GBT5" s="249"/>
      <c r="GBU5" s="249"/>
      <c r="GBV5" s="249"/>
      <c r="GBW5" s="249"/>
      <c r="GBX5" s="249"/>
      <c r="GBY5" s="249"/>
      <c r="GBZ5" s="249"/>
      <c r="GCA5" s="249"/>
      <c r="GCB5" s="249"/>
      <c r="GCC5" s="249"/>
      <c r="GCD5" s="249"/>
      <c r="GCE5" s="249"/>
      <c r="GCF5" s="249"/>
      <c r="GCG5" s="249"/>
      <c r="GCH5" s="249"/>
      <c r="GCI5" s="249"/>
      <c r="GCJ5" s="249"/>
      <c r="GCK5" s="249"/>
      <c r="GCL5" s="249"/>
      <c r="GCM5" s="249"/>
      <c r="GCN5" s="249"/>
      <c r="GCO5" s="249"/>
      <c r="GCP5" s="249"/>
      <c r="GCQ5" s="249"/>
      <c r="GCR5" s="249"/>
      <c r="GCS5" s="249"/>
      <c r="GCT5" s="249"/>
      <c r="GCU5" s="249"/>
      <c r="GCV5" s="249"/>
      <c r="GCW5" s="249"/>
      <c r="GCX5" s="249"/>
      <c r="GCY5" s="249"/>
      <c r="GCZ5" s="249"/>
      <c r="GDA5" s="249"/>
      <c r="GDB5" s="249"/>
      <c r="GDC5" s="249"/>
      <c r="GDD5" s="249"/>
      <c r="GDE5" s="249"/>
      <c r="GDF5" s="249"/>
      <c r="GDG5" s="249"/>
      <c r="GDH5" s="249"/>
      <c r="GDI5" s="249"/>
      <c r="GDJ5" s="249"/>
      <c r="GDK5" s="249"/>
      <c r="GDL5" s="249"/>
      <c r="GDM5" s="249"/>
      <c r="GDN5" s="249"/>
      <c r="GDO5" s="249"/>
      <c r="GDP5" s="249"/>
      <c r="GDQ5" s="249"/>
      <c r="GDR5" s="249"/>
      <c r="GDS5" s="249"/>
      <c r="GDT5" s="249"/>
      <c r="GDU5" s="249"/>
      <c r="GDV5" s="249"/>
      <c r="GDW5" s="249"/>
      <c r="GDX5" s="249"/>
      <c r="GDY5" s="249"/>
      <c r="GDZ5" s="249"/>
      <c r="GEA5" s="249"/>
      <c r="GEB5" s="249"/>
      <c r="GEC5" s="249"/>
      <c r="GED5" s="249"/>
      <c r="GEE5" s="249"/>
      <c r="GEF5" s="249"/>
      <c r="GEG5" s="249"/>
      <c r="GEH5" s="249"/>
      <c r="GEI5" s="249"/>
      <c r="GEJ5" s="249"/>
      <c r="GEK5" s="249"/>
      <c r="GEL5" s="249"/>
      <c r="GEM5" s="249"/>
      <c r="GEN5" s="249"/>
      <c r="GEO5" s="249"/>
      <c r="GEP5" s="249"/>
      <c r="GEQ5" s="249"/>
      <c r="GER5" s="249"/>
      <c r="GES5" s="249"/>
      <c r="GET5" s="249"/>
      <c r="GEU5" s="249"/>
      <c r="GEV5" s="249"/>
      <c r="GEW5" s="249"/>
      <c r="GEX5" s="249"/>
      <c r="GEY5" s="249"/>
      <c r="GEZ5" s="249"/>
      <c r="GFA5" s="249"/>
      <c r="GFB5" s="249"/>
      <c r="GFC5" s="249"/>
      <c r="GFD5" s="249"/>
      <c r="GFE5" s="249"/>
      <c r="GFF5" s="249"/>
      <c r="GFG5" s="249"/>
      <c r="GFH5" s="249"/>
      <c r="GFI5" s="249"/>
      <c r="GFJ5" s="249"/>
      <c r="GFK5" s="249"/>
      <c r="GFL5" s="249"/>
      <c r="GFM5" s="249"/>
      <c r="GFN5" s="249"/>
      <c r="GFO5" s="249"/>
      <c r="GFP5" s="249"/>
      <c r="GFQ5" s="249"/>
      <c r="GFR5" s="249"/>
      <c r="GFS5" s="249"/>
      <c r="GFT5" s="249"/>
      <c r="GFU5" s="249"/>
      <c r="GFV5" s="249"/>
      <c r="GFW5" s="249"/>
      <c r="GFX5" s="249"/>
      <c r="GFY5" s="249"/>
      <c r="GFZ5" s="249"/>
      <c r="GGA5" s="249"/>
      <c r="GGB5" s="249"/>
      <c r="GGC5" s="249"/>
      <c r="GGD5" s="249"/>
      <c r="GGE5" s="249"/>
      <c r="GGF5" s="249"/>
      <c r="GGG5" s="249"/>
      <c r="GGH5" s="249"/>
      <c r="GGI5" s="249"/>
      <c r="GGJ5" s="249"/>
      <c r="GGK5" s="249"/>
      <c r="GGL5" s="249"/>
      <c r="GGM5" s="249"/>
      <c r="GGN5" s="249"/>
      <c r="GGO5" s="249"/>
      <c r="GGP5" s="249"/>
      <c r="GGQ5" s="249"/>
      <c r="GGR5" s="249"/>
      <c r="GGS5" s="249"/>
      <c r="GGT5" s="249"/>
      <c r="GGU5" s="249"/>
      <c r="GGV5" s="249"/>
      <c r="GGW5" s="249"/>
      <c r="GGX5" s="249"/>
      <c r="GGY5" s="249"/>
      <c r="GGZ5" s="249"/>
      <c r="GHA5" s="249"/>
      <c r="GHB5" s="249"/>
      <c r="GHC5" s="249"/>
      <c r="GHD5" s="249"/>
      <c r="GHE5" s="249"/>
      <c r="GHF5" s="249"/>
      <c r="GHG5" s="249"/>
      <c r="GHH5" s="249"/>
      <c r="GHI5" s="249"/>
      <c r="GHJ5" s="249"/>
      <c r="GHK5" s="249"/>
      <c r="GHL5" s="249"/>
      <c r="GHM5" s="249"/>
      <c r="GHN5" s="249"/>
      <c r="GHO5" s="249"/>
      <c r="GHP5" s="249"/>
      <c r="GHQ5" s="249"/>
      <c r="GHR5" s="249"/>
      <c r="GHS5" s="249"/>
      <c r="GHT5" s="249"/>
      <c r="GHU5" s="249"/>
      <c r="GHV5" s="249"/>
      <c r="GHW5" s="249"/>
      <c r="GHX5" s="249"/>
      <c r="GHY5" s="249"/>
      <c r="GHZ5" s="249"/>
      <c r="GIA5" s="249"/>
      <c r="GIB5" s="249"/>
      <c r="GIC5" s="249"/>
      <c r="GID5" s="249"/>
      <c r="GIE5" s="249"/>
      <c r="GIF5" s="249"/>
      <c r="GIG5" s="249"/>
      <c r="GIH5" s="249"/>
      <c r="GII5" s="249"/>
      <c r="GIJ5" s="249"/>
      <c r="GIK5" s="249"/>
      <c r="GIL5" s="249"/>
      <c r="GIM5" s="249"/>
      <c r="GIN5" s="249"/>
      <c r="GIO5" s="249"/>
      <c r="GIP5" s="249"/>
      <c r="GIQ5" s="249"/>
      <c r="GIR5" s="249"/>
      <c r="GIS5" s="249"/>
      <c r="GIT5" s="249"/>
      <c r="GIU5" s="249"/>
      <c r="GIV5" s="249"/>
      <c r="GIW5" s="249"/>
      <c r="GIX5" s="249"/>
      <c r="GIY5" s="249"/>
      <c r="GIZ5" s="249"/>
      <c r="GJA5" s="249"/>
      <c r="GJB5" s="249"/>
      <c r="GJC5" s="249"/>
      <c r="GJD5" s="249"/>
      <c r="GJE5" s="249"/>
      <c r="GJF5" s="249"/>
      <c r="GJG5" s="249"/>
      <c r="GJH5" s="249"/>
      <c r="GJI5" s="249"/>
      <c r="GJJ5" s="249"/>
      <c r="GJK5" s="249"/>
      <c r="GJL5" s="249"/>
      <c r="GJM5" s="249"/>
      <c r="GJN5" s="249"/>
      <c r="GJO5" s="249"/>
      <c r="GJP5" s="249"/>
      <c r="GJQ5" s="249"/>
      <c r="GJR5" s="249"/>
      <c r="GJS5" s="249"/>
      <c r="GJT5" s="249"/>
      <c r="GJU5" s="249"/>
      <c r="GJV5" s="249"/>
      <c r="GJW5" s="249"/>
      <c r="GJX5" s="249"/>
      <c r="GJY5" s="249"/>
      <c r="GJZ5" s="249"/>
      <c r="GKA5" s="249"/>
      <c r="GKB5" s="249"/>
      <c r="GKC5" s="249"/>
      <c r="GKD5" s="249"/>
      <c r="GKE5" s="249"/>
      <c r="GKF5" s="249"/>
      <c r="GKG5" s="249"/>
      <c r="GKH5" s="249"/>
      <c r="GKI5" s="249"/>
      <c r="GKJ5" s="249"/>
      <c r="GKK5" s="249"/>
      <c r="GKL5" s="249"/>
      <c r="GKM5" s="249"/>
      <c r="GKN5" s="249"/>
      <c r="GKO5" s="249"/>
      <c r="GKP5" s="249"/>
      <c r="GKQ5" s="249"/>
      <c r="GKR5" s="249"/>
      <c r="GKS5" s="249"/>
      <c r="GKT5" s="249"/>
      <c r="GKU5" s="249"/>
      <c r="GKV5" s="249"/>
      <c r="GKW5" s="249"/>
      <c r="GKX5" s="249"/>
      <c r="GKY5" s="249"/>
      <c r="GKZ5" s="249"/>
      <c r="GLA5" s="249"/>
      <c r="GLB5" s="249"/>
      <c r="GLC5" s="249"/>
      <c r="GLD5" s="249"/>
      <c r="GLE5" s="249"/>
      <c r="GLF5" s="249"/>
      <c r="GLG5" s="249"/>
      <c r="GLH5" s="249"/>
      <c r="GLI5" s="249"/>
      <c r="GLJ5" s="249"/>
      <c r="GLK5" s="249"/>
      <c r="GLL5" s="249"/>
      <c r="GLM5" s="249"/>
      <c r="GLN5" s="249"/>
      <c r="GLO5" s="249"/>
      <c r="GLP5" s="249"/>
      <c r="GLQ5" s="249"/>
      <c r="GLR5" s="249"/>
      <c r="GLS5" s="249"/>
      <c r="GLT5" s="249"/>
      <c r="GLU5" s="249"/>
      <c r="GLV5" s="249"/>
      <c r="GLW5" s="249"/>
      <c r="GLX5" s="249"/>
      <c r="GLY5" s="249"/>
      <c r="GLZ5" s="249"/>
      <c r="GMA5" s="249"/>
      <c r="GMB5" s="249"/>
      <c r="GMC5" s="249"/>
      <c r="GMD5" s="249"/>
      <c r="GME5" s="249"/>
      <c r="GMF5" s="249"/>
      <c r="GMG5" s="249"/>
      <c r="GMH5" s="249"/>
      <c r="GMI5" s="249"/>
      <c r="GMJ5" s="249"/>
      <c r="GMK5" s="249"/>
      <c r="GML5" s="249"/>
      <c r="GMM5" s="249"/>
      <c r="GMN5" s="249"/>
      <c r="GMO5" s="249"/>
      <c r="GMP5" s="249"/>
      <c r="GMQ5" s="249"/>
      <c r="GMR5" s="249"/>
      <c r="GMS5" s="249"/>
      <c r="GMT5" s="249"/>
      <c r="GMU5" s="249"/>
      <c r="GMV5" s="249"/>
      <c r="GMW5" s="249"/>
      <c r="GMX5" s="249"/>
      <c r="GMY5" s="249"/>
      <c r="GMZ5" s="249"/>
      <c r="GNA5" s="249"/>
      <c r="GNB5" s="249"/>
      <c r="GNC5" s="249"/>
      <c r="GND5" s="249"/>
      <c r="GNE5" s="249"/>
      <c r="GNF5" s="249"/>
      <c r="GNG5" s="249"/>
      <c r="GNH5" s="249"/>
      <c r="GNI5" s="249"/>
      <c r="GNJ5" s="249"/>
      <c r="GNK5" s="249"/>
      <c r="GNL5" s="249"/>
      <c r="GNM5" s="249"/>
      <c r="GNN5" s="249"/>
      <c r="GNO5" s="249"/>
      <c r="GNP5" s="249"/>
      <c r="GNQ5" s="249"/>
      <c r="GNR5" s="249"/>
      <c r="GNS5" s="249"/>
      <c r="GNT5" s="249"/>
      <c r="GNU5" s="249"/>
      <c r="GNV5" s="249"/>
      <c r="GNW5" s="249"/>
      <c r="GNX5" s="249"/>
      <c r="GNY5" s="249"/>
      <c r="GNZ5" s="249"/>
      <c r="GOA5" s="249"/>
      <c r="GOB5" s="249"/>
      <c r="GOC5" s="249"/>
      <c r="GOD5" s="249"/>
      <c r="GOE5" s="249"/>
      <c r="GOF5" s="249"/>
      <c r="GOG5" s="249"/>
      <c r="GOH5" s="249"/>
      <c r="GOI5" s="249"/>
      <c r="GOJ5" s="249"/>
      <c r="GOK5" s="249"/>
      <c r="GOL5" s="249"/>
      <c r="GOM5" s="249"/>
      <c r="GON5" s="249"/>
      <c r="GOO5" s="249"/>
      <c r="GOP5" s="249"/>
      <c r="GOQ5" s="249"/>
      <c r="GOR5" s="249"/>
      <c r="GOS5" s="249"/>
      <c r="GOT5" s="249"/>
      <c r="GOU5" s="249"/>
      <c r="GOV5" s="249"/>
      <c r="GOW5" s="249"/>
      <c r="GOX5" s="249"/>
      <c r="GOY5" s="249"/>
      <c r="GOZ5" s="249"/>
      <c r="GPA5" s="249"/>
      <c r="GPB5" s="249"/>
      <c r="GPC5" s="249"/>
      <c r="GPD5" s="249"/>
      <c r="GPE5" s="249"/>
      <c r="GPF5" s="249"/>
      <c r="GPG5" s="249"/>
      <c r="GPH5" s="249"/>
      <c r="GPI5" s="249"/>
      <c r="GPJ5" s="249"/>
      <c r="GPK5" s="249"/>
      <c r="GPL5" s="249"/>
      <c r="GPM5" s="249"/>
      <c r="GPN5" s="249"/>
      <c r="GPO5" s="249"/>
      <c r="GPP5" s="249"/>
      <c r="GPQ5" s="249"/>
      <c r="GPR5" s="249"/>
      <c r="GPS5" s="249"/>
      <c r="GPT5" s="249"/>
      <c r="GPU5" s="249"/>
      <c r="GPV5" s="249"/>
      <c r="GPW5" s="249"/>
      <c r="GPX5" s="249"/>
      <c r="GPY5" s="249"/>
      <c r="GPZ5" s="249"/>
      <c r="GQA5" s="249"/>
      <c r="GQB5" s="249"/>
      <c r="GQC5" s="249"/>
      <c r="GQD5" s="249"/>
      <c r="GQE5" s="249"/>
      <c r="GQF5" s="249"/>
      <c r="GQG5" s="249"/>
      <c r="GQH5" s="249"/>
      <c r="GQI5" s="249"/>
      <c r="GQJ5" s="249"/>
      <c r="GQK5" s="249"/>
      <c r="GQL5" s="249"/>
      <c r="GQM5" s="249"/>
      <c r="GQN5" s="249"/>
      <c r="GQO5" s="249"/>
      <c r="GQP5" s="249"/>
      <c r="GQQ5" s="249"/>
      <c r="GQR5" s="249"/>
      <c r="GQS5" s="249"/>
      <c r="GQT5" s="249"/>
      <c r="GQU5" s="249"/>
      <c r="GQV5" s="249"/>
      <c r="GQW5" s="249"/>
      <c r="GQX5" s="249"/>
      <c r="GQY5" s="249"/>
      <c r="GQZ5" s="249"/>
      <c r="GRA5" s="249"/>
      <c r="GRB5" s="249"/>
      <c r="GRC5" s="249"/>
      <c r="GRD5" s="249"/>
      <c r="GRE5" s="249"/>
      <c r="GRF5" s="249"/>
      <c r="GRG5" s="249"/>
      <c r="GRH5" s="249"/>
      <c r="GRI5" s="249"/>
      <c r="GRJ5" s="249"/>
      <c r="GRK5" s="249"/>
      <c r="GRL5" s="249"/>
      <c r="GRM5" s="249"/>
      <c r="GRN5" s="249"/>
      <c r="GRO5" s="249"/>
      <c r="GRP5" s="249"/>
      <c r="GRQ5" s="249"/>
      <c r="GRR5" s="249"/>
      <c r="GRS5" s="249"/>
      <c r="GRT5" s="249"/>
      <c r="GRU5" s="249"/>
      <c r="GRV5" s="249"/>
      <c r="GRW5" s="249"/>
      <c r="GRX5" s="249"/>
      <c r="GRY5" s="249"/>
      <c r="GRZ5" s="249"/>
      <c r="GSA5" s="249"/>
      <c r="GSB5" s="249"/>
      <c r="GSC5" s="249"/>
      <c r="GSD5" s="249"/>
      <c r="GSE5" s="249"/>
      <c r="GSF5" s="249"/>
      <c r="GSG5" s="249"/>
      <c r="GSH5" s="249"/>
      <c r="GSI5" s="249"/>
      <c r="GSJ5" s="249"/>
      <c r="GSK5" s="249"/>
      <c r="GSL5" s="249"/>
      <c r="GSM5" s="249"/>
      <c r="GSN5" s="249"/>
      <c r="GSO5" s="249"/>
      <c r="GSP5" s="249"/>
      <c r="GSQ5" s="249"/>
      <c r="GSR5" s="249"/>
      <c r="GSS5" s="249"/>
      <c r="GST5" s="249"/>
      <c r="GSU5" s="249"/>
      <c r="GSV5" s="249"/>
      <c r="GSW5" s="249"/>
      <c r="GSX5" s="249"/>
      <c r="GSY5" s="249"/>
      <c r="GSZ5" s="249"/>
      <c r="GTA5" s="249"/>
      <c r="GTB5" s="249"/>
      <c r="GTC5" s="249"/>
      <c r="GTD5" s="249"/>
      <c r="GTE5" s="249"/>
      <c r="GTF5" s="249"/>
      <c r="GTG5" s="249"/>
      <c r="GTH5" s="249"/>
      <c r="GTI5" s="249"/>
      <c r="GTJ5" s="249"/>
      <c r="GTK5" s="249"/>
      <c r="GTL5" s="249"/>
      <c r="GTM5" s="249"/>
      <c r="GTN5" s="249"/>
      <c r="GTO5" s="249"/>
      <c r="GTP5" s="249"/>
      <c r="GTQ5" s="249"/>
      <c r="GTR5" s="249"/>
      <c r="GTS5" s="249"/>
      <c r="GTT5" s="249"/>
      <c r="GTU5" s="249"/>
      <c r="GTV5" s="249"/>
      <c r="GTW5" s="249"/>
      <c r="GTX5" s="249"/>
      <c r="GTY5" s="249"/>
      <c r="GTZ5" s="249"/>
      <c r="GUA5" s="249"/>
      <c r="GUB5" s="249"/>
      <c r="GUC5" s="249"/>
      <c r="GUD5" s="249"/>
      <c r="GUE5" s="249"/>
      <c r="GUF5" s="249"/>
      <c r="GUG5" s="249"/>
      <c r="GUH5" s="249"/>
      <c r="GUI5" s="249"/>
      <c r="GUJ5" s="249"/>
      <c r="GUK5" s="249"/>
      <c r="GUL5" s="249"/>
      <c r="GUM5" s="249"/>
      <c r="GUN5" s="249"/>
      <c r="GUO5" s="249"/>
      <c r="GUP5" s="249"/>
      <c r="GUQ5" s="249"/>
      <c r="GUR5" s="249"/>
      <c r="GUS5" s="249"/>
      <c r="GUT5" s="249"/>
      <c r="GUU5" s="249"/>
      <c r="GUV5" s="249"/>
      <c r="GUW5" s="249"/>
      <c r="GUX5" s="249"/>
      <c r="GUY5" s="249"/>
      <c r="GUZ5" s="249"/>
      <c r="GVA5" s="249"/>
      <c r="GVB5" s="249"/>
      <c r="GVC5" s="249"/>
      <c r="GVD5" s="249"/>
      <c r="GVE5" s="249"/>
      <c r="GVF5" s="249"/>
      <c r="GVG5" s="249"/>
      <c r="GVH5" s="249"/>
      <c r="GVI5" s="249"/>
      <c r="GVJ5" s="249"/>
      <c r="GVK5" s="249"/>
      <c r="GVL5" s="249"/>
      <c r="GVM5" s="249"/>
      <c r="GVN5" s="249"/>
      <c r="GVO5" s="249"/>
      <c r="GVP5" s="249"/>
      <c r="GVQ5" s="249"/>
      <c r="GVR5" s="249"/>
      <c r="GVS5" s="249"/>
      <c r="GVT5" s="249"/>
      <c r="GVU5" s="249"/>
      <c r="GVV5" s="249"/>
      <c r="GVW5" s="249"/>
      <c r="GVX5" s="249"/>
      <c r="GVY5" s="249"/>
      <c r="GVZ5" s="249"/>
      <c r="GWA5" s="249"/>
      <c r="GWB5" s="249"/>
      <c r="GWC5" s="249"/>
      <c r="GWD5" s="249"/>
      <c r="GWE5" s="249"/>
      <c r="GWF5" s="249"/>
      <c r="GWG5" s="249"/>
      <c r="GWH5" s="249"/>
      <c r="GWI5" s="249"/>
      <c r="GWJ5" s="249"/>
      <c r="GWK5" s="249"/>
      <c r="GWL5" s="249"/>
      <c r="GWM5" s="249"/>
      <c r="GWN5" s="249"/>
      <c r="GWO5" s="249"/>
      <c r="GWP5" s="249"/>
      <c r="GWQ5" s="249"/>
      <c r="GWR5" s="249"/>
      <c r="GWS5" s="249"/>
      <c r="GWT5" s="249"/>
      <c r="GWU5" s="249"/>
      <c r="GWV5" s="249"/>
      <c r="GWW5" s="249"/>
      <c r="GWX5" s="249"/>
      <c r="GWY5" s="249"/>
      <c r="GWZ5" s="249"/>
      <c r="GXA5" s="249"/>
      <c r="GXB5" s="249"/>
      <c r="GXC5" s="249"/>
      <c r="GXD5" s="249"/>
      <c r="GXE5" s="249"/>
      <c r="GXF5" s="249"/>
      <c r="GXG5" s="249"/>
      <c r="GXH5" s="249"/>
      <c r="GXI5" s="249"/>
      <c r="GXJ5" s="249"/>
      <c r="GXK5" s="249"/>
      <c r="GXL5" s="249"/>
      <c r="GXM5" s="249"/>
      <c r="GXN5" s="249"/>
      <c r="GXO5" s="249"/>
      <c r="GXP5" s="249"/>
      <c r="GXQ5" s="249"/>
      <c r="GXR5" s="249"/>
      <c r="GXS5" s="249"/>
      <c r="GXT5" s="249"/>
      <c r="GXU5" s="249"/>
      <c r="GXV5" s="249"/>
      <c r="GXW5" s="249"/>
      <c r="GXX5" s="249"/>
      <c r="GXY5" s="249"/>
      <c r="GXZ5" s="249"/>
      <c r="GYA5" s="249"/>
      <c r="GYB5" s="249"/>
      <c r="GYC5" s="249"/>
      <c r="GYD5" s="249"/>
      <c r="GYE5" s="249"/>
      <c r="GYF5" s="249"/>
      <c r="GYG5" s="249"/>
      <c r="GYH5" s="249"/>
      <c r="GYI5" s="249"/>
      <c r="GYJ5" s="249"/>
      <c r="GYK5" s="249"/>
      <c r="GYL5" s="249"/>
      <c r="GYM5" s="249"/>
      <c r="GYN5" s="249"/>
      <c r="GYO5" s="249"/>
      <c r="GYP5" s="249"/>
      <c r="GYQ5" s="249"/>
      <c r="GYR5" s="249"/>
      <c r="GYS5" s="249"/>
      <c r="GYT5" s="249"/>
      <c r="GYU5" s="249"/>
      <c r="GYV5" s="249"/>
      <c r="GYW5" s="249"/>
      <c r="GYX5" s="249"/>
      <c r="GYY5" s="249"/>
      <c r="GYZ5" s="249"/>
      <c r="GZA5" s="249"/>
      <c r="GZB5" s="249"/>
      <c r="GZC5" s="249"/>
      <c r="GZD5" s="249"/>
      <c r="GZE5" s="249"/>
      <c r="GZF5" s="249"/>
      <c r="GZG5" s="249"/>
      <c r="GZH5" s="249"/>
      <c r="GZI5" s="249"/>
      <c r="GZJ5" s="249"/>
      <c r="GZK5" s="249"/>
      <c r="GZL5" s="249"/>
      <c r="GZM5" s="249"/>
      <c r="GZN5" s="249"/>
      <c r="GZO5" s="249"/>
      <c r="GZP5" s="249"/>
      <c r="GZQ5" s="249"/>
      <c r="GZR5" s="249"/>
      <c r="GZS5" s="249"/>
      <c r="GZT5" s="249"/>
      <c r="GZU5" s="249"/>
      <c r="GZV5" s="249"/>
      <c r="GZW5" s="249"/>
      <c r="GZX5" s="249"/>
      <c r="GZY5" s="249"/>
      <c r="GZZ5" s="249"/>
      <c r="HAA5" s="249"/>
      <c r="HAB5" s="249"/>
      <c r="HAC5" s="249"/>
      <c r="HAD5" s="249"/>
      <c r="HAE5" s="249"/>
      <c r="HAF5" s="249"/>
      <c r="HAG5" s="249"/>
      <c r="HAH5" s="249"/>
      <c r="HAI5" s="249"/>
      <c r="HAJ5" s="249"/>
      <c r="HAK5" s="249"/>
      <c r="HAL5" s="249"/>
      <c r="HAM5" s="249"/>
      <c r="HAN5" s="249"/>
      <c r="HAO5" s="249"/>
      <c r="HAP5" s="249"/>
      <c r="HAQ5" s="249"/>
      <c r="HAR5" s="249"/>
      <c r="HAS5" s="249"/>
      <c r="HAT5" s="249"/>
      <c r="HAU5" s="249"/>
      <c r="HAV5" s="249"/>
      <c r="HAW5" s="249"/>
      <c r="HAX5" s="249"/>
      <c r="HAY5" s="249"/>
      <c r="HAZ5" s="249"/>
      <c r="HBA5" s="249"/>
      <c r="HBB5" s="249"/>
      <c r="HBC5" s="249"/>
      <c r="HBD5" s="249"/>
      <c r="HBE5" s="249"/>
      <c r="HBF5" s="249"/>
      <c r="HBG5" s="249"/>
      <c r="HBH5" s="249"/>
      <c r="HBI5" s="249"/>
      <c r="HBJ5" s="249"/>
      <c r="HBK5" s="249"/>
      <c r="HBL5" s="249"/>
      <c r="HBM5" s="249"/>
      <c r="HBN5" s="249"/>
      <c r="HBO5" s="249"/>
      <c r="HBP5" s="249"/>
      <c r="HBQ5" s="249"/>
      <c r="HBR5" s="249"/>
      <c r="HBS5" s="249"/>
      <c r="HBT5" s="249"/>
      <c r="HBU5" s="249"/>
      <c r="HBV5" s="249"/>
      <c r="HBW5" s="249"/>
      <c r="HBX5" s="249"/>
      <c r="HBY5" s="249"/>
      <c r="HBZ5" s="249"/>
      <c r="HCA5" s="249"/>
      <c r="HCB5" s="249"/>
      <c r="HCC5" s="249"/>
      <c r="HCD5" s="249"/>
      <c r="HCE5" s="249"/>
      <c r="HCF5" s="249"/>
      <c r="HCG5" s="249"/>
      <c r="HCH5" s="249"/>
      <c r="HCI5" s="249"/>
      <c r="HCJ5" s="249"/>
      <c r="HCK5" s="249"/>
      <c r="HCL5" s="249"/>
      <c r="HCM5" s="249"/>
      <c r="HCN5" s="249"/>
      <c r="HCO5" s="249"/>
      <c r="HCP5" s="249"/>
      <c r="HCQ5" s="249"/>
      <c r="HCR5" s="249"/>
      <c r="HCS5" s="249"/>
      <c r="HCT5" s="249"/>
      <c r="HCU5" s="249"/>
      <c r="HCV5" s="249"/>
      <c r="HCW5" s="249"/>
      <c r="HCX5" s="249"/>
      <c r="HCY5" s="249"/>
      <c r="HCZ5" s="249"/>
      <c r="HDA5" s="249"/>
      <c r="HDB5" s="249"/>
      <c r="HDC5" s="249"/>
      <c r="HDD5" s="249"/>
      <c r="HDE5" s="249"/>
      <c r="HDF5" s="249"/>
      <c r="HDG5" s="249"/>
      <c r="HDH5" s="249"/>
      <c r="HDI5" s="249"/>
      <c r="HDJ5" s="249"/>
      <c r="HDK5" s="249"/>
      <c r="HDL5" s="249"/>
      <c r="HDM5" s="249"/>
      <c r="HDN5" s="249"/>
      <c r="HDO5" s="249"/>
      <c r="HDP5" s="249"/>
      <c r="HDQ5" s="249"/>
      <c r="HDR5" s="249"/>
      <c r="HDS5" s="249"/>
      <c r="HDT5" s="249"/>
      <c r="HDU5" s="249"/>
      <c r="HDV5" s="249"/>
      <c r="HDW5" s="249"/>
      <c r="HDX5" s="249"/>
      <c r="HDY5" s="249"/>
      <c r="HDZ5" s="249"/>
      <c r="HEA5" s="249"/>
      <c r="HEB5" s="249"/>
      <c r="HEC5" s="249"/>
      <c r="HED5" s="249"/>
      <c r="HEE5" s="249"/>
      <c r="HEF5" s="249"/>
      <c r="HEG5" s="249"/>
      <c r="HEH5" s="249"/>
      <c r="HEI5" s="249"/>
      <c r="HEJ5" s="249"/>
      <c r="HEK5" s="249"/>
      <c r="HEL5" s="249"/>
      <c r="HEM5" s="249"/>
      <c r="HEN5" s="249"/>
      <c r="HEO5" s="249"/>
      <c r="HEP5" s="249"/>
      <c r="HEQ5" s="249"/>
      <c r="HER5" s="249"/>
      <c r="HES5" s="249"/>
      <c r="HET5" s="249"/>
      <c r="HEU5" s="249"/>
      <c r="HEV5" s="249"/>
      <c r="HEW5" s="249"/>
      <c r="HEX5" s="249"/>
      <c r="HEY5" s="249"/>
      <c r="HEZ5" s="249"/>
      <c r="HFA5" s="249"/>
      <c r="HFB5" s="249"/>
      <c r="HFC5" s="249"/>
      <c r="HFD5" s="249"/>
      <c r="HFE5" s="249"/>
      <c r="HFF5" s="249"/>
      <c r="HFG5" s="249"/>
      <c r="HFH5" s="249"/>
      <c r="HFI5" s="249"/>
      <c r="HFJ5" s="249"/>
      <c r="HFK5" s="249"/>
      <c r="HFL5" s="249"/>
      <c r="HFM5" s="249"/>
      <c r="HFN5" s="249"/>
      <c r="HFO5" s="249"/>
      <c r="HFP5" s="249"/>
      <c r="HFQ5" s="249"/>
      <c r="HFR5" s="249"/>
      <c r="HFS5" s="249"/>
      <c r="HFT5" s="249"/>
      <c r="HFU5" s="249"/>
      <c r="HFV5" s="249"/>
      <c r="HFW5" s="249"/>
      <c r="HFX5" s="249"/>
      <c r="HFY5" s="249"/>
      <c r="HFZ5" s="249"/>
      <c r="HGA5" s="249"/>
      <c r="HGB5" s="249"/>
      <c r="HGC5" s="249"/>
      <c r="HGD5" s="249"/>
      <c r="HGE5" s="249"/>
      <c r="HGF5" s="249"/>
      <c r="HGG5" s="249"/>
      <c r="HGH5" s="249"/>
      <c r="HGI5" s="249"/>
      <c r="HGJ5" s="249"/>
      <c r="HGK5" s="249"/>
      <c r="HGL5" s="249"/>
      <c r="HGM5" s="249"/>
      <c r="HGN5" s="249"/>
      <c r="HGO5" s="249"/>
      <c r="HGP5" s="249"/>
      <c r="HGQ5" s="249"/>
      <c r="HGR5" s="249"/>
      <c r="HGS5" s="249"/>
      <c r="HGT5" s="249"/>
      <c r="HGU5" s="249"/>
      <c r="HGV5" s="249"/>
      <c r="HGW5" s="249"/>
      <c r="HGX5" s="249"/>
      <c r="HGY5" s="249"/>
      <c r="HGZ5" s="249"/>
      <c r="HHA5" s="249"/>
      <c r="HHB5" s="249"/>
      <c r="HHC5" s="249"/>
      <c r="HHD5" s="249"/>
      <c r="HHE5" s="249"/>
      <c r="HHF5" s="249"/>
      <c r="HHG5" s="249"/>
      <c r="HHH5" s="249"/>
      <c r="HHI5" s="249"/>
      <c r="HHJ5" s="249"/>
      <c r="HHK5" s="249"/>
      <c r="HHL5" s="249"/>
      <c r="HHM5" s="249"/>
      <c r="HHN5" s="249"/>
      <c r="HHO5" s="249"/>
      <c r="HHP5" s="249"/>
      <c r="HHQ5" s="249"/>
      <c r="HHR5" s="249"/>
      <c r="HHS5" s="249"/>
      <c r="HHT5" s="249"/>
      <c r="HHU5" s="249"/>
      <c r="HHV5" s="249"/>
      <c r="HHW5" s="249"/>
      <c r="HHX5" s="249"/>
      <c r="HHY5" s="249"/>
      <c r="HHZ5" s="249"/>
      <c r="HIA5" s="249"/>
      <c r="HIB5" s="249"/>
      <c r="HIC5" s="249"/>
      <c r="HID5" s="249"/>
      <c r="HIE5" s="249"/>
      <c r="HIF5" s="249"/>
      <c r="HIG5" s="249"/>
      <c r="HIH5" s="249"/>
      <c r="HII5" s="249"/>
      <c r="HIJ5" s="249"/>
      <c r="HIK5" s="249"/>
      <c r="HIL5" s="249"/>
      <c r="HIM5" s="249"/>
      <c r="HIN5" s="249"/>
      <c r="HIO5" s="249"/>
      <c r="HIP5" s="249"/>
      <c r="HIQ5" s="249"/>
      <c r="HIR5" s="249"/>
      <c r="HIS5" s="249"/>
      <c r="HIT5" s="249"/>
      <c r="HIU5" s="249"/>
      <c r="HIV5" s="249"/>
      <c r="HIW5" s="249"/>
      <c r="HIX5" s="249"/>
      <c r="HIY5" s="249"/>
      <c r="HIZ5" s="249"/>
      <c r="HJA5" s="249"/>
      <c r="HJB5" s="249"/>
      <c r="HJC5" s="249"/>
      <c r="HJD5" s="249"/>
      <c r="HJE5" s="249"/>
      <c r="HJF5" s="249"/>
      <c r="HJG5" s="249"/>
      <c r="HJH5" s="249"/>
      <c r="HJI5" s="249"/>
      <c r="HJJ5" s="249"/>
      <c r="HJK5" s="249"/>
      <c r="HJL5" s="249"/>
      <c r="HJM5" s="249"/>
      <c r="HJN5" s="249"/>
      <c r="HJO5" s="249"/>
      <c r="HJP5" s="249"/>
      <c r="HJQ5" s="249"/>
      <c r="HJR5" s="249"/>
      <c r="HJS5" s="249"/>
      <c r="HJT5" s="249"/>
      <c r="HJU5" s="249"/>
      <c r="HJV5" s="249"/>
      <c r="HJW5" s="249"/>
      <c r="HJX5" s="249"/>
      <c r="HJY5" s="249"/>
      <c r="HJZ5" s="249"/>
      <c r="HKA5" s="249"/>
      <c r="HKB5" s="249"/>
      <c r="HKC5" s="249"/>
      <c r="HKD5" s="249"/>
      <c r="HKE5" s="249"/>
      <c r="HKF5" s="249"/>
      <c r="HKG5" s="249"/>
      <c r="HKH5" s="249"/>
      <c r="HKI5" s="249"/>
      <c r="HKJ5" s="249"/>
      <c r="HKK5" s="249"/>
      <c r="HKL5" s="249"/>
      <c r="HKM5" s="249"/>
      <c r="HKN5" s="249"/>
      <c r="HKO5" s="249"/>
      <c r="HKP5" s="249"/>
      <c r="HKQ5" s="249"/>
      <c r="HKR5" s="249"/>
      <c r="HKS5" s="249"/>
      <c r="HKT5" s="249"/>
      <c r="HKU5" s="249"/>
      <c r="HKV5" s="249"/>
      <c r="HKW5" s="249"/>
      <c r="HKX5" s="249"/>
      <c r="HKY5" s="249"/>
      <c r="HKZ5" s="249"/>
      <c r="HLA5" s="249"/>
      <c r="HLB5" s="249"/>
      <c r="HLC5" s="249"/>
      <c r="HLD5" s="249"/>
      <c r="HLE5" s="249"/>
      <c r="HLF5" s="249"/>
      <c r="HLG5" s="249"/>
      <c r="HLH5" s="249"/>
      <c r="HLI5" s="249"/>
      <c r="HLJ5" s="249"/>
      <c r="HLK5" s="249"/>
      <c r="HLL5" s="249"/>
      <c r="HLM5" s="249"/>
      <c r="HLN5" s="249"/>
      <c r="HLO5" s="249"/>
      <c r="HLP5" s="249"/>
      <c r="HLQ5" s="249"/>
      <c r="HLR5" s="249"/>
      <c r="HLS5" s="249"/>
      <c r="HLT5" s="249"/>
      <c r="HLU5" s="249"/>
      <c r="HLV5" s="249"/>
      <c r="HLW5" s="249"/>
      <c r="HLX5" s="249"/>
      <c r="HLY5" s="249"/>
      <c r="HLZ5" s="249"/>
      <c r="HMA5" s="249"/>
      <c r="HMB5" s="249"/>
      <c r="HMC5" s="249"/>
      <c r="HMD5" s="249"/>
      <c r="HME5" s="249"/>
      <c r="HMF5" s="249"/>
      <c r="HMG5" s="249"/>
      <c r="HMH5" s="249"/>
      <c r="HMI5" s="249"/>
      <c r="HMJ5" s="249"/>
      <c r="HMK5" s="249"/>
      <c r="HML5" s="249"/>
      <c r="HMM5" s="249"/>
      <c r="HMN5" s="249"/>
      <c r="HMO5" s="249"/>
      <c r="HMP5" s="249"/>
      <c r="HMQ5" s="249"/>
      <c r="HMR5" s="249"/>
      <c r="HMS5" s="249"/>
      <c r="HMT5" s="249"/>
      <c r="HMU5" s="249"/>
      <c r="HMV5" s="249"/>
      <c r="HMW5" s="249"/>
      <c r="HMX5" s="249"/>
      <c r="HMY5" s="249"/>
      <c r="HMZ5" s="249"/>
      <c r="HNA5" s="249"/>
      <c r="HNB5" s="249"/>
      <c r="HNC5" s="249"/>
      <c r="HND5" s="249"/>
      <c r="HNE5" s="249"/>
      <c r="HNF5" s="249"/>
      <c r="HNG5" s="249"/>
      <c r="HNH5" s="249"/>
      <c r="HNI5" s="249"/>
      <c r="HNJ5" s="249"/>
      <c r="HNK5" s="249"/>
      <c r="HNL5" s="249"/>
      <c r="HNM5" s="249"/>
      <c r="HNN5" s="249"/>
      <c r="HNO5" s="249"/>
      <c r="HNP5" s="249"/>
      <c r="HNQ5" s="249"/>
      <c r="HNR5" s="249"/>
      <c r="HNS5" s="249"/>
      <c r="HNT5" s="249"/>
      <c r="HNU5" s="249"/>
      <c r="HNV5" s="249"/>
      <c r="HNW5" s="249"/>
      <c r="HNX5" s="249"/>
      <c r="HNY5" s="249"/>
      <c r="HNZ5" s="249"/>
      <c r="HOA5" s="249"/>
      <c r="HOB5" s="249"/>
      <c r="HOC5" s="249"/>
      <c r="HOD5" s="249"/>
      <c r="HOE5" s="249"/>
      <c r="HOF5" s="249"/>
      <c r="HOG5" s="249"/>
      <c r="HOH5" s="249"/>
      <c r="HOI5" s="249"/>
      <c r="HOJ5" s="249"/>
      <c r="HOK5" s="249"/>
      <c r="HOL5" s="249"/>
      <c r="HOM5" s="249"/>
      <c r="HON5" s="249"/>
      <c r="HOO5" s="249"/>
      <c r="HOP5" s="249"/>
      <c r="HOQ5" s="249"/>
      <c r="HOR5" s="249"/>
      <c r="HOS5" s="249"/>
      <c r="HOT5" s="249"/>
      <c r="HOU5" s="249"/>
      <c r="HOV5" s="249"/>
      <c r="HOW5" s="249"/>
      <c r="HOX5" s="249"/>
      <c r="HOY5" s="249"/>
      <c r="HOZ5" s="249"/>
      <c r="HPA5" s="249"/>
      <c r="HPB5" s="249"/>
      <c r="HPC5" s="249"/>
      <c r="HPD5" s="249"/>
      <c r="HPE5" s="249"/>
      <c r="HPF5" s="249"/>
      <c r="HPG5" s="249"/>
      <c r="HPH5" s="249"/>
      <c r="HPI5" s="249"/>
      <c r="HPJ5" s="249"/>
      <c r="HPK5" s="249"/>
      <c r="HPL5" s="249"/>
      <c r="HPM5" s="249"/>
      <c r="HPN5" s="249"/>
      <c r="HPO5" s="249"/>
      <c r="HPP5" s="249"/>
      <c r="HPQ5" s="249"/>
      <c r="HPR5" s="249"/>
      <c r="HPS5" s="249"/>
      <c r="HPT5" s="249"/>
      <c r="HPU5" s="249"/>
      <c r="HPV5" s="249"/>
      <c r="HPW5" s="249"/>
      <c r="HPX5" s="249"/>
      <c r="HPY5" s="249"/>
      <c r="HPZ5" s="249"/>
      <c r="HQA5" s="249"/>
      <c r="HQB5" s="249"/>
      <c r="HQC5" s="249"/>
      <c r="HQD5" s="249"/>
      <c r="HQE5" s="249"/>
      <c r="HQF5" s="249"/>
      <c r="HQG5" s="249"/>
      <c r="HQH5" s="249"/>
      <c r="HQI5" s="249"/>
      <c r="HQJ5" s="249"/>
      <c r="HQK5" s="249"/>
      <c r="HQL5" s="249"/>
      <c r="HQM5" s="249"/>
      <c r="HQN5" s="249"/>
      <c r="HQO5" s="249"/>
      <c r="HQP5" s="249"/>
      <c r="HQQ5" s="249"/>
      <c r="HQR5" s="249"/>
      <c r="HQS5" s="249"/>
      <c r="HQT5" s="249"/>
      <c r="HQU5" s="249"/>
      <c r="HQV5" s="249"/>
      <c r="HQW5" s="249"/>
      <c r="HQX5" s="249"/>
      <c r="HQY5" s="249"/>
      <c r="HQZ5" s="249"/>
      <c r="HRA5" s="249"/>
      <c r="HRB5" s="249"/>
      <c r="HRC5" s="249"/>
      <c r="HRD5" s="249"/>
      <c r="HRE5" s="249"/>
      <c r="HRF5" s="249"/>
      <c r="HRG5" s="249"/>
      <c r="HRH5" s="249"/>
      <c r="HRI5" s="249"/>
      <c r="HRJ5" s="249"/>
      <c r="HRK5" s="249"/>
      <c r="HRL5" s="249"/>
      <c r="HRM5" s="249"/>
      <c r="HRN5" s="249"/>
      <c r="HRO5" s="249"/>
      <c r="HRP5" s="249"/>
      <c r="HRQ5" s="249"/>
      <c r="HRR5" s="249"/>
      <c r="HRS5" s="249"/>
      <c r="HRT5" s="249"/>
      <c r="HRU5" s="249"/>
      <c r="HRV5" s="249"/>
      <c r="HRW5" s="249"/>
      <c r="HRX5" s="249"/>
      <c r="HRY5" s="249"/>
      <c r="HRZ5" s="249"/>
      <c r="HSA5" s="249"/>
      <c r="HSB5" s="249"/>
      <c r="HSC5" s="249"/>
      <c r="HSD5" s="249"/>
      <c r="HSE5" s="249"/>
      <c r="HSF5" s="249"/>
      <c r="HSG5" s="249"/>
      <c r="HSH5" s="249"/>
      <c r="HSI5" s="249"/>
      <c r="HSJ5" s="249"/>
      <c r="HSK5" s="249"/>
      <c r="HSL5" s="249"/>
      <c r="HSM5" s="249"/>
      <c r="HSN5" s="249"/>
      <c r="HSO5" s="249"/>
      <c r="HSP5" s="249"/>
      <c r="HSQ5" s="249"/>
      <c r="HSR5" s="249"/>
      <c r="HSS5" s="249"/>
      <c r="HST5" s="249"/>
      <c r="HSU5" s="249"/>
      <c r="HSV5" s="249"/>
      <c r="HSW5" s="249"/>
      <c r="HSX5" s="249"/>
      <c r="HSY5" s="249"/>
      <c r="HSZ5" s="249"/>
      <c r="HTA5" s="249"/>
      <c r="HTB5" s="249"/>
      <c r="HTC5" s="249"/>
      <c r="HTD5" s="249"/>
      <c r="HTE5" s="249"/>
      <c r="HTF5" s="249"/>
      <c r="HTG5" s="249"/>
      <c r="HTH5" s="249"/>
      <c r="HTI5" s="249"/>
      <c r="HTJ5" s="249"/>
      <c r="HTK5" s="249"/>
      <c r="HTL5" s="249"/>
      <c r="HTM5" s="249"/>
      <c r="HTN5" s="249"/>
      <c r="HTO5" s="249"/>
      <c r="HTP5" s="249"/>
      <c r="HTQ5" s="249"/>
      <c r="HTR5" s="249"/>
      <c r="HTS5" s="249"/>
      <c r="HTT5" s="249"/>
      <c r="HTU5" s="249"/>
      <c r="HTV5" s="249"/>
      <c r="HTW5" s="249"/>
      <c r="HTX5" s="249"/>
      <c r="HTY5" s="249"/>
      <c r="HTZ5" s="249"/>
      <c r="HUA5" s="249"/>
      <c r="HUB5" s="249"/>
      <c r="HUC5" s="249"/>
      <c r="HUD5" s="249"/>
      <c r="HUE5" s="249"/>
      <c r="HUF5" s="249"/>
      <c r="HUG5" s="249"/>
      <c r="HUH5" s="249"/>
      <c r="HUI5" s="249"/>
      <c r="HUJ5" s="249"/>
      <c r="HUK5" s="249"/>
      <c r="HUL5" s="249"/>
      <c r="HUM5" s="249"/>
      <c r="HUN5" s="249"/>
      <c r="HUO5" s="249"/>
      <c r="HUP5" s="249"/>
      <c r="HUQ5" s="249"/>
      <c r="HUR5" s="249"/>
      <c r="HUS5" s="249"/>
      <c r="HUT5" s="249"/>
      <c r="HUU5" s="249"/>
      <c r="HUV5" s="249"/>
      <c r="HUW5" s="249"/>
      <c r="HUX5" s="249"/>
      <c r="HUY5" s="249"/>
      <c r="HUZ5" s="249"/>
      <c r="HVA5" s="249"/>
      <c r="HVB5" s="249"/>
      <c r="HVC5" s="249"/>
      <c r="HVD5" s="249"/>
      <c r="HVE5" s="249"/>
      <c r="HVF5" s="249"/>
      <c r="HVG5" s="249"/>
      <c r="HVH5" s="249"/>
      <c r="HVI5" s="249"/>
      <c r="HVJ5" s="249"/>
      <c r="HVK5" s="249"/>
      <c r="HVL5" s="249"/>
      <c r="HVM5" s="249"/>
      <c r="HVN5" s="249"/>
      <c r="HVO5" s="249"/>
      <c r="HVP5" s="249"/>
      <c r="HVQ5" s="249"/>
      <c r="HVR5" s="249"/>
      <c r="HVS5" s="249"/>
      <c r="HVT5" s="249"/>
      <c r="HVU5" s="249"/>
      <c r="HVV5" s="249"/>
      <c r="HVW5" s="249"/>
      <c r="HVX5" s="249"/>
      <c r="HVY5" s="249"/>
      <c r="HVZ5" s="249"/>
      <c r="HWA5" s="249"/>
      <c r="HWB5" s="249"/>
      <c r="HWC5" s="249"/>
      <c r="HWD5" s="249"/>
      <c r="HWE5" s="249"/>
      <c r="HWF5" s="249"/>
      <c r="HWG5" s="249"/>
      <c r="HWH5" s="249"/>
      <c r="HWI5" s="249"/>
      <c r="HWJ5" s="249"/>
      <c r="HWK5" s="249"/>
      <c r="HWL5" s="249"/>
      <c r="HWM5" s="249"/>
      <c r="HWN5" s="249"/>
      <c r="HWO5" s="249"/>
      <c r="HWP5" s="249"/>
      <c r="HWQ5" s="249"/>
      <c r="HWR5" s="249"/>
      <c r="HWS5" s="249"/>
      <c r="HWT5" s="249"/>
      <c r="HWU5" s="249"/>
      <c r="HWV5" s="249"/>
      <c r="HWW5" s="249"/>
      <c r="HWX5" s="249"/>
      <c r="HWY5" s="249"/>
      <c r="HWZ5" s="249"/>
      <c r="HXA5" s="249"/>
      <c r="HXB5" s="249"/>
      <c r="HXC5" s="249"/>
      <c r="HXD5" s="249"/>
      <c r="HXE5" s="249"/>
      <c r="HXF5" s="249"/>
      <c r="HXG5" s="249"/>
      <c r="HXH5" s="249"/>
      <c r="HXI5" s="249"/>
      <c r="HXJ5" s="249"/>
      <c r="HXK5" s="249"/>
      <c r="HXL5" s="249"/>
      <c r="HXM5" s="249"/>
      <c r="HXN5" s="249"/>
      <c r="HXO5" s="249"/>
      <c r="HXP5" s="249"/>
      <c r="HXQ5" s="249"/>
      <c r="HXR5" s="249"/>
      <c r="HXS5" s="249"/>
      <c r="HXT5" s="249"/>
      <c r="HXU5" s="249"/>
      <c r="HXV5" s="249"/>
      <c r="HXW5" s="249"/>
      <c r="HXX5" s="249"/>
      <c r="HXY5" s="249"/>
      <c r="HXZ5" s="249"/>
      <c r="HYA5" s="249"/>
      <c r="HYB5" s="249"/>
      <c r="HYC5" s="249"/>
      <c r="HYD5" s="249"/>
      <c r="HYE5" s="249"/>
      <c r="HYF5" s="249"/>
      <c r="HYG5" s="249"/>
      <c r="HYH5" s="249"/>
      <c r="HYI5" s="249"/>
      <c r="HYJ5" s="249"/>
      <c r="HYK5" s="249"/>
      <c r="HYL5" s="249"/>
      <c r="HYM5" s="249"/>
      <c r="HYN5" s="249"/>
      <c r="HYO5" s="249"/>
      <c r="HYP5" s="249"/>
      <c r="HYQ5" s="249"/>
      <c r="HYR5" s="249"/>
      <c r="HYS5" s="249"/>
      <c r="HYT5" s="249"/>
      <c r="HYU5" s="249"/>
      <c r="HYV5" s="249"/>
      <c r="HYW5" s="249"/>
      <c r="HYX5" s="249"/>
      <c r="HYY5" s="249"/>
      <c r="HYZ5" s="249"/>
      <c r="HZA5" s="249"/>
      <c r="HZB5" s="249"/>
      <c r="HZC5" s="249"/>
      <c r="HZD5" s="249"/>
      <c r="HZE5" s="249"/>
      <c r="HZF5" s="249"/>
      <c r="HZG5" s="249"/>
      <c r="HZH5" s="249"/>
      <c r="HZI5" s="249"/>
      <c r="HZJ5" s="249"/>
      <c r="HZK5" s="249"/>
      <c r="HZL5" s="249"/>
      <c r="HZM5" s="249"/>
      <c r="HZN5" s="249"/>
      <c r="HZO5" s="249"/>
      <c r="HZP5" s="249"/>
      <c r="HZQ5" s="249"/>
      <c r="HZR5" s="249"/>
      <c r="HZS5" s="249"/>
      <c r="HZT5" s="249"/>
      <c r="HZU5" s="249"/>
      <c r="HZV5" s="249"/>
      <c r="HZW5" s="249"/>
      <c r="HZX5" s="249"/>
      <c r="HZY5" s="249"/>
      <c r="HZZ5" s="249"/>
      <c r="IAA5" s="249"/>
      <c r="IAB5" s="249"/>
      <c r="IAC5" s="249"/>
      <c r="IAD5" s="249"/>
      <c r="IAE5" s="249"/>
      <c r="IAF5" s="249"/>
      <c r="IAG5" s="249"/>
      <c r="IAH5" s="249"/>
      <c r="IAI5" s="249"/>
      <c r="IAJ5" s="249"/>
      <c r="IAK5" s="249"/>
      <c r="IAL5" s="249"/>
      <c r="IAM5" s="249"/>
      <c r="IAN5" s="249"/>
      <c r="IAO5" s="249"/>
      <c r="IAP5" s="249"/>
      <c r="IAQ5" s="249"/>
      <c r="IAR5" s="249"/>
      <c r="IAS5" s="249"/>
      <c r="IAT5" s="249"/>
      <c r="IAU5" s="249"/>
      <c r="IAV5" s="249"/>
      <c r="IAW5" s="249"/>
      <c r="IAX5" s="249"/>
      <c r="IAY5" s="249"/>
      <c r="IAZ5" s="249"/>
      <c r="IBA5" s="249"/>
      <c r="IBB5" s="249"/>
      <c r="IBC5" s="249"/>
      <c r="IBD5" s="249"/>
      <c r="IBE5" s="249"/>
      <c r="IBF5" s="249"/>
      <c r="IBG5" s="249"/>
      <c r="IBH5" s="249"/>
      <c r="IBI5" s="249"/>
      <c r="IBJ5" s="249"/>
      <c r="IBK5" s="249"/>
      <c r="IBL5" s="249"/>
      <c r="IBM5" s="249"/>
      <c r="IBN5" s="249"/>
      <c r="IBO5" s="249"/>
      <c r="IBP5" s="249"/>
      <c r="IBQ5" s="249"/>
      <c r="IBR5" s="249"/>
      <c r="IBS5" s="249"/>
      <c r="IBT5" s="249"/>
      <c r="IBU5" s="249"/>
      <c r="IBV5" s="249"/>
      <c r="IBW5" s="249"/>
      <c r="IBX5" s="249"/>
      <c r="IBY5" s="249"/>
      <c r="IBZ5" s="249"/>
      <c r="ICA5" s="249"/>
      <c r="ICB5" s="249"/>
      <c r="ICC5" s="249"/>
      <c r="ICD5" s="249"/>
      <c r="ICE5" s="249"/>
      <c r="ICF5" s="249"/>
      <c r="ICG5" s="249"/>
      <c r="ICH5" s="249"/>
      <c r="ICI5" s="249"/>
      <c r="ICJ5" s="249"/>
      <c r="ICK5" s="249"/>
      <c r="ICL5" s="249"/>
      <c r="ICM5" s="249"/>
      <c r="ICN5" s="249"/>
      <c r="ICO5" s="249"/>
      <c r="ICP5" s="249"/>
      <c r="ICQ5" s="249"/>
      <c r="ICR5" s="249"/>
      <c r="ICS5" s="249"/>
      <c r="ICT5" s="249"/>
      <c r="ICU5" s="249"/>
      <c r="ICV5" s="249"/>
      <c r="ICW5" s="249"/>
      <c r="ICX5" s="249"/>
      <c r="ICY5" s="249"/>
      <c r="ICZ5" s="249"/>
      <c r="IDA5" s="249"/>
      <c r="IDB5" s="249"/>
      <c r="IDC5" s="249"/>
      <c r="IDD5" s="249"/>
      <c r="IDE5" s="249"/>
      <c r="IDF5" s="249"/>
      <c r="IDG5" s="249"/>
      <c r="IDH5" s="249"/>
      <c r="IDI5" s="249"/>
      <c r="IDJ5" s="249"/>
      <c r="IDK5" s="249"/>
      <c r="IDL5" s="249"/>
      <c r="IDM5" s="249"/>
      <c r="IDN5" s="249"/>
      <c r="IDO5" s="249"/>
      <c r="IDP5" s="249"/>
      <c r="IDQ5" s="249"/>
      <c r="IDR5" s="249"/>
      <c r="IDS5" s="249"/>
      <c r="IDT5" s="249"/>
      <c r="IDU5" s="249"/>
      <c r="IDV5" s="249"/>
      <c r="IDW5" s="249"/>
      <c r="IDX5" s="249"/>
      <c r="IDY5" s="249"/>
      <c r="IDZ5" s="249"/>
      <c r="IEA5" s="249"/>
      <c r="IEB5" s="249"/>
      <c r="IEC5" s="249"/>
      <c r="IED5" s="249"/>
      <c r="IEE5" s="249"/>
      <c r="IEF5" s="249"/>
      <c r="IEG5" s="249"/>
      <c r="IEH5" s="249"/>
      <c r="IEI5" s="249"/>
      <c r="IEJ5" s="249"/>
      <c r="IEK5" s="249"/>
      <c r="IEL5" s="249"/>
      <c r="IEM5" s="249"/>
      <c r="IEN5" s="249"/>
      <c r="IEO5" s="249"/>
      <c r="IEP5" s="249"/>
      <c r="IEQ5" s="249"/>
      <c r="IER5" s="249"/>
      <c r="IES5" s="249"/>
      <c r="IET5" s="249"/>
      <c r="IEU5" s="249"/>
      <c r="IEV5" s="249"/>
      <c r="IEW5" s="249"/>
      <c r="IEX5" s="249"/>
      <c r="IEY5" s="249"/>
      <c r="IEZ5" s="249"/>
      <c r="IFA5" s="249"/>
      <c r="IFB5" s="249"/>
      <c r="IFC5" s="249"/>
      <c r="IFD5" s="249"/>
      <c r="IFE5" s="249"/>
      <c r="IFF5" s="249"/>
      <c r="IFG5" s="249"/>
      <c r="IFH5" s="249"/>
      <c r="IFI5" s="249"/>
      <c r="IFJ5" s="249"/>
      <c r="IFK5" s="249"/>
      <c r="IFL5" s="249"/>
      <c r="IFM5" s="249"/>
      <c r="IFN5" s="249"/>
      <c r="IFO5" s="249"/>
      <c r="IFP5" s="249"/>
      <c r="IFQ5" s="249"/>
      <c r="IFR5" s="249"/>
      <c r="IFS5" s="249"/>
      <c r="IFT5" s="249"/>
      <c r="IFU5" s="249"/>
      <c r="IFV5" s="249"/>
      <c r="IFW5" s="249"/>
      <c r="IFX5" s="249"/>
      <c r="IFY5" s="249"/>
      <c r="IFZ5" s="249"/>
      <c r="IGA5" s="249"/>
      <c r="IGB5" s="249"/>
      <c r="IGC5" s="249"/>
      <c r="IGD5" s="249"/>
      <c r="IGE5" s="249"/>
      <c r="IGF5" s="249"/>
      <c r="IGG5" s="249"/>
      <c r="IGH5" s="249"/>
      <c r="IGI5" s="249"/>
      <c r="IGJ5" s="249"/>
      <c r="IGK5" s="249"/>
      <c r="IGL5" s="249"/>
      <c r="IGM5" s="249"/>
      <c r="IGN5" s="249"/>
      <c r="IGO5" s="249"/>
      <c r="IGP5" s="249"/>
      <c r="IGQ5" s="249"/>
      <c r="IGR5" s="249"/>
      <c r="IGS5" s="249"/>
      <c r="IGT5" s="249"/>
      <c r="IGU5" s="249"/>
      <c r="IGV5" s="249"/>
      <c r="IGW5" s="249"/>
      <c r="IGX5" s="249"/>
      <c r="IGY5" s="249"/>
      <c r="IGZ5" s="249"/>
      <c r="IHA5" s="249"/>
      <c r="IHB5" s="249"/>
      <c r="IHC5" s="249"/>
      <c r="IHD5" s="249"/>
      <c r="IHE5" s="249"/>
      <c r="IHF5" s="249"/>
      <c r="IHG5" s="249"/>
      <c r="IHH5" s="249"/>
      <c r="IHI5" s="249"/>
      <c r="IHJ5" s="249"/>
      <c r="IHK5" s="249"/>
      <c r="IHL5" s="249"/>
      <c r="IHM5" s="249"/>
      <c r="IHN5" s="249"/>
      <c r="IHO5" s="249"/>
      <c r="IHP5" s="249"/>
      <c r="IHQ5" s="249"/>
      <c r="IHR5" s="249"/>
      <c r="IHS5" s="249"/>
      <c r="IHT5" s="249"/>
      <c r="IHU5" s="249"/>
      <c r="IHV5" s="249"/>
      <c r="IHW5" s="249"/>
      <c r="IHX5" s="249"/>
      <c r="IHY5" s="249"/>
      <c r="IHZ5" s="249"/>
      <c r="IIA5" s="249"/>
      <c r="IIB5" s="249"/>
      <c r="IIC5" s="249"/>
      <c r="IID5" s="249"/>
      <c r="IIE5" s="249"/>
      <c r="IIF5" s="249"/>
      <c r="IIG5" s="249"/>
      <c r="IIH5" s="249"/>
      <c r="III5" s="249"/>
      <c r="IIJ5" s="249"/>
      <c r="IIK5" s="249"/>
      <c r="IIL5" s="249"/>
      <c r="IIM5" s="249"/>
      <c r="IIN5" s="249"/>
      <c r="IIO5" s="249"/>
      <c r="IIP5" s="249"/>
      <c r="IIQ5" s="249"/>
      <c r="IIR5" s="249"/>
      <c r="IIS5" s="249"/>
      <c r="IIT5" s="249"/>
      <c r="IIU5" s="249"/>
      <c r="IIV5" s="249"/>
      <c r="IIW5" s="249"/>
      <c r="IIX5" s="249"/>
      <c r="IIY5" s="249"/>
      <c r="IIZ5" s="249"/>
      <c r="IJA5" s="249"/>
      <c r="IJB5" s="249"/>
      <c r="IJC5" s="249"/>
      <c r="IJD5" s="249"/>
      <c r="IJE5" s="249"/>
      <c r="IJF5" s="249"/>
      <c r="IJG5" s="249"/>
      <c r="IJH5" s="249"/>
      <c r="IJI5" s="249"/>
      <c r="IJJ5" s="249"/>
      <c r="IJK5" s="249"/>
      <c r="IJL5" s="249"/>
      <c r="IJM5" s="249"/>
      <c r="IJN5" s="249"/>
      <c r="IJO5" s="249"/>
      <c r="IJP5" s="249"/>
      <c r="IJQ5" s="249"/>
      <c r="IJR5" s="249"/>
      <c r="IJS5" s="249"/>
      <c r="IJT5" s="249"/>
      <c r="IJU5" s="249"/>
      <c r="IJV5" s="249"/>
      <c r="IJW5" s="249"/>
      <c r="IJX5" s="249"/>
      <c r="IJY5" s="249"/>
      <c r="IJZ5" s="249"/>
      <c r="IKA5" s="249"/>
      <c r="IKB5" s="249"/>
      <c r="IKC5" s="249"/>
      <c r="IKD5" s="249"/>
      <c r="IKE5" s="249"/>
      <c r="IKF5" s="249"/>
      <c r="IKG5" s="249"/>
      <c r="IKH5" s="249"/>
      <c r="IKI5" s="249"/>
      <c r="IKJ5" s="249"/>
      <c r="IKK5" s="249"/>
      <c r="IKL5" s="249"/>
      <c r="IKM5" s="249"/>
      <c r="IKN5" s="249"/>
      <c r="IKO5" s="249"/>
      <c r="IKP5" s="249"/>
      <c r="IKQ5" s="249"/>
      <c r="IKR5" s="249"/>
      <c r="IKS5" s="249"/>
      <c r="IKT5" s="249"/>
      <c r="IKU5" s="249"/>
      <c r="IKV5" s="249"/>
      <c r="IKW5" s="249"/>
      <c r="IKX5" s="249"/>
      <c r="IKY5" s="249"/>
      <c r="IKZ5" s="249"/>
      <c r="ILA5" s="249"/>
      <c r="ILB5" s="249"/>
      <c r="ILC5" s="249"/>
      <c r="ILD5" s="249"/>
      <c r="ILE5" s="249"/>
      <c r="ILF5" s="249"/>
      <c r="ILG5" s="249"/>
      <c r="ILH5" s="249"/>
      <c r="ILI5" s="249"/>
      <c r="ILJ5" s="249"/>
      <c r="ILK5" s="249"/>
      <c r="ILL5" s="249"/>
      <c r="ILM5" s="249"/>
      <c r="ILN5" s="249"/>
      <c r="ILO5" s="249"/>
      <c r="ILP5" s="249"/>
      <c r="ILQ5" s="249"/>
      <c r="ILR5" s="249"/>
      <c r="ILS5" s="249"/>
      <c r="ILT5" s="249"/>
      <c r="ILU5" s="249"/>
      <c r="ILV5" s="249"/>
      <c r="ILW5" s="249"/>
      <c r="ILX5" s="249"/>
      <c r="ILY5" s="249"/>
      <c r="ILZ5" s="249"/>
      <c r="IMA5" s="249"/>
      <c r="IMB5" s="249"/>
      <c r="IMC5" s="249"/>
      <c r="IMD5" s="249"/>
      <c r="IME5" s="249"/>
      <c r="IMF5" s="249"/>
      <c r="IMG5" s="249"/>
      <c r="IMH5" s="249"/>
      <c r="IMI5" s="249"/>
      <c r="IMJ5" s="249"/>
      <c r="IMK5" s="249"/>
      <c r="IML5" s="249"/>
      <c r="IMM5" s="249"/>
      <c r="IMN5" s="249"/>
      <c r="IMO5" s="249"/>
      <c r="IMP5" s="249"/>
      <c r="IMQ5" s="249"/>
      <c r="IMR5" s="249"/>
      <c r="IMS5" s="249"/>
      <c r="IMT5" s="249"/>
      <c r="IMU5" s="249"/>
      <c r="IMV5" s="249"/>
      <c r="IMW5" s="249"/>
      <c r="IMX5" s="249"/>
      <c r="IMY5" s="249"/>
      <c r="IMZ5" s="249"/>
      <c r="INA5" s="249"/>
      <c r="INB5" s="249"/>
      <c r="INC5" s="249"/>
      <c r="IND5" s="249"/>
      <c r="INE5" s="249"/>
      <c r="INF5" s="249"/>
      <c r="ING5" s="249"/>
      <c r="INH5" s="249"/>
      <c r="INI5" s="249"/>
      <c r="INJ5" s="249"/>
      <c r="INK5" s="249"/>
      <c r="INL5" s="249"/>
      <c r="INM5" s="249"/>
      <c r="INN5" s="249"/>
      <c r="INO5" s="249"/>
      <c r="INP5" s="249"/>
      <c r="INQ5" s="249"/>
      <c r="INR5" s="249"/>
      <c r="INS5" s="249"/>
      <c r="INT5" s="249"/>
      <c r="INU5" s="249"/>
      <c r="INV5" s="249"/>
      <c r="INW5" s="249"/>
      <c r="INX5" s="249"/>
      <c r="INY5" s="249"/>
      <c r="INZ5" s="249"/>
      <c r="IOA5" s="249"/>
      <c r="IOB5" s="249"/>
      <c r="IOC5" s="249"/>
      <c r="IOD5" s="249"/>
      <c r="IOE5" s="249"/>
      <c r="IOF5" s="249"/>
      <c r="IOG5" s="249"/>
      <c r="IOH5" s="249"/>
      <c r="IOI5" s="249"/>
      <c r="IOJ5" s="249"/>
      <c r="IOK5" s="249"/>
      <c r="IOL5" s="249"/>
      <c r="IOM5" s="249"/>
      <c r="ION5" s="249"/>
      <c r="IOO5" s="249"/>
      <c r="IOP5" s="249"/>
      <c r="IOQ5" s="249"/>
      <c r="IOR5" s="249"/>
      <c r="IOS5" s="249"/>
      <c r="IOT5" s="249"/>
      <c r="IOU5" s="249"/>
      <c r="IOV5" s="249"/>
      <c r="IOW5" s="249"/>
      <c r="IOX5" s="249"/>
      <c r="IOY5" s="249"/>
      <c r="IOZ5" s="249"/>
      <c r="IPA5" s="249"/>
      <c r="IPB5" s="249"/>
      <c r="IPC5" s="249"/>
      <c r="IPD5" s="249"/>
      <c r="IPE5" s="249"/>
      <c r="IPF5" s="249"/>
      <c r="IPG5" s="249"/>
      <c r="IPH5" s="249"/>
      <c r="IPI5" s="249"/>
      <c r="IPJ5" s="249"/>
      <c r="IPK5" s="249"/>
      <c r="IPL5" s="249"/>
      <c r="IPM5" s="249"/>
      <c r="IPN5" s="249"/>
      <c r="IPO5" s="249"/>
      <c r="IPP5" s="249"/>
      <c r="IPQ5" s="249"/>
      <c r="IPR5" s="249"/>
      <c r="IPS5" s="249"/>
      <c r="IPT5" s="249"/>
      <c r="IPU5" s="249"/>
      <c r="IPV5" s="249"/>
      <c r="IPW5" s="249"/>
      <c r="IPX5" s="249"/>
      <c r="IPY5" s="249"/>
      <c r="IPZ5" s="249"/>
      <c r="IQA5" s="249"/>
      <c r="IQB5" s="249"/>
      <c r="IQC5" s="249"/>
      <c r="IQD5" s="249"/>
      <c r="IQE5" s="249"/>
      <c r="IQF5" s="249"/>
      <c r="IQG5" s="249"/>
      <c r="IQH5" s="249"/>
      <c r="IQI5" s="249"/>
      <c r="IQJ5" s="249"/>
      <c r="IQK5" s="249"/>
      <c r="IQL5" s="249"/>
      <c r="IQM5" s="249"/>
      <c r="IQN5" s="249"/>
      <c r="IQO5" s="249"/>
      <c r="IQP5" s="249"/>
      <c r="IQQ5" s="249"/>
      <c r="IQR5" s="249"/>
      <c r="IQS5" s="249"/>
      <c r="IQT5" s="249"/>
      <c r="IQU5" s="249"/>
      <c r="IQV5" s="249"/>
      <c r="IQW5" s="249"/>
      <c r="IQX5" s="249"/>
      <c r="IQY5" s="249"/>
      <c r="IQZ5" s="249"/>
      <c r="IRA5" s="249"/>
      <c r="IRB5" s="249"/>
      <c r="IRC5" s="249"/>
      <c r="IRD5" s="249"/>
      <c r="IRE5" s="249"/>
      <c r="IRF5" s="249"/>
      <c r="IRG5" s="249"/>
      <c r="IRH5" s="249"/>
      <c r="IRI5" s="249"/>
      <c r="IRJ5" s="249"/>
      <c r="IRK5" s="249"/>
      <c r="IRL5" s="249"/>
      <c r="IRM5" s="249"/>
      <c r="IRN5" s="249"/>
      <c r="IRO5" s="249"/>
      <c r="IRP5" s="249"/>
      <c r="IRQ5" s="249"/>
      <c r="IRR5" s="249"/>
      <c r="IRS5" s="249"/>
      <c r="IRT5" s="249"/>
      <c r="IRU5" s="249"/>
      <c r="IRV5" s="249"/>
      <c r="IRW5" s="249"/>
      <c r="IRX5" s="249"/>
      <c r="IRY5" s="249"/>
      <c r="IRZ5" s="249"/>
      <c r="ISA5" s="249"/>
      <c r="ISB5" s="249"/>
      <c r="ISC5" s="249"/>
      <c r="ISD5" s="249"/>
      <c r="ISE5" s="249"/>
      <c r="ISF5" s="249"/>
      <c r="ISG5" s="249"/>
      <c r="ISH5" s="249"/>
      <c r="ISI5" s="249"/>
      <c r="ISJ5" s="249"/>
      <c r="ISK5" s="249"/>
      <c r="ISL5" s="249"/>
      <c r="ISM5" s="249"/>
      <c r="ISN5" s="249"/>
      <c r="ISO5" s="249"/>
      <c r="ISP5" s="249"/>
      <c r="ISQ5" s="249"/>
      <c r="ISR5" s="249"/>
      <c r="ISS5" s="249"/>
      <c r="IST5" s="249"/>
      <c r="ISU5" s="249"/>
      <c r="ISV5" s="249"/>
      <c r="ISW5" s="249"/>
      <c r="ISX5" s="249"/>
      <c r="ISY5" s="249"/>
      <c r="ISZ5" s="249"/>
      <c r="ITA5" s="249"/>
      <c r="ITB5" s="249"/>
      <c r="ITC5" s="249"/>
      <c r="ITD5" s="249"/>
      <c r="ITE5" s="249"/>
      <c r="ITF5" s="249"/>
      <c r="ITG5" s="249"/>
      <c r="ITH5" s="249"/>
      <c r="ITI5" s="249"/>
      <c r="ITJ5" s="249"/>
      <c r="ITK5" s="249"/>
      <c r="ITL5" s="249"/>
      <c r="ITM5" s="249"/>
      <c r="ITN5" s="249"/>
      <c r="ITO5" s="249"/>
      <c r="ITP5" s="249"/>
      <c r="ITQ5" s="249"/>
      <c r="ITR5" s="249"/>
      <c r="ITS5" s="249"/>
      <c r="ITT5" s="249"/>
      <c r="ITU5" s="249"/>
      <c r="ITV5" s="249"/>
      <c r="ITW5" s="249"/>
      <c r="ITX5" s="249"/>
      <c r="ITY5" s="249"/>
      <c r="ITZ5" s="249"/>
      <c r="IUA5" s="249"/>
      <c r="IUB5" s="249"/>
      <c r="IUC5" s="249"/>
      <c r="IUD5" s="249"/>
      <c r="IUE5" s="249"/>
      <c r="IUF5" s="249"/>
      <c r="IUG5" s="249"/>
      <c r="IUH5" s="249"/>
      <c r="IUI5" s="249"/>
      <c r="IUJ5" s="249"/>
      <c r="IUK5" s="249"/>
      <c r="IUL5" s="249"/>
      <c r="IUM5" s="249"/>
      <c r="IUN5" s="249"/>
      <c r="IUO5" s="249"/>
      <c r="IUP5" s="249"/>
      <c r="IUQ5" s="249"/>
      <c r="IUR5" s="249"/>
      <c r="IUS5" s="249"/>
      <c r="IUT5" s="249"/>
      <c r="IUU5" s="249"/>
      <c r="IUV5" s="249"/>
      <c r="IUW5" s="249"/>
      <c r="IUX5" s="249"/>
      <c r="IUY5" s="249"/>
      <c r="IUZ5" s="249"/>
      <c r="IVA5" s="249"/>
      <c r="IVB5" s="249"/>
      <c r="IVC5" s="249"/>
      <c r="IVD5" s="249"/>
      <c r="IVE5" s="249"/>
      <c r="IVF5" s="249"/>
      <c r="IVG5" s="249"/>
      <c r="IVH5" s="249"/>
      <c r="IVI5" s="249"/>
      <c r="IVJ5" s="249"/>
      <c r="IVK5" s="249"/>
      <c r="IVL5" s="249"/>
      <c r="IVM5" s="249"/>
      <c r="IVN5" s="249"/>
      <c r="IVO5" s="249"/>
      <c r="IVP5" s="249"/>
      <c r="IVQ5" s="249"/>
      <c r="IVR5" s="249"/>
      <c r="IVS5" s="249"/>
      <c r="IVT5" s="249"/>
      <c r="IVU5" s="249"/>
      <c r="IVV5" s="249"/>
      <c r="IVW5" s="249"/>
      <c r="IVX5" s="249"/>
      <c r="IVY5" s="249"/>
      <c r="IVZ5" s="249"/>
      <c r="IWA5" s="249"/>
      <c r="IWB5" s="249"/>
      <c r="IWC5" s="249"/>
      <c r="IWD5" s="249"/>
      <c r="IWE5" s="249"/>
      <c r="IWF5" s="249"/>
      <c r="IWG5" s="249"/>
      <c r="IWH5" s="249"/>
      <c r="IWI5" s="249"/>
      <c r="IWJ5" s="249"/>
      <c r="IWK5" s="249"/>
      <c r="IWL5" s="249"/>
      <c r="IWM5" s="249"/>
      <c r="IWN5" s="249"/>
      <c r="IWO5" s="249"/>
      <c r="IWP5" s="249"/>
      <c r="IWQ5" s="249"/>
      <c r="IWR5" s="249"/>
      <c r="IWS5" s="249"/>
      <c r="IWT5" s="249"/>
      <c r="IWU5" s="249"/>
      <c r="IWV5" s="249"/>
      <c r="IWW5" s="249"/>
      <c r="IWX5" s="249"/>
      <c r="IWY5" s="249"/>
      <c r="IWZ5" s="249"/>
      <c r="IXA5" s="249"/>
      <c r="IXB5" s="249"/>
      <c r="IXC5" s="249"/>
      <c r="IXD5" s="249"/>
      <c r="IXE5" s="249"/>
      <c r="IXF5" s="249"/>
      <c r="IXG5" s="249"/>
      <c r="IXH5" s="249"/>
      <c r="IXI5" s="249"/>
      <c r="IXJ5" s="249"/>
      <c r="IXK5" s="249"/>
      <c r="IXL5" s="249"/>
      <c r="IXM5" s="249"/>
      <c r="IXN5" s="249"/>
      <c r="IXO5" s="249"/>
      <c r="IXP5" s="249"/>
      <c r="IXQ5" s="249"/>
      <c r="IXR5" s="249"/>
      <c r="IXS5" s="249"/>
      <c r="IXT5" s="249"/>
      <c r="IXU5" s="249"/>
      <c r="IXV5" s="249"/>
      <c r="IXW5" s="249"/>
      <c r="IXX5" s="249"/>
      <c r="IXY5" s="249"/>
      <c r="IXZ5" s="249"/>
      <c r="IYA5" s="249"/>
      <c r="IYB5" s="249"/>
      <c r="IYC5" s="249"/>
      <c r="IYD5" s="249"/>
      <c r="IYE5" s="249"/>
      <c r="IYF5" s="249"/>
      <c r="IYG5" s="249"/>
      <c r="IYH5" s="249"/>
      <c r="IYI5" s="249"/>
      <c r="IYJ5" s="249"/>
      <c r="IYK5" s="249"/>
      <c r="IYL5" s="249"/>
      <c r="IYM5" s="249"/>
      <c r="IYN5" s="249"/>
      <c r="IYO5" s="249"/>
      <c r="IYP5" s="249"/>
      <c r="IYQ5" s="249"/>
      <c r="IYR5" s="249"/>
      <c r="IYS5" s="249"/>
      <c r="IYT5" s="249"/>
      <c r="IYU5" s="249"/>
      <c r="IYV5" s="249"/>
      <c r="IYW5" s="249"/>
      <c r="IYX5" s="249"/>
      <c r="IYY5" s="249"/>
      <c r="IYZ5" s="249"/>
      <c r="IZA5" s="249"/>
      <c r="IZB5" s="249"/>
      <c r="IZC5" s="249"/>
      <c r="IZD5" s="249"/>
      <c r="IZE5" s="249"/>
      <c r="IZF5" s="249"/>
      <c r="IZG5" s="249"/>
      <c r="IZH5" s="249"/>
      <c r="IZI5" s="249"/>
      <c r="IZJ5" s="249"/>
      <c r="IZK5" s="249"/>
      <c r="IZL5" s="249"/>
      <c r="IZM5" s="249"/>
      <c r="IZN5" s="249"/>
      <c r="IZO5" s="249"/>
      <c r="IZP5" s="249"/>
      <c r="IZQ5" s="249"/>
      <c r="IZR5" s="249"/>
      <c r="IZS5" s="249"/>
      <c r="IZT5" s="249"/>
      <c r="IZU5" s="249"/>
      <c r="IZV5" s="249"/>
      <c r="IZW5" s="249"/>
      <c r="IZX5" s="249"/>
      <c r="IZY5" s="249"/>
      <c r="IZZ5" s="249"/>
      <c r="JAA5" s="249"/>
      <c r="JAB5" s="249"/>
      <c r="JAC5" s="249"/>
      <c r="JAD5" s="249"/>
      <c r="JAE5" s="249"/>
      <c r="JAF5" s="249"/>
      <c r="JAG5" s="249"/>
      <c r="JAH5" s="249"/>
      <c r="JAI5" s="249"/>
      <c r="JAJ5" s="249"/>
      <c r="JAK5" s="249"/>
      <c r="JAL5" s="249"/>
      <c r="JAM5" s="249"/>
      <c r="JAN5" s="249"/>
      <c r="JAO5" s="249"/>
      <c r="JAP5" s="249"/>
      <c r="JAQ5" s="249"/>
      <c r="JAR5" s="249"/>
      <c r="JAS5" s="249"/>
      <c r="JAT5" s="249"/>
      <c r="JAU5" s="249"/>
      <c r="JAV5" s="249"/>
      <c r="JAW5" s="249"/>
      <c r="JAX5" s="249"/>
      <c r="JAY5" s="249"/>
      <c r="JAZ5" s="249"/>
      <c r="JBA5" s="249"/>
      <c r="JBB5" s="249"/>
      <c r="JBC5" s="249"/>
      <c r="JBD5" s="249"/>
      <c r="JBE5" s="249"/>
      <c r="JBF5" s="249"/>
      <c r="JBG5" s="249"/>
      <c r="JBH5" s="249"/>
      <c r="JBI5" s="249"/>
      <c r="JBJ5" s="249"/>
      <c r="JBK5" s="249"/>
      <c r="JBL5" s="249"/>
      <c r="JBM5" s="249"/>
      <c r="JBN5" s="249"/>
      <c r="JBO5" s="249"/>
      <c r="JBP5" s="249"/>
      <c r="JBQ5" s="249"/>
      <c r="JBR5" s="249"/>
      <c r="JBS5" s="249"/>
      <c r="JBT5" s="249"/>
      <c r="JBU5" s="249"/>
      <c r="JBV5" s="249"/>
      <c r="JBW5" s="249"/>
      <c r="JBX5" s="249"/>
      <c r="JBY5" s="249"/>
      <c r="JBZ5" s="249"/>
      <c r="JCA5" s="249"/>
      <c r="JCB5" s="249"/>
      <c r="JCC5" s="249"/>
      <c r="JCD5" s="249"/>
      <c r="JCE5" s="249"/>
      <c r="JCF5" s="249"/>
      <c r="JCG5" s="249"/>
      <c r="JCH5" s="249"/>
      <c r="JCI5" s="249"/>
      <c r="JCJ5" s="249"/>
      <c r="JCK5" s="249"/>
      <c r="JCL5" s="249"/>
      <c r="JCM5" s="249"/>
      <c r="JCN5" s="249"/>
      <c r="JCO5" s="249"/>
      <c r="JCP5" s="249"/>
      <c r="JCQ5" s="249"/>
      <c r="JCR5" s="249"/>
      <c r="JCS5" s="249"/>
      <c r="JCT5" s="249"/>
      <c r="JCU5" s="249"/>
      <c r="JCV5" s="249"/>
      <c r="JCW5" s="249"/>
      <c r="JCX5" s="249"/>
      <c r="JCY5" s="249"/>
      <c r="JCZ5" s="249"/>
      <c r="JDA5" s="249"/>
      <c r="JDB5" s="249"/>
      <c r="JDC5" s="249"/>
      <c r="JDD5" s="249"/>
      <c r="JDE5" s="249"/>
      <c r="JDF5" s="249"/>
      <c r="JDG5" s="249"/>
      <c r="JDH5" s="249"/>
      <c r="JDI5" s="249"/>
      <c r="JDJ5" s="249"/>
      <c r="JDK5" s="249"/>
      <c r="JDL5" s="249"/>
      <c r="JDM5" s="249"/>
      <c r="JDN5" s="249"/>
      <c r="JDO5" s="249"/>
      <c r="JDP5" s="249"/>
      <c r="JDQ5" s="249"/>
      <c r="JDR5" s="249"/>
      <c r="JDS5" s="249"/>
      <c r="JDT5" s="249"/>
      <c r="JDU5" s="249"/>
      <c r="JDV5" s="249"/>
      <c r="JDW5" s="249"/>
      <c r="JDX5" s="249"/>
      <c r="JDY5" s="249"/>
      <c r="JDZ5" s="249"/>
      <c r="JEA5" s="249"/>
      <c r="JEB5" s="249"/>
      <c r="JEC5" s="249"/>
      <c r="JED5" s="249"/>
      <c r="JEE5" s="249"/>
      <c r="JEF5" s="249"/>
      <c r="JEG5" s="249"/>
      <c r="JEH5" s="249"/>
      <c r="JEI5" s="249"/>
      <c r="JEJ5" s="249"/>
      <c r="JEK5" s="249"/>
      <c r="JEL5" s="249"/>
      <c r="JEM5" s="249"/>
      <c r="JEN5" s="249"/>
      <c r="JEO5" s="249"/>
      <c r="JEP5" s="249"/>
      <c r="JEQ5" s="249"/>
      <c r="JER5" s="249"/>
      <c r="JES5" s="249"/>
      <c r="JET5" s="249"/>
      <c r="JEU5" s="249"/>
      <c r="JEV5" s="249"/>
      <c r="JEW5" s="249"/>
      <c r="JEX5" s="249"/>
      <c r="JEY5" s="249"/>
      <c r="JEZ5" s="249"/>
      <c r="JFA5" s="249"/>
      <c r="JFB5" s="249"/>
      <c r="JFC5" s="249"/>
      <c r="JFD5" s="249"/>
      <c r="JFE5" s="249"/>
      <c r="JFF5" s="249"/>
      <c r="JFG5" s="249"/>
      <c r="JFH5" s="249"/>
      <c r="JFI5" s="249"/>
      <c r="JFJ5" s="249"/>
      <c r="JFK5" s="249"/>
      <c r="JFL5" s="249"/>
      <c r="JFM5" s="249"/>
      <c r="JFN5" s="249"/>
      <c r="JFO5" s="249"/>
      <c r="JFP5" s="249"/>
      <c r="JFQ5" s="249"/>
      <c r="JFR5" s="249"/>
      <c r="JFS5" s="249"/>
      <c r="JFT5" s="249"/>
      <c r="JFU5" s="249"/>
      <c r="JFV5" s="249"/>
      <c r="JFW5" s="249"/>
      <c r="JFX5" s="249"/>
      <c r="JFY5" s="249"/>
      <c r="JFZ5" s="249"/>
      <c r="JGA5" s="249"/>
      <c r="JGB5" s="249"/>
      <c r="JGC5" s="249"/>
      <c r="JGD5" s="249"/>
      <c r="JGE5" s="249"/>
      <c r="JGF5" s="249"/>
      <c r="JGG5" s="249"/>
      <c r="JGH5" s="249"/>
      <c r="JGI5" s="249"/>
      <c r="JGJ5" s="249"/>
      <c r="JGK5" s="249"/>
      <c r="JGL5" s="249"/>
      <c r="JGM5" s="249"/>
      <c r="JGN5" s="249"/>
      <c r="JGO5" s="249"/>
      <c r="JGP5" s="249"/>
      <c r="JGQ5" s="249"/>
      <c r="JGR5" s="249"/>
      <c r="JGS5" s="249"/>
      <c r="JGT5" s="249"/>
      <c r="JGU5" s="249"/>
      <c r="JGV5" s="249"/>
      <c r="JGW5" s="249"/>
      <c r="JGX5" s="249"/>
      <c r="JGY5" s="249"/>
      <c r="JGZ5" s="249"/>
      <c r="JHA5" s="249"/>
      <c r="JHB5" s="249"/>
      <c r="JHC5" s="249"/>
      <c r="JHD5" s="249"/>
      <c r="JHE5" s="249"/>
      <c r="JHF5" s="249"/>
      <c r="JHG5" s="249"/>
      <c r="JHH5" s="249"/>
      <c r="JHI5" s="249"/>
      <c r="JHJ5" s="249"/>
      <c r="JHK5" s="249"/>
      <c r="JHL5" s="249"/>
      <c r="JHM5" s="249"/>
      <c r="JHN5" s="249"/>
      <c r="JHO5" s="249"/>
      <c r="JHP5" s="249"/>
      <c r="JHQ5" s="249"/>
      <c r="JHR5" s="249"/>
      <c r="JHS5" s="249"/>
      <c r="JHT5" s="249"/>
      <c r="JHU5" s="249"/>
      <c r="JHV5" s="249"/>
      <c r="JHW5" s="249"/>
      <c r="JHX5" s="249"/>
      <c r="JHY5" s="249"/>
      <c r="JHZ5" s="249"/>
      <c r="JIA5" s="249"/>
      <c r="JIB5" s="249"/>
      <c r="JIC5" s="249"/>
      <c r="JID5" s="249"/>
      <c r="JIE5" s="249"/>
      <c r="JIF5" s="249"/>
      <c r="JIG5" s="249"/>
      <c r="JIH5" s="249"/>
      <c r="JII5" s="249"/>
      <c r="JIJ5" s="249"/>
      <c r="JIK5" s="249"/>
      <c r="JIL5" s="249"/>
      <c r="JIM5" s="249"/>
      <c r="JIN5" s="249"/>
      <c r="JIO5" s="249"/>
      <c r="JIP5" s="249"/>
      <c r="JIQ5" s="249"/>
      <c r="JIR5" s="249"/>
      <c r="JIS5" s="249"/>
      <c r="JIT5" s="249"/>
      <c r="JIU5" s="249"/>
      <c r="JIV5" s="249"/>
      <c r="JIW5" s="249"/>
      <c r="JIX5" s="249"/>
      <c r="JIY5" s="249"/>
      <c r="JIZ5" s="249"/>
      <c r="JJA5" s="249"/>
      <c r="JJB5" s="249"/>
      <c r="JJC5" s="249"/>
      <c r="JJD5" s="249"/>
      <c r="JJE5" s="249"/>
      <c r="JJF5" s="249"/>
      <c r="JJG5" s="249"/>
      <c r="JJH5" s="249"/>
      <c r="JJI5" s="249"/>
      <c r="JJJ5" s="249"/>
      <c r="JJK5" s="249"/>
      <c r="JJL5" s="249"/>
      <c r="JJM5" s="249"/>
      <c r="JJN5" s="249"/>
      <c r="JJO5" s="249"/>
      <c r="JJP5" s="249"/>
      <c r="JJQ5" s="249"/>
      <c r="JJR5" s="249"/>
      <c r="JJS5" s="249"/>
      <c r="JJT5" s="249"/>
      <c r="JJU5" s="249"/>
      <c r="JJV5" s="249"/>
      <c r="JJW5" s="249"/>
      <c r="JJX5" s="249"/>
      <c r="JJY5" s="249"/>
      <c r="JJZ5" s="249"/>
      <c r="JKA5" s="249"/>
      <c r="JKB5" s="249"/>
      <c r="JKC5" s="249"/>
      <c r="JKD5" s="249"/>
      <c r="JKE5" s="249"/>
      <c r="JKF5" s="249"/>
      <c r="JKG5" s="249"/>
      <c r="JKH5" s="249"/>
      <c r="JKI5" s="249"/>
      <c r="JKJ5" s="249"/>
      <c r="JKK5" s="249"/>
      <c r="JKL5" s="249"/>
      <c r="JKM5" s="249"/>
      <c r="JKN5" s="249"/>
      <c r="JKO5" s="249"/>
      <c r="JKP5" s="249"/>
      <c r="JKQ5" s="249"/>
      <c r="JKR5" s="249"/>
      <c r="JKS5" s="249"/>
      <c r="JKT5" s="249"/>
      <c r="JKU5" s="249"/>
      <c r="JKV5" s="249"/>
      <c r="JKW5" s="249"/>
      <c r="JKX5" s="249"/>
      <c r="JKY5" s="249"/>
      <c r="JKZ5" s="249"/>
      <c r="JLA5" s="249"/>
      <c r="JLB5" s="249"/>
      <c r="JLC5" s="249"/>
      <c r="JLD5" s="249"/>
      <c r="JLE5" s="249"/>
      <c r="JLF5" s="249"/>
      <c r="JLG5" s="249"/>
      <c r="JLH5" s="249"/>
      <c r="JLI5" s="249"/>
      <c r="JLJ5" s="249"/>
      <c r="JLK5" s="249"/>
      <c r="JLL5" s="249"/>
      <c r="JLM5" s="249"/>
      <c r="JLN5" s="249"/>
      <c r="JLO5" s="249"/>
      <c r="JLP5" s="249"/>
      <c r="JLQ5" s="249"/>
      <c r="JLR5" s="249"/>
      <c r="JLS5" s="249"/>
      <c r="JLT5" s="249"/>
      <c r="JLU5" s="249"/>
      <c r="JLV5" s="249"/>
      <c r="JLW5" s="249"/>
      <c r="JLX5" s="249"/>
      <c r="JLY5" s="249"/>
      <c r="JLZ5" s="249"/>
      <c r="JMA5" s="249"/>
      <c r="JMB5" s="249"/>
      <c r="JMC5" s="249"/>
      <c r="JMD5" s="249"/>
      <c r="JME5" s="249"/>
      <c r="JMF5" s="249"/>
      <c r="JMG5" s="249"/>
      <c r="JMH5" s="249"/>
      <c r="JMI5" s="249"/>
      <c r="JMJ5" s="249"/>
      <c r="JMK5" s="249"/>
      <c r="JML5" s="249"/>
      <c r="JMM5" s="249"/>
      <c r="JMN5" s="249"/>
      <c r="JMO5" s="249"/>
      <c r="JMP5" s="249"/>
      <c r="JMQ5" s="249"/>
      <c r="JMR5" s="249"/>
      <c r="JMS5" s="249"/>
      <c r="JMT5" s="249"/>
      <c r="JMU5" s="249"/>
      <c r="JMV5" s="249"/>
      <c r="JMW5" s="249"/>
      <c r="JMX5" s="249"/>
      <c r="JMY5" s="249"/>
      <c r="JMZ5" s="249"/>
      <c r="JNA5" s="249"/>
      <c r="JNB5" s="249"/>
      <c r="JNC5" s="249"/>
      <c r="JND5" s="249"/>
      <c r="JNE5" s="249"/>
      <c r="JNF5" s="249"/>
      <c r="JNG5" s="249"/>
      <c r="JNH5" s="249"/>
      <c r="JNI5" s="249"/>
      <c r="JNJ5" s="249"/>
      <c r="JNK5" s="249"/>
      <c r="JNL5" s="249"/>
      <c r="JNM5" s="249"/>
      <c r="JNN5" s="249"/>
      <c r="JNO5" s="249"/>
      <c r="JNP5" s="249"/>
      <c r="JNQ5" s="249"/>
      <c r="JNR5" s="249"/>
      <c r="JNS5" s="249"/>
      <c r="JNT5" s="249"/>
      <c r="JNU5" s="249"/>
      <c r="JNV5" s="249"/>
      <c r="JNW5" s="249"/>
      <c r="JNX5" s="249"/>
      <c r="JNY5" s="249"/>
      <c r="JNZ5" s="249"/>
      <c r="JOA5" s="249"/>
      <c r="JOB5" s="249"/>
      <c r="JOC5" s="249"/>
      <c r="JOD5" s="249"/>
      <c r="JOE5" s="249"/>
      <c r="JOF5" s="249"/>
      <c r="JOG5" s="249"/>
      <c r="JOH5" s="249"/>
      <c r="JOI5" s="249"/>
      <c r="JOJ5" s="249"/>
      <c r="JOK5" s="249"/>
      <c r="JOL5" s="249"/>
      <c r="JOM5" s="249"/>
      <c r="JON5" s="249"/>
      <c r="JOO5" s="249"/>
      <c r="JOP5" s="249"/>
      <c r="JOQ5" s="249"/>
      <c r="JOR5" s="249"/>
      <c r="JOS5" s="249"/>
      <c r="JOT5" s="249"/>
      <c r="JOU5" s="249"/>
      <c r="JOV5" s="249"/>
      <c r="JOW5" s="249"/>
      <c r="JOX5" s="249"/>
      <c r="JOY5" s="249"/>
      <c r="JOZ5" s="249"/>
      <c r="JPA5" s="249"/>
      <c r="JPB5" s="249"/>
      <c r="JPC5" s="249"/>
      <c r="JPD5" s="249"/>
      <c r="JPE5" s="249"/>
      <c r="JPF5" s="249"/>
      <c r="JPG5" s="249"/>
      <c r="JPH5" s="249"/>
      <c r="JPI5" s="249"/>
      <c r="JPJ5" s="249"/>
      <c r="JPK5" s="249"/>
      <c r="JPL5" s="249"/>
      <c r="JPM5" s="249"/>
      <c r="JPN5" s="249"/>
      <c r="JPO5" s="249"/>
      <c r="JPP5" s="249"/>
      <c r="JPQ5" s="249"/>
      <c r="JPR5" s="249"/>
      <c r="JPS5" s="249"/>
      <c r="JPT5" s="249"/>
      <c r="JPU5" s="249"/>
      <c r="JPV5" s="249"/>
      <c r="JPW5" s="249"/>
      <c r="JPX5" s="249"/>
      <c r="JPY5" s="249"/>
      <c r="JPZ5" s="249"/>
      <c r="JQA5" s="249"/>
      <c r="JQB5" s="249"/>
      <c r="JQC5" s="249"/>
      <c r="JQD5" s="249"/>
      <c r="JQE5" s="249"/>
      <c r="JQF5" s="249"/>
      <c r="JQG5" s="249"/>
      <c r="JQH5" s="249"/>
      <c r="JQI5" s="249"/>
      <c r="JQJ5" s="249"/>
      <c r="JQK5" s="249"/>
      <c r="JQL5" s="249"/>
      <c r="JQM5" s="249"/>
      <c r="JQN5" s="249"/>
      <c r="JQO5" s="249"/>
      <c r="JQP5" s="249"/>
      <c r="JQQ5" s="249"/>
      <c r="JQR5" s="249"/>
      <c r="JQS5" s="249"/>
      <c r="JQT5" s="249"/>
      <c r="JQU5" s="249"/>
      <c r="JQV5" s="249"/>
      <c r="JQW5" s="249"/>
      <c r="JQX5" s="249"/>
      <c r="JQY5" s="249"/>
      <c r="JQZ5" s="249"/>
      <c r="JRA5" s="249"/>
      <c r="JRB5" s="249"/>
      <c r="JRC5" s="249"/>
      <c r="JRD5" s="249"/>
      <c r="JRE5" s="249"/>
      <c r="JRF5" s="249"/>
      <c r="JRG5" s="249"/>
      <c r="JRH5" s="249"/>
      <c r="JRI5" s="249"/>
      <c r="JRJ5" s="249"/>
      <c r="JRK5" s="249"/>
      <c r="JRL5" s="249"/>
      <c r="JRM5" s="249"/>
      <c r="JRN5" s="249"/>
      <c r="JRO5" s="249"/>
      <c r="JRP5" s="249"/>
      <c r="JRQ5" s="249"/>
      <c r="JRR5" s="249"/>
      <c r="JRS5" s="249"/>
      <c r="JRT5" s="249"/>
      <c r="JRU5" s="249"/>
      <c r="JRV5" s="249"/>
      <c r="JRW5" s="249"/>
      <c r="JRX5" s="249"/>
      <c r="JRY5" s="249"/>
      <c r="JRZ5" s="249"/>
      <c r="JSA5" s="249"/>
      <c r="JSB5" s="249"/>
      <c r="JSC5" s="249"/>
      <c r="JSD5" s="249"/>
      <c r="JSE5" s="249"/>
      <c r="JSF5" s="249"/>
      <c r="JSG5" s="249"/>
      <c r="JSH5" s="249"/>
      <c r="JSI5" s="249"/>
      <c r="JSJ5" s="249"/>
      <c r="JSK5" s="249"/>
      <c r="JSL5" s="249"/>
      <c r="JSM5" s="249"/>
      <c r="JSN5" s="249"/>
      <c r="JSO5" s="249"/>
      <c r="JSP5" s="249"/>
      <c r="JSQ5" s="249"/>
      <c r="JSR5" s="249"/>
      <c r="JSS5" s="249"/>
      <c r="JST5" s="249"/>
      <c r="JSU5" s="249"/>
      <c r="JSV5" s="249"/>
      <c r="JSW5" s="249"/>
      <c r="JSX5" s="249"/>
      <c r="JSY5" s="249"/>
      <c r="JSZ5" s="249"/>
      <c r="JTA5" s="249"/>
      <c r="JTB5" s="249"/>
      <c r="JTC5" s="249"/>
      <c r="JTD5" s="249"/>
      <c r="JTE5" s="249"/>
      <c r="JTF5" s="249"/>
      <c r="JTG5" s="249"/>
      <c r="JTH5" s="249"/>
      <c r="JTI5" s="249"/>
      <c r="JTJ5" s="249"/>
      <c r="JTK5" s="249"/>
      <c r="JTL5" s="249"/>
      <c r="JTM5" s="249"/>
      <c r="JTN5" s="249"/>
      <c r="JTO5" s="249"/>
      <c r="JTP5" s="249"/>
      <c r="JTQ5" s="249"/>
      <c r="JTR5" s="249"/>
      <c r="JTS5" s="249"/>
      <c r="JTT5" s="249"/>
      <c r="JTU5" s="249"/>
      <c r="JTV5" s="249"/>
      <c r="JTW5" s="249"/>
      <c r="JTX5" s="249"/>
      <c r="JTY5" s="249"/>
      <c r="JTZ5" s="249"/>
      <c r="JUA5" s="249"/>
      <c r="JUB5" s="249"/>
      <c r="JUC5" s="249"/>
      <c r="JUD5" s="249"/>
      <c r="JUE5" s="249"/>
      <c r="JUF5" s="249"/>
      <c r="JUG5" s="249"/>
      <c r="JUH5" s="249"/>
      <c r="JUI5" s="249"/>
      <c r="JUJ5" s="249"/>
      <c r="JUK5" s="249"/>
      <c r="JUL5" s="249"/>
      <c r="JUM5" s="249"/>
      <c r="JUN5" s="249"/>
      <c r="JUO5" s="249"/>
      <c r="JUP5" s="249"/>
      <c r="JUQ5" s="249"/>
      <c r="JUR5" s="249"/>
      <c r="JUS5" s="249"/>
      <c r="JUT5" s="249"/>
      <c r="JUU5" s="249"/>
      <c r="JUV5" s="249"/>
      <c r="JUW5" s="249"/>
      <c r="JUX5" s="249"/>
      <c r="JUY5" s="249"/>
      <c r="JUZ5" s="249"/>
      <c r="JVA5" s="249"/>
      <c r="JVB5" s="249"/>
      <c r="JVC5" s="249"/>
      <c r="JVD5" s="249"/>
      <c r="JVE5" s="249"/>
      <c r="JVF5" s="249"/>
      <c r="JVG5" s="249"/>
      <c r="JVH5" s="249"/>
      <c r="JVI5" s="249"/>
      <c r="JVJ5" s="249"/>
      <c r="JVK5" s="249"/>
      <c r="JVL5" s="249"/>
      <c r="JVM5" s="249"/>
      <c r="JVN5" s="249"/>
      <c r="JVO5" s="249"/>
      <c r="JVP5" s="249"/>
      <c r="JVQ5" s="249"/>
      <c r="JVR5" s="249"/>
      <c r="JVS5" s="249"/>
      <c r="JVT5" s="249"/>
      <c r="JVU5" s="249"/>
      <c r="JVV5" s="249"/>
      <c r="JVW5" s="249"/>
      <c r="JVX5" s="249"/>
      <c r="JVY5" s="249"/>
      <c r="JVZ5" s="249"/>
      <c r="JWA5" s="249"/>
      <c r="JWB5" s="249"/>
      <c r="JWC5" s="249"/>
      <c r="JWD5" s="249"/>
      <c r="JWE5" s="249"/>
      <c r="JWF5" s="249"/>
      <c r="JWG5" s="249"/>
      <c r="JWH5" s="249"/>
      <c r="JWI5" s="249"/>
      <c r="JWJ5" s="249"/>
      <c r="JWK5" s="249"/>
      <c r="JWL5" s="249"/>
      <c r="JWM5" s="249"/>
      <c r="JWN5" s="249"/>
      <c r="JWO5" s="249"/>
      <c r="JWP5" s="249"/>
      <c r="JWQ5" s="249"/>
      <c r="JWR5" s="249"/>
      <c r="JWS5" s="249"/>
      <c r="JWT5" s="249"/>
      <c r="JWU5" s="249"/>
      <c r="JWV5" s="249"/>
      <c r="JWW5" s="249"/>
      <c r="JWX5" s="249"/>
      <c r="JWY5" s="249"/>
      <c r="JWZ5" s="249"/>
      <c r="JXA5" s="249"/>
      <c r="JXB5" s="249"/>
      <c r="JXC5" s="249"/>
      <c r="JXD5" s="249"/>
      <c r="JXE5" s="249"/>
      <c r="JXF5" s="249"/>
      <c r="JXG5" s="249"/>
      <c r="JXH5" s="249"/>
      <c r="JXI5" s="249"/>
      <c r="JXJ5" s="249"/>
      <c r="JXK5" s="249"/>
      <c r="JXL5" s="249"/>
      <c r="JXM5" s="249"/>
      <c r="JXN5" s="249"/>
      <c r="JXO5" s="249"/>
      <c r="JXP5" s="249"/>
      <c r="JXQ5" s="249"/>
      <c r="JXR5" s="249"/>
      <c r="JXS5" s="249"/>
      <c r="JXT5" s="249"/>
      <c r="JXU5" s="249"/>
      <c r="JXV5" s="249"/>
      <c r="JXW5" s="249"/>
      <c r="JXX5" s="249"/>
      <c r="JXY5" s="249"/>
      <c r="JXZ5" s="249"/>
      <c r="JYA5" s="249"/>
      <c r="JYB5" s="249"/>
      <c r="JYC5" s="249"/>
      <c r="JYD5" s="249"/>
      <c r="JYE5" s="249"/>
      <c r="JYF5" s="249"/>
      <c r="JYG5" s="249"/>
      <c r="JYH5" s="249"/>
      <c r="JYI5" s="249"/>
      <c r="JYJ5" s="249"/>
      <c r="JYK5" s="249"/>
      <c r="JYL5" s="249"/>
      <c r="JYM5" s="249"/>
      <c r="JYN5" s="249"/>
      <c r="JYO5" s="249"/>
      <c r="JYP5" s="249"/>
      <c r="JYQ5" s="249"/>
      <c r="JYR5" s="249"/>
      <c r="JYS5" s="249"/>
      <c r="JYT5" s="249"/>
      <c r="JYU5" s="249"/>
      <c r="JYV5" s="249"/>
      <c r="JYW5" s="249"/>
      <c r="JYX5" s="249"/>
      <c r="JYY5" s="249"/>
      <c r="JYZ5" s="249"/>
      <c r="JZA5" s="249"/>
      <c r="JZB5" s="249"/>
      <c r="JZC5" s="249"/>
      <c r="JZD5" s="249"/>
      <c r="JZE5" s="249"/>
      <c r="JZF5" s="249"/>
      <c r="JZG5" s="249"/>
      <c r="JZH5" s="249"/>
      <c r="JZI5" s="249"/>
      <c r="JZJ5" s="249"/>
      <c r="JZK5" s="249"/>
      <c r="JZL5" s="249"/>
      <c r="JZM5" s="249"/>
      <c r="JZN5" s="249"/>
      <c r="JZO5" s="249"/>
      <c r="JZP5" s="249"/>
      <c r="JZQ5" s="249"/>
      <c r="JZR5" s="249"/>
      <c r="JZS5" s="249"/>
      <c r="JZT5" s="249"/>
      <c r="JZU5" s="249"/>
      <c r="JZV5" s="249"/>
      <c r="JZW5" s="249"/>
      <c r="JZX5" s="249"/>
      <c r="JZY5" s="249"/>
      <c r="JZZ5" s="249"/>
      <c r="KAA5" s="249"/>
      <c r="KAB5" s="249"/>
      <c r="KAC5" s="249"/>
      <c r="KAD5" s="249"/>
      <c r="KAE5" s="249"/>
      <c r="KAF5" s="249"/>
      <c r="KAG5" s="249"/>
      <c r="KAH5" s="249"/>
      <c r="KAI5" s="249"/>
      <c r="KAJ5" s="249"/>
      <c r="KAK5" s="249"/>
      <c r="KAL5" s="249"/>
      <c r="KAM5" s="249"/>
      <c r="KAN5" s="249"/>
      <c r="KAO5" s="249"/>
      <c r="KAP5" s="249"/>
      <c r="KAQ5" s="249"/>
      <c r="KAR5" s="249"/>
      <c r="KAS5" s="249"/>
      <c r="KAT5" s="249"/>
      <c r="KAU5" s="249"/>
      <c r="KAV5" s="249"/>
      <c r="KAW5" s="249"/>
      <c r="KAX5" s="249"/>
      <c r="KAY5" s="249"/>
      <c r="KAZ5" s="249"/>
      <c r="KBA5" s="249"/>
      <c r="KBB5" s="249"/>
      <c r="KBC5" s="249"/>
      <c r="KBD5" s="249"/>
      <c r="KBE5" s="249"/>
      <c r="KBF5" s="249"/>
      <c r="KBG5" s="249"/>
      <c r="KBH5" s="249"/>
      <c r="KBI5" s="249"/>
      <c r="KBJ5" s="249"/>
      <c r="KBK5" s="249"/>
      <c r="KBL5" s="249"/>
      <c r="KBM5" s="249"/>
      <c r="KBN5" s="249"/>
      <c r="KBO5" s="249"/>
      <c r="KBP5" s="249"/>
      <c r="KBQ5" s="249"/>
      <c r="KBR5" s="249"/>
      <c r="KBS5" s="249"/>
      <c r="KBT5" s="249"/>
      <c r="KBU5" s="249"/>
      <c r="KBV5" s="249"/>
      <c r="KBW5" s="249"/>
      <c r="KBX5" s="249"/>
      <c r="KBY5" s="249"/>
      <c r="KBZ5" s="249"/>
      <c r="KCA5" s="249"/>
      <c r="KCB5" s="249"/>
      <c r="KCC5" s="249"/>
      <c r="KCD5" s="249"/>
      <c r="KCE5" s="249"/>
      <c r="KCF5" s="249"/>
      <c r="KCG5" s="249"/>
      <c r="KCH5" s="249"/>
      <c r="KCI5" s="249"/>
      <c r="KCJ5" s="249"/>
      <c r="KCK5" s="249"/>
      <c r="KCL5" s="249"/>
      <c r="KCM5" s="249"/>
      <c r="KCN5" s="249"/>
      <c r="KCO5" s="249"/>
      <c r="KCP5" s="249"/>
      <c r="KCQ5" s="249"/>
      <c r="KCR5" s="249"/>
      <c r="KCS5" s="249"/>
      <c r="KCT5" s="249"/>
      <c r="KCU5" s="249"/>
      <c r="KCV5" s="249"/>
      <c r="KCW5" s="249"/>
      <c r="KCX5" s="249"/>
      <c r="KCY5" s="249"/>
      <c r="KCZ5" s="249"/>
      <c r="KDA5" s="249"/>
      <c r="KDB5" s="249"/>
      <c r="KDC5" s="249"/>
      <c r="KDD5" s="249"/>
      <c r="KDE5" s="249"/>
      <c r="KDF5" s="249"/>
      <c r="KDG5" s="249"/>
      <c r="KDH5" s="249"/>
      <c r="KDI5" s="249"/>
      <c r="KDJ5" s="249"/>
      <c r="KDK5" s="249"/>
      <c r="KDL5" s="249"/>
      <c r="KDM5" s="249"/>
      <c r="KDN5" s="249"/>
      <c r="KDO5" s="249"/>
      <c r="KDP5" s="249"/>
      <c r="KDQ5" s="249"/>
      <c r="KDR5" s="249"/>
      <c r="KDS5" s="249"/>
      <c r="KDT5" s="249"/>
      <c r="KDU5" s="249"/>
      <c r="KDV5" s="249"/>
      <c r="KDW5" s="249"/>
      <c r="KDX5" s="249"/>
      <c r="KDY5" s="249"/>
      <c r="KDZ5" s="249"/>
      <c r="KEA5" s="249"/>
      <c r="KEB5" s="249"/>
      <c r="KEC5" s="249"/>
      <c r="KED5" s="249"/>
      <c r="KEE5" s="249"/>
      <c r="KEF5" s="249"/>
      <c r="KEG5" s="249"/>
      <c r="KEH5" s="249"/>
      <c r="KEI5" s="249"/>
      <c r="KEJ5" s="249"/>
      <c r="KEK5" s="249"/>
      <c r="KEL5" s="249"/>
      <c r="KEM5" s="249"/>
      <c r="KEN5" s="249"/>
      <c r="KEO5" s="249"/>
      <c r="KEP5" s="249"/>
      <c r="KEQ5" s="249"/>
      <c r="KER5" s="249"/>
      <c r="KES5" s="249"/>
      <c r="KET5" s="249"/>
      <c r="KEU5" s="249"/>
      <c r="KEV5" s="249"/>
      <c r="KEW5" s="249"/>
      <c r="KEX5" s="249"/>
      <c r="KEY5" s="249"/>
      <c r="KEZ5" s="249"/>
      <c r="KFA5" s="249"/>
      <c r="KFB5" s="249"/>
      <c r="KFC5" s="249"/>
      <c r="KFD5" s="249"/>
      <c r="KFE5" s="249"/>
      <c r="KFF5" s="249"/>
      <c r="KFG5" s="249"/>
      <c r="KFH5" s="249"/>
      <c r="KFI5" s="249"/>
      <c r="KFJ5" s="249"/>
      <c r="KFK5" s="249"/>
      <c r="KFL5" s="249"/>
      <c r="KFM5" s="249"/>
      <c r="KFN5" s="249"/>
      <c r="KFO5" s="249"/>
      <c r="KFP5" s="249"/>
      <c r="KFQ5" s="249"/>
      <c r="KFR5" s="249"/>
      <c r="KFS5" s="249"/>
      <c r="KFT5" s="249"/>
      <c r="KFU5" s="249"/>
      <c r="KFV5" s="249"/>
      <c r="KFW5" s="249"/>
      <c r="KFX5" s="249"/>
      <c r="KFY5" s="249"/>
      <c r="KFZ5" s="249"/>
      <c r="KGA5" s="249"/>
      <c r="KGB5" s="249"/>
      <c r="KGC5" s="249"/>
      <c r="KGD5" s="249"/>
      <c r="KGE5" s="249"/>
      <c r="KGF5" s="249"/>
      <c r="KGG5" s="249"/>
      <c r="KGH5" s="249"/>
      <c r="KGI5" s="249"/>
      <c r="KGJ5" s="249"/>
      <c r="KGK5" s="249"/>
      <c r="KGL5" s="249"/>
      <c r="KGM5" s="249"/>
      <c r="KGN5" s="249"/>
      <c r="KGO5" s="249"/>
      <c r="KGP5" s="249"/>
      <c r="KGQ5" s="249"/>
      <c r="KGR5" s="249"/>
      <c r="KGS5" s="249"/>
      <c r="KGT5" s="249"/>
      <c r="KGU5" s="249"/>
      <c r="KGV5" s="249"/>
      <c r="KGW5" s="249"/>
      <c r="KGX5" s="249"/>
      <c r="KGY5" s="249"/>
      <c r="KGZ5" s="249"/>
      <c r="KHA5" s="249"/>
      <c r="KHB5" s="249"/>
      <c r="KHC5" s="249"/>
      <c r="KHD5" s="249"/>
      <c r="KHE5" s="249"/>
      <c r="KHF5" s="249"/>
      <c r="KHG5" s="249"/>
      <c r="KHH5" s="249"/>
      <c r="KHI5" s="249"/>
      <c r="KHJ5" s="249"/>
      <c r="KHK5" s="249"/>
      <c r="KHL5" s="249"/>
      <c r="KHM5" s="249"/>
      <c r="KHN5" s="249"/>
      <c r="KHO5" s="249"/>
      <c r="KHP5" s="249"/>
      <c r="KHQ5" s="249"/>
      <c r="KHR5" s="249"/>
      <c r="KHS5" s="249"/>
      <c r="KHT5" s="249"/>
      <c r="KHU5" s="249"/>
      <c r="KHV5" s="249"/>
      <c r="KHW5" s="249"/>
      <c r="KHX5" s="249"/>
      <c r="KHY5" s="249"/>
      <c r="KHZ5" s="249"/>
      <c r="KIA5" s="249"/>
      <c r="KIB5" s="249"/>
      <c r="KIC5" s="249"/>
      <c r="KID5" s="249"/>
      <c r="KIE5" s="249"/>
      <c r="KIF5" s="249"/>
      <c r="KIG5" s="249"/>
      <c r="KIH5" s="249"/>
      <c r="KII5" s="249"/>
      <c r="KIJ5" s="249"/>
      <c r="KIK5" s="249"/>
      <c r="KIL5" s="249"/>
      <c r="KIM5" s="249"/>
      <c r="KIN5" s="249"/>
      <c r="KIO5" s="249"/>
      <c r="KIP5" s="249"/>
      <c r="KIQ5" s="249"/>
      <c r="KIR5" s="249"/>
      <c r="KIS5" s="249"/>
      <c r="KIT5" s="249"/>
      <c r="KIU5" s="249"/>
      <c r="KIV5" s="249"/>
      <c r="KIW5" s="249"/>
      <c r="KIX5" s="249"/>
      <c r="KIY5" s="249"/>
      <c r="KIZ5" s="249"/>
      <c r="KJA5" s="249"/>
      <c r="KJB5" s="249"/>
      <c r="KJC5" s="249"/>
      <c r="KJD5" s="249"/>
      <c r="KJE5" s="249"/>
      <c r="KJF5" s="249"/>
      <c r="KJG5" s="249"/>
      <c r="KJH5" s="249"/>
      <c r="KJI5" s="249"/>
      <c r="KJJ5" s="249"/>
      <c r="KJK5" s="249"/>
      <c r="KJL5" s="249"/>
      <c r="KJM5" s="249"/>
      <c r="KJN5" s="249"/>
      <c r="KJO5" s="249"/>
      <c r="KJP5" s="249"/>
      <c r="KJQ5" s="249"/>
      <c r="KJR5" s="249"/>
      <c r="KJS5" s="249"/>
      <c r="KJT5" s="249"/>
      <c r="KJU5" s="249"/>
      <c r="KJV5" s="249"/>
      <c r="KJW5" s="249"/>
      <c r="KJX5" s="249"/>
      <c r="KJY5" s="249"/>
      <c r="KJZ5" s="249"/>
      <c r="KKA5" s="249"/>
      <c r="KKB5" s="249"/>
      <c r="KKC5" s="249"/>
      <c r="KKD5" s="249"/>
      <c r="KKE5" s="249"/>
      <c r="KKF5" s="249"/>
      <c r="KKG5" s="249"/>
      <c r="KKH5" s="249"/>
      <c r="KKI5" s="249"/>
      <c r="KKJ5" s="249"/>
      <c r="KKK5" s="249"/>
      <c r="KKL5" s="249"/>
      <c r="KKM5" s="249"/>
      <c r="KKN5" s="249"/>
      <c r="KKO5" s="249"/>
      <c r="KKP5" s="249"/>
      <c r="KKQ5" s="249"/>
      <c r="KKR5" s="249"/>
      <c r="KKS5" s="249"/>
      <c r="KKT5" s="249"/>
      <c r="KKU5" s="249"/>
      <c r="KKV5" s="249"/>
      <c r="KKW5" s="249"/>
      <c r="KKX5" s="249"/>
      <c r="KKY5" s="249"/>
      <c r="KKZ5" s="249"/>
      <c r="KLA5" s="249"/>
      <c r="KLB5" s="249"/>
      <c r="KLC5" s="249"/>
      <c r="KLD5" s="249"/>
      <c r="KLE5" s="249"/>
      <c r="KLF5" s="249"/>
      <c r="KLG5" s="249"/>
      <c r="KLH5" s="249"/>
      <c r="KLI5" s="249"/>
      <c r="KLJ5" s="249"/>
      <c r="KLK5" s="249"/>
      <c r="KLL5" s="249"/>
      <c r="KLM5" s="249"/>
      <c r="KLN5" s="249"/>
      <c r="KLO5" s="249"/>
      <c r="KLP5" s="249"/>
      <c r="KLQ5" s="249"/>
      <c r="KLR5" s="249"/>
      <c r="KLS5" s="249"/>
      <c r="KLT5" s="249"/>
      <c r="KLU5" s="249"/>
      <c r="KLV5" s="249"/>
      <c r="KLW5" s="249"/>
      <c r="KLX5" s="249"/>
      <c r="KLY5" s="249"/>
      <c r="KLZ5" s="249"/>
      <c r="KMA5" s="249"/>
      <c r="KMB5" s="249"/>
      <c r="KMC5" s="249"/>
      <c r="KMD5" s="249"/>
      <c r="KME5" s="249"/>
      <c r="KMF5" s="249"/>
      <c r="KMG5" s="249"/>
      <c r="KMH5" s="249"/>
      <c r="KMI5" s="249"/>
      <c r="KMJ5" s="249"/>
      <c r="KMK5" s="249"/>
      <c r="KML5" s="249"/>
      <c r="KMM5" s="249"/>
      <c r="KMN5" s="249"/>
      <c r="KMO5" s="249"/>
      <c r="KMP5" s="249"/>
      <c r="KMQ5" s="249"/>
      <c r="KMR5" s="249"/>
      <c r="KMS5" s="249"/>
      <c r="KMT5" s="249"/>
      <c r="KMU5" s="249"/>
      <c r="KMV5" s="249"/>
      <c r="KMW5" s="249"/>
      <c r="KMX5" s="249"/>
      <c r="KMY5" s="249"/>
      <c r="KMZ5" s="249"/>
      <c r="KNA5" s="249"/>
      <c r="KNB5" s="249"/>
      <c r="KNC5" s="249"/>
      <c r="KND5" s="249"/>
      <c r="KNE5" s="249"/>
      <c r="KNF5" s="249"/>
      <c r="KNG5" s="249"/>
      <c r="KNH5" s="249"/>
      <c r="KNI5" s="249"/>
      <c r="KNJ5" s="249"/>
      <c r="KNK5" s="249"/>
      <c r="KNL5" s="249"/>
      <c r="KNM5" s="249"/>
      <c r="KNN5" s="249"/>
      <c r="KNO5" s="249"/>
      <c r="KNP5" s="249"/>
      <c r="KNQ5" s="249"/>
      <c r="KNR5" s="249"/>
      <c r="KNS5" s="249"/>
      <c r="KNT5" s="249"/>
      <c r="KNU5" s="249"/>
      <c r="KNV5" s="249"/>
      <c r="KNW5" s="249"/>
      <c r="KNX5" s="249"/>
      <c r="KNY5" s="249"/>
      <c r="KNZ5" s="249"/>
      <c r="KOA5" s="249"/>
      <c r="KOB5" s="249"/>
      <c r="KOC5" s="249"/>
      <c r="KOD5" s="249"/>
      <c r="KOE5" s="249"/>
      <c r="KOF5" s="249"/>
      <c r="KOG5" s="249"/>
      <c r="KOH5" s="249"/>
      <c r="KOI5" s="249"/>
      <c r="KOJ5" s="249"/>
      <c r="KOK5" s="249"/>
      <c r="KOL5" s="249"/>
      <c r="KOM5" s="249"/>
      <c r="KON5" s="249"/>
      <c r="KOO5" s="249"/>
      <c r="KOP5" s="249"/>
      <c r="KOQ5" s="249"/>
      <c r="KOR5" s="249"/>
      <c r="KOS5" s="249"/>
      <c r="KOT5" s="249"/>
      <c r="KOU5" s="249"/>
      <c r="KOV5" s="249"/>
      <c r="KOW5" s="249"/>
      <c r="KOX5" s="249"/>
      <c r="KOY5" s="249"/>
      <c r="KOZ5" s="249"/>
      <c r="KPA5" s="249"/>
      <c r="KPB5" s="249"/>
      <c r="KPC5" s="249"/>
      <c r="KPD5" s="249"/>
      <c r="KPE5" s="249"/>
      <c r="KPF5" s="249"/>
      <c r="KPG5" s="249"/>
      <c r="KPH5" s="249"/>
      <c r="KPI5" s="249"/>
      <c r="KPJ5" s="249"/>
      <c r="KPK5" s="249"/>
      <c r="KPL5" s="249"/>
      <c r="KPM5" s="249"/>
      <c r="KPN5" s="249"/>
      <c r="KPO5" s="249"/>
      <c r="KPP5" s="249"/>
      <c r="KPQ5" s="249"/>
      <c r="KPR5" s="249"/>
      <c r="KPS5" s="249"/>
      <c r="KPT5" s="249"/>
      <c r="KPU5" s="249"/>
      <c r="KPV5" s="249"/>
      <c r="KPW5" s="249"/>
      <c r="KPX5" s="249"/>
      <c r="KPY5" s="249"/>
      <c r="KPZ5" s="249"/>
      <c r="KQA5" s="249"/>
      <c r="KQB5" s="249"/>
      <c r="KQC5" s="249"/>
      <c r="KQD5" s="249"/>
      <c r="KQE5" s="249"/>
      <c r="KQF5" s="249"/>
      <c r="KQG5" s="249"/>
      <c r="KQH5" s="249"/>
      <c r="KQI5" s="249"/>
      <c r="KQJ5" s="249"/>
      <c r="KQK5" s="249"/>
      <c r="KQL5" s="249"/>
      <c r="KQM5" s="249"/>
      <c r="KQN5" s="249"/>
      <c r="KQO5" s="249"/>
      <c r="KQP5" s="249"/>
      <c r="KQQ5" s="249"/>
      <c r="KQR5" s="249"/>
      <c r="KQS5" s="249"/>
      <c r="KQT5" s="249"/>
      <c r="KQU5" s="249"/>
      <c r="KQV5" s="249"/>
      <c r="KQW5" s="249"/>
      <c r="KQX5" s="249"/>
      <c r="KQY5" s="249"/>
      <c r="KQZ5" s="249"/>
      <c r="KRA5" s="249"/>
      <c r="KRB5" s="249"/>
      <c r="KRC5" s="249"/>
      <c r="KRD5" s="249"/>
      <c r="KRE5" s="249"/>
      <c r="KRF5" s="249"/>
      <c r="KRG5" s="249"/>
      <c r="KRH5" s="249"/>
      <c r="KRI5" s="249"/>
      <c r="KRJ5" s="249"/>
      <c r="KRK5" s="249"/>
      <c r="KRL5" s="249"/>
      <c r="KRM5" s="249"/>
      <c r="KRN5" s="249"/>
      <c r="KRO5" s="249"/>
      <c r="KRP5" s="249"/>
      <c r="KRQ5" s="249"/>
      <c r="KRR5" s="249"/>
      <c r="KRS5" s="249"/>
      <c r="KRT5" s="249"/>
      <c r="KRU5" s="249"/>
      <c r="KRV5" s="249"/>
      <c r="KRW5" s="249"/>
      <c r="KRX5" s="249"/>
      <c r="KRY5" s="249"/>
      <c r="KRZ5" s="249"/>
      <c r="KSA5" s="249"/>
      <c r="KSB5" s="249"/>
      <c r="KSC5" s="249"/>
      <c r="KSD5" s="249"/>
      <c r="KSE5" s="249"/>
      <c r="KSF5" s="249"/>
      <c r="KSG5" s="249"/>
      <c r="KSH5" s="249"/>
      <c r="KSI5" s="249"/>
      <c r="KSJ5" s="249"/>
      <c r="KSK5" s="249"/>
      <c r="KSL5" s="249"/>
      <c r="KSM5" s="249"/>
      <c r="KSN5" s="249"/>
      <c r="KSO5" s="249"/>
      <c r="KSP5" s="249"/>
      <c r="KSQ5" s="249"/>
      <c r="KSR5" s="249"/>
      <c r="KSS5" s="249"/>
      <c r="KST5" s="249"/>
      <c r="KSU5" s="249"/>
      <c r="KSV5" s="249"/>
      <c r="KSW5" s="249"/>
      <c r="KSX5" s="249"/>
      <c r="KSY5" s="249"/>
      <c r="KSZ5" s="249"/>
      <c r="KTA5" s="249"/>
      <c r="KTB5" s="249"/>
      <c r="KTC5" s="249"/>
      <c r="KTD5" s="249"/>
      <c r="KTE5" s="249"/>
      <c r="KTF5" s="249"/>
      <c r="KTG5" s="249"/>
      <c r="KTH5" s="249"/>
      <c r="KTI5" s="249"/>
      <c r="KTJ5" s="249"/>
      <c r="KTK5" s="249"/>
      <c r="KTL5" s="249"/>
      <c r="KTM5" s="249"/>
      <c r="KTN5" s="249"/>
      <c r="KTO5" s="249"/>
      <c r="KTP5" s="249"/>
      <c r="KTQ5" s="249"/>
      <c r="KTR5" s="249"/>
      <c r="KTS5" s="249"/>
      <c r="KTT5" s="249"/>
      <c r="KTU5" s="249"/>
      <c r="KTV5" s="249"/>
      <c r="KTW5" s="249"/>
      <c r="KTX5" s="249"/>
      <c r="KTY5" s="249"/>
      <c r="KTZ5" s="249"/>
      <c r="KUA5" s="249"/>
      <c r="KUB5" s="249"/>
      <c r="KUC5" s="249"/>
      <c r="KUD5" s="249"/>
      <c r="KUE5" s="249"/>
      <c r="KUF5" s="249"/>
      <c r="KUG5" s="249"/>
      <c r="KUH5" s="249"/>
      <c r="KUI5" s="249"/>
      <c r="KUJ5" s="249"/>
      <c r="KUK5" s="249"/>
      <c r="KUL5" s="249"/>
      <c r="KUM5" s="249"/>
      <c r="KUN5" s="249"/>
      <c r="KUO5" s="249"/>
      <c r="KUP5" s="249"/>
      <c r="KUQ5" s="249"/>
      <c r="KUR5" s="249"/>
      <c r="KUS5" s="249"/>
      <c r="KUT5" s="249"/>
      <c r="KUU5" s="249"/>
      <c r="KUV5" s="249"/>
      <c r="KUW5" s="249"/>
      <c r="KUX5" s="249"/>
      <c r="KUY5" s="249"/>
      <c r="KUZ5" s="249"/>
      <c r="KVA5" s="249"/>
      <c r="KVB5" s="249"/>
      <c r="KVC5" s="249"/>
      <c r="KVD5" s="249"/>
      <c r="KVE5" s="249"/>
      <c r="KVF5" s="249"/>
      <c r="KVG5" s="249"/>
      <c r="KVH5" s="249"/>
      <c r="KVI5" s="249"/>
      <c r="KVJ5" s="249"/>
      <c r="KVK5" s="249"/>
      <c r="KVL5" s="249"/>
      <c r="KVM5" s="249"/>
      <c r="KVN5" s="249"/>
      <c r="KVO5" s="249"/>
      <c r="KVP5" s="249"/>
      <c r="KVQ5" s="249"/>
      <c r="KVR5" s="249"/>
      <c r="KVS5" s="249"/>
      <c r="KVT5" s="249"/>
      <c r="KVU5" s="249"/>
      <c r="KVV5" s="249"/>
      <c r="KVW5" s="249"/>
      <c r="KVX5" s="249"/>
      <c r="KVY5" s="249"/>
      <c r="KVZ5" s="249"/>
      <c r="KWA5" s="249"/>
      <c r="KWB5" s="249"/>
      <c r="KWC5" s="249"/>
      <c r="KWD5" s="249"/>
      <c r="KWE5" s="249"/>
      <c r="KWF5" s="249"/>
      <c r="KWG5" s="249"/>
      <c r="KWH5" s="249"/>
      <c r="KWI5" s="249"/>
      <c r="KWJ5" s="249"/>
      <c r="KWK5" s="249"/>
      <c r="KWL5" s="249"/>
      <c r="KWM5" s="249"/>
      <c r="KWN5" s="249"/>
      <c r="KWO5" s="249"/>
      <c r="KWP5" s="249"/>
      <c r="KWQ5" s="249"/>
      <c r="KWR5" s="249"/>
      <c r="KWS5" s="249"/>
      <c r="KWT5" s="249"/>
      <c r="KWU5" s="249"/>
      <c r="KWV5" s="249"/>
      <c r="KWW5" s="249"/>
      <c r="KWX5" s="249"/>
      <c r="KWY5" s="249"/>
      <c r="KWZ5" s="249"/>
      <c r="KXA5" s="249"/>
      <c r="KXB5" s="249"/>
      <c r="KXC5" s="249"/>
      <c r="KXD5" s="249"/>
      <c r="KXE5" s="249"/>
      <c r="KXF5" s="249"/>
      <c r="KXG5" s="249"/>
      <c r="KXH5" s="249"/>
      <c r="KXI5" s="249"/>
      <c r="KXJ5" s="249"/>
      <c r="KXK5" s="249"/>
      <c r="KXL5" s="249"/>
      <c r="KXM5" s="249"/>
      <c r="KXN5" s="249"/>
      <c r="KXO5" s="249"/>
      <c r="KXP5" s="249"/>
      <c r="KXQ5" s="249"/>
      <c r="KXR5" s="249"/>
      <c r="KXS5" s="249"/>
      <c r="KXT5" s="249"/>
      <c r="KXU5" s="249"/>
      <c r="KXV5" s="249"/>
      <c r="KXW5" s="249"/>
      <c r="KXX5" s="249"/>
      <c r="KXY5" s="249"/>
      <c r="KXZ5" s="249"/>
      <c r="KYA5" s="249"/>
      <c r="KYB5" s="249"/>
      <c r="KYC5" s="249"/>
      <c r="KYD5" s="249"/>
      <c r="KYE5" s="249"/>
      <c r="KYF5" s="249"/>
      <c r="KYG5" s="249"/>
      <c r="KYH5" s="249"/>
      <c r="KYI5" s="249"/>
      <c r="KYJ5" s="249"/>
      <c r="KYK5" s="249"/>
      <c r="KYL5" s="249"/>
      <c r="KYM5" s="249"/>
      <c r="KYN5" s="249"/>
      <c r="KYO5" s="249"/>
      <c r="KYP5" s="249"/>
      <c r="KYQ5" s="249"/>
      <c r="KYR5" s="249"/>
      <c r="KYS5" s="249"/>
      <c r="KYT5" s="249"/>
      <c r="KYU5" s="249"/>
      <c r="KYV5" s="249"/>
      <c r="KYW5" s="249"/>
      <c r="KYX5" s="249"/>
      <c r="KYY5" s="249"/>
      <c r="KYZ5" s="249"/>
      <c r="KZA5" s="249"/>
      <c r="KZB5" s="249"/>
      <c r="KZC5" s="249"/>
      <c r="KZD5" s="249"/>
      <c r="KZE5" s="249"/>
      <c r="KZF5" s="249"/>
      <c r="KZG5" s="249"/>
      <c r="KZH5" s="249"/>
      <c r="KZI5" s="249"/>
      <c r="KZJ5" s="249"/>
      <c r="KZK5" s="249"/>
      <c r="KZL5" s="249"/>
      <c r="KZM5" s="249"/>
      <c r="KZN5" s="249"/>
      <c r="KZO5" s="249"/>
      <c r="KZP5" s="249"/>
      <c r="KZQ5" s="249"/>
      <c r="KZR5" s="249"/>
      <c r="KZS5" s="249"/>
      <c r="KZT5" s="249"/>
      <c r="KZU5" s="249"/>
      <c r="KZV5" s="249"/>
      <c r="KZW5" s="249"/>
      <c r="KZX5" s="249"/>
      <c r="KZY5" s="249"/>
      <c r="KZZ5" s="249"/>
      <c r="LAA5" s="249"/>
      <c r="LAB5" s="249"/>
      <c r="LAC5" s="249"/>
      <c r="LAD5" s="249"/>
      <c r="LAE5" s="249"/>
      <c r="LAF5" s="249"/>
      <c r="LAG5" s="249"/>
      <c r="LAH5" s="249"/>
      <c r="LAI5" s="249"/>
      <c r="LAJ5" s="249"/>
      <c r="LAK5" s="249"/>
      <c r="LAL5" s="249"/>
      <c r="LAM5" s="249"/>
      <c r="LAN5" s="249"/>
      <c r="LAO5" s="249"/>
      <c r="LAP5" s="249"/>
      <c r="LAQ5" s="249"/>
      <c r="LAR5" s="249"/>
      <c r="LAS5" s="249"/>
      <c r="LAT5" s="249"/>
      <c r="LAU5" s="249"/>
      <c r="LAV5" s="249"/>
      <c r="LAW5" s="249"/>
      <c r="LAX5" s="249"/>
      <c r="LAY5" s="249"/>
      <c r="LAZ5" s="249"/>
      <c r="LBA5" s="249"/>
      <c r="LBB5" s="249"/>
      <c r="LBC5" s="249"/>
      <c r="LBD5" s="249"/>
      <c r="LBE5" s="249"/>
      <c r="LBF5" s="249"/>
      <c r="LBG5" s="249"/>
      <c r="LBH5" s="249"/>
      <c r="LBI5" s="249"/>
      <c r="LBJ5" s="249"/>
      <c r="LBK5" s="249"/>
      <c r="LBL5" s="249"/>
      <c r="LBM5" s="249"/>
      <c r="LBN5" s="249"/>
      <c r="LBO5" s="249"/>
      <c r="LBP5" s="249"/>
      <c r="LBQ5" s="249"/>
      <c r="LBR5" s="249"/>
      <c r="LBS5" s="249"/>
      <c r="LBT5" s="249"/>
      <c r="LBU5" s="249"/>
      <c r="LBV5" s="249"/>
      <c r="LBW5" s="249"/>
      <c r="LBX5" s="249"/>
      <c r="LBY5" s="249"/>
      <c r="LBZ5" s="249"/>
      <c r="LCA5" s="249"/>
      <c r="LCB5" s="249"/>
      <c r="LCC5" s="249"/>
      <c r="LCD5" s="249"/>
      <c r="LCE5" s="249"/>
      <c r="LCF5" s="249"/>
      <c r="LCG5" s="249"/>
      <c r="LCH5" s="249"/>
      <c r="LCI5" s="249"/>
      <c r="LCJ5" s="249"/>
      <c r="LCK5" s="249"/>
      <c r="LCL5" s="249"/>
      <c r="LCM5" s="249"/>
      <c r="LCN5" s="249"/>
      <c r="LCO5" s="249"/>
      <c r="LCP5" s="249"/>
      <c r="LCQ5" s="249"/>
      <c r="LCR5" s="249"/>
      <c r="LCS5" s="249"/>
      <c r="LCT5" s="249"/>
      <c r="LCU5" s="249"/>
      <c r="LCV5" s="249"/>
      <c r="LCW5" s="249"/>
      <c r="LCX5" s="249"/>
      <c r="LCY5" s="249"/>
      <c r="LCZ5" s="249"/>
      <c r="LDA5" s="249"/>
      <c r="LDB5" s="249"/>
      <c r="LDC5" s="249"/>
      <c r="LDD5" s="249"/>
      <c r="LDE5" s="249"/>
      <c r="LDF5" s="249"/>
      <c r="LDG5" s="249"/>
      <c r="LDH5" s="249"/>
      <c r="LDI5" s="249"/>
      <c r="LDJ5" s="249"/>
      <c r="LDK5" s="249"/>
      <c r="LDL5" s="249"/>
      <c r="LDM5" s="249"/>
      <c r="LDN5" s="249"/>
      <c r="LDO5" s="249"/>
      <c r="LDP5" s="249"/>
      <c r="LDQ5" s="249"/>
      <c r="LDR5" s="249"/>
      <c r="LDS5" s="249"/>
      <c r="LDT5" s="249"/>
      <c r="LDU5" s="249"/>
      <c r="LDV5" s="249"/>
      <c r="LDW5" s="249"/>
      <c r="LDX5" s="249"/>
      <c r="LDY5" s="249"/>
      <c r="LDZ5" s="249"/>
      <c r="LEA5" s="249"/>
      <c r="LEB5" s="249"/>
      <c r="LEC5" s="249"/>
      <c r="LED5" s="249"/>
      <c r="LEE5" s="249"/>
      <c r="LEF5" s="249"/>
      <c r="LEG5" s="249"/>
      <c r="LEH5" s="249"/>
      <c r="LEI5" s="249"/>
      <c r="LEJ5" s="249"/>
      <c r="LEK5" s="249"/>
      <c r="LEL5" s="249"/>
      <c r="LEM5" s="249"/>
      <c r="LEN5" s="249"/>
      <c r="LEO5" s="249"/>
      <c r="LEP5" s="249"/>
      <c r="LEQ5" s="249"/>
      <c r="LER5" s="249"/>
      <c r="LES5" s="249"/>
      <c r="LET5" s="249"/>
      <c r="LEU5" s="249"/>
      <c r="LEV5" s="249"/>
      <c r="LEW5" s="249"/>
      <c r="LEX5" s="249"/>
      <c r="LEY5" s="249"/>
      <c r="LEZ5" s="249"/>
      <c r="LFA5" s="249"/>
      <c r="LFB5" s="249"/>
      <c r="LFC5" s="249"/>
      <c r="LFD5" s="249"/>
      <c r="LFE5" s="249"/>
      <c r="LFF5" s="249"/>
      <c r="LFG5" s="249"/>
      <c r="LFH5" s="249"/>
      <c r="LFI5" s="249"/>
      <c r="LFJ5" s="249"/>
      <c r="LFK5" s="249"/>
      <c r="LFL5" s="249"/>
      <c r="LFM5" s="249"/>
      <c r="LFN5" s="249"/>
      <c r="LFO5" s="249"/>
      <c r="LFP5" s="249"/>
      <c r="LFQ5" s="249"/>
      <c r="LFR5" s="249"/>
      <c r="LFS5" s="249"/>
      <c r="LFT5" s="249"/>
      <c r="LFU5" s="249"/>
      <c r="LFV5" s="249"/>
      <c r="LFW5" s="249"/>
      <c r="LFX5" s="249"/>
      <c r="LFY5" s="249"/>
      <c r="LFZ5" s="249"/>
      <c r="LGA5" s="249"/>
      <c r="LGB5" s="249"/>
      <c r="LGC5" s="249"/>
      <c r="LGD5" s="249"/>
      <c r="LGE5" s="249"/>
      <c r="LGF5" s="249"/>
      <c r="LGG5" s="249"/>
      <c r="LGH5" s="249"/>
      <c r="LGI5" s="249"/>
      <c r="LGJ5" s="249"/>
      <c r="LGK5" s="249"/>
      <c r="LGL5" s="249"/>
      <c r="LGM5" s="249"/>
      <c r="LGN5" s="249"/>
      <c r="LGO5" s="249"/>
      <c r="LGP5" s="249"/>
      <c r="LGQ5" s="249"/>
      <c r="LGR5" s="249"/>
      <c r="LGS5" s="249"/>
      <c r="LGT5" s="249"/>
      <c r="LGU5" s="249"/>
      <c r="LGV5" s="249"/>
      <c r="LGW5" s="249"/>
      <c r="LGX5" s="249"/>
      <c r="LGY5" s="249"/>
      <c r="LGZ5" s="249"/>
      <c r="LHA5" s="249"/>
      <c r="LHB5" s="249"/>
      <c r="LHC5" s="249"/>
      <c r="LHD5" s="249"/>
      <c r="LHE5" s="249"/>
      <c r="LHF5" s="249"/>
      <c r="LHG5" s="249"/>
      <c r="LHH5" s="249"/>
      <c r="LHI5" s="249"/>
      <c r="LHJ5" s="249"/>
      <c r="LHK5" s="249"/>
      <c r="LHL5" s="249"/>
      <c r="LHM5" s="249"/>
      <c r="LHN5" s="249"/>
      <c r="LHO5" s="249"/>
      <c r="LHP5" s="249"/>
      <c r="LHQ5" s="249"/>
      <c r="LHR5" s="249"/>
      <c r="LHS5" s="249"/>
      <c r="LHT5" s="249"/>
      <c r="LHU5" s="249"/>
      <c r="LHV5" s="249"/>
      <c r="LHW5" s="249"/>
      <c r="LHX5" s="249"/>
      <c r="LHY5" s="249"/>
      <c r="LHZ5" s="249"/>
      <c r="LIA5" s="249"/>
      <c r="LIB5" s="249"/>
      <c r="LIC5" s="249"/>
      <c r="LID5" s="249"/>
      <c r="LIE5" s="249"/>
      <c r="LIF5" s="249"/>
      <c r="LIG5" s="249"/>
      <c r="LIH5" s="249"/>
      <c r="LII5" s="249"/>
      <c r="LIJ5" s="249"/>
      <c r="LIK5" s="249"/>
      <c r="LIL5" s="249"/>
      <c r="LIM5" s="249"/>
      <c r="LIN5" s="249"/>
      <c r="LIO5" s="249"/>
      <c r="LIP5" s="249"/>
      <c r="LIQ5" s="249"/>
      <c r="LIR5" s="249"/>
      <c r="LIS5" s="249"/>
      <c r="LIT5" s="249"/>
      <c r="LIU5" s="249"/>
      <c r="LIV5" s="249"/>
      <c r="LIW5" s="249"/>
      <c r="LIX5" s="249"/>
      <c r="LIY5" s="249"/>
      <c r="LIZ5" s="249"/>
      <c r="LJA5" s="249"/>
      <c r="LJB5" s="249"/>
      <c r="LJC5" s="249"/>
      <c r="LJD5" s="249"/>
      <c r="LJE5" s="249"/>
      <c r="LJF5" s="249"/>
      <c r="LJG5" s="249"/>
      <c r="LJH5" s="249"/>
      <c r="LJI5" s="249"/>
      <c r="LJJ5" s="249"/>
      <c r="LJK5" s="249"/>
      <c r="LJL5" s="249"/>
      <c r="LJM5" s="249"/>
      <c r="LJN5" s="249"/>
      <c r="LJO5" s="249"/>
      <c r="LJP5" s="249"/>
      <c r="LJQ5" s="249"/>
      <c r="LJR5" s="249"/>
      <c r="LJS5" s="249"/>
      <c r="LJT5" s="249"/>
      <c r="LJU5" s="249"/>
      <c r="LJV5" s="249"/>
      <c r="LJW5" s="249"/>
      <c r="LJX5" s="249"/>
      <c r="LJY5" s="249"/>
      <c r="LJZ5" s="249"/>
      <c r="LKA5" s="249"/>
      <c r="LKB5" s="249"/>
      <c r="LKC5" s="249"/>
      <c r="LKD5" s="249"/>
      <c r="LKE5" s="249"/>
      <c r="LKF5" s="249"/>
      <c r="LKG5" s="249"/>
      <c r="LKH5" s="249"/>
      <c r="LKI5" s="249"/>
      <c r="LKJ5" s="249"/>
      <c r="LKK5" s="249"/>
      <c r="LKL5" s="249"/>
      <c r="LKM5" s="249"/>
      <c r="LKN5" s="249"/>
      <c r="LKO5" s="249"/>
      <c r="LKP5" s="249"/>
      <c r="LKQ5" s="249"/>
      <c r="LKR5" s="249"/>
      <c r="LKS5" s="249"/>
      <c r="LKT5" s="249"/>
      <c r="LKU5" s="249"/>
      <c r="LKV5" s="249"/>
      <c r="LKW5" s="249"/>
      <c r="LKX5" s="249"/>
      <c r="LKY5" s="249"/>
      <c r="LKZ5" s="249"/>
      <c r="LLA5" s="249"/>
      <c r="LLB5" s="249"/>
      <c r="LLC5" s="249"/>
      <c r="LLD5" s="249"/>
      <c r="LLE5" s="249"/>
      <c r="LLF5" s="249"/>
      <c r="LLG5" s="249"/>
      <c r="LLH5" s="249"/>
      <c r="LLI5" s="249"/>
      <c r="LLJ5" s="249"/>
      <c r="LLK5" s="249"/>
      <c r="LLL5" s="249"/>
      <c r="LLM5" s="249"/>
      <c r="LLN5" s="249"/>
      <c r="LLO5" s="249"/>
      <c r="LLP5" s="249"/>
      <c r="LLQ5" s="249"/>
      <c r="LLR5" s="249"/>
      <c r="LLS5" s="249"/>
      <c r="LLT5" s="249"/>
      <c r="LLU5" s="249"/>
      <c r="LLV5" s="249"/>
      <c r="LLW5" s="249"/>
      <c r="LLX5" s="249"/>
      <c r="LLY5" s="249"/>
      <c r="LLZ5" s="249"/>
      <c r="LMA5" s="249"/>
      <c r="LMB5" s="249"/>
      <c r="LMC5" s="249"/>
      <c r="LMD5" s="249"/>
      <c r="LME5" s="249"/>
      <c r="LMF5" s="249"/>
      <c r="LMG5" s="249"/>
      <c r="LMH5" s="249"/>
      <c r="LMI5" s="249"/>
      <c r="LMJ5" s="249"/>
      <c r="LMK5" s="249"/>
      <c r="LML5" s="249"/>
      <c r="LMM5" s="249"/>
      <c r="LMN5" s="249"/>
      <c r="LMO5" s="249"/>
      <c r="LMP5" s="249"/>
      <c r="LMQ5" s="249"/>
      <c r="LMR5" s="249"/>
      <c r="LMS5" s="249"/>
      <c r="LMT5" s="249"/>
      <c r="LMU5" s="249"/>
      <c r="LMV5" s="249"/>
      <c r="LMW5" s="249"/>
      <c r="LMX5" s="249"/>
      <c r="LMY5" s="249"/>
      <c r="LMZ5" s="249"/>
      <c r="LNA5" s="249"/>
      <c r="LNB5" s="249"/>
      <c r="LNC5" s="249"/>
      <c r="LND5" s="249"/>
      <c r="LNE5" s="249"/>
      <c r="LNF5" s="249"/>
      <c r="LNG5" s="249"/>
      <c r="LNH5" s="249"/>
      <c r="LNI5" s="249"/>
      <c r="LNJ5" s="249"/>
      <c r="LNK5" s="249"/>
      <c r="LNL5" s="249"/>
      <c r="LNM5" s="249"/>
      <c r="LNN5" s="249"/>
      <c r="LNO5" s="249"/>
      <c r="LNP5" s="249"/>
      <c r="LNQ5" s="249"/>
      <c r="LNR5" s="249"/>
      <c r="LNS5" s="249"/>
      <c r="LNT5" s="249"/>
      <c r="LNU5" s="249"/>
      <c r="LNV5" s="249"/>
      <c r="LNW5" s="249"/>
      <c r="LNX5" s="249"/>
      <c r="LNY5" s="249"/>
      <c r="LNZ5" s="249"/>
      <c r="LOA5" s="249"/>
      <c r="LOB5" s="249"/>
      <c r="LOC5" s="249"/>
      <c r="LOD5" s="249"/>
      <c r="LOE5" s="249"/>
      <c r="LOF5" s="249"/>
      <c r="LOG5" s="249"/>
      <c r="LOH5" s="249"/>
      <c r="LOI5" s="249"/>
      <c r="LOJ5" s="249"/>
      <c r="LOK5" s="249"/>
      <c r="LOL5" s="249"/>
      <c r="LOM5" s="249"/>
      <c r="LON5" s="249"/>
      <c r="LOO5" s="249"/>
      <c r="LOP5" s="249"/>
      <c r="LOQ5" s="249"/>
      <c r="LOR5" s="249"/>
      <c r="LOS5" s="249"/>
      <c r="LOT5" s="249"/>
      <c r="LOU5" s="249"/>
      <c r="LOV5" s="249"/>
      <c r="LOW5" s="249"/>
      <c r="LOX5" s="249"/>
      <c r="LOY5" s="249"/>
      <c r="LOZ5" s="249"/>
      <c r="LPA5" s="249"/>
      <c r="LPB5" s="249"/>
      <c r="LPC5" s="249"/>
      <c r="LPD5" s="249"/>
      <c r="LPE5" s="249"/>
      <c r="LPF5" s="249"/>
      <c r="LPG5" s="249"/>
      <c r="LPH5" s="249"/>
      <c r="LPI5" s="249"/>
      <c r="LPJ5" s="249"/>
      <c r="LPK5" s="249"/>
      <c r="LPL5" s="249"/>
      <c r="LPM5" s="249"/>
      <c r="LPN5" s="249"/>
      <c r="LPO5" s="249"/>
      <c r="LPP5" s="249"/>
      <c r="LPQ5" s="249"/>
      <c r="LPR5" s="249"/>
      <c r="LPS5" s="249"/>
      <c r="LPT5" s="249"/>
      <c r="LPU5" s="249"/>
      <c r="LPV5" s="249"/>
      <c r="LPW5" s="249"/>
      <c r="LPX5" s="249"/>
      <c r="LPY5" s="249"/>
      <c r="LPZ5" s="249"/>
      <c r="LQA5" s="249"/>
      <c r="LQB5" s="249"/>
      <c r="LQC5" s="249"/>
      <c r="LQD5" s="249"/>
      <c r="LQE5" s="249"/>
      <c r="LQF5" s="249"/>
      <c r="LQG5" s="249"/>
      <c r="LQH5" s="249"/>
      <c r="LQI5" s="249"/>
      <c r="LQJ5" s="249"/>
      <c r="LQK5" s="249"/>
      <c r="LQL5" s="249"/>
      <c r="LQM5" s="249"/>
      <c r="LQN5" s="249"/>
      <c r="LQO5" s="249"/>
      <c r="LQP5" s="249"/>
      <c r="LQQ5" s="249"/>
      <c r="LQR5" s="249"/>
      <c r="LQS5" s="249"/>
      <c r="LQT5" s="249"/>
      <c r="LQU5" s="249"/>
      <c r="LQV5" s="249"/>
      <c r="LQW5" s="249"/>
      <c r="LQX5" s="249"/>
      <c r="LQY5" s="249"/>
      <c r="LQZ5" s="249"/>
      <c r="LRA5" s="249"/>
      <c r="LRB5" s="249"/>
      <c r="LRC5" s="249"/>
      <c r="LRD5" s="249"/>
      <c r="LRE5" s="249"/>
      <c r="LRF5" s="249"/>
      <c r="LRG5" s="249"/>
      <c r="LRH5" s="249"/>
      <c r="LRI5" s="249"/>
      <c r="LRJ5" s="249"/>
      <c r="LRK5" s="249"/>
      <c r="LRL5" s="249"/>
      <c r="LRM5" s="249"/>
      <c r="LRN5" s="249"/>
      <c r="LRO5" s="249"/>
      <c r="LRP5" s="249"/>
      <c r="LRQ5" s="249"/>
      <c r="LRR5" s="249"/>
      <c r="LRS5" s="249"/>
      <c r="LRT5" s="249"/>
      <c r="LRU5" s="249"/>
      <c r="LRV5" s="249"/>
      <c r="LRW5" s="249"/>
      <c r="LRX5" s="249"/>
      <c r="LRY5" s="249"/>
      <c r="LRZ5" s="249"/>
      <c r="LSA5" s="249"/>
      <c r="LSB5" s="249"/>
      <c r="LSC5" s="249"/>
      <c r="LSD5" s="249"/>
      <c r="LSE5" s="249"/>
      <c r="LSF5" s="249"/>
      <c r="LSG5" s="249"/>
      <c r="LSH5" s="249"/>
      <c r="LSI5" s="249"/>
      <c r="LSJ5" s="249"/>
      <c r="LSK5" s="249"/>
      <c r="LSL5" s="249"/>
      <c r="LSM5" s="249"/>
      <c r="LSN5" s="249"/>
      <c r="LSO5" s="249"/>
      <c r="LSP5" s="249"/>
      <c r="LSQ5" s="249"/>
      <c r="LSR5" s="249"/>
      <c r="LSS5" s="249"/>
      <c r="LST5" s="249"/>
      <c r="LSU5" s="249"/>
      <c r="LSV5" s="249"/>
      <c r="LSW5" s="249"/>
      <c r="LSX5" s="249"/>
      <c r="LSY5" s="249"/>
      <c r="LSZ5" s="249"/>
      <c r="LTA5" s="249"/>
      <c r="LTB5" s="249"/>
      <c r="LTC5" s="249"/>
      <c r="LTD5" s="249"/>
      <c r="LTE5" s="249"/>
      <c r="LTF5" s="249"/>
      <c r="LTG5" s="249"/>
      <c r="LTH5" s="249"/>
      <c r="LTI5" s="249"/>
      <c r="LTJ5" s="249"/>
      <c r="LTK5" s="249"/>
      <c r="LTL5" s="249"/>
      <c r="LTM5" s="249"/>
      <c r="LTN5" s="249"/>
      <c r="LTO5" s="249"/>
      <c r="LTP5" s="249"/>
      <c r="LTQ5" s="249"/>
      <c r="LTR5" s="249"/>
      <c r="LTS5" s="249"/>
      <c r="LTT5" s="249"/>
      <c r="LTU5" s="249"/>
      <c r="LTV5" s="249"/>
      <c r="LTW5" s="249"/>
      <c r="LTX5" s="249"/>
      <c r="LTY5" s="249"/>
      <c r="LTZ5" s="249"/>
      <c r="LUA5" s="249"/>
      <c r="LUB5" s="249"/>
      <c r="LUC5" s="249"/>
      <c r="LUD5" s="249"/>
      <c r="LUE5" s="249"/>
      <c r="LUF5" s="249"/>
      <c r="LUG5" s="249"/>
      <c r="LUH5" s="249"/>
      <c r="LUI5" s="249"/>
      <c r="LUJ5" s="249"/>
      <c r="LUK5" s="249"/>
      <c r="LUL5" s="249"/>
      <c r="LUM5" s="249"/>
      <c r="LUN5" s="249"/>
      <c r="LUO5" s="249"/>
      <c r="LUP5" s="249"/>
      <c r="LUQ5" s="249"/>
      <c r="LUR5" s="249"/>
      <c r="LUS5" s="249"/>
      <c r="LUT5" s="249"/>
      <c r="LUU5" s="249"/>
      <c r="LUV5" s="249"/>
      <c r="LUW5" s="249"/>
      <c r="LUX5" s="249"/>
      <c r="LUY5" s="249"/>
      <c r="LUZ5" s="249"/>
      <c r="LVA5" s="249"/>
      <c r="LVB5" s="249"/>
      <c r="LVC5" s="249"/>
      <c r="LVD5" s="249"/>
      <c r="LVE5" s="249"/>
      <c r="LVF5" s="249"/>
      <c r="LVG5" s="249"/>
      <c r="LVH5" s="249"/>
      <c r="LVI5" s="249"/>
      <c r="LVJ5" s="249"/>
      <c r="LVK5" s="249"/>
      <c r="LVL5" s="249"/>
      <c r="LVM5" s="249"/>
      <c r="LVN5" s="249"/>
      <c r="LVO5" s="249"/>
      <c r="LVP5" s="249"/>
      <c r="LVQ5" s="249"/>
      <c r="LVR5" s="249"/>
      <c r="LVS5" s="249"/>
      <c r="LVT5" s="249"/>
      <c r="LVU5" s="249"/>
      <c r="LVV5" s="249"/>
      <c r="LVW5" s="249"/>
      <c r="LVX5" s="249"/>
      <c r="LVY5" s="249"/>
      <c r="LVZ5" s="249"/>
      <c r="LWA5" s="249"/>
      <c r="LWB5" s="249"/>
      <c r="LWC5" s="249"/>
      <c r="LWD5" s="249"/>
      <c r="LWE5" s="249"/>
      <c r="LWF5" s="249"/>
      <c r="LWG5" s="249"/>
      <c r="LWH5" s="249"/>
      <c r="LWI5" s="249"/>
      <c r="LWJ5" s="249"/>
      <c r="LWK5" s="249"/>
      <c r="LWL5" s="249"/>
      <c r="LWM5" s="249"/>
      <c r="LWN5" s="249"/>
      <c r="LWO5" s="249"/>
      <c r="LWP5" s="249"/>
      <c r="LWQ5" s="249"/>
      <c r="LWR5" s="249"/>
      <c r="LWS5" s="249"/>
      <c r="LWT5" s="249"/>
      <c r="LWU5" s="249"/>
      <c r="LWV5" s="249"/>
      <c r="LWW5" s="249"/>
      <c r="LWX5" s="249"/>
      <c r="LWY5" s="249"/>
      <c r="LWZ5" s="249"/>
      <c r="LXA5" s="249"/>
      <c r="LXB5" s="249"/>
      <c r="LXC5" s="249"/>
      <c r="LXD5" s="249"/>
      <c r="LXE5" s="249"/>
      <c r="LXF5" s="249"/>
      <c r="LXG5" s="249"/>
      <c r="LXH5" s="249"/>
      <c r="LXI5" s="249"/>
      <c r="LXJ5" s="249"/>
      <c r="LXK5" s="249"/>
      <c r="LXL5" s="249"/>
      <c r="LXM5" s="249"/>
      <c r="LXN5" s="249"/>
      <c r="LXO5" s="249"/>
      <c r="LXP5" s="249"/>
      <c r="LXQ5" s="249"/>
      <c r="LXR5" s="249"/>
      <c r="LXS5" s="249"/>
      <c r="LXT5" s="249"/>
      <c r="LXU5" s="249"/>
      <c r="LXV5" s="249"/>
      <c r="LXW5" s="249"/>
      <c r="LXX5" s="249"/>
      <c r="LXY5" s="249"/>
      <c r="LXZ5" s="249"/>
      <c r="LYA5" s="249"/>
      <c r="LYB5" s="249"/>
      <c r="LYC5" s="249"/>
      <c r="LYD5" s="249"/>
      <c r="LYE5" s="249"/>
      <c r="LYF5" s="249"/>
      <c r="LYG5" s="249"/>
      <c r="LYH5" s="249"/>
      <c r="LYI5" s="249"/>
      <c r="LYJ5" s="249"/>
      <c r="LYK5" s="249"/>
      <c r="LYL5" s="249"/>
      <c r="LYM5" s="249"/>
      <c r="LYN5" s="249"/>
      <c r="LYO5" s="249"/>
      <c r="LYP5" s="249"/>
      <c r="LYQ5" s="249"/>
      <c r="LYR5" s="249"/>
      <c r="LYS5" s="249"/>
      <c r="LYT5" s="249"/>
      <c r="LYU5" s="249"/>
      <c r="LYV5" s="249"/>
      <c r="LYW5" s="249"/>
      <c r="LYX5" s="249"/>
      <c r="LYY5" s="249"/>
      <c r="LYZ5" s="249"/>
      <c r="LZA5" s="249"/>
      <c r="LZB5" s="249"/>
      <c r="LZC5" s="249"/>
      <c r="LZD5" s="249"/>
      <c r="LZE5" s="249"/>
      <c r="LZF5" s="249"/>
      <c r="LZG5" s="249"/>
      <c r="LZH5" s="249"/>
      <c r="LZI5" s="249"/>
      <c r="LZJ5" s="249"/>
      <c r="LZK5" s="249"/>
      <c r="LZL5" s="249"/>
      <c r="LZM5" s="249"/>
      <c r="LZN5" s="249"/>
      <c r="LZO5" s="249"/>
      <c r="LZP5" s="249"/>
      <c r="LZQ5" s="249"/>
      <c r="LZR5" s="249"/>
      <c r="LZS5" s="249"/>
      <c r="LZT5" s="249"/>
      <c r="LZU5" s="249"/>
      <c r="LZV5" s="249"/>
      <c r="LZW5" s="249"/>
      <c r="LZX5" s="249"/>
      <c r="LZY5" s="249"/>
      <c r="LZZ5" s="249"/>
      <c r="MAA5" s="249"/>
      <c r="MAB5" s="249"/>
      <c r="MAC5" s="249"/>
      <c r="MAD5" s="249"/>
      <c r="MAE5" s="249"/>
      <c r="MAF5" s="249"/>
      <c r="MAG5" s="249"/>
      <c r="MAH5" s="249"/>
      <c r="MAI5" s="249"/>
      <c r="MAJ5" s="249"/>
      <c r="MAK5" s="249"/>
      <c r="MAL5" s="249"/>
      <c r="MAM5" s="249"/>
      <c r="MAN5" s="249"/>
      <c r="MAO5" s="249"/>
      <c r="MAP5" s="249"/>
      <c r="MAQ5" s="249"/>
      <c r="MAR5" s="249"/>
      <c r="MAS5" s="249"/>
      <c r="MAT5" s="249"/>
      <c r="MAU5" s="249"/>
      <c r="MAV5" s="249"/>
      <c r="MAW5" s="249"/>
      <c r="MAX5" s="249"/>
      <c r="MAY5" s="249"/>
      <c r="MAZ5" s="249"/>
      <c r="MBA5" s="249"/>
      <c r="MBB5" s="249"/>
      <c r="MBC5" s="249"/>
      <c r="MBD5" s="249"/>
      <c r="MBE5" s="249"/>
      <c r="MBF5" s="249"/>
      <c r="MBG5" s="249"/>
      <c r="MBH5" s="249"/>
      <c r="MBI5" s="249"/>
      <c r="MBJ5" s="249"/>
      <c r="MBK5" s="249"/>
      <c r="MBL5" s="249"/>
      <c r="MBM5" s="249"/>
      <c r="MBN5" s="249"/>
      <c r="MBO5" s="249"/>
      <c r="MBP5" s="249"/>
      <c r="MBQ5" s="249"/>
      <c r="MBR5" s="249"/>
      <c r="MBS5" s="249"/>
      <c r="MBT5" s="249"/>
      <c r="MBU5" s="249"/>
      <c r="MBV5" s="249"/>
      <c r="MBW5" s="249"/>
      <c r="MBX5" s="249"/>
      <c r="MBY5" s="249"/>
      <c r="MBZ5" s="249"/>
      <c r="MCA5" s="249"/>
      <c r="MCB5" s="249"/>
      <c r="MCC5" s="249"/>
      <c r="MCD5" s="249"/>
      <c r="MCE5" s="249"/>
      <c r="MCF5" s="249"/>
      <c r="MCG5" s="249"/>
      <c r="MCH5" s="249"/>
      <c r="MCI5" s="249"/>
      <c r="MCJ5" s="249"/>
      <c r="MCK5" s="249"/>
      <c r="MCL5" s="249"/>
      <c r="MCM5" s="249"/>
      <c r="MCN5" s="249"/>
      <c r="MCO5" s="249"/>
      <c r="MCP5" s="249"/>
      <c r="MCQ5" s="249"/>
      <c r="MCR5" s="249"/>
      <c r="MCS5" s="249"/>
      <c r="MCT5" s="249"/>
      <c r="MCU5" s="249"/>
      <c r="MCV5" s="249"/>
      <c r="MCW5" s="249"/>
      <c r="MCX5" s="249"/>
      <c r="MCY5" s="249"/>
      <c r="MCZ5" s="249"/>
      <c r="MDA5" s="249"/>
      <c r="MDB5" s="249"/>
      <c r="MDC5" s="249"/>
      <c r="MDD5" s="249"/>
      <c r="MDE5" s="249"/>
      <c r="MDF5" s="249"/>
      <c r="MDG5" s="249"/>
      <c r="MDH5" s="249"/>
      <c r="MDI5" s="249"/>
      <c r="MDJ5" s="249"/>
      <c r="MDK5" s="249"/>
      <c r="MDL5" s="249"/>
      <c r="MDM5" s="249"/>
      <c r="MDN5" s="249"/>
      <c r="MDO5" s="249"/>
      <c r="MDP5" s="249"/>
      <c r="MDQ5" s="249"/>
      <c r="MDR5" s="249"/>
      <c r="MDS5" s="249"/>
      <c r="MDT5" s="249"/>
      <c r="MDU5" s="249"/>
      <c r="MDV5" s="249"/>
      <c r="MDW5" s="249"/>
      <c r="MDX5" s="249"/>
      <c r="MDY5" s="249"/>
      <c r="MDZ5" s="249"/>
      <c r="MEA5" s="249"/>
      <c r="MEB5" s="249"/>
      <c r="MEC5" s="249"/>
      <c r="MED5" s="249"/>
      <c r="MEE5" s="249"/>
      <c r="MEF5" s="249"/>
      <c r="MEG5" s="249"/>
      <c r="MEH5" s="249"/>
      <c r="MEI5" s="249"/>
      <c r="MEJ5" s="249"/>
      <c r="MEK5" s="249"/>
      <c r="MEL5" s="249"/>
      <c r="MEM5" s="249"/>
      <c r="MEN5" s="249"/>
      <c r="MEO5" s="249"/>
      <c r="MEP5" s="249"/>
      <c r="MEQ5" s="249"/>
      <c r="MER5" s="249"/>
      <c r="MES5" s="249"/>
      <c r="MET5" s="249"/>
      <c r="MEU5" s="249"/>
      <c r="MEV5" s="249"/>
      <c r="MEW5" s="249"/>
      <c r="MEX5" s="249"/>
      <c r="MEY5" s="249"/>
      <c r="MEZ5" s="249"/>
      <c r="MFA5" s="249"/>
      <c r="MFB5" s="249"/>
      <c r="MFC5" s="249"/>
      <c r="MFD5" s="249"/>
      <c r="MFE5" s="249"/>
      <c r="MFF5" s="249"/>
      <c r="MFG5" s="249"/>
      <c r="MFH5" s="249"/>
      <c r="MFI5" s="249"/>
      <c r="MFJ5" s="249"/>
      <c r="MFK5" s="249"/>
      <c r="MFL5" s="249"/>
      <c r="MFM5" s="249"/>
      <c r="MFN5" s="249"/>
      <c r="MFO5" s="249"/>
      <c r="MFP5" s="249"/>
      <c r="MFQ5" s="249"/>
      <c r="MFR5" s="249"/>
      <c r="MFS5" s="249"/>
      <c r="MFT5" s="249"/>
      <c r="MFU5" s="249"/>
      <c r="MFV5" s="249"/>
      <c r="MFW5" s="249"/>
      <c r="MFX5" s="249"/>
      <c r="MFY5" s="249"/>
      <c r="MFZ5" s="249"/>
      <c r="MGA5" s="249"/>
      <c r="MGB5" s="249"/>
      <c r="MGC5" s="249"/>
      <c r="MGD5" s="249"/>
      <c r="MGE5" s="249"/>
      <c r="MGF5" s="249"/>
      <c r="MGG5" s="249"/>
      <c r="MGH5" s="249"/>
      <c r="MGI5" s="249"/>
      <c r="MGJ5" s="249"/>
      <c r="MGK5" s="249"/>
      <c r="MGL5" s="249"/>
      <c r="MGM5" s="249"/>
      <c r="MGN5" s="249"/>
      <c r="MGO5" s="249"/>
      <c r="MGP5" s="249"/>
      <c r="MGQ5" s="249"/>
      <c r="MGR5" s="249"/>
      <c r="MGS5" s="249"/>
      <c r="MGT5" s="249"/>
      <c r="MGU5" s="249"/>
      <c r="MGV5" s="249"/>
      <c r="MGW5" s="249"/>
      <c r="MGX5" s="249"/>
      <c r="MGY5" s="249"/>
      <c r="MGZ5" s="249"/>
      <c r="MHA5" s="249"/>
      <c r="MHB5" s="249"/>
      <c r="MHC5" s="249"/>
      <c r="MHD5" s="249"/>
      <c r="MHE5" s="249"/>
      <c r="MHF5" s="249"/>
      <c r="MHG5" s="249"/>
      <c r="MHH5" s="249"/>
      <c r="MHI5" s="249"/>
      <c r="MHJ5" s="249"/>
      <c r="MHK5" s="249"/>
      <c r="MHL5" s="249"/>
      <c r="MHM5" s="249"/>
      <c r="MHN5" s="249"/>
      <c r="MHO5" s="249"/>
      <c r="MHP5" s="249"/>
      <c r="MHQ5" s="249"/>
      <c r="MHR5" s="249"/>
      <c r="MHS5" s="249"/>
      <c r="MHT5" s="249"/>
      <c r="MHU5" s="249"/>
      <c r="MHV5" s="249"/>
      <c r="MHW5" s="249"/>
      <c r="MHX5" s="249"/>
      <c r="MHY5" s="249"/>
      <c r="MHZ5" s="249"/>
      <c r="MIA5" s="249"/>
      <c r="MIB5" s="249"/>
      <c r="MIC5" s="249"/>
      <c r="MID5" s="249"/>
      <c r="MIE5" s="249"/>
      <c r="MIF5" s="249"/>
      <c r="MIG5" s="249"/>
      <c r="MIH5" s="249"/>
      <c r="MII5" s="249"/>
      <c r="MIJ5" s="249"/>
      <c r="MIK5" s="249"/>
      <c r="MIL5" s="249"/>
      <c r="MIM5" s="249"/>
      <c r="MIN5" s="249"/>
      <c r="MIO5" s="249"/>
      <c r="MIP5" s="249"/>
      <c r="MIQ5" s="249"/>
      <c r="MIR5" s="249"/>
      <c r="MIS5" s="249"/>
      <c r="MIT5" s="249"/>
      <c r="MIU5" s="249"/>
      <c r="MIV5" s="249"/>
      <c r="MIW5" s="249"/>
      <c r="MIX5" s="249"/>
      <c r="MIY5" s="249"/>
      <c r="MIZ5" s="249"/>
      <c r="MJA5" s="249"/>
      <c r="MJB5" s="249"/>
      <c r="MJC5" s="249"/>
      <c r="MJD5" s="249"/>
      <c r="MJE5" s="249"/>
      <c r="MJF5" s="249"/>
      <c r="MJG5" s="249"/>
      <c r="MJH5" s="249"/>
      <c r="MJI5" s="249"/>
      <c r="MJJ5" s="249"/>
      <c r="MJK5" s="249"/>
      <c r="MJL5" s="249"/>
      <c r="MJM5" s="249"/>
      <c r="MJN5" s="249"/>
      <c r="MJO5" s="249"/>
      <c r="MJP5" s="249"/>
      <c r="MJQ5" s="249"/>
      <c r="MJR5" s="249"/>
      <c r="MJS5" s="249"/>
      <c r="MJT5" s="249"/>
      <c r="MJU5" s="249"/>
      <c r="MJV5" s="249"/>
      <c r="MJW5" s="249"/>
      <c r="MJX5" s="249"/>
      <c r="MJY5" s="249"/>
      <c r="MJZ5" s="249"/>
      <c r="MKA5" s="249"/>
      <c r="MKB5" s="249"/>
      <c r="MKC5" s="249"/>
      <c r="MKD5" s="249"/>
      <c r="MKE5" s="249"/>
      <c r="MKF5" s="249"/>
      <c r="MKG5" s="249"/>
      <c r="MKH5" s="249"/>
      <c r="MKI5" s="249"/>
      <c r="MKJ5" s="249"/>
      <c r="MKK5" s="249"/>
      <c r="MKL5" s="249"/>
      <c r="MKM5" s="249"/>
      <c r="MKN5" s="249"/>
      <c r="MKO5" s="249"/>
      <c r="MKP5" s="249"/>
      <c r="MKQ5" s="249"/>
      <c r="MKR5" s="249"/>
      <c r="MKS5" s="249"/>
      <c r="MKT5" s="249"/>
      <c r="MKU5" s="249"/>
      <c r="MKV5" s="249"/>
      <c r="MKW5" s="249"/>
      <c r="MKX5" s="249"/>
      <c r="MKY5" s="249"/>
      <c r="MKZ5" s="249"/>
      <c r="MLA5" s="249"/>
      <c r="MLB5" s="249"/>
      <c r="MLC5" s="249"/>
      <c r="MLD5" s="249"/>
      <c r="MLE5" s="249"/>
      <c r="MLF5" s="249"/>
      <c r="MLG5" s="249"/>
      <c r="MLH5" s="249"/>
      <c r="MLI5" s="249"/>
      <c r="MLJ5" s="249"/>
      <c r="MLK5" s="249"/>
      <c r="MLL5" s="249"/>
      <c r="MLM5" s="249"/>
      <c r="MLN5" s="249"/>
      <c r="MLO5" s="249"/>
      <c r="MLP5" s="249"/>
      <c r="MLQ5" s="249"/>
      <c r="MLR5" s="249"/>
      <c r="MLS5" s="249"/>
      <c r="MLT5" s="249"/>
      <c r="MLU5" s="249"/>
      <c r="MLV5" s="249"/>
      <c r="MLW5" s="249"/>
      <c r="MLX5" s="249"/>
      <c r="MLY5" s="249"/>
      <c r="MLZ5" s="249"/>
      <c r="MMA5" s="249"/>
      <c r="MMB5" s="249"/>
      <c r="MMC5" s="249"/>
      <c r="MMD5" s="249"/>
      <c r="MME5" s="249"/>
      <c r="MMF5" s="249"/>
      <c r="MMG5" s="249"/>
      <c r="MMH5" s="249"/>
      <c r="MMI5" s="249"/>
      <c r="MMJ5" s="249"/>
      <c r="MMK5" s="249"/>
      <c r="MML5" s="249"/>
      <c r="MMM5" s="249"/>
      <c r="MMN5" s="249"/>
      <c r="MMO5" s="249"/>
      <c r="MMP5" s="249"/>
      <c r="MMQ5" s="249"/>
      <c r="MMR5" s="249"/>
      <c r="MMS5" s="249"/>
      <c r="MMT5" s="249"/>
      <c r="MMU5" s="249"/>
      <c r="MMV5" s="249"/>
      <c r="MMW5" s="249"/>
      <c r="MMX5" s="249"/>
      <c r="MMY5" s="249"/>
      <c r="MMZ5" s="249"/>
      <c r="MNA5" s="249"/>
      <c r="MNB5" s="249"/>
      <c r="MNC5" s="249"/>
      <c r="MND5" s="249"/>
      <c r="MNE5" s="249"/>
      <c r="MNF5" s="249"/>
      <c r="MNG5" s="249"/>
      <c r="MNH5" s="249"/>
      <c r="MNI5" s="249"/>
      <c r="MNJ5" s="249"/>
      <c r="MNK5" s="249"/>
      <c r="MNL5" s="249"/>
      <c r="MNM5" s="249"/>
      <c r="MNN5" s="249"/>
      <c r="MNO5" s="249"/>
      <c r="MNP5" s="249"/>
      <c r="MNQ5" s="249"/>
      <c r="MNR5" s="249"/>
      <c r="MNS5" s="249"/>
      <c r="MNT5" s="249"/>
      <c r="MNU5" s="249"/>
      <c r="MNV5" s="249"/>
      <c r="MNW5" s="249"/>
      <c r="MNX5" s="249"/>
      <c r="MNY5" s="249"/>
      <c r="MNZ5" s="249"/>
      <c r="MOA5" s="249"/>
      <c r="MOB5" s="249"/>
      <c r="MOC5" s="249"/>
      <c r="MOD5" s="249"/>
      <c r="MOE5" s="249"/>
      <c r="MOF5" s="249"/>
      <c r="MOG5" s="249"/>
      <c r="MOH5" s="249"/>
      <c r="MOI5" s="249"/>
      <c r="MOJ5" s="249"/>
      <c r="MOK5" s="249"/>
      <c r="MOL5" s="249"/>
      <c r="MOM5" s="249"/>
      <c r="MON5" s="249"/>
      <c r="MOO5" s="249"/>
      <c r="MOP5" s="249"/>
      <c r="MOQ5" s="249"/>
      <c r="MOR5" s="249"/>
      <c r="MOS5" s="249"/>
      <c r="MOT5" s="249"/>
      <c r="MOU5" s="249"/>
      <c r="MOV5" s="249"/>
      <c r="MOW5" s="249"/>
      <c r="MOX5" s="249"/>
      <c r="MOY5" s="249"/>
      <c r="MOZ5" s="249"/>
      <c r="MPA5" s="249"/>
      <c r="MPB5" s="249"/>
      <c r="MPC5" s="249"/>
      <c r="MPD5" s="249"/>
      <c r="MPE5" s="249"/>
      <c r="MPF5" s="249"/>
      <c r="MPG5" s="249"/>
      <c r="MPH5" s="249"/>
      <c r="MPI5" s="249"/>
      <c r="MPJ5" s="249"/>
      <c r="MPK5" s="249"/>
      <c r="MPL5" s="249"/>
      <c r="MPM5" s="249"/>
      <c r="MPN5" s="249"/>
      <c r="MPO5" s="249"/>
      <c r="MPP5" s="249"/>
      <c r="MPQ5" s="249"/>
      <c r="MPR5" s="249"/>
      <c r="MPS5" s="249"/>
      <c r="MPT5" s="249"/>
      <c r="MPU5" s="249"/>
      <c r="MPV5" s="249"/>
      <c r="MPW5" s="249"/>
      <c r="MPX5" s="249"/>
      <c r="MPY5" s="249"/>
      <c r="MPZ5" s="249"/>
      <c r="MQA5" s="249"/>
      <c r="MQB5" s="249"/>
      <c r="MQC5" s="249"/>
      <c r="MQD5" s="249"/>
      <c r="MQE5" s="249"/>
      <c r="MQF5" s="249"/>
      <c r="MQG5" s="249"/>
      <c r="MQH5" s="249"/>
      <c r="MQI5" s="249"/>
      <c r="MQJ5" s="249"/>
      <c r="MQK5" s="249"/>
      <c r="MQL5" s="249"/>
      <c r="MQM5" s="249"/>
      <c r="MQN5" s="249"/>
      <c r="MQO5" s="249"/>
      <c r="MQP5" s="249"/>
      <c r="MQQ5" s="249"/>
      <c r="MQR5" s="249"/>
      <c r="MQS5" s="249"/>
      <c r="MQT5" s="249"/>
      <c r="MQU5" s="249"/>
      <c r="MQV5" s="249"/>
      <c r="MQW5" s="249"/>
      <c r="MQX5" s="249"/>
      <c r="MQY5" s="249"/>
      <c r="MQZ5" s="249"/>
      <c r="MRA5" s="249"/>
      <c r="MRB5" s="249"/>
      <c r="MRC5" s="249"/>
      <c r="MRD5" s="249"/>
      <c r="MRE5" s="249"/>
      <c r="MRF5" s="249"/>
      <c r="MRG5" s="249"/>
      <c r="MRH5" s="249"/>
      <c r="MRI5" s="249"/>
      <c r="MRJ5" s="249"/>
      <c r="MRK5" s="249"/>
      <c r="MRL5" s="249"/>
      <c r="MRM5" s="249"/>
      <c r="MRN5" s="249"/>
      <c r="MRO5" s="249"/>
      <c r="MRP5" s="249"/>
      <c r="MRQ5" s="249"/>
      <c r="MRR5" s="249"/>
      <c r="MRS5" s="249"/>
      <c r="MRT5" s="249"/>
      <c r="MRU5" s="249"/>
      <c r="MRV5" s="249"/>
      <c r="MRW5" s="249"/>
      <c r="MRX5" s="249"/>
      <c r="MRY5" s="249"/>
      <c r="MRZ5" s="249"/>
      <c r="MSA5" s="249"/>
      <c r="MSB5" s="249"/>
      <c r="MSC5" s="249"/>
      <c r="MSD5" s="249"/>
      <c r="MSE5" s="249"/>
      <c r="MSF5" s="249"/>
      <c r="MSG5" s="249"/>
      <c r="MSH5" s="249"/>
      <c r="MSI5" s="249"/>
      <c r="MSJ5" s="249"/>
      <c r="MSK5" s="249"/>
      <c r="MSL5" s="249"/>
      <c r="MSM5" s="249"/>
      <c r="MSN5" s="249"/>
      <c r="MSO5" s="249"/>
      <c r="MSP5" s="249"/>
      <c r="MSQ5" s="249"/>
      <c r="MSR5" s="249"/>
      <c r="MSS5" s="249"/>
      <c r="MST5" s="249"/>
      <c r="MSU5" s="249"/>
      <c r="MSV5" s="249"/>
      <c r="MSW5" s="249"/>
      <c r="MSX5" s="249"/>
      <c r="MSY5" s="249"/>
      <c r="MSZ5" s="249"/>
      <c r="MTA5" s="249"/>
      <c r="MTB5" s="249"/>
      <c r="MTC5" s="249"/>
      <c r="MTD5" s="249"/>
      <c r="MTE5" s="249"/>
      <c r="MTF5" s="249"/>
      <c r="MTG5" s="249"/>
      <c r="MTH5" s="249"/>
      <c r="MTI5" s="249"/>
      <c r="MTJ5" s="249"/>
      <c r="MTK5" s="249"/>
      <c r="MTL5" s="249"/>
      <c r="MTM5" s="249"/>
      <c r="MTN5" s="249"/>
      <c r="MTO5" s="249"/>
      <c r="MTP5" s="249"/>
      <c r="MTQ5" s="249"/>
      <c r="MTR5" s="249"/>
      <c r="MTS5" s="249"/>
      <c r="MTT5" s="249"/>
      <c r="MTU5" s="249"/>
      <c r="MTV5" s="249"/>
      <c r="MTW5" s="249"/>
      <c r="MTX5" s="249"/>
      <c r="MTY5" s="249"/>
      <c r="MTZ5" s="249"/>
      <c r="MUA5" s="249"/>
      <c r="MUB5" s="249"/>
      <c r="MUC5" s="249"/>
      <c r="MUD5" s="249"/>
      <c r="MUE5" s="249"/>
      <c r="MUF5" s="249"/>
      <c r="MUG5" s="249"/>
      <c r="MUH5" s="249"/>
      <c r="MUI5" s="249"/>
      <c r="MUJ5" s="249"/>
      <c r="MUK5" s="249"/>
      <c r="MUL5" s="249"/>
      <c r="MUM5" s="249"/>
      <c r="MUN5" s="249"/>
      <c r="MUO5" s="249"/>
      <c r="MUP5" s="249"/>
      <c r="MUQ5" s="249"/>
      <c r="MUR5" s="249"/>
      <c r="MUS5" s="249"/>
      <c r="MUT5" s="249"/>
      <c r="MUU5" s="249"/>
      <c r="MUV5" s="249"/>
      <c r="MUW5" s="249"/>
      <c r="MUX5" s="249"/>
      <c r="MUY5" s="249"/>
      <c r="MUZ5" s="249"/>
      <c r="MVA5" s="249"/>
      <c r="MVB5" s="249"/>
      <c r="MVC5" s="249"/>
      <c r="MVD5" s="249"/>
      <c r="MVE5" s="249"/>
      <c r="MVF5" s="249"/>
      <c r="MVG5" s="249"/>
      <c r="MVH5" s="249"/>
      <c r="MVI5" s="249"/>
      <c r="MVJ5" s="249"/>
      <c r="MVK5" s="249"/>
      <c r="MVL5" s="249"/>
      <c r="MVM5" s="249"/>
      <c r="MVN5" s="249"/>
      <c r="MVO5" s="249"/>
      <c r="MVP5" s="249"/>
      <c r="MVQ5" s="249"/>
      <c r="MVR5" s="249"/>
      <c r="MVS5" s="249"/>
      <c r="MVT5" s="249"/>
      <c r="MVU5" s="249"/>
      <c r="MVV5" s="249"/>
      <c r="MVW5" s="249"/>
      <c r="MVX5" s="249"/>
      <c r="MVY5" s="249"/>
      <c r="MVZ5" s="249"/>
      <c r="MWA5" s="249"/>
      <c r="MWB5" s="249"/>
      <c r="MWC5" s="249"/>
      <c r="MWD5" s="249"/>
      <c r="MWE5" s="249"/>
      <c r="MWF5" s="249"/>
      <c r="MWG5" s="249"/>
      <c r="MWH5" s="249"/>
      <c r="MWI5" s="249"/>
      <c r="MWJ5" s="249"/>
      <c r="MWK5" s="249"/>
      <c r="MWL5" s="249"/>
      <c r="MWM5" s="249"/>
      <c r="MWN5" s="249"/>
      <c r="MWO5" s="249"/>
      <c r="MWP5" s="249"/>
      <c r="MWQ5" s="249"/>
      <c r="MWR5" s="249"/>
      <c r="MWS5" s="249"/>
      <c r="MWT5" s="249"/>
      <c r="MWU5" s="249"/>
      <c r="MWV5" s="249"/>
      <c r="MWW5" s="249"/>
      <c r="MWX5" s="249"/>
      <c r="MWY5" s="249"/>
      <c r="MWZ5" s="249"/>
      <c r="MXA5" s="249"/>
      <c r="MXB5" s="249"/>
      <c r="MXC5" s="249"/>
      <c r="MXD5" s="249"/>
      <c r="MXE5" s="249"/>
      <c r="MXF5" s="249"/>
      <c r="MXG5" s="249"/>
      <c r="MXH5" s="249"/>
      <c r="MXI5" s="249"/>
      <c r="MXJ5" s="249"/>
      <c r="MXK5" s="249"/>
      <c r="MXL5" s="249"/>
      <c r="MXM5" s="249"/>
      <c r="MXN5" s="249"/>
      <c r="MXO5" s="249"/>
      <c r="MXP5" s="249"/>
      <c r="MXQ5" s="249"/>
      <c r="MXR5" s="249"/>
      <c r="MXS5" s="249"/>
      <c r="MXT5" s="249"/>
      <c r="MXU5" s="249"/>
      <c r="MXV5" s="249"/>
      <c r="MXW5" s="249"/>
      <c r="MXX5" s="249"/>
      <c r="MXY5" s="249"/>
      <c r="MXZ5" s="249"/>
      <c r="MYA5" s="249"/>
      <c r="MYB5" s="249"/>
      <c r="MYC5" s="249"/>
      <c r="MYD5" s="249"/>
      <c r="MYE5" s="249"/>
      <c r="MYF5" s="249"/>
      <c r="MYG5" s="249"/>
      <c r="MYH5" s="249"/>
      <c r="MYI5" s="249"/>
      <c r="MYJ5" s="249"/>
      <c r="MYK5" s="249"/>
      <c r="MYL5" s="249"/>
      <c r="MYM5" s="249"/>
      <c r="MYN5" s="249"/>
      <c r="MYO5" s="249"/>
      <c r="MYP5" s="249"/>
      <c r="MYQ5" s="249"/>
      <c r="MYR5" s="249"/>
      <c r="MYS5" s="249"/>
      <c r="MYT5" s="249"/>
      <c r="MYU5" s="249"/>
      <c r="MYV5" s="249"/>
      <c r="MYW5" s="249"/>
      <c r="MYX5" s="249"/>
      <c r="MYY5" s="249"/>
      <c r="MYZ5" s="249"/>
      <c r="MZA5" s="249"/>
      <c r="MZB5" s="249"/>
      <c r="MZC5" s="249"/>
      <c r="MZD5" s="249"/>
      <c r="MZE5" s="249"/>
      <c r="MZF5" s="249"/>
      <c r="MZG5" s="249"/>
      <c r="MZH5" s="249"/>
      <c r="MZI5" s="249"/>
      <c r="MZJ5" s="249"/>
      <c r="MZK5" s="249"/>
      <c r="MZL5" s="249"/>
      <c r="MZM5" s="249"/>
      <c r="MZN5" s="249"/>
      <c r="MZO5" s="249"/>
      <c r="MZP5" s="249"/>
      <c r="MZQ5" s="249"/>
      <c r="MZR5" s="249"/>
      <c r="MZS5" s="249"/>
      <c r="MZT5" s="249"/>
      <c r="MZU5" s="249"/>
      <c r="MZV5" s="249"/>
      <c r="MZW5" s="249"/>
      <c r="MZX5" s="249"/>
      <c r="MZY5" s="249"/>
      <c r="MZZ5" s="249"/>
      <c r="NAA5" s="249"/>
      <c r="NAB5" s="249"/>
      <c r="NAC5" s="249"/>
      <c r="NAD5" s="249"/>
      <c r="NAE5" s="249"/>
      <c r="NAF5" s="249"/>
      <c r="NAG5" s="249"/>
      <c r="NAH5" s="249"/>
      <c r="NAI5" s="249"/>
      <c r="NAJ5" s="249"/>
      <c r="NAK5" s="249"/>
      <c r="NAL5" s="249"/>
      <c r="NAM5" s="249"/>
      <c r="NAN5" s="249"/>
      <c r="NAO5" s="249"/>
      <c r="NAP5" s="249"/>
      <c r="NAQ5" s="249"/>
      <c r="NAR5" s="249"/>
      <c r="NAS5" s="249"/>
      <c r="NAT5" s="249"/>
      <c r="NAU5" s="249"/>
      <c r="NAV5" s="249"/>
      <c r="NAW5" s="249"/>
      <c r="NAX5" s="249"/>
      <c r="NAY5" s="249"/>
      <c r="NAZ5" s="249"/>
      <c r="NBA5" s="249"/>
      <c r="NBB5" s="249"/>
      <c r="NBC5" s="249"/>
      <c r="NBD5" s="249"/>
      <c r="NBE5" s="249"/>
      <c r="NBF5" s="249"/>
      <c r="NBG5" s="249"/>
      <c r="NBH5" s="249"/>
      <c r="NBI5" s="249"/>
      <c r="NBJ5" s="249"/>
      <c r="NBK5" s="249"/>
      <c r="NBL5" s="249"/>
      <c r="NBM5" s="249"/>
      <c r="NBN5" s="249"/>
      <c r="NBO5" s="249"/>
      <c r="NBP5" s="249"/>
      <c r="NBQ5" s="249"/>
      <c r="NBR5" s="249"/>
      <c r="NBS5" s="249"/>
      <c r="NBT5" s="249"/>
      <c r="NBU5" s="249"/>
      <c r="NBV5" s="249"/>
      <c r="NBW5" s="249"/>
      <c r="NBX5" s="249"/>
      <c r="NBY5" s="249"/>
      <c r="NBZ5" s="249"/>
      <c r="NCA5" s="249"/>
      <c r="NCB5" s="249"/>
      <c r="NCC5" s="249"/>
      <c r="NCD5" s="249"/>
      <c r="NCE5" s="249"/>
      <c r="NCF5" s="249"/>
      <c r="NCG5" s="249"/>
      <c r="NCH5" s="249"/>
      <c r="NCI5" s="249"/>
      <c r="NCJ5" s="249"/>
      <c r="NCK5" s="249"/>
      <c r="NCL5" s="249"/>
      <c r="NCM5" s="249"/>
      <c r="NCN5" s="249"/>
      <c r="NCO5" s="249"/>
      <c r="NCP5" s="249"/>
      <c r="NCQ5" s="249"/>
      <c r="NCR5" s="249"/>
      <c r="NCS5" s="249"/>
      <c r="NCT5" s="249"/>
      <c r="NCU5" s="249"/>
      <c r="NCV5" s="249"/>
      <c r="NCW5" s="249"/>
      <c r="NCX5" s="249"/>
      <c r="NCY5" s="249"/>
      <c r="NCZ5" s="249"/>
      <c r="NDA5" s="249"/>
      <c r="NDB5" s="249"/>
      <c r="NDC5" s="249"/>
      <c r="NDD5" s="249"/>
      <c r="NDE5" s="249"/>
      <c r="NDF5" s="249"/>
      <c r="NDG5" s="249"/>
      <c r="NDH5" s="249"/>
      <c r="NDI5" s="249"/>
      <c r="NDJ5" s="249"/>
      <c r="NDK5" s="249"/>
      <c r="NDL5" s="249"/>
      <c r="NDM5" s="249"/>
      <c r="NDN5" s="249"/>
      <c r="NDO5" s="249"/>
      <c r="NDP5" s="249"/>
      <c r="NDQ5" s="249"/>
      <c r="NDR5" s="249"/>
      <c r="NDS5" s="249"/>
      <c r="NDT5" s="249"/>
      <c r="NDU5" s="249"/>
      <c r="NDV5" s="249"/>
      <c r="NDW5" s="249"/>
      <c r="NDX5" s="249"/>
      <c r="NDY5" s="249"/>
      <c r="NDZ5" s="249"/>
      <c r="NEA5" s="249"/>
      <c r="NEB5" s="249"/>
      <c r="NEC5" s="249"/>
      <c r="NED5" s="249"/>
      <c r="NEE5" s="249"/>
      <c r="NEF5" s="249"/>
      <c r="NEG5" s="249"/>
      <c r="NEH5" s="249"/>
      <c r="NEI5" s="249"/>
      <c r="NEJ5" s="249"/>
      <c r="NEK5" s="249"/>
      <c r="NEL5" s="249"/>
      <c r="NEM5" s="249"/>
      <c r="NEN5" s="249"/>
      <c r="NEO5" s="249"/>
      <c r="NEP5" s="249"/>
      <c r="NEQ5" s="249"/>
      <c r="NER5" s="249"/>
      <c r="NES5" s="249"/>
      <c r="NET5" s="249"/>
      <c r="NEU5" s="249"/>
      <c r="NEV5" s="249"/>
      <c r="NEW5" s="249"/>
      <c r="NEX5" s="249"/>
      <c r="NEY5" s="249"/>
      <c r="NEZ5" s="249"/>
      <c r="NFA5" s="249"/>
      <c r="NFB5" s="249"/>
      <c r="NFC5" s="249"/>
      <c r="NFD5" s="249"/>
      <c r="NFE5" s="249"/>
      <c r="NFF5" s="249"/>
      <c r="NFG5" s="249"/>
      <c r="NFH5" s="249"/>
      <c r="NFI5" s="249"/>
      <c r="NFJ5" s="249"/>
      <c r="NFK5" s="249"/>
      <c r="NFL5" s="249"/>
      <c r="NFM5" s="249"/>
      <c r="NFN5" s="249"/>
      <c r="NFO5" s="249"/>
      <c r="NFP5" s="249"/>
      <c r="NFQ5" s="249"/>
      <c r="NFR5" s="249"/>
      <c r="NFS5" s="249"/>
      <c r="NFT5" s="249"/>
      <c r="NFU5" s="249"/>
      <c r="NFV5" s="249"/>
      <c r="NFW5" s="249"/>
      <c r="NFX5" s="249"/>
      <c r="NFY5" s="249"/>
      <c r="NFZ5" s="249"/>
      <c r="NGA5" s="249"/>
      <c r="NGB5" s="249"/>
      <c r="NGC5" s="249"/>
      <c r="NGD5" s="249"/>
      <c r="NGE5" s="249"/>
      <c r="NGF5" s="249"/>
      <c r="NGG5" s="249"/>
      <c r="NGH5" s="249"/>
      <c r="NGI5" s="249"/>
      <c r="NGJ5" s="249"/>
      <c r="NGK5" s="249"/>
      <c r="NGL5" s="249"/>
      <c r="NGM5" s="249"/>
      <c r="NGN5" s="249"/>
      <c r="NGO5" s="249"/>
      <c r="NGP5" s="249"/>
      <c r="NGQ5" s="249"/>
      <c r="NGR5" s="249"/>
      <c r="NGS5" s="249"/>
      <c r="NGT5" s="249"/>
      <c r="NGU5" s="249"/>
      <c r="NGV5" s="249"/>
      <c r="NGW5" s="249"/>
      <c r="NGX5" s="249"/>
      <c r="NGY5" s="249"/>
      <c r="NGZ5" s="249"/>
      <c r="NHA5" s="249"/>
      <c r="NHB5" s="249"/>
      <c r="NHC5" s="249"/>
      <c r="NHD5" s="249"/>
      <c r="NHE5" s="249"/>
      <c r="NHF5" s="249"/>
      <c r="NHG5" s="249"/>
      <c r="NHH5" s="249"/>
      <c r="NHI5" s="249"/>
      <c r="NHJ5" s="249"/>
      <c r="NHK5" s="249"/>
      <c r="NHL5" s="249"/>
      <c r="NHM5" s="249"/>
      <c r="NHN5" s="249"/>
      <c r="NHO5" s="249"/>
      <c r="NHP5" s="249"/>
      <c r="NHQ5" s="249"/>
      <c r="NHR5" s="249"/>
      <c r="NHS5" s="249"/>
      <c r="NHT5" s="249"/>
      <c r="NHU5" s="249"/>
      <c r="NHV5" s="249"/>
      <c r="NHW5" s="249"/>
      <c r="NHX5" s="249"/>
      <c r="NHY5" s="249"/>
      <c r="NHZ5" s="249"/>
      <c r="NIA5" s="249"/>
      <c r="NIB5" s="249"/>
      <c r="NIC5" s="249"/>
      <c r="NID5" s="249"/>
      <c r="NIE5" s="249"/>
      <c r="NIF5" s="249"/>
      <c r="NIG5" s="249"/>
      <c r="NIH5" s="249"/>
      <c r="NII5" s="249"/>
      <c r="NIJ5" s="249"/>
      <c r="NIK5" s="249"/>
      <c r="NIL5" s="249"/>
      <c r="NIM5" s="249"/>
      <c r="NIN5" s="249"/>
      <c r="NIO5" s="249"/>
      <c r="NIP5" s="249"/>
      <c r="NIQ5" s="249"/>
      <c r="NIR5" s="249"/>
      <c r="NIS5" s="249"/>
      <c r="NIT5" s="249"/>
      <c r="NIU5" s="249"/>
      <c r="NIV5" s="249"/>
      <c r="NIW5" s="249"/>
      <c r="NIX5" s="249"/>
      <c r="NIY5" s="249"/>
      <c r="NIZ5" s="249"/>
      <c r="NJA5" s="249"/>
      <c r="NJB5" s="249"/>
      <c r="NJC5" s="249"/>
      <c r="NJD5" s="249"/>
      <c r="NJE5" s="249"/>
      <c r="NJF5" s="249"/>
      <c r="NJG5" s="249"/>
      <c r="NJH5" s="249"/>
      <c r="NJI5" s="249"/>
      <c r="NJJ5" s="249"/>
      <c r="NJK5" s="249"/>
      <c r="NJL5" s="249"/>
      <c r="NJM5" s="249"/>
      <c r="NJN5" s="249"/>
      <c r="NJO5" s="249"/>
      <c r="NJP5" s="249"/>
      <c r="NJQ5" s="249"/>
      <c r="NJR5" s="249"/>
      <c r="NJS5" s="249"/>
      <c r="NJT5" s="249"/>
      <c r="NJU5" s="249"/>
      <c r="NJV5" s="249"/>
      <c r="NJW5" s="249"/>
      <c r="NJX5" s="249"/>
      <c r="NJY5" s="249"/>
      <c r="NJZ5" s="249"/>
      <c r="NKA5" s="249"/>
      <c r="NKB5" s="249"/>
      <c r="NKC5" s="249"/>
      <c r="NKD5" s="249"/>
      <c r="NKE5" s="249"/>
      <c r="NKF5" s="249"/>
      <c r="NKG5" s="249"/>
      <c r="NKH5" s="249"/>
      <c r="NKI5" s="249"/>
      <c r="NKJ5" s="249"/>
      <c r="NKK5" s="249"/>
      <c r="NKL5" s="249"/>
      <c r="NKM5" s="249"/>
      <c r="NKN5" s="249"/>
      <c r="NKO5" s="249"/>
      <c r="NKP5" s="249"/>
      <c r="NKQ5" s="249"/>
      <c r="NKR5" s="249"/>
      <c r="NKS5" s="249"/>
      <c r="NKT5" s="249"/>
      <c r="NKU5" s="249"/>
      <c r="NKV5" s="249"/>
      <c r="NKW5" s="249"/>
      <c r="NKX5" s="249"/>
      <c r="NKY5" s="249"/>
      <c r="NKZ5" s="249"/>
      <c r="NLA5" s="249"/>
      <c r="NLB5" s="249"/>
      <c r="NLC5" s="249"/>
      <c r="NLD5" s="249"/>
      <c r="NLE5" s="249"/>
      <c r="NLF5" s="249"/>
      <c r="NLG5" s="249"/>
      <c r="NLH5" s="249"/>
      <c r="NLI5" s="249"/>
      <c r="NLJ5" s="249"/>
      <c r="NLK5" s="249"/>
      <c r="NLL5" s="249"/>
      <c r="NLM5" s="249"/>
      <c r="NLN5" s="249"/>
      <c r="NLO5" s="249"/>
      <c r="NLP5" s="249"/>
      <c r="NLQ5" s="249"/>
      <c r="NLR5" s="249"/>
      <c r="NLS5" s="249"/>
      <c r="NLT5" s="249"/>
      <c r="NLU5" s="249"/>
      <c r="NLV5" s="249"/>
      <c r="NLW5" s="249"/>
      <c r="NLX5" s="249"/>
      <c r="NLY5" s="249"/>
      <c r="NLZ5" s="249"/>
      <c r="NMA5" s="249"/>
      <c r="NMB5" s="249"/>
      <c r="NMC5" s="249"/>
      <c r="NMD5" s="249"/>
      <c r="NME5" s="249"/>
      <c r="NMF5" s="249"/>
      <c r="NMG5" s="249"/>
      <c r="NMH5" s="249"/>
      <c r="NMI5" s="249"/>
      <c r="NMJ5" s="249"/>
      <c r="NMK5" s="249"/>
      <c r="NML5" s="249"/>
      <c r="NMM5" s="249"/>
      <c r="NMN5" s="249"/>
      <c r="NMO5" s="249"/>
      <c r="NMP5" s="249"/>
      <c r="NMQ5" s="249"/>
      <c r="NMR5" s="249"/>
      <c r="NMS5" s="249"/>
      <c r="NMT5" s="249"/>
      <c r="NMU5" s="249"/>
      <c r="NMV5" s="249"/>
      <c r="NMW5" s="249"/>
      <c r="NMX5" s="249"/>
      <c r="NMY5" s="249"/>
      <c r="NMZ5" s="249"/>
      <c r="NNA5" s="249"/>
      <c r="NNB5" s="249"/>
      <c r="NNC5" s="249"/>
      <c r="NND5" s="249"/>
      <c r="NNE5" s="249"/>
      <c r="NNF5" s="249"/>
      <c r="NNG5" s="249"/>
      <c r="NNH5" s="249"/>
      <c r="NNI5" s="249"/>
      <c r="NNJ5" s="249"/>
      <c r="NNK5" s="249"/>
      <c r="NNL5" s="249"/>
      <c r="NNM5" s="249"/>
      <c r="NNN5" s="249"/>
      <c r="NNO5" s="249"/>
      <c r="NNP5" s="249"/>
      <c r="NNQ5" s="249"/>
      <c r="NNR5" s="249"/>
      <c r="NNS5" s="249"/>
      <c r="NNT5" s="249"/>
      <c r="NNU5" s="249"/>
      <c r="NNV5" s="249"/>
      <c r="NNW5" s="249"/>
      <c r="NNX5" s="249"/>
      <c r="NNY5" s="249"/>
      <c r="NNZ5" s="249"/>
      <c r="NOA5" s="249"/>
      <c r="NOB5" s="249"/>
      <c r="NOC5" s="249"/>
      <c r="NOD5" s="249"/>
      <c r="NOE5" s="249"/>
      <c r="NOF5" s="249"/>
      <c r="NOG5" s="249"/>
      <c r="NOH5" s="249"/>
      <c r="NOI5" s="249"/>
      <c r="NOJ5" s="249"/>
      <c r="NOK5" s="249"/>
      <c r="NOL5" s="249"/>
      <c r="NOM5" s="249"/>
      <c r="NON5" s="249"/>
      <c r="NOO5" s="249"/>
      <c r="NOP5" s="249"/>
      <c r="NOQ5" s="249"/>
      <c r="NOR5" s="249"/>
      <c r="NOS5" s="249"/>
      <c r="NOT5" s="249"/>
      <c r="NOU5" s="249"/>
      <c r="NOV5" s="249"/>
      <c r="NOW5" s="249"/>
      <c r="NOX5" s="249"/>
      <c r="NOY5" s="249"/>
      <c r="NOZ5" s="249"/>
      <c r="NPA5" s="249"/>
      <c r="NPB5" s="249"/>
      <c r="NPC5" s="249"/>
      <c r="NPD5" s="249"/>
      <c r="NPE5" s="249"/>
      <c r="NPF5" s="249"/>
      <c r="NPG5" s="249"/>
      <c r="NPH5" s="249"/>
      <c r="NPI5" s="249"/>
      <c r="NPJ5" s="249"/>
      <c r="NPK5" s="249"/>
      <c r="NPL5" s="249"/>
      <c r="NPM5" s="249"/>
      <c r="NPN5" s="249"/>
      <c r="NPO5" s="249"/>
      <c r="NPP5" s="249"/>
      <c r="NPQ5" s="249"/>
      <c r="NPR5" s="249"/>
      <c r="NPS5" s="249"/>
      <c r="NPT5" s="249"/>
      <c r="NPU5" s="249"/>
      <c r="NPV5" s="249"/>
      <c r="NPW5" s="249"/>
      <c r="NPX5" s="249"/>
      <c r="NPY5" s="249"/>
      <c r="NPZ5" s="249"/>
      <c r="NQA5" s="249"/>
      <c r="NQB5" s="249"/>
      <c r="NQC5" s="249"/>
      <c r="NQD5" s="249"/>
      <c r="NQE5" s="249"/>
      <c r="NQF5" s="249"/>
      <c r="NQG5" s="249"/>
      <c r="NQH5" s="249"/>
      <c r="NQI5" s="249"/>
      <c r="NQJ5" s="249"/>
      <c r="NQK5" s="249"/>
      <c r="NQL5" s="249"/>
      <c r="NQM5" s="249"/>
      <c r="NQN5" s="249"/>
      <c r="NQO5" s="249"/>
      <c r="NQP5" s="249"/>
      <c r="NQQ5" s="249"/>
      <c r="NQR5" s="249"/>
      <c r="NQS5" s="249"/>
      <c r="NQT5" s="249"/>
      <c r="NQU5" s="249"/>
      <c r="NQV5" s="249"/>
      <c r="NQW5" s="249"/>
      <c r="NQX5" s="249"/>
      <c r="NQY5" s="249"/>
      <c r="NQZ5" s="249"/>
      <c r="NRA5" s="249"/>
      <c r="NRB5" s="249"/>
      <c r="NRC5" s="249"/>
      <c r="NRD5" s="249"/>
      <c r="NRE5" s="249"/>
      <c r="NRF5" s="249"/>
      <c r="NRG5" s="249"/>
      <c r="NRH5" s="249"/>
      <c r="NRI5" s="249"/>
      <c r="NRJ5" s="249"/>
      <c r="NRK5" s="249"/>
      <c r="NRL5" s="249"/>
      <c r="NRM5" s="249"/>
      <c r="NRN5" s="249"/>
      <c r="NRO5" s="249"/>
      <c r="NRP5" s="249"/>
      <c r="NRQ5" s="249"/>
      <c r="NRR5" s="249"/>
      <c r="NRS5" s="249"/>
      <c r="NRT5" s="249"/>
      <c r="NRU5" s="249"/>
      <c r="NRV5" s="249"/>
      <c r="NRW5" s="249"/>
      <c r="NRX5" s="249"/>
      <c r="NRY5" s="249"/>
      <c r="NRZ5" s="249"/>
      <c r="NSA5" s="249"/>
      <c r="NSB5" s="249"/>
      <c r="NSC5" s="249"/>
      <c r="NSD5" s="249"/>
      <c r="NSE5" s="249"/>
      <c r="NSF5" s="249"/>
      <c r="NSG5" s="249"/>
      <c r="NSH5" s="249"/>
      <c r="NSI5" s="249"/>
      <c r="NSJ5" s="249"/>
      <c r="NSK5" s="249"/>
      <c r="NSL5" s="249"/>
      <c r="NSM5" s="249"/>
      <c r="NSN5" s="249"/>
      <c r="NSO5" s="249"/>
      <c r="NSP5" s="249"/>
      <c r="NSQ5" s="249"/>
      <c r="NSR5" s="249"/>
      <c r="NSS5" s="249"/>
      <c r="NST5" s="249"/>
      <c r="NSU5" s="249"/>
      <c r="NSV5" s="249"/>
      <c r="NSW5" s="249"/>
      <c r="NSX5" s="249"/>
      <c r="NSY5" s="249"/>
      <c r="NSZ5" s="249"/>
      <c r="NTA5" s="249"/>
      <c r="NTB5" s="249"/>
      <c r="NTC5" s="249"/>
      <c r="NTD5" s="249"/>
      <c r="NTE5" s="249"/>
      <c r="NTF5" s="249"/>
      <c r="NTG5" s="249"/>
      <c r="NTH5" s="249"/>
      <c r="NTI5" s="249"/>
      <c r="NTJ5" s="249"/>
      <c r="NTK5" s="249"/>
      <c r="NTL5" s="249"/>
      <c r="NTM5" s="249"/>
      <c r="NTN5" s="249"/>
      <c r="NTO5" s="249"/>
      <c r="NTP5" s="249"/>
      <c r="NTQ5" s="249"/>
      <c r="NTR5" s="249"/>
      <c r="NTS5" s="249"/>
      <c r="NTT5" s="249"/>
      <c r="NTU5" s="249"/>
      <c r="NTV5" s="249"/>
      <c r="NTW5" s="249"/>
      <c r="NTX5" s="249"/>
      <c r="NTY5" s="249"/>
      <c r="NTZ5" s="249"/>
      <c r="NUA5" s="249"/>
      <c r="NUB5" s="249"/>
      <c r="NUC5" s="249"/>
      <c r="NUD5" s="249"/>
      <c r="NUE5" s="249"/>
      <c r="NUF5" s="249"/>
      <c r="NUG5" s="249"/>
      <c r="NUH5" s="249"/>
      <c r="NUI5" s="249"/>
      <c r="NUJ5" s="249"/>
      <c r="NUK5" s="249"/>
      <c r="NUL5" s="249"/>
      <c r="NUM5" s="249"/>
      <c r="NUN5" s="249"/>
      <c r="NUO5" s="249"/>
      <c r="NUP5" s="249"/>
      <c r="NUQ5" s="249"/>
      <c r="NUR5" s="249"/>
      <c r="NUS5" s="249"/>
      <c r="NUT5" s="249"/>
      <c r="NUU5" s="249"/>
      <c r="NUV5" s="249"/>
      <c r="NUW5" s="249"/>
      <c r="NUX5" s="249"/>
      <c r="NUY5" s="249"/>
      <c r="NUZ5" s="249"/>
      <c r="NVA5" s="249"/>
      <c r="NVB5" s="249"/>
      <c r="NVC5" s="249"/>
      <c r="NVD5" s="249"/>
      <c r="NVE5" s="249"/>
      <c r="NVF5" s="249"/>
      <c r="NVG5" s="249"/>
      <c r="NVH5" s="249"/>
      <c r="NVI5" s="249"/>
      <c r="NVJ5" s="249"/>
      <c r="NVK5" s="249"/>
      <c r="NVL5" s="249"/>
      <c r="NVM5" s="249"/>
      <c r="NVN5" s="249"/>
      <c r="NVO5" s="249"/>
      <c r="NVP5" s="249"/>
      <c r="NVQ5" s="249"/>
      <c r="NVR5" s="249"/>
      <c r="NVS5" s="249"/>
      <c r="NVT5" s="249"/>
      <c r="NVU5" s="249"/>
      <c r="NVV5" s="249"/>
      <c r="NVW5" s="249"/>
      <c r="NVX5" s="249"/>
      <c r="NVY5" s="249"/>
      <c r="NVZ5" s="249"/>
      <c r="NWA5" s="249"/>
      <c r="NWB5" s="249"/>
      <c r="NWC5" s="249"/>
      <c r="NWD5" s="249"/>
      <c r="NWE5" s="249"/>
      <c r="NWF5" s="249"/>
      <c r="NWG5" s="249"/>
      <c r="NWH5" s="249"/>
      <c r="NWI5" s="249"/>
      <c r="NWJ5" s="249"/>
      <c r="NWK5" s="249"/>
      <c r="NWL5" s="249"/>
      <c r="NWM5" s="249"/>
      <c r="NWN5" s="249"/>
      <c r="NWO5" s="249"/>
      <c r="NWP5" s="249"/>
      <c r="NWQ5" s="249"/>
      <c r="NWR5" s="249"/>
      <c r="NWS5" s="249"/>
      <c r="NWT5" s="249"/>
      <c r="NWU5" s="249"/>
      <c r="NWV5" s="249"/>
      <c r="NWW5" s="249"/>
      <c r="NWX5" s="249"/>
      <c r="NWY5" s="249"/>
      <c r="NWZ5" s="249"/>
      <c r="NXA5" s="249"/>
      <c r="NXB5" s="249"/>
      <c r="NXC5" s="249"/>
      <c r="NXD5" s="249"/>
      <c r="NXE5" s="249"/>
      <c r="NXF5" s="249"/>
      <c r="NXG5" s="249"/>
      <c r="NXH5" s="249"/>
      <c r="NXI5" s="249"/>
      <c r="NXJ5" s="249"/>
      <c r="NXK5" s="249"/>
      <c r="NXL5" s="249"/>
      <c r="NXM5" s="249"/>
      <c r="NXN5" s="249"/>
      <c r="NXO5" s="249"/>
      <c r="NXP5" s="249"/>
      <c r="NXQ5" s="249"/>
      <c r="NXR5" s="249"/>
      <c r="NXS5" s="249"/>
      <c r="NXT5" s="249"/>
      <c r="NXU5" s="249"/>
      <c r="NXV5" s="249"/>
      <c r="NXW5" s="249"/>
      <c r="NXX5" s="249"/>
      <c r="NXY5" s="249"/>
      <c r="NXZ5" s="249"/>
      <c r="NYA5" s="249"/>
      <c r="NYB5" s="249"/>
      <c r="NYC5" s="249"/>
      <c r="NYD5" s="249"/>
      <c r="NYE5" s="249"/>
      <c r="NYF5" s="249"/>
      <c r="NYG5" s="249"/>
      <c r="NYH5" s="249"/>
      <c r="NYI5" s="249"/>
      <c r="NYJ5" s="249"/>
      <c r="NYK5" s="249"/>
      <c r="NYL5" s="249"/>
      <c r="NYM5" s="249"/>
      <c r="NYN5" s="249"/>
      <c r="NYO5" s="249"/>
      <c r="NYP5" s="249"/>
      <c r="NYQ5" s="249"/>
      <c r="NYR5" s="249"/>
      <c r="NYS5" s="249"/>
      <c r="NYT5" s="249"/>
      <c r="NYU5" s="249"/>
      <c r="NYV5" s="249"/>
      <c r="NYW5" s="249"/>
      <c r="NYX5" s="249"/>
      <c r="NYY5" s="249"/>
      <c r="NYZ5" s="249"/>
      <c r="NZA5" s="249"/>
      <c r="NZB5" s="249"/>
      <c r="NZC5" s="249"/>
      <c r="NZD5" s="249"/>
      <c r="NZE5" s="249"/>
      <c r="NZF5" s="249"/>
      <c r="NZG5" s="249"/>
      <c r="NZH5" s="249"/>
      <c r="NZI5" s="249"/>
      <c r="NZJ5" s="249"/>
      <c r="NZK5" s="249"/>
      <c r="NZL5" s="249"/>
      <c r="NZM5" s="249"/>
      <c r="NZN5" s="249"/>
      <c r="NZO5" s="249"/>
      <c r="NZP5" s="249"/>
      <c r="NZQ5" s="249"/>
      <c r="NZR5" s="249"/>
      <c r="NZS5" s="249"/>
      <c r="NZT5" s="249"/>
      <c r="NZU5" s="249"/>
      <c r="NZV5" s="249"/>
      <c r="NZW5" s="249"/>
      <c r="NZX5" s="249"/>
      <c r="NZY5" s="249"/>
      <c r="NZZ5" s="249"/>
      <c r="OAA5" s="249"/>
      <c r="OAB5" s="249"/>
      <c r="OAC5" s="249"/>
      <c r="OAD5" s="249"/>
      <c r="OAE5" s="249"/>
      <c r="OAF5" s="249"/>
      <c r="OAG5" s="249"/>
      <c r="OAH5" s="249"/>
      <c r="OAI5" s="249"/>
      <c r="OAJ5" s="249"/>
      <c r="OAK5" s="249"/>
      <c r="OAL5" s="249"/>
      <c r="OAM5" s="249"/>
      <c r="OAN5" s="249"/>
      <c r="OAO5" s="249"/>
      <c r="OAP5" s="249"/>
      <c r="OAQ5" s="249"/>
      <c r="OAR5" s="249"/>
      <c r="OAS5" s="249"/>
      <c r="OAT5" s="249"/>
      <c r="OAU5" s="249"/>
      <c r="OAV5" s="249"/>
      <c r="OAW5" s="249"/>
      <c r="OAX5" s="249"/>
      <c r="OAY5" s="249"/>
      <c r="OAZ5" s="249"/>
      <c r="OBA5" s="249"/>
      <c r="OBB5" s="249"/>
      <c r="OBC5" s="249"/>
      <c r="OBD5" s="249"/>
      <c r="OBE5" s="249"/>
      <c r="OBF5" s="249"/>
      <c r="OBG5" s="249"/>
      <c r="OBH5" s="249"/>
      <c r="OBI5" s="249"/>
      <c r="OBJ5" s="249"/>
      <c r="OBK5" s="249"/>
      <c r="OBL5" s="249"/>
      <c r="OBM5" s="249"/>
      <c r="OBN5" s="249"/>
      <c r="OBO5" s="249"/>
      <c r="OBP5" s="249"/>
      <c r="OBQ5" s="249"/>
      <c r="OBR5" s="249"/>
      <c r="OBS5" s="249"/>
      <c r="OBT5" s="249"/>
      <c r="OBU5" s="249"/>
      <c r="OBV5" s="249"/>
      <c r="OBW5" s="249"/>
      <c r="OBX5" s="249"/>
      <c r="OBY5" s="249"/>
      <c r="OBZ5" s="249"/>
      <c r="OCA5" s="249"/>
      <c r="OCB5" s="249"/>
      <c r="OCC5" s="249"/>
      <c r="OCD5" s="249"/>
      <c r="OCE5" s="249"/>
      <c r="OCF5" s="249"/>
      <c r="OCG5" s="249"/>
      <c r="OCH5" s="249"/>
      <c r="OCI5" s="249"/>
      <c r="OCJ5" s="249"/>
      <c r="OCK5" s="249"/>
      <c r="OCL5" s="249"/>
      <c r="OCM5" s="249"/>
      <c r="OCN5" s="249"/>
      <c r="OCO5" s="249"/>
      <c r="OCP5" s="249"/>
      <c r="OCQ5" s="249"/>
      <c r="OCR5" s="249"/>
      <c r="OCS5" s="249"/>
      <c r="OCT5" s="249"/>
      <c r="OCU5" s="249"/>
      <c r="OCV5" s="249"/>
      <c r="OCW5" s="249"/>
      <c r="OCX5" s="249"/>
      <c r="OCY5" s="249"/>
      <c r="OCZ5" s="249"/>
      <c r="ODA5" s="249"/>
      <c r="ODB5" s="249"/>
      <c r="ODC5" s="249"/>
      <c r="ODD5" s="249"/>
      <c r="ODE5" s="249"/>
      <c r="ODF5" s="249"/>
      <c r="ODG5" s="249"/>
      <c r="ODH5" s="249"/>
      <c r="ODI5" s="249"/>
      <c r="ODJ5" s="249"/>
      <c r="ODK5" s="249"/>
      <c r="ODL5" s="249"/>
      <c r="ODM5" s="249"/>
      <c r="ODN5" s="249"/>
      <c r="ODO5" s="249"/>
      <c r="ODP5" s="249"/>
      <c r="ODQ5" s="249"/>
      <c r="ODR5" s="249"/>
      <c r="ODS5" s="249"/>
      <c r="ODT5" s="249"/>
      <c r="ODU5" s="249"/>
      <c r="ODV5" s="249"/>
      <c r="ODW5" s="249"/>
      <c r="ODX5" s="249"/>
      <c r="ODY5" s="249"/>
      <c r="ODZ5" s="249"/>
      <c r="OEA5" s="249"/>
      <c r="OEB5" s="249"/>
      <c r="OEC5" s="249"/>
      <c r="OED5" s="249"/>
      <c r="OEE5" s="249"/>
      <c r="OEF5" s="249"/>
      <c r="OEG5" s="249"/>
      <c r="OEH5" s="249"/>
      <c r="OEI5" s="249"/>
      <c r="OEJ5" s="249"/>
      <c r="OEK5" s="249"/>
      <c r="OEL5" s="249"/>
      <c r="OEM5" s="249"/>
      <c r="OEN5" s="249"/>
      <c r="OEO5" s="249"/>
      <c r="OEP5" s="249"/>
      <c r="OEQ5" s="249"/>
      <c r="OER5" s="249"/>
      <c r="OES5" s="249"/>
      <c r="OET5" s="249"/>
      <c r="OEU5" s="249"/>
      <c r="OEV5" s="249"/>
      <c r="OEW5" s="249"/>
      <c r="OEX5" s="249"/>
      <c r="OEY5" s="249"/>
      <c r="OEZ5" s="249"/>
      <c r="OFA5" s="249"/>
      <c r="OFB5" s="249"/>
      <c r="OFC5" s="249"/>
      <c r="OFD5" s="249"/>
      <c r="OFE5" s="249"/>
      <c r="OFF5" s="249"/>
      <c r="OFG5" s="249"/>
      <c r="OFH5" s="249"/>
      <c r="OFI5" s="249"/>
      <c r="OFJ5" s="249"/>
      <c r="OFK5" s="249"/>
      <c r="OFL5" s="249"/>
      <c r="OFM5" s="249"/>
      <c r="OFN5" s="249"/>
      <c r="OFO5" s="249"/>
      <c r="OFP5" s="249"/>
      <c r="OFQ5" s="249"/>
      <c r="OFR5" s="249"/>
      <c r="OFS5" s="249"/>
      <c r="OFT5" s="249"/>
      <c r="OFU5" s="249"/>
      <c r="OFV5" s="249"/>
      <c r="OFW5" s="249"/>
      <c r="OFX5" s="249"/>
      <c r="OFY5" s="249"/>
      <c r="OFZ5" s="249"/>
      <c r="OGA5" s="249"/>
      <c r="OGB5" s="249"/>
      <c r="OGC5" s="249"/>
      <c r="OGD5" s="249"/>
      <c r="OGE5" s="249"/>
      <c r="OGF5" s="249"/>
      <c r="OGG5" s="249"/>
      <c r="OGH5" s="249"/>
      <c r="OGI5" s="249"/>
      <c r="OGJ5" s="249"/>
      <c r="OGK5" s="249"/>
      <c r="OGL5" s="249"/>
      <c r="OGM5" s="249"/>
      <c r="OGN5" s="249"/>
      <c r="OGO5" s="249"/>
      <c r="OGP5" s="249"/>
      <c r="OGQ5" s="249"/>
      <c r="OGR5" s="249"/>
      <c r="OGS5" s="249"/>
      <c r="OGT5" s="249"/>
      <c r="OGU5" s="249"/>
      <c r="OGV5" s="249"/>
      <c r="OGW5" s="249"/>
      <c r="OGX5" s="249"/>
      <c r="OGY5" s="249"/>
      <c r="OGZ5" s="249"/>
      <c r="OHA5" s="249"/>
      <c r="OHB5" s="249"/>
      <c r="OHC5" s="249"/>
      <c r="OHD5" s="249"/>
      <c r="OHE5" s="249"/>
      <c r="OHF5" s="249"/>
      <c r="OHG5" s="249"/>
      <c r="OHH5" s="249"/>
      <c r="OHI5" s="249"/>
      <c r="OHJ5" s="249"/>
      <c r="OHK5" s="249"/>
      <c r="OHL5" s="249"/>
      <c r="OHM5" s="249"/>
      <c r="OHN5" s="249"/>
      <c r="OHO5" s="249"/>
      <c r="OHP5" s="249"/>
      <c r="OHQ5" s="249"/>
      <c r="OHR5" s="249"/>
      <c r="OHS5" s="249"/>
      <c r="OHT5" s="249"/>
      <c r="OHU5" s="249"/>
      <c r="OHV5" s="249"/>
      <c r="OHW5" s="249"/>
      <c r="OHX5" s="249"/>
      <c r="OHY5" s="249"/>
      <c r="OHZ5" s="249"/>
      <c r="OIA5" s="249"/>
      <c r="OIB5" s="249"/>
      <c r="OIC5" s="249"/>
      <c r="OID5" s="249"/>
      <c r="OIE5" s="249"/>
      <c r="OIF5" s="249"/>
      <c r="OIG5" s="249"/>
      <c r="OIH5" s="249"/>
      <c r="OII5" s="249"/>
      <c r="OIJ5" s="249"/>
      <c r="OIK5" s="249"/>
      <c r="OIL5" s="249"/>
      <c r="OIM5" s="249"/>
      <c r="OIN5" s="249"/>
      <c r="OIO5" s="249"/>
      <c r="OIP5" s="249"/>
      <c r="OIQ5" s="249"/>
      <c r="OIR5" s="249"/>
      <c r="OIS5" s="249"/>
      <c r="OIT5" s="249"/>
      <c r="OIU5" s="249"/>
      <c r="OIV5" s="249"/>
      <c r="OIW5" s="249"/>
      <c r="OIX5" s="249"/>
      <c r="OIY5" s="249"/>
      <c r="OIZ5" s="249"/>
      <c r="OJA5" s="249"/>
      <c r="OJB5" s="249"/>
      <c r="OJC5" s="249"/>
      <c r="OJD5" s="249"/>
      <c r="OJE5" s="249"/>
      <c r="OJF5" s="249"/>
      <c r="OJG5" s="249"/>
      <c r="OJH5" s="249"/>
      <c r="OJI5" s="249"/>
      <c r="OJJ5" s="249"/>
      <c r="OJK5" s="249"/>
      <c r="OJL5" s="249"/>
      <c r="OJM5" s="249"/>
      <c r="OJN5" s="249"/>
      <c r="OJO5" s="249"/>
      <c r="OJP5" s="249"/>
      <c r="OJQ5" s="249"/>
      <c r="OJR5" s="249"/>
      <c r="OJS5" s="249"/>
      <c r="OJT5" s="249"/>
      <c r="OJU5" s="249"/>
      <c r="OJV5" s="249"/>
      <c r="OJW5" s="249"/>
      <c r="OJX5" s="249"/>
      <c r="OJY5" s="249"/>
      <c r="OJZ5" s="249"/>
      <c r="OKA5" s="249"/>
      <c r="OKB5" s="249"/>
      <c r="OKC5" s="249"/>
      <c r="OKD5" s="249"/>
      <c r="OKE5" s="249"/>
      <c r="OKF5" s="249"/>
      <c r="OKG5" s="249"/>
      <c r="OKH5" s="249"/>
      <c r="OKI5" s="249"/>
      <c r="OKJ5" s="249"/>
      <c r="OKK5" s="249"/>
      <c r="OKL5" s="249"/>
      <c r="OKM5" s="249"/>
      <c r="OKN5" s="249"/>
      <c r="OKO5" s="249"/>
      <c r="OKP5" s="249"/>
      <c r="OKQ5" s="249"/>
      <c r="OKR5" s="249"/>
      <c r="OKS5" s="249"/>
      <c r="OKT5" s="249"/>
      <c r="OKU5" s="249"/>
      <c r="OKV5" s="249"/>
      <c r="OKW5" s="249"/>
      <c r="OKX5" s="249"/>
      <c r="OKY5" s="249"/>
      <c r="OKZ5" s="249"/>
      <c r="OLA5" s="249"/>
      <c r="OLB5" s="249"/>
      <c r="OLC5" s="249"/>
      <c r="OLD5" s="249"/>
      <c r="OLE5" s="249"/>
      <c r="OLF5" s="249"/>
      <c r="OLG5" s="249"/>
      <c r="OLH5" s="249"/>
      <c r="OLI5" s="249"/>
      <c r="OLJ5" s="249"/>
      <c r="OLK5" s="249"/>
      <c r="OLL5" s="249"/>
      <c r="OLM5" s="249"/>
      <c r="OLN5" s="249"/>
      <c r="OLO5" s="249"/>
      <c r="OLP5" s="249"/>
      <c r="OLQ5" s="249"/>
      <c r="OLR5" s="249"/>
      <c r="OLS5" s="249"/>
      <c r="OLT5" s="249"/>
      <c r="OLU5" s="249"/>
      <c r="OLV5" s="249"/>
      <c r="OLW5" s="249"/>
      <c r="OLX5" s="249"/>
      <c r="OLY5" s="249"/>
      <c r="OLZ5" s="249"/>
      <c r="OMA5" s="249"/>
      <c r="OMB5" s="249"/>
      <c r="OMC5" s="249"/>
      <c r="OMD5" s="249"/>
      <c r="OME5" s="249"/>
      <c r="OMF5" s="249"/>
      <c r="OMG5" s="249"/>
      <c r="OMH5" s="249"/>
      <c r="OMI5" s="249"/>
      <c r="OMJ5" s="249"/>
      <c r="OMK5" s="249"/>
      <c r="OML5" s="249"/>
      <c r="OMM5" s="249"/>
      <c r="OMN5" s="249"/>
      <c r="OMO5" s="249"/>
      <c r="OMP5" s="249"/>
      <c r="OMQ5" s="249"/>
      <c r="OMR5" s="249"/>
      <c r="OMS5" s="249"/>
      <c r="OMT5" s="249"/>
      <c r="OMU5" s="249"/>
      <c r="OMV5" s="249"/>
      <c r="OMW5" s="249"/>
      <c r="OMX5" s="249"/>
      <c r="OMY5" s="249"/>
      <c r="OMZ5" s="249"/>
      <c r="ONA5" s="249"/>
      <c r="ONB5" s="249"/>
      <c r="ONC5" s="249"/>
      <c r="OND5" s="249"/>
      <c r="ONE5" s="249"/>
      <c r="ONF5" s="249"/>
      <c r="ONG5" s="249"/>
      <c r="ONH5" s="249"/>
      <c r="ONI5" s="249"/>
      <c r="ONJ5" s="249"/>
      <c r="ONK5" s="249"/>
      <c r="ONL5" s="249"/>
      <c r="ONM5" s="249"/>
      <c r="ONN5" s="249"/>
      <c r="ONO5" s="249"/>
      <c r="ONP5" s="249"/>
      <c r="ONQ5" s="249"/>
      <c r="ONR5" s="249"/>
      <c r="ONS5" s="249"/>
      <c r="ONT5" s="249"/>
      <c r="ONU5" s="249"/>
      <c r="ONV5" s="249"/>
      <c r="ONW5" s="249"/>
      <c r="ONX5" s="249"/>
      <c r="ONY5" s="249"/>
      <c r="ONZ5" s="249"/>
      <c r="OOA5" s="249"/>
      <c r="OOB5" s="249"/>
      <c r="OOC5" s="249"/>
      <c r="OOD5" s="249"/>
      <c r="OOE5" s="249"/>
      <c r="OOF5" s="249"/>
      <c r="OOG5" s="249"/>
      <c r="OOH5" s="249"/>
      <c r="OOI5" s="249"/>
      <c r="OOJ5" s="249"/>
      <c r="OOK5" s="249"/>
      <c r="OOL5" s="249"/>
      <c r="OOM5" s="249"/>
      <c r="OON5" s="249"/>
      <c r="OOO5" s="249"/>
      <c r="OOP5" s="249"/>
      <c r="OOQ5" s="249"/>
      <c r="OOR5" s="249"/>
      <c r="OOS5" s="249"/>
      <c r="OOT5" s="249"/>
      <c r="OOU5" s="249"/>
      <c r="OOV5" s="249"/>
      <c r="OOW5" s="249"/>
      <c r="OOX5" s="249"/>
      <c r="OOY5" s="249"/>
      <c r="OOZ5" s="249"/>
      <c r="OPA5" s="249"/>
      <c r="OPB5" s="249"/>
      <c r="OPC5" s="249"/>
      <c r="OPD5" s="249"/>
      <c r="OPE5" s="249"/>
      <c r="OPF5" s="249"/>
      <c r="OPG5" s="249"/>
      <c r="OPH5" s="249"/>
      <c r="OPI5" s="249"/>
      <c r="OPJ5" s="249"/>
      <c r="OPK5" s="249"/>
      <c r="OPL5" s="249"/>
      <c r="OPM5" s="249"/>
      <c r="OPN5" s="249"/>
      <c r="OPO5" s="249"/>
      <c r="OPP5" s="249"/>
      <c r="OPQ5" s="249"/>
      <c r="OPR5" s="249"/>
      <c r="OPS5" s="249"/>
      <c r="OPT5" s="249"/>
      <c r="OPU5" s="249"/>
      <c r="OPV5" s="249"/>
      <c r="OPW5" s="249"/>
      <c r="OPX5" s="249"/>
      <c r="OPY5" s="249"/>
      <c r="OPZ5" s="249"/>
      <c r="OQA5" s="249"/>
      <c r="OQB5" s="249"/>
      <c r="OQC5" s="249"/>
      <c r="OQD5" s="249"/>
      <c r="OQE5" s="249"/>
      <c r="OQF5" s="249"/>
      <c r="OQG5" s="249"/>
      <c r="OQH5" s="249"/>
      <c r="OQI5" s="249"/>
      <c r="OQJ5" s="249"/>
      <c r="OQK5" s="249"/>
      <c r="OQL5" s="249"/>
      <c r="OQM5" s="249"/>
      <c r="OQN5" s="249"/>
      <c r="OQO5" s="249"/>
      <c r="OQP5" s="249"/>
      <c r="OQQ5" s="249"/>
      <c r="OQR5" s="249"/>
      <c r="OQS5" s="249"/>
      <c r="OQT5" s="249"/>
      <c r="OQU5" s="249"/>
      <c r="OQV5" s="249"/>
      <c r="OQW5" s="249"/>
      <c r="OQX5" s="249"/>
      <c r="OQY5" s="249"/>
      <c r="OQZ5" s="249"/>
      <c r="ORA5" s="249"/>
      <c r="ORB5" s="249"/>
      <c r="ORC5" s="249"/>
      <c r="ORD5" s="249"/>
      <c r="ORE5" s="249"/>
      <c r="ORF5" s="249"/>
      <c r="ORG5" s="249"/>
      <c r="ORH5" s="249"/>
      <c r="ORI5" s="249"/>
      <c r="ORJ5" s="249"/>
      <c r="ORK5" s="249"/>
      <c r="ORL5" s="249"/>
      <c r="ORM5" s="249"/>
      <c r="ORN5" s="249"/>
      <c r="ORO5" s="249"/>
      <c r="ORP5" s="249"/>
      <c r="ORQ5" s="249"/>
      <c r="ORR5" s="249"/>
      <c r="ORS5" s="249"/>
      <c r="ORT5" s="249"/>
      <c r="ORU5" s="249"/>
      <c r="ORV5" s="249"/>
      <c r="ORW5" s="249"/>
      <c r="ORX5" s="249"/>
      <c r="ORY5" s="249"/>
      <c r="ORZ5" s="249"/>
      <c r="OSA5" s="249"/>
      <c r="OSB5" s="249"/>
      <c r="OSC5" s="249"/>
      <c r="OSD5" s="249"/>
      <c r="OSE5" s="249"/>
      <c r="OSF5" s="249"/>
      <c r="OSG5" s="249"/>
      <c r="OSH5" s="249"/>
      <c r="OSI5" s="249"/>
      <c r="OSJ5" s="249"/>
      <c r="OSK5" s="249"/>
      <c r="OSL5" s="249"/>
      <c r="OSM5" s="249"/>
      <c r="OSN5" s="249"/>
      <c r="OSO5" s="249"/>
      <c r="OSP5" s="249"/>
      <c r="OSQ5" s="249"/>
      <c r="OSR5" s="249"/>
      <c r="OSS5" s="249"/>
      <c r="OST5" s="249"/>
      <c r="OSU5" s="249"/>
      <c r="OSV5" s="249"/>
      <c r="OSW5" s="249"/>
      <c r="OSX5" s="249"/>
      <c r="OSY5" s="249"/>
      <c r="OSZ5" s="249"/>
      <c r="OTA5" s="249"/>
      <c r="OTB5" s="249"/>
      <c r="OTC5" s="249"/>
      <c r="OTD5" s="249"/>
      <c r="OTE5" s="249"/>
      <c r="OTF5" s="249"/>
      <c r="OTG5" s="249"/>
      <c r="OTH5" s="249"/>
      <c r="OTI5" s="249"/>
      <c r="OTJ5" s="249"/>
      <c r="OTK5" s="249"/>
      <c r="OTL5" s="249"/>
      <c r="OTM5" s="249"/>
      <c r="OTN5" s="249"/>
      <c r="OTO5" s="249"/>
      <c r="OTP5" s="249"/>
      <c r="OTQ5" s="249"/>
      <c r="OTR5" s="249"/>
      <c r="OTS5" s="249"/>
      <c r="OTT5" s="249"/>
      <c r="OTU5" s="249"/>
      <c r="OTV5" s="249"/>
      <c r="OTW5" s="249"/>
      <c r="OTX5" s="249"/>
      <c r="OTY5" s="249"/>
      <c r="OTZ5" s="249"/>
      <c r="OUA5" s="249"/>
      <c r="OUB5" s="249"/>
      <c r="OUC5" s="249"/>
      <c r="OUD5" s="249"/>
      <c r="OUE5" s="249"/>
      <c r="OUF5" s="249"/>
      <c r="OUG5" s="249"/>
      <c r="OUH5" s="249"/>
      <c r="OUI5" s="249"/>
      <c r="OUJ5" s="249"/>
      <c r="OUK5" s="249"/>
      <c r="OUL5" s="249"/>
      <c r="OUM5" s="249"/>
      <c r="OUN5" s="249"/>
      <c r="OUO5" s="249"/>
      <c r="OUP5" s="249"/>
      <c r="OUQ5" s="249"/>
      <c r="OUR5" s="249"/>
      <c r="OUS5" s="249"/>
      <c r="OUT5" s="249"/>
      <c r="OUU5" s="249"/>
      <c r="OUV5" s="249"/>
      <c r="OUW5" s="249"/>
      <c r="OUX5" s="249"/>
      <c r="OUY5" s="249"/>
      <c r="OUZ5" s="249"/>
      <c r="OVA5" s="249"/>
      <c r="OVB5" s="249"/>
      <c r="OVC5" s="249"/>
      <c r="OVD5" s="249"/>
      <c r="OVE5" s="249"/>
      <c r="OVF5" s="249"/>
      <c r="OVG5" s="249"/>
      <c r="OVH5" s="249"/>
      <c r="OVI5" s="249"/>
      <c r="OVJ5" s="249"/>
      <c r="OVK5" s="249"/>
      <c r="OVL5" s="249"/>
      <c r="OVM5" s="249"/>
      <c r="OVN5" s="249"/>
      <c r="OVO5" s="249"/>
      <c r="OVP5" s="249"/>
      <c r="OVQ5" s="249"/>
      <c r="OVR5" s="249"/>
      <c r="OVS5" s="249"/>
      <c r="OVT5" s="249"/>
      <c r="OVU5" s="249"/>
      <c r="OVV5" s="249"/>
      <c r="OVW5" s="249"/>
      <c r="OVX5" s="249"/>
      <c r="OVY5" s="249"/>
      <c r="OVZ5" s="249"/>
      <c r="OWA5" s="249"/>
      <c r="OWB5" s="249"/>
      <c r="OWC5" s="249"/>
      <c r="OWD5" s="249"/>
      <c r="OWE5" s="249"/>
      <c r="OWF5" s="249"/>
      <c r="OWG5" s="249"/>
      <c r="OWH5" s="249"/>
      <c r="OWI5" s="249"/>
      <c r="OWJ5" s="249"/>
      <c r="OWK5" s="249"/>
      <c r="OWL5" s="249"/>
      <c r="OWM5" s="249"/>
      <c r="OWN5" s="249"/>
      <c r="OWO5" s="249"/>
      <c r="OWP5" s="249"/>
      <c r="OWQ5" s="249"/>
      <c r="OWR5" s="249"/>
      <c r="OWS5" s="249"/>
      <c r="OWT5" s="249"/>
      <c r="OWU5" s="249"/>
      <c r="OWV5" s="249"/>
      <c r="OWW5" s="249"/>
      <c r="OWX5" s="249"/>
      <c r="OWY5" s="249"/>
      <c r="OWZ5" s="249"/>
      <c r="OXA5" s="249"/>
      <c r="OXB5" s="249"/>
      <c r="OXC5" s="249"/>
      <c r="OXD5" s="249"/>
      <c r="OXE5" s="249"/>
      <c r="OXF5" s="249"/>
      <c r="OXG5" s="249"/>
      <c r="OXH5" s="249"/>
      <c r="OXI5" s="249"/>
      <c r="OXJ5" s="249"/>
      <c r="OXK5" s="249"/>
      <c r="OXL5" s="249"/>
      <c r="OXM5" s="249"/>
      <c r="OXN5" s="249"/>
      <c r="OXO5" s="249"/>
      <c r="OXP5" s="249"/>
      <c r="OXQ5" s="249"/>
      <c r="OXR5" s="249"/>
      <c r="OXS5" s="249"/>
      <c r="OXT5" s="249"/>
      <c r="OXU5" s="249"/>
      <c r="OXV5" s="249"/>
      <c r="OXW5" s="249"/>
      <c r="OXX5" s="249"/>
      <c r="OXY5" s="249"/>
      <c r="OXZ5" s="249"/>
      <c r="OYA5" s="249"/>
      <c r="OYB5" s="249"/>
      <c r="OYC5" s="249"/>
      <c r="OYD5" s="249"/>
      <c r="OYE5" s="249"/>
      <c r="OYF5" s="249"/>
      <c r="OYG5" s="249"/>
      <c r="OYH5" s="249"/>
      <c r="OYI5" s="249"/>
      <c r="OYJ5" s="249"/>
      <c r="OYK5" s="249"/>
      <c r="OYL5" s="249"/>
      <c r="OYM5" s="249"/>
      <c r="OYN5" s="249"/>
      <c r="OYO5" s="249"/>
      <c r="OYP5" s="249"/>
      <c r="OYQ5" s="249"/>
      <c r="OYR5" s="249"/>
      <c r="OYS5" s="249"/>
      <c r="OYT5" s="249"/>
      <c r="OYU5" s="249"/>
      <c r="OYV5" s="249"/>
      <c r="OYW5" s="249"/>
      <c r="OYX5" s="249"/>
      <c r="OYY5" s="249"/>
      <c r="OYZ5" s="249"/>
      <c r="OZA5" s="249"/>
      <c r="OZB5" s="249"/>
      <c r="OZC5" s="249"/>
      <c r="OZD5" s="249"/>
      <c r="OZE5" s="249"/>
      <c r="OZF5" s="249"/>
      <c r="OZG5" s="249"/>
      <c r="OZH5" s="249"/>
      <c r="OZI5" s="249"/>
      <c r="OZJ5" s="249"/>
      <c r="OZK5" s="249"/>
      <c r="OZL5" s="249"/>
      <c r="OZM5" s="249"/>
      <c r="OZN5" s="249"/>
      <c r="OZO5" s="249"/>
      <c r="OZP5" s="249"/>
      <c r="OZQ5" s="249"/>
      <c r="OZR5" s="249"/>
      <c r="OZS5" s="249"/>
      <c r="OZT5" s="249"/>
      <c r="OZU5" s="249"/>
      <c r="OZV5" s="249"/>
      <c r="OZW5" s="249"/>
      <c r="OZX5" s="249"/>
      <c r="OZY5" s="249"/>
      <c r="OZZ5" s="249"/>
      <c r="PAA5" s="249"/>
      <c r="PAB5" s="249"/>
      <c r="PAC5" s="249"/>
      <c r="PAD5" s="249"/>
      <c r="PAE5" s="249"/>
      <c r="PAF5" s="249"/>
      <c r="PAG5" s="249"/>
      <c r="PAH5" s="249"/>
      <c r="PAI5" s="249"/>
      <c r="PAJ5" s="249"/>
      <c r="PAK5" s="249"/>
      <c r="PAL5" s="249"/>
      <c r="PAM5" s="249"/>
      <c r="PAN5" s="249"/>
      <c r="PAO5" s="249"/>
      <c r="PAP5" s="249"/>
      <c r="PAQ5" s="249"/>
      <c r="PAR5" s="249"/>
      <c r="PAS5" s="249"/>
      <c r="PAT5" s="249"/>
      <c r="PAU5" s="249"/>
      <c r="PAV5" s="249"/>
      <c r="PAW5" s="249"/>
      <c r="PAX5" s="249"/>
      <c r="PAY5" s="249"/>
      <c r="PAZ5" s="249"/>
      <c r="PBA5" s="249"/>
      <c r="PBB5" s="249"/>
      <c r="PBC5" s="249"/>
      <c r="PBD5" s="249"/>
      <c r="PBE5" s="249"/>
      <c r="PBF5" s="249"/>
      <c r="PBG5" s="249"/>
      <c r="PBH5" s="249"/>
      <c r="PBI5" s="249"/>
      <c r="PBJ5" s="249"/>
      <c r="PBK5" s="249"/>
      <c r="PBL5" s="249"/>
      <c r="PBM5" s="249"/>
      <c r="PBN5" s="249"/>
      <c r="PBO5" s="249"/>
      <c r="PBP5" s="249"/>
      <c r="PBQ5" s="249"/>
      <c r="PBR5" s="249"/>
      <c r="PBS5" s="249"/>
      <c r="PBT5" s="249"/>
      <c r="PBU5" s="249"/>
      <c r="PBV5" s="249"/>
      <c r="PBW5" s="249"/>
      <c r="PBX5" s="249"/>
      <c r="PBY5" s="249"/>
      <c r="PBZ5" s="249"/>
      <c r="PCA5" s="249"/>
      <c r="PCB5" s="249"/>
      <c r="PCC5" s="249"/>
      <c r="PCD5" s="249"/>
      <c r="PCE5" s="249"/>
      <c r="PCF5" s="249"/>
      <c r="PCG5" s="249"/>
      <c r="PCH5" s="249"/>
      <c r="PCI5" s="249"/>
      <c r="PCJ5" s="249"/>
      <c r="PCK5" s="249"/>
      <c r="PCL5" s="249"/>
      <c r="PCM5" s="249"/>
      <c r="PCN5" s="249"/>
      <c r="PCO5" s="249"/>
      <c r="PCP5" s="249"/>
      <c r="PCQ5" s="249"/>
      <c r="PCR5" s="249"/>
      <c r="PCS5" s="249"/>
      <c r="PCT5" s="249"/>
      <c r="PCU5" s="249"/>
      <c r="PCV5" s="249"/>
      <c r="PCW5" s="249"/>
      <c r="PCX5" s="249"/>
      <c r="PCY5" s="249"/>
      <c r="PCZ5" s="249"/>
      <c r="PDA5" s="249"/>
      <c r="PDB5" s="249"/>
      <c r="PDC5" s="249"/>
      <c r="PDD5" s="249"/>
      <c r="PDE5" s="249"/>
      <c r="PDF5" s="249"/>
      <c r="PDG5" s="249"/>
      <c r="PDH5" s="249"/>
      <c r="PDI5" s="249"/>
      <c r="PDJ5" s="249"/>
      <c r="PDK5" s="249"/>
      <c r="PDL5" s="249"/>
      <c r="PDM5" s="249"/>
      <c r="PDN5" s="249"/>
      <c r="PDO5" s="249"/>
      <c r="PDP5" s="249"/>
      <c r="PDQ5" s="249"/>
      <c r="PDR5" s="249"/>
      <c r="PDS5" s="249"/>
      <c r="PDT5" s="249"/>
      <c r="PDU5" s="249"/>
      <c r="PDV5" s="249"/>
      <c r="PDW5" s="249"/>
      <c r="PDX5" s="249"/>
      <c r="PDY5" s="249"/>
      <c r="PDZ5" s="249"/>
      <c r="PEA5" s="249"/>
      <c r="PEB5" s="249"/>
      <c r="PEC5" s="249"/>
      <c r="PED5" s="249"/>
      <c r="PEE5" s="249"/>
      <c r="PEF5" s="249"/>
      <c r="PEG5" s="249"/>
      <c r="PEH5" s="249"/>
      <c r="PEI5" s="249"/>
      <c r="PEJ5" s="249"/>
      <c r="PEK5" s="249"/>
      <c r="PEL5" s="249"/>
      <c r="PEM5" s="249"/>
      <c r="PEN5" s="249"/>
      <c r="PEO5" s="249"/>
      <c r="PEP5" s="249"/>
      <c r="PEQ5" s="249"/>
      <c r="PER5" s="249"/>
      <c r="PES5" s="249"/>
      <c r="PET5" s="249"/>
      <c r="PEU5" s="249"/>
      <c r="PEV5" s="249"/>
      <c r="PEW5" s="249"/>
      <c r="PEX5" s="249"/>
      <c r="PEY5" s="249"/>
      <c r="PEZ5" s="249"/>
      <c r="PFA5" s="249"/>
      <c r="PFB5" s="249"/>
      <c r="PFC5" s="249"/>
      <c r="PFD5" s="249"/>
      <c r="PFE5" s="249"/>
      <c r="PFF5" s="249"/>
      <c r="PFG5" s="249"/>
      <c r="PFH5" s="249"/>
      <c r="PFI5" s="249"/>
      <c r="PFJ5" s="249"/>
      <c r="PFK5" s="249"/>
      <c r="PFL5" s="249"/>
      <c r="PFM5" s="249"/>
      <c r="PFN5" s="249"/>
      <c r="PFO5" s="249"/>
      <c r="PFP5" s="249"/>
      <c r="PFQ5" s="249"/>
      <c r="PFR5" s="249"/>
      <c r="PFS5" s="249"/>
      <c r="PFT5" s="249"/>
      <c r="PFU5" s="249"/>
      <c r="PFV5" s="249"/>
      <c r="PFW5" s="249"/>
      <c r="PFX5" s="249"/>
      <c r="PFY5" s="249"/>
      <c r="PFZ5" s="249"/>
      <c r="PGA5" s="249"/>
      <c r="PGB5" s="249"/>
      <c r="PGC5" s="249"/>
      <c r="PGD5" s="249"/>
      <c r="PGE5" s="249"/>
      <c r="PGF5" s="249"/>
      <c r="PGG5" s="249"/>
      <c r="PGH5" s="249"/>
      <c r="PGI5" s="249"/>
      <c r="PGJ5" s="249"/>
      <c r="PGK5" s="249"/>
      <c r="PGL5" s="249"/>
      <c r="PGM5" s="249"/>
      <c r="PGN5" s="249"/>
      <c r="PGO5" s="249"/>
      <c r="PGP5" s="249"/>
      <c r="PGQ5" s="249"/>
      <c r="PGR5" s="249"/>
      <c r="PGS5" s="249"/>
      <c r="PGT5" s="249"/>
      <c r="PGU5" s="249"/>
      <c r="PGV5" s="249"/>
      <c r="PGW5" s="249"/>
      <c r="PGX5" s="249"/>
      <c r="PGY5" s="249"/>
      <c r="PGZ5" s="249"/>
      <c r="PHA5" s="249"/>
      <c r="PHB5" s="249"/>
      <c r="PHC5" s="249"/>
      <c r="PHD5" s="249"/>
      <c r="PHE5" s="249"/>
      <c r="PHF5" s="249"/>
      <c r="PHG5" s="249"/>
      <c r="PHH5" s="249"/>
      <c r="PHI5" s="249"/>
      <c r="PHJ5" s="249"/>
      <c r="PHK5" s="249"/>
      <c r="PHL5" s="249"/>
      <c r="PHM5" s="249"/>
      <c r="PHN5" s="249"/>
      <c r="PHO5" s="249"/>
      <c r="PHP5" s="249"/>
      <c r="PHQ5" s="249"/>
      <c r="PHR5" s="249"/>
      <c r="PHS5" s="249"/>
      <c r="PHT5" s="249"/>
      <c r="PHU5" s="249"/>
      <c r="PHV5" s="249"/>
      <c r="PHW5" s="249"/>
      <c r="PHX5" s="249"/>
      <c r="PHY5" s="249"/>
      <c r="PHZ5" s="249"/>
      <c r="PIA5" s="249"/>
      <c r="PIB5" s="249"/>
      <c r="PIC5" s="249"/>
      <c r="PID5" s="249"/>
      <c r="PIE5" s="249"/>
      <c r="PIF5" s="249"/>
      <c r="PIG5" s="249"/>
      <c r="PIH5" s="249"/>
      <c r="PII5" s="249"/>
      <c r="PIJ5" s="249"/>
      <c r="PIK5" s="249"/>
      <c r="PIL5" s="249"/>
      <c r="PIM5" s="249"/>
      <c r="PIN5" s="249"/>
      <c r="PIO5" s="249"/>
      <c r="PIP5" s="249"/>
      <c r="PIQ5" s="249"/>
      <c r="PIR5" s="249"/>
      <c r="PIS5" s="249"/>
      <c r="PIT5" s="249"/>
      <c r="PIU5" s="249"/>
      <c r="PIV5" s="249"/>
      <c r="PIW5" s="249"/>
      <c r="PIX5" s="249"/>
      <c r="PIY5" s="249"/>
      <c r="PIZ5" s="249"/>
      <c r="PJA5" s="249"/>
      <c r="PJB5" s="249"/>
      <c r="PJC5" s="249"/>
      <c r="PJD5" s="249"/>
      <c r="PJE5" s="249"/>
      <c r="PJF5" s="249"/>
      <c r="PJG5" s="249"/>
      <c r="PJH5" s="249"/>
      <c r="PJI5" s="249"/>
      <c r="PJJ5" s="249"/>
      <c r="PJK5" s="249"/>
      <c r="PJL5" s="249"/>
      <c r="PJM5" s="249"/>
      <c r="PJN5" s="249"/>
      <c r="PJO5" s="249"/>
      <c r="PJP5" s="249"/>
      <c r="PJQ5" s="249"/>
      <c r="PJR5" s="249"/>
      <c r="PJS5" s="249"/>
      <c r="PJT5" s="249"/>
      <c r="PJU5" s="249"/>
      <c r="PJV5" s="249"/>
      <c r="PJW5" s="249"/>
      <c r="PJX5" s="249"/>
      <c r="PJY5" s="249"/>
      <c r="PJZ5" s="249"/>
      <c r="PKA5" s="249"/>
      <c r="PKB5" s="249"/>
      <c r="PKC5" s="249"/>
      <c r="PKD5" s="249"/>
      <c r="PKE5" s="249"/>
      <c r="PKF5" s="249"/>
      <c r="PKG5" s="249"/>
      <c r="PKH5" s="249"/>
      <c r="PKI5" s="249"/>
      <c r="PKJ5" s="249"/>
      <c r="PKK5" s="249"/>
      <c r="PKL5" s="249"/>
      <c r="PKM5" s="249"/>
      <c r="PKN5" s="249"/>
      <c r="PKO5" s="249"/>
      <c r="PKP5" s="249"/>
      <c r="PKQ5" s="249"/>
      <c r="PKR5" s="249"/>
      <c r="PKS5" s="249"/>
      <c r="PKT5" s="249"/>
      <c r="PKU5" s="249"/>
      <c r="PKV5" s="249"/>
      <c r="PKW5" s="249"/>
      <c r="PKX5" s="249"/>
      <c r="PKY5" s="249"/>
      <c r="PKZ5" s="249"/>
      <c r="PLA5" s="249"/>
      <c r="PLB5" s="249"/>
      <c r="PLC5" s="249"/>
      <c r="PLD5" s="249"/>
      <c r="PLE5" s="249"/>
      <c r="PLF5" s="249"/>
      <c r="PLG5" s="249"/>
      <c r="PLH5" s="249"/>
      <c r="PLI5" s="249"/>
      <c r="PLJ5" s="249"/>
      <c r="PLK5" s="249"/>
      <c r="PLL5" s="249"/>
      <c r="PLM5" s="249"/>
      <c r="PLN5" s="249"/>
      <c r="PLO5" s="249"/>
      <c r="PLP5" s="249"/>
      <c r="PLQ5" s="249"/>
      <c r="PLR5" s="249"/>
      <c r="PLS5" s="249"/>
      <c r="PLT5" s="249"/>
      <c r="PLU5" s="249"/>
      <c r="PLV5" s="249"/>
      <c r="PLW5" s="249"/>
      <c r="PLX5" s="249"/>
      <c r="PLY5" s="249"/>
      <c r="PLZ5" s="249"/>
      <c r="PMA5" s="249"/>
      <c r="PMB5" s="249"/>
      <c r="PMC5" s="249"/>
      <c r="PMD5" s="249"/>
      <c r="PME5" s="249"/>
      <c r="PMF5" s="249"/>
      <c r="PMG5" s="249"/>
      <c r="PMH5" s="249"/>
      <c r="PMI5" s="249"/>
      <c r="PMJ5" s="249"/>
      <c r="PMK5" s="249"/>
      <c r="PML5" s="249"/>
      <c r="PMM5" s="249"/>
      <c r="PMN5" s="249"/>
      <c r="PMO5" s="249"/>
      <c r="PMP5" s="249"/>
      <c r="PMQ5" s="249"/>
      <c r="PMR5" s="249"/>
      <c r="PMS5" s="249"/>
      <c r="PMT5" s="249"/>
      <c r="PMU5" s="249"/>
      <c r="PMV5" s="249"/>
      <c r="PMW5" s="249"/>
      <c r="PMX5" s="249"/>
      <c r="PMY5" s="249"/>
      <c r="PMZ5" s="249"/>
      <c r="PNA5" s="249"/>
      <c r="PNB5" s="249"/>
      <c r="PNC5" s="249"/>
      <c r="PND5" s="249"/>
      <c r="PNE5" s="249"/>
      <c r="PNF5" s="249"/>
      <c r="PNG5" s="249"/>
      <c r="PNH5" s="249"/>
      <c r="PNI5" s="249"/>
      <c r="PNJ5" s="249"/>
      <c r="PNK5" s="249"/>
      <c r="PNL5" s="249"/>
      <c r="PNM5" s="249"/>
      <c r="PNN5" s="249"/>
      <c r="PNO5" s="249"/>
      <c r="PNP5" s="249"/>
      <c r="PNQ5" s="249"/>
      <c r="PNR5" s="249"/>
      <c r="PNS5" s="249"/>
      <c r="PNT5" s="249"/>
      <c r="PNU5" s="249"/>
      <c r="PNV5" s="249"/>
      <c r="PNW5" s="249"/>
      <c r="PNX5" s="249"/>
      <c r="PNY5" s="249"/>
      <c r="PNZ5" s="249"/>
      <c r="POA5" s="249"/>
      <c r="POB5" s="249"/>
      <c r="POC5" s="249"/>
      <c r="POD5" s="249"/>
      <c r="POE5" s="249"/>
      <c r="POF5" s="249"/>
      <c r="POG5" s="249"/>
      <c r="POH5" s="249"/>
      <c r="POI5" s="249"/>
      <c r="POJ5" s="249"/>
      <c r="POK5" s="249"/>
      <c r="POL5" s="249"/>
      <c r="POM5" s="249"/>
      <c r="PON5" s="249"/>
      <c r="POO5" s="249"/>
      <c r="POP5" s="249"/>
      <c r="POQ5" s="249"/>
      <c r="POR5" s="249"/>
      <c r="POS5" s="249"/>
      <c r="POT5" s="249"/>
      <c r="POU5" s="249"/>
      <c r="POV5" s="249"/>
      <c r="POW5" s="249"/>
      <c r="POX5" s="249"/>
      <c r="POY5" s="249"/>
      <c r="POZ5" s="249"/>
      <c r="PPA5" s="249"/>
      <c r="PPB5" s="249"/>
      <c r="PPC5" s="249"/>
      <c r="PPD5" s="249"/>
      <c r="PPE5" s="249"/>
      <c r="PPF5" s="249"/>
      <c r="PPG5" s="249"/>
      <c r="PPH5" s="249"/>
      <c r="PPI5" s="249"/>
      <c r="PPJ5" s="249"/>
      <c r="PPK5" s="249"/>
      <c r="PPL5" s="249"/>
      <c r="PPM5" s="249"/>
      <c r="PPN5" s="249"/>
      <c r="PPO5" s="249"/>
      <c r="PPP5" s="249"/>
      <c r="PPQ5" s="249"/>
      <c r="PPR5" s="249"/>
      <c r="PPS5" s="249"/>
      <c r="PPT5" s="249"/>
      <c r="PPU5" s="249"/>
      <c r="PPV5" s="249"/>
      <c r="PPW5" s="249"/>
      <c r="PPX5" s="249"/>
      <c r="PPY5" s="249"/>
      <c r="PPZ5" s="249"/>
      <c r="PQA5" s="249"/>
      <c r="PQB5" s="249"/>
      <c r="PQC5" s="249"/>
      <c r="PQD5" s="249"/>
      <c r="PQE5" s="249"/>
      <c r="PQF5" s="249"/>
      <c r="PQG5" s="249"/>
      <c r="PQH5" s="249"/>
      <c r="PQI5" s="249"/>
      <c r="PQJ5" s="249"/>
      <c r="PQK5" s="249"/>
      <c r="PQL5" s="249"/>
      <c r="PQM5" s="249"/>
      <c r="PQN5" s="249"/>
      <c r="PQO5" s="249"/>
      <c r="PQP5" s="249"/>
      <c r="PQQ5" s="249"/>
      <c r="PQR5" s="249"/>
      <c r="PQS5" s="249"/>
      <c r="PQT5" s="249"/>
      <c r="PQU5" s="249"/>
      <c r="PQV5" s="249"/>
      <c r="PQW5" s="249"/>
      <c r="PQX5" s="249"/>
      <c r="PQY5" s="249"/>
      <c r="PQZ5" s="249"/>
      <c r="PRA5" s="249"/>
      <c r="PRB5" s="249"/>
      <c r="PRC5" s="249"/>
      <c r="PRD5" s="249"/>
      <c r="PRE5" s="249"/>
      <c r="PRF5" s="249"/>
      <c r="PRG5" s="249"/>
      <c r="PRH5" s="249"/>
      <c r="PRI5" s="249"/>
      <c r="PRJ5" s="249"/>
      <c r="PRK5" s="249"/>
      <c r="PRL5" s="249"/>
      <c r="PRM5" s="249"/>
      <c r="PRN5" s="249"/>
      <c r="PRO5" s="249"/>
      <c r="PRP5" s="249"/>
      <c r="PRQ5" s="249"/>
      <c r="PRR5" s="249"/>
      <c r="PRS5" s="249"/>
      <c r="PRT5" s="249"/>
      <c r="PRU5" s="249"/>
      <c r="PRV5" s="249"/>
      <c r="PRW5" s="249"/>
      <c r="PRX5" s="249"/>
      <c r="PRY5" s="249"/>
      <c r="PRZ5" s="249"/>
      <c r="PSA5" s="249"/>
      <c r="PSB5" s="249"/>
      <c r="PSC5" s="249"/>
      <c r="PSD5" s="249"/>
      <c r="PSE5" s="249"/>
      <c r="PSF5" s="249"/>
      <c r="PSG5" s="249"/>
      <c r="PSH5" s="249"/>
      <c r="PSI5" s="249"/>
      <c r="PSJ5" s="249"/>
      <c r="PSK5" s="249"/>
      <c r="PSL5" s="249"/>
      <c r="PSM5" s="249"/>
      <c r="PSN5" s="249"/>
      <c r="PSO5" s="249"/>
      <c r="PSP5" s="249"/>
      <c r="PSQ5" s="249"/>
      <c r="PSR5" s="249"/>
      <c r="PSS5" s="249"/>
      <c r="PST5" s="249"/>
      <c r="PSU5" s="249"/>
      <c r="PSV5" s="249"/>
      <c r="PSW5" s="249"/>
      <c r="PSX5" s="249"/>
      <c r="PSY5" s="249"/>
      <c r="PSZ5" s="249"/>
      <c r="PTA5" s="249"/>
      <c r="PTB5" s="249"/>
      <c r="PTC5" s="249"/>
      <c r="PTD5" s="249"/>
      <c r="PTE5" s="249"/>
      <c r="PTF5" s="249"/>
      <c r="PTG5" s="249"/>
      <c r="PTH5" s="249"/>
      <c r="PTI5" s="249"/>
      <c r="PTJ5" s="249"/>
      <c r="PTK5" s="249"/>
      <c r="PTL5" s="249"/>
      <c r="PTM5" s="249"/>
      <c r="PTN5" s="249"/>
      <c r="PTO5" s="249"/>
      <c r="PTP5" s="249"/>
      <c r="PTQ5" s="249"/>
      <c r="PTR5" s="249"/>
      <c r="PTS5" s="249"/>
      <c r="PTT5" s="249"/>
      <c r="PTU5" s="249"/>
      <c r="PTV5" s="249"/>
      <c r="PTW5" s="249"/>
      <c r="PTX5" s="249"/>
      <c r="PTY5" s="249"/>
      <c r="PTZ5" s="249"/>
      <c r="PUA5" s="249"/>
      <c r="PUB5" s="249"/>
      <c r="PUC5" s="249"/>
      <c r="PUD5" s="249"/>
      <c r="PUE5" s="249"/>
      <c r="PUF5" s="249"/>
      <c r="PUG5" s="249"/>
      <c r="PUH5" s="249"/>
      <c r="PUI5" s="249"/>
      <c r="PUJ5" s="249"/>
      <c r="PUK5" s="249"/>
      <c r="PUL5" s="249"/>
      <c r="PUM5" s="249"/>
      <c r="PUN5" s="249"/>
      <c r="PUO5" s="249"/>
      <c r="PUP5" s="249"/>
      <c r="PUQ5" s="249"/>
      <c r="PUR5" s="249"/>
      <c r="PUS5" s="249"/>
      <c r="PUT5" s="249"/>
      <c r="PUU5" s="249"/>
      <c r="PUV5" s="249"/>
      <c r="PUW5" s="249"/>
      <c r="PUX5" s="249"/>
      <c r="PUY5" s="249"/>
      <c r="PUZ5" s="249"/>
      <c r="PVA5" s="249"/>
      <c r="PVB5" s="249"/>
      <c r="PVC5" s="249"/>
      <c r="PVD5" s="249"/>
      <c r="PVE5" s="249"/>
      <c r="PVF5" s="249"/>
      <c r="PVG5" s="249"/>
      <c r="PVH5" s="249"/>
      <c r="PVI5" s="249"/>
      <c r="PVJ5" s="249"/>
      <c r="PVK5" s="249"/>
      <c r="PVL5" s="249"/>
      <c r="PVM5" s="249"/>
      <c r="PVN5" s="249"/>
      <c r="PVO5" s="249"/>
      <c r="PVP5" s="249"/>
      <c r="PVQ5" s="249"/>
      <c r="PVR5" s="249"/>
      <c r="PVS5" s="249"/>
      <c r="PVT5" s="249"/>
      <c r="PVU5" s="249"/>
      <c r="PVV5" s="249"/>
      <c r="PVW5" s="249"/>
      <c r="PVX5" s="249"/>
      <c r="PVY5" s="249"/>
      <c r="PVZ5" s="249"/>
      <c r="PWA5" s="249"/>
      <c r="PWB5" s="249"/>
      <c r="PWC5" s="249"/>
      <c r="PWD5" s="249"/>
      <c r="PWE5" s="249"/>
      <c r="PWF5" s="249"/>
      <c r="PWG5" s="249"/>
      <c r="PWH5" s="249"/>
      <c r="PWI5" s="249"/>
      <c r="PWJ5" s="249"/>
      <c r="PWK5" s="249"/>
      <c r="PWL5" s="249"/>
      <c r="PWM5" s="249"/>
      <c r="PWN5" s="249"/>
      <c r="PWO5" s="249"/>
      <c r="PWP5" s="249"/>
      <c r="PWQ5" s="249"/>
      <c r="PWR5" s="249"/>
      <c r="PWS5" s="249"/>
      <c r="PWT5" s="249"/>
      <c r="PWU5" s="249"/>
      <c r="PWV5" s="249"/>
      <c r="PWW5" s="249"/>
      <c r="PWX5" s="249"/>
      <c r="PWY5" s="249"/>
      <c r="PWZ5" s="249"/>
      <c r="PXA5" s="249"/>
      <c r="PXB5" s="249"/>
      <c r="PXC5" s="249"/>
      <c r="PXD5" s="249"/>
      <c r="PXE5" s="249"/>
      <c r="PXF5" s="249"/>
      <c r="PXG5" s="249"/>
      <c r="PXH5" s="249"/>
      <c r="PXI5" s="249"/>
      <c r="PXJ5" s="249"/>
      <c r="PXK5" s="249"/>
      <c r="PXL5" s="249"/>
      <c r="PXM5" s="249"/>
      <c r="PXN5" s="249"/>
      <c r="PXO5" s="249"/>
      <c r="PXP5" s="249"/>
      <c r="PXQ5" s="249"/>
      <c r="PXR5" s="249"/>
      <c r="PXS5" s="249"/>
      <c r="PXT5" s="249"/>
      <c r="PXU5" s="249"/>
      <c r="PXV5" s="249"/>
      <c r="PXW5" s="249"/>
      <c r="PXX5" s="249"/>
      <c r="PXY5" s="249"/>
      <c r="PXZ5" s="249"/>
      <c r="PYA5" s="249"/>
      <c r="PYB5" s="249"/>
      <c r="PYC5" s="249"/>
      <c r="PYD5" s="249"/>
      <c r="PYE5" s="249"/>
      <c r="PYF5" s="249"/>
      <c r="PYG5" s="249"/>
      <c r="PYH5" s="249"/>
      <c r="PYI5" s="249"/>
      <c r="PYJ5" s="249"/>
      <c r="PYK5" s="249"/>
      <c r="PYL5" s="249"/>
      <c r="PYM5" s="249"/>
      <c r="PYN5" s="249"/>
      <c r="PYO5" s="249"/>
      <c r="PYP5" s="249"/>
      <c r="PYQ5" s="249"/>
      <c r="PYR5" s="249"/>
      <c r="PYS5" s="249"/>
      <c r="PYT5" s="249"/>
      <c r="PYU5" s="249"/>
      <c r="PYV5" s="249"/>
      <c r="PYW5" s="249"/>
      <c r="PYX5" s="249"/>
      <c r="PYY5" s="249"/>
      <c r="PYZ5" s="249"/>
      <c r="PZA5" s="249"/>
      <c r="PZB5" s="249"/>
      <c r="PZC5" s="249"/>
      <c r="PZD5" s="249"/>
      <c r="PZE5" s="249"/>
      <c r="PZF5" s="249"/>
      <c r="PZG5" s="249"/>
      <c r="PZH5" s="249"/>
      <c r="PZI5" s="249"/>
      <c r="PZJ5" s="249"/>
      <c r="PZK5" s="249"/>
      <c r="PZL5" s="249"/>
      <c r="PZM5" s="249"/>
      <c r="PZN5" s="249"/>
      <c r="PZO5" s="249"/>
      <c r="PZP5" s="249"/>
      <c r="PZQ5" s="249"/>
      <c r="PZR5" s="249"/>
      <c r="PZS5" s="249"/>
      <c r="PZT5" s="249"/>
      <c r="PZU5" s="249"/>
      <c r="PZV5" s="249"/>
      <c r="PZW5" s="249"/>
      <c r="PZX5" s="249"/>
      <c r="PZY5" s="249"/>
      <c r="PZZ5" s="249"/>
      <c r="QAA5" s="249"/>
      <c r="QAB5" s="249"/>
      <c r="QAC5" s="249"/>
      <c r="QAD5" s="249"/>
      <c r="QAE5" s="249"/>
      <c r="QAF5" s="249"/>
      <c r="QAG5" s="249"/>
      <c r="QAH5" s="249"/>
      <c r="QAI5" s="249"/>
      <c r="QAJ5" s="249"/>
      <c r="QAK5" s="249"/>
      <c r="QAL5" s="249"/>
      <c r="QAM5" s="249"/>
      <c r="QAN5" s="249"/>
      <c r="QAO5" s="249"/>
      <c r="QAP5" s="249"/>
      <c r="QAQ5" s="249"/>
      <c r="QAR5" s="249"/>
      <c r="QAS5" s="249"/>
      <c r="QAT5" s="249"/>
      <c r="QAU5" s="249"/>
      <c r="QAV5" s="249"/>
      <c r="QAW5" s="249"/>
      <c r="QAX5" s="249"/>
      <c r="QAY5" s="249"/>
      <c r="QAZ5" s="249"/>
      <c r="QBA5" s="249"/>
      <c r="QBB5" s="249"/>
      <c r="QBC5" s="249"/>
      <c r="QBD5" s="249"/>
      <c r="QBE5" s="249"/>
      <c r="QBF5" s="249"/>
      <c r="QBG5" s="249"/>
      <c r="QBH5" s="249"/>
      <c r="QBI5" s="249"/>
      <c r="QBJ5" s="249"/>
      <c r="QBK5" s="249"/>
      <c r="QBL5" s="249"/>
      <c r="QBM5" s="249"/>
      <c r="QBN5" s="249"/>
      <c r="QBO5" s="249"/>
      <c r="QBP5" s="249"/>
      <c r="QBQ5" s="249"/>
      <c r="QBR5" s="249"/>
      <c r="QBS5" s="249"/>
      <c r="QBT5" s="249"/>
      <c r="QBU5" s="249"/>
      <c r="QBV5" s="249"/>
      <c r="QBW5" s="249"/>
      <c r="QBX5" s="249"/>
      <c r="QBY5" s="249"/>
      <c r="QBZ5" s="249"/>
      <c r="QCA5" s="249"/>
      <c r="QCB5" s="249"/>
      <c r="QCC5" s="249"/>
      <c r="QCD5" s="249"/>
      <c r="QCE5" s="249"/>
      <c r="QCF5" s="249"/>
      <c r="QCG5" s="249"/>
      <c r="QCH5" s="249"/>
      <c r="QCI5" s="249"/>
      <c r="QCJ5" s="249"/>
      <c r="QCK5" s="249"/>
      <c r="QCL5" s="249"/>
      <c r="QCM5" s="249"/>
      <c r="QCN5" s="249"/>
      <c r="QCO5" s="249"/>
      <c r="QCP5" s="249"/>
      <c r="QCQ5" s="249"/>
      <c r="QCR5" s="249"/>
      <c r="QCS5" s="249"/>
      <c r="QCT5" s="249"/>
      <c r="QCU5" s="249"/>
      <c r="QCV5" s="249"/>
      <c r="QCW5" s="249"/>
      <c r="QCX5" s="249"/>
      <c r="QCY5" s="249"/>
      <c r="QCZ5" s="249"/>
      <c r="QDA5" s="249"/>
      <c r="QDB5" s="249"/>
      <c r="QDC5" s="249"/>
      <c r="QDD5" s="249"/>
      <c r="QDE5" s="249"/>
      <c r="QDF5" s="249"/>
      <c r="QDG5" s="249"/>
      <c r="QDH5" s="249"/>
      <c r="QDI5" s="249"/>
      <c r="QDJ5" s="249"/>
      <c r="QDK5" s="249"/>
      <c r="QDL5" s="249"/>
      <c r="QDM5" s="249"/>
      <c r="QDN5" s="249"/>
      <c r="QDO5" s="249"/>
      <c r="QDP5" s="249"/>
      <c r="QDQ5" s="249"/>
      <c r="QDR5" s="249"/>
      <c r="QDS5" s="249"/>
      <c r="QDT5" s="249"/>
      <c r="QDU5" s="249"/>
      <c r="QDV5" s="249"/>
      <c r="QDW5" s="249"/>
      <c r="QDX5" s="249"/>
      <c r="QDY5" s="249"/>
      <c r="QDZ5" s="249"/>
      <c r="QEA5" s="249"/>
      <c r="QEB5" s="249"/>
      <c r="QEC5" s="249"/>
      <c r="QED5" s="249"/>
      <c r="QEE5" s="249"/>
      <c r="QEF5" s="249"/>
      <c r="QEG5" s="249"/>
      <c r="QEH5" s="249"/>
      <c r="QEI5" s="249"/>
      <c r="QEJ5" s="249"/>
      <c r="QEK5" s="249"/>
      <c r="QEL5" s="249"/>
      <c r="QEM5" s="249"/>
      <c r="QEN5" s="249"/>
      <c r="QEO5" s="249"/>
      <c r="QEP5" s="249"/>
      <c r="QEQ5" s="249"/>
      <c r="QER5" s="249"/>
      <c r="QES5" s="249"/>
      <c r="QET5" s="249"/>
      <c r="QEU5" s="249"/>
      <c r="QEV5" s="249"/>
      <c r="QEW5" s="249"/>
      <c r="QEX5" s="249"/>
      <c r="QEY5" s="249"/>
      <c r="QEZ5" s="249"/>
      <c r="QFA5" s="249"/>
      <c r="QFB5" s="249"/>
      <c r="QFC5" s="249"/>
      <c r="QFD5" s="249"/>
      <c r="QFE5" s="249"/>
      <c r="QFF5" s="249"/>
      <c r="QFG5" s="249"/>
      <c r="QFH5" s="249"/>
      <c r="QFI5" s="249"/>
      <c r="QFJ5" s="249"/>
      <c r="QFK5" s="249"/>
      <c r="QFL5" s="249"/>
      <c r="QFM5" s="249"/>
      <c r="QFN5" s="249"/>
      <c r="QFO5" s="249"/>
      <c r="QFP5" s="249"/>
      <c r="QFQ5" s="249"/>
      <c r="QFR5" s="249"/>
      <c r="QFS5" s="249"/>
      <c r="QFT5" s="249"/>
      <c r="QFU5" s="249"/>
      <c r="QFV5" s="249"/>
      <c r="QFW5" s="249"/>
      <c r="QFX5" s="249"/>
      <c r="QFY5" s="249"/>
      <c r="QFZ5" s="249"/>
      <c r="QGA5" s="249"/>
      <c r="QGB5" s="249"/>
      <c r="QGC5" s="249"/>
      <c r="QGD5" s="249"/>
      <c r="QGE5" s="249"/>
      <c r="QGF5" s="249"/>
      <c r="QGG5" s="249"/>
      <c r="QGH5" s="249"/>
      <c r="QGI5" s="249"/>
      <c r="QGJ5" s="249"/>
      <c r="QGK5" s="249"/>
      <c r="QGL5" s="249"/>
      <c r="QGM5" s="249"/>
      <c r="QGN5" s="249"/>
      <c r="QGO5" s="249"/>
      <c r="QGP5" s="249"/>
      <c r="QGQ5" s="249"/>
      <c r="QGR5" s="249"/>
      <c r="QGS5" s="249"/>
      <c r="QGT5" s="249"/>
      <c r="QGU5" s="249"/>
      <c r="QGV5" s="249"/>
      <c r="QGW5" s="249"/>
      <c r="QGX5" s="249"/>
      <c r="QGY5" s="249"/>
      <c r="QGZ5" s="249"/>
      <c r="QHA5" s="249"/>
      <c r="QHB5" s="249"/>
      <c r="QHC5" s="249"/>
      <c r="QHD5" s="249"/>
      <c r="QHE5" s="249"/>
      <c r="QHF5" s="249"/>
      <c r="QHG5" s="249"/>
      <c r="QHH5" s="249"/>
      <c r="QHI5" s="249"/>
      <c r="QHJ5" s="249"/>
      <c r="QHK5" s="249"/>
      <c r="QHL5" s="249"/>
      <c r="QHM5" s="249"/>
      <c r="QHN5" s="249"/>
      <c r="QHO5" s="249"/>
      <c r="QHP5" s="249"/>
      <c r="QHQ5" s="249"/>
      <c r="QHR5" s="249"/>
      <c r="QHS5" s="249"/>
      <c r="QHT5" s="249"/>
      <c r="QHU5" s="249"/>
      <c r="QHV5" s="249"/>
      <c r="QHW5" s="249"/>
      <c r="QHX5" s="249"/>
      <c r="QHY5" s="249"/>
      <c r="QHZ5" s="249"/>
      <c r="QIA5" s="249"/>
      <c r="QIB5" s="249"/>
      <c r="QIC5" s="249"/>
      <c r="QID5" s="249"/>
      <c r="QIE5" s="249"/>
      <c r="QIF5" s="249"/>
      <c r="QIG5" s="249"/>
      <c r="QIH5" s="249"/>
      <c r="QII5" s="249"/>
      <c r="QIJ5" s="249"/>
      <c r="QIK5" s="249"/>
      <c r="QIL5" s="249"/>
      <c r="QIM5" s="249"/>
      <c r="QIN5" s="249"/>
      <c r="QIO5" s="249"/>
      <c r="QIP5" s="249"/>
      <c r="QIQ5" s="249"/>
      <c r="QIR5" s="249"/>
      <c r="QIS5" s="249"/>
      <c r="QIT5" s="249"/>
      <c r="QIU5" s="249"/>
      <c r="QIV5" s="249"/>
      <c r="QIW5" s="249"/>
      <c r="QIX5" s="249"/>
      <c r="QIY5" s="249"/>
      <c r="QIZ5" s="249"/>
      <c r="QJA5" s="249"/>
      <c r="QJB5" s="249"/>
      <c r="QJC5" s="249"/>
      <c r="QJD5" s="249"/>
      <c r="QJE5" s="249"/>
      <c r="QJF5" s="249"/>
      <c r="QJG5" s="249"/>
      <c r="QJH5" s="249"/>
      <c r="QJI5" s="249"/>
      <c r="QJJ5" s="249"/>
      <c r="QJK5" s="249"/>
      <c r="QJL5" s="249"/>
      <c r="QJM5" s="249"/>
      <c r="QJN5" s="249"/>
      <c r="QJO5" s="249"/>
      <c r="QJP5" s="249"/>
      <c r="QJQ5" s="249"/>
      <c r="QJR5" s="249"/>
      <c r="QJS5" s="249"/>
      <c r="QJT5" s="249"/>
      <c r="QJU5" s="249"/>
      <c r="QJV5" s="249"/>
      <c r="QJW5" s="249"/>
      <c r="QJX5" s="249"/>
      <c r="QJY5" s="249"/>
      <c r="QJZ5" s="249"/>
      <c r="QKA5" s="249"/>
      <c r="QKB5" s="249"/>
      <c r="QKC5" s="249"/>
      <c r="QKD5" s="249"/>
      <c r="QKE5" s="249"/>
      <c r="QKF5" s="249"/>
      <c r="QKG5" s="249"/>
      <c r="QKH5" s="249"/>
      <c r="QKI5" s="249"/>
      <c r="QKJ5" s="249"/>
      <c r="QKK5" s="249"/>
      <c r="QKL5" s="249"/>
      <c r="QKM5" s="249"/>
      <c r="QKN5" s="249"/>
      <c r="QKO5" s="249"/>
      <c r="QKP5" s="249"/>
      <c r="QKQ5" s="249"/>
      <c r="QKR5" s="249"/>
      <c r="QKS5" s="249"/>
      <c r="QKT5" s="249"/>
      <c r="QKU5" s="249"/>
      <c r="QKV5" s="249"/>
      <c r="QKW5" s="249"/>
      <c r="QKX5" s="249"/>
      <c r="QKY5" s="249"/>
      <c r="QKZ5" s="249"/>
      <c r="QLA5" s="249"/>
      <c r="QLB5" s="249"/>
      <c r="QLC5" s="249"/>
      <c r="QLD5" s="249"/>
      <c r="QLE5" s="249"/>
      <c r="QLF5" s="249"/>
      <c r="QLG5" s="249"/>
      <c r="QLH5" s="249"/>
      <c r="QLI5" s="249"/>
      <c r="QLJ5" s="249"/>
      <c r="QLK5" s="249"/>
      <c r="QLL5" s="249"/>
      <c r="QLM5" s="249"/>
      <c r="QLN5" s="249"/>
      <c r="QLO5" s="249"/>
      <c r="QLP5" s="249"/>
      <c r="QLQ5" s="249"/>
      <c r="QLR5" s="249"/>
      <c r="QLS5" s="249"/>
      <c r="QLT5" s="249"/>
      <c r="QLU5" s="249"/>
      <c r="QLV5" s="249"/>
      <c r="QLW5" s="249"/>
      <c r="QLX5" s="249"/>
      <c r="QLY5" s="249"/>
      <c r="QLZ5" s="249"/>
      <c r="QMA5" s="249"/>
      <c r="QMB5" s="249"/>
      <c r="QMC5" s="249"/>
      <c r="QMD5" s="249"/>
      <c r="QME5" s="249"/>
      <c r="QMF5" s="249"/>
      <c r="QMG5" s="249"/>
      <c r="QMH5" s="249"/>
      <c r="QMI5" s="249"/>
      <c r="QMJ5" s="249"/>
      <c r="QMK5" s="249"/>
      <c r="QML5" s="249"/>
      <c r="QMM5" s="249"/>
      <c r="QMN5" s="249"/>
      <c r="QMO5" s="249"/>
      <c r="QMP5" s="249"/>
      <c r="QMQ5" s="249"/>
      <c r="QMR5" s="249"/>
      <c r="QMS5" s="249"/>
      <c r="QMT5" s="249"/>
      <c r="QMU5" s="249"/>
      <c r="QMV5" s="249"/>
      <c r="QMW5" s="249"/>
      <c r="QMX5" s="249"/>
      <c r="QMY5" s="249"/>
      <c r="QMZ5" s="249"/>
      <c r="QNA5" s="249"/>
      <c r="QNB5" s="249"/>
      <c r="QNC5" s="249"/>
      <c r="QND5" s="249"/>
      <c r="QNE5" s="249"/>
      <c r="QNF5" s="249"/>
      <c r="QNG5" s="249"/>
      <c r="QNH5" s="249"/>
      <c r="QNI5" s="249"/>
      <c r="QNJ5" s="249"/>
      <c r="QNK5" s="249"/>
      <c r="QNL5" s="249"/>
      <c r="QNM5" s="249"/>
      <c r="QNN5" s="249"/>
      <c r="QNO5" s="249"/>
      <c r="QNP5" s="249"/>
      <c r="QNQ5" s="249"/>
      <c r="QNR5" s="249"/>
      <c r="QNS5" s="249"/>
      <c r="QNT5" s="249"/>
      <c r="QNU5" s="249"/>
      <c r="QNV5" s="249"/>
      <c r="QNW5" s="249"/>
      <c r="QNX5" s="249"/>
      <c r="QNY5" s="249"/>
      <c r="QNZ5" s="249"/>
      <c r="QOA5" s="249"/>
      <c r="QOB5" s="249"/>
      <c r="QOC5" s="249"/>
      <c r="QOD5" s="249"/>
      <c r="QOE5" s="249"/>
      <c r="QOF5" s="249"/>
      <c r="QOG5" s="249"/>
      <c r="QOH5" s="249"/>
      <c r="QOI5" s="249"/>
      <c r="QOJ5" s="249"/>
      <c r="QOK5" s="249"/>
      <c r="QOL5" s="249"/>
      <c r="QOM5" s="249"/>
      <c r="QON5" s="249"/>
      <c r="QOO5" s="249"/>
      <c r="QOP5" s="249"/>
      <c r="QOQ5" s="249"/>
      <c r="QOR5" s="249"/>
      <c r="QOS5" s="249"/>
      <c r="QOT5" s="249"/>
      <c r="QOU5" s="249"/>
      <c r="QOV5" s="249"/>
      <c r="QOW5" s="249"/>
      <c r="QOX5" s="249"/>
      <c r="QOY5" s="249"/>
      <c r="QOZ5" s="249"/>
      <c r="QPA5" s="249"/>
      <c r="QPB5" s="249"/>
      <c r="QPC5" s="249"/>
      <c r="QPD5" s="249"/>
      <c r="QPE5" s="249"/>
      <c r="QPF5" s="249"/>
      <c r="QPG5" s="249"/>
      <c r="QPH5" s="249"/>
      <c r="QPI5" s="249"/>
      <c r="QPJ5" s="249"/>
      <c r="QPK5" s="249"/>
      <c r="QPL5" s="249"/>
      <c r="QPM5" s="249"/>
      <c r="QPN5" s="249"/>
      <c r="QPO5" s="249"/>
      <c r="QPP5" s="249"/>
      <c r="QPQ5" s="249"/>
      <c r="QPR5" s="249"/>
      <c r="QPS5" s="249"/>
      <c r="QPT5" s="249"/>
      <c r="QPU5" s="249"/>
      <c r="QPV5" s="249"/>
      <c r="QPW5" s="249"/>
      <c r="QPX5" s="249"/>
      <c r="QPY5" s="249"/>
      <c r="QPZ5" s="249"/>
      <c r="QQA5" s="249"/>
      <c r="QQB5" s="249"/>
      <c r="QQC5" s="249"/>
      <c r="QQD5" s="249"/>
      <c r="QQE5" s="249"/>
      <c r="QQF5" s="249"/>
      <c r="QQG5" s="249"/>
      <c r="QQH5" s="249"/>
      <c r="QQI5" s="249"/>
      <c r="QQJ5" s="249"/>
      <c r="QQK5" s="249"/>
      <c r="QQL5" s="249"/>
      <c r="QQM5" s="249"/>
      <c r="QQN5" s="249"/>
      <c r="QQO5" s="249"/>
      <c r="QQP5" s="249"/>
      <c r="QQQ5" s="249"/>
      <c r="QQR5" s="249"/>
      <c r="QQS5" s="249"/>
      <c r="QQT5" s="249"/>
      <c r="QQU5" s="249"/>
      <c r="QQV5" s="249"/>
      <c r="QQW5" s="249"/>
      <c r="QQX5" s="249"/>
      <c r="QQY5" s="249"/>
      <c r="QQZ5" s="249"/>
      <c r="QRA5" s="249"/>
      <c r="QRB5" s="249"/>
      <c r="QRC5" s="249"/>
      <c r="QRD5" s="249"/>
      <c r="QRE5" s="249"/>
      <c r="QRF5" s="249"/>
      <c r="QRG5" s="249"/>
      <c r="QRH5" s="249"/>
      <c r="QRI5" s="249"/>
      <c r="QRJ5" s="249"/>
      <c r="QRK5" s="249"/>
      <c r="QRL5" s="249"/>
      <c r="QRM5" s="249"/>
      <c r="QRN5" s="249"/>
      <c r="QRO5" s="249"/>
      <c r="QRP5" s="249"/>
      <c r="QRQ5" s="249"/>
      <c r="QRR5" s="249"/>
      <c r="QRS5" s="249"/>
      <c r="QRT5" s="249"/>
      <c r="QRU5" s="249"/>
      <c r="QRV5" s="249"/>
      <c r="QRW5" s="249"/>
      <c r="QRX5" s="249"/>
      <c r="QRY5" s="249"/>
      <c r="QRZ5" s="249"/>
      <c r="QSA5" s="249"/>
      <c r="QSB5" s="249"/>
      <c r="QSC5" s="249"/>
      <c r="QSD5" s="249"/>
      <c r="QSE5" s="249"/>
      <c r="QSF5" s="249"/>
      <c r="QSG5" s="249"/>
      <c r="QSH5" s="249"/>
      <c r="QSI5" s="249"/>
      <c r="QSJ5" s="249"/>
      <c r="QSK5" s="249"/>
      <c r="QSL5" s="249"/>
      <c r="QSM5" s="249"/>
      <c r="QSN5" s="249"/>
      <c r="QSO5" s="249"/>
      <c r="QSP5" s="249"/>
      <c r="QSQ5" s="249"/>
      <c r="QSR5" s="249"/>
      <c r="QSS5" s="249"/>
      <c r="QST5" s="249"/>
      <c r="QSU5" s="249"/>
      <c r="QSV5" s="249"/>
      <c r="QSW5" s="249"/>
      <c r="QSX5" s="249"/>
      <c r="QSY5" s="249"/>
      <c r="QSZ5" s="249"/>
      <c r="QTA5" s="249"/>
      <c r="QTB5" s="249"/>
      <c r="QTC5" s="249"/>
      <c r="QTD5" s="249"/>
      <c r="QTE5" s="249"/>
      <c r="QTF5" s="249"/>
      <c r="QTG5" s="249"/>
      <c r="QTH5" s="249"/>
      <c r="QTI5" s="249"/>
      <c r="QTJ5" s="249"/>
      <c r="QTK5" s="249"/>
      <c r="QTL5" s="249"/>
      <c r="QTM5" s="249"/>
      <c r="QTN5" s="249"/>
      <c r="QTO5" s="249"/>
      <c r="QTP5" s="249"/>
      <c r="QTQ5" s="249"/>
      <c r="QTR5" s="249"/>
      <c r="QTS5" s="249"/>
      <c r="QTT5" s="249"/>
      <c r="QTU5" s="249"/>
      <c r="QTV5" s="249"/>
      <c r="QTW5" s="249"/>
      <c r="QTX5" s="249"/>
      <c r="QTY5" s="249"/>
      <c r="QTZ5" s="249"/>
      <c r="QUA5" s="249"/>
      <c r="QUB5" s="249"/>
      <c r="QUC5" s="249"/>
      <c r="QUD5" s="249"/>
      <c r="QUE5" s="249"/>
      <c r="QUF5" s="249"/>
      <c r="QUG5" s="249"/>
      <c r="QUH5" s="249"/>
      <c r="QUI5" s="249"/>
      <c r="QUJ5" s="249"/>
      <c r="QUK5" s="249"/>
      <c r="QUL5" s="249"/>
      <c r="QUM5" s="249"/>
      <c r="QUN5" s="249"/>
      <c r="QUO5" s="249"/>
      <c r="QUP5" s="249"/>
      <c r="QUQ5" s="249"/>
      <c r="QUR5" s="249"/>
      <c r="QUS5" s="249"/>
      <c r="QUT5" s="249"/>
      <c r="QUU5" s="249"/>
      <c r="QUV5" s="249"/>
      <c r="QUW5" s="249"/>
      <c r="QUX5" s="249"/>
      <c r="QUY5" s="249"/>
      <c r="QUZ5" s="249"/>
      <c r="QVA5" s="249"/>
      <c r="QVB5" s="249"/>
      <c r="QVC5" s="249"/>
      <c r="QVD5" s="249"/>
      <c r="QVE5" s="249"/>
      <c r="QVF5" s="249"/>
      <c r="QVG5" s="249"/>
      <c r="QVH5" s="249"/>
      <c r="QVI5" s="249"/>
      <c r="QVJ5" s="249"/>
      <c r="QVK5" s="249"/>
      <c r="QVL5" s="249"/>
      <c r="QVM5" s="249"/>
      <c r="QVN5" s="249"/>
      <c r="QVO5" s="249"/>
      <c r="QVP5" s="249"/>
      <c r="QVQ5" s="249"/>
      <c r="QVR5" s="249"/>
      <c r="QVS5" s="249"/>
      <c r="QVT5" s="249"/>
      <c r="QVU5" s="249"/>
      <c r="QVV5" s="249"/>
      <c r="QVW5" s="249"/>
      <c r="QVX5" s="249"/>
      <c r="QVY5" s="249"/>
      <c r="QVZ5" s="249"/>
      <c r="QWA5" s="249"/>
      <c r="QWB5" s="249"/>
      <c r="QWC5" s="249"/>
      <c r="QWD5" s="249"/>
      <c r="QWE5" s="249"/>
      <c r="QWF5" s="249"/>
      <c r="QWG5" s="249"/>
      <c r="QWH5" s="249"/>
      <c r="QWI5" s="249"/>
      <c r="QWJ5" s="249"/>
      <c r="QWK5" s="249"/>
      <c r="QWL5" s="249"/>
      <c r="QWM5" s="249"/>
      <c r="QWN5" s="249"/>
      <c r="QWO5" s="249"/>
      <c r="QWP5" s="249"/>
      <c r="QWQ5" s="249"/>
      <c r="QWR5" s="249"/>
      <c r="QWS5" s="249"/>
      <c r="QWT5" s="249"/>
      <c r="QWU5" s="249"/>
      <c r="QWV5" s="249"/>
      <c r="QWW5" s="249"/>
      <c r="QWX5" s="249"/>
      <c r="QWY5" s="249"/>
      <c r="QWZ5" s="249"/>
      <c r="QXA5" s="249"/>
      <c r="QXB5" s="249"/>
      <c r="QXC5" s="249"/>
      <c r="QXD5" s="249"/>
      <c r="QXE5" s="249"/>
      <c r="QXF5" s="249"/>
      <c r="QXG5" s="249"/>
      <c r="QXH5" s="249"/>
      <c r="QXI5" s="249"/>
      <c r="QXJ5" s="249"/>
      <c r="QXK5" s="249"/>
      <c r="QXL5" s="249"/>
      <c r="QXM5" s="249"/>
      <c r="QXN5" s="249"/>
      <c r="QXO5" s="249"/>
      <c r="QXP5" s="249"/>
      <c r="QXQ5" s="249"/>
      <c r="QXR5" s="249"/>
      <c r="QXS5" s="249"/>
      <c r="QXT5" s="249"/>
      <c r="QXU5" s="249"/>
      <c r="QXV5" s="249"/>
      <c r="QXW5" s="249"/>
      <c r="QXX5" s="249"/>
      <c r="QXY5" s="249"/>
      <c r="QXZ5" s="249"/>
      <c r="QYA5" s="249"/>
      <c r="QYB5" s="249"/>
      <c r="QYC5" s="249"/>
      <c r="QYD5" s="249"/>
      <c r="QYE5" s="249"/>
      <c r="QYF5" s="249"/>
      <c r="QYG5" s="249"/>
      <c r="QYH5" s="249"/>
      <c r="QYI5" s="249"/>
      <c r="QYJ5" s="249"/>
      <c r="QYK5" s="249"/>
      <c r="QYL5" s="249"/>
      <c r="QYM5" s="249"/>
      <c r="QYN5" s="249"/>
      <c r="QYO5" s="249"/>
      <c r="QYP5" s="249"/>
      <c r="QYQ5" s="249"/>
      <c r="QYR5" s="249"/>
      <c r="QYS5" s="249"/>
      <c r="QYT5" s="249"/>
      <c r="QYU5" s="249"/>
      <c r="QYV5" s="249"/>
      <c r="QYW5" s="249"/>
      <c r="QYX5" s="249"/>
      <c r="QYY5" s="249"/>
      <c r="QYZ5" s="249"/>
      <c r="QZA5" s="249"/>
      <c r="QZB5" s="249"/>
      <c r="QZC5" s="249"/>
      <c r="QZD5" s="249"/>
      <c r="QZE5" s="249"/>
      <c r="QZF5" s="249"/>
      <c r="QZG5" s="249"/>
      <c r="QZH5" s="249"/>
      <c r="QZI5" s="249"/>
      <c r="QZJ5" s="249"/>
      <c r="QZK5" s="249"/>
      <c r="QZL5" s="249"/>
      <c r="QZM5" s="249"/>
      <c r="QZN5" s="249"/>
      <c r="QZO5" s="249"/>
      <c r="QZP5" s="249"/>
      <c r="QZQ5" s="249"/>
      <c r="QZR5" s="249"/>
      <c r="QZS5" s="249"/>
      <c r="QZT5" s="249"/>
      <c r="QZU5" s="249"/>
      <c r="QZV5" s="249"/>
      <c r="QZW5" s="249"/>
      <c r="QZX5" s="249"/>
      <c r="QZY5" s="249"/>
      <c r="QZZ5" s="249"/>
      <c r="RAA5" s="249"/>
      <c r="RAB5" s="249"/>
      <c r="RAC5" s="249"/>
      <c r="RAD5" s="249"/>
      <c r="RAE5" s="249"/>
      <c r="RAF5" s="249"/>
      <c r="RAG5" s="249"/>
      <c r="RAH5" s="249"/>
      <c r="RAI5" s="249"/>
      <c r="RAJ5" s="249"/>
      <c r="RAK5" s="249"/>
      <c r="RAL5" s="249"/>
      <c r="RAM5" s="249"/>
      <c r="RAN5" s="249"/>
      <c r="RAO5" s="249"/>
      <c r="RAP5" s="249"/>
      <c r="RAQ5" s="249"/>
      <c r="RAR5" s="249"/>
      <c r="RAS5" s="249"/>
      <c r="RAT5" s="249"/>
      <c r="RAU5" s="249"/>
      <c r="RAV5" s="249"/>
      <c r="RAW5" s="249"/>
      <c r="RAX5" s="249"/>
      <c r="RAY5" s="249"/>
      <c r="RAZ5" s="249"/>
      <c r="RBA5" s="249"/>
      <c r="RBB5" s="249"/>
      <c r="RBC5" s="249"/>
      <c r="RBD5" s="249"/>
      <c r="RBE5" s="249"/>
      <c r="RBF5" s="249"/>
      <c r="RBG5" s="249"/>
      <c r="RBH5" s="249"/>
      <c r="RBI5" s="249"/>
      <c r="RBJ5" s="249"/>
      <c r="RBK5" s="249"/>
      <c r="RBL5" s="249"/>
      <c r="RBM5" s="249"/>
      <c r="RBN5" s="249"/>
      <c r="RBO5" s="249"/>
      <c r="RBP5" s="249"/>
      <c r="RBQ5" s="249"/>
      <c r="RBR5" s="249"/>
      <c r="RBS5" s="249"/>
      <c r="RBT5" s="249"/>
      <c r="RBU5" s="249"/>
      <c r="RBV5" s="249"/>
      <c r="RBW5" s="249"/>
      <c r="RBX5" s="249"/>
      <c r="RBY5" s="249"/>
      <c r="RBZ5" s="249"/>
      <c r="RCA5" s="249"/>
      <c r="RCB5" s="249"/>
      <c r="RCC5" s="249"/>
      <c r="RCD5" s="249"/>
      <c r="RCE5" s="249"/>
      <c r="RCF5" s="249"/>
      <c r="RCG5" s="249"/>
      <c r="RCH5" s="249"/>
      <c r="RCI5" s="249"/>
      <c r="RCJ5" s="249"/>
      <c r="RCK5" s="249"/>
      <c r="RCL5" s="249"/>
      <c r="RCM5" s="249"/>
      <c r="RCN5" s="249"/>
      <c r="RCO5" s="249"/>
      <c r="RCP5" s="249"/>
      <c r="RCQ5" s="249"/>
      <c r="RCR5" s="249"/>
      <c r="RCS5" s="249"/>
      <c r="RCT5" s="249"/>
      <c r="RCU5" s="249"/>
      <c r="RCV5" s="249"/>
      <c r="RCW5" s="249"/>
      <c r="RCX5" s="249"/>
      <c r="RCY5" s="249"/>
      <c r="RCZ5" s="249"/>
      <c r="RDA5" s="249"/>
      <c r="RDB5" s="249"/>
      <c r="RDC5" s="249"/>
      <c r="RDD5" s="249"/>
      <c r="RDE5" s="249"/>
      <c r="RDF5" s="249"/>
      <c r="RDG5" s="249"/>
      <c r="RDH5" s="249"/>
      <c r="RDI5" s="249"/>
      <c r="RDJ5" s="249"/>
      <c r="RDK5" s="249"/>
      <c r="RDL5" s="249"/>
      <c r="RDM5" s="249"/>
      <c r="RDN5" s="249"/>
      <c r="RDO5" s="249"/>
      <c r="RDP5" s="249"/>
      <c r="RDQ5" s="249"/>
      <c r="RDR5" s="249"/>
      <c r="RDS5" s="249"/>
      <c r="RDT5" s="249"/>
      <c r="RDU5" s="249"/>
      <c r="RDV5" s="249"/>
      <c r="RDW5" s="249"/>
      <c r="RDX5" s="249"/>
      <c r="RDY5" s="249"/>
      <c r="RDZ5" s="249"/>
      <c r="REA5" s="249"/>
      <c r="REB5" s="249"/>
      <c r="REC5" s="249"/>
      <c r="RED5" s="249"/>
      <c r="REE5" s="249"/>
      <c r="REF5" s="249"/>
      <c r="REG5" s="249"/>
      <c r="REH5" s="249"/>
      <c r="REI5" s="249"/>
      <c r="REJ5" s="249"/>
      <c r="REK5" s="249"/>
      <c r="REL5" s="249"/>
      <c r="REM5" s="249"/>
      <c r="REN5" s="249"/>
      <c r="REO5" s="249"/>
      <c r="REP5" s="249"/>
      <c r="REQ5" s="249"/>
      <c r="RER5" s="249"/>
      <c r="RES5" s="249"/>
      <c r="RET5" s="249"/>
      <c r="REU5" s="249"/>
      <c r="REV5" s="249"/>
      <c r="REW5" s="249"/>
      <c r="REX5" s="249"/>
      <c r="REY5" s="249"/>
      <c r="REZ5" s="249"/>
      <c r="RFA5" s="249"/>
      <c r="RFB5" s="249"/>
      <c r="RFC5" s="249"/>
      <c r="RFD5" s="249"/>
      <c r="RFE5" s="249"/>
      <c r="RFF5" s="249"/>
      <c r="RFG5" s="249"/>
      <c r="RFH5" s="249"/>
      <c r="RFI5" s="249"/>
      <c r="RFJ5" s="249"/>
      <c r="RFK5" s="249"/>
      <c r="RFL5" s="249"/>
      <c r="RFM5" s="249"/>
      <c r="RFN5" s="249"/>
      <c r="RFO5" s="249"/>
      <c r="RFP5" s="249"/>
      <c r="RFQ5" s="249"/>
      <c r="RFR5" s="249"/>
      <c r="RFS5" s="249"/>
      <c r="RFT5" s="249"/>
      <c r="RFU5" s="249"/>
      <c r="RFV5" s="249"/>
      <c r="RFW5" s="249"/>
      <c r="RFX5" s="249"/>
      <c r="RFY5" s="249"/>
      <c r="RFZ5" s="249"/>
      <c r="RGA5" s="249"/>
      <c r="RGB5" s="249"/>
      <c r="RGC5" s="249"/>
      <c r="RGD5" s="249"/>
      <c r="RGE5" s="249"/>
      <c r="RGF5" s="249"/>
      <c r="RGG5" s="249"/>
      <c r="RGH5" s="249"/>
      <c r="RGI5" s="249"/>
      <c r="RGJ5" s="249"/>
      <c r="RGK5" s="249"/>
      <c r="RGL5" s="249"/>
      <c r="RGM5" s="249"/>
      <c r="RGN5" s="249"/>
      <c r="RGO5" s="249"/>
      <c r="RGP5" s="249"/>
      <c r="RGQ5" s="249"/>
      <c r="RGR5" s="249"/>
      <c r="RGS5" s="249"/>
      <c r="RGT5" s="249"/>
      <c r="RGU5" s="249"/>
      <c r="RGV5" s="249"/>
      <c r="RGW5" s="249"/>
      <c r="RGX5" s="249"/>
      <c r="RGY5" s="249"/>
      <c r="RGZ5" s="249"/>
      <c r="RHA5" s="249"/>
      <c r="RHB5" s="249"/>
      <c r="RHC5" s="249"/>
      <c r="RHD5" s="249"/>
      <c r="RHE5" s="249"/>
      <c r="RHF5" s="249"/>
      <c r="RHG5" s="249"/>
      <c r="RHH5" s="249"/>
      <c r="RHI5" s="249"/>
      <c r="RHJ5" s="249"/>
      <c r="RHK5" s="249"/>
      <c r="RHL5" s="249"/>
      <c r="RHM5" s="249"/>
      <c r="RHN5" s="249"/>
      <c r="RHO5" s="249"/>
      <c r="RHP5" s="249"/>
      <c r="RHQ5" s="249"/>
      <c r="RHR5" s="249"/>
      <c r="RHS5" s="249"/>
      <c r="RHT5" s="249"/>
      <c r="RHU5" s="249"/>
      <c r="RHV5" s="249"/>
      <c r="RHW5" s="249"/>
      <c r="RHX5" s="249"/>
      <c r="RHY5" s="249"/>
      <c r="RHZ5" s="249"/>
      <c r="RIA5" s="249"/>
      <c r="RIB5" s="249"/>
      <c r="RIC5" s="249"/>
      <c r="RID5" s="249"/>
      <c r="RIE5" s="249"/>
      <c r="RIF5" s="249"/>
      <c r="RIG5" s="249"/>
      <c r="RIH5" s="249"/>
      <c r="RII5" s="249"/>
      <c r="RIJ5" s="249"/>
      <c r="RIK5" s="249"/>
      <c r="RIL5" s="249"/>
      <c r="RIM5" s="249"/>
      <c r="RIN5" s="249"/>
      <c r="RIO5" s="249"/>
      <c r="RIP5" s="249"/>
      <c r="RIQ5" s="249"/>
      <c r="RIR5" s="249"/>
      <c r="RIS5" s="249"/>
      <c r="RIT5" s="249"/>
      <c r="RIU5" s="249"/>
      <c r="RIV5" s="249"/>
      <c r="RIW5" s="249"/>
      <c r="RIX5" s="249"/>
      <c r="RIY5" s="249"/>
      <c r="RIZ5" s="249"/>
      <c r="RJA5" s="249"/>
      <c r="RJB5" s="249"/>
      <c r="RJC5" s="249"/>
      <c r="RJD5" s="249"/>
      <c r="RJE5" s="249"/>
      <c r="RJF5" s="249"/>
      <c r="RJG5" s="249"/>
      <c r="RJH5" s="249"/>
      <c r="RJI5" s="249"/>
      <c r="RJJ5" s="249"/>
      <c r="RJK5" s="249"/>
      <c r="RJL5" s="249"/>
      <c r="RJM5" s="249"/>
      <c r="RJN5" s="249"/>
      <c r="RJO5" s="249"/>
      <c r="RJP5" s="249"/>
      <c r="RJQ5" s="249"/>
      <c r="RJR5" s="249"/>
      <c r="RJS5" s="249"/>
      <c r="RJT5" s="249"/>
      <c r="RJU5" s="249"/>
      <c r="RJV5" s="249"/>
      <c r="RJW5" s="249"/>
      <c r="RJX5" s="249"/>
      <c r="RJY5" s="249"/>
      <c r="RJZ5" s="249"/>
      <c r="RKA5" s="249"/>
      <c r="RKB5" s="249"/>
      <c r="RKC5" s="249"/>
      <c r="RKD5" s="249"/>
      <c r="RKE5" s="249"/>
      <c r="RKF5" s="249"/>
      <c r="RKG5" s="249"/>
      <c r="RKH5" s="249"/>
      <c r="RKI5" s="249"/>
      <c r="RKJ5" s="249"/>
      <c r="RKK5" s="249"/>
      <c r="RKL5" s="249"/>
      <c r="RKM5" s="249"/>
      <c r="RKN5" s="249"/>
      <c r="RKO5" s="249"/>
      <c r="RKP5" s="249"/>
      <c r="RKQ5" s="249"/>
      <c r="RKR5" s="249"/>
      <c r="RKS5" s="249"/>
      <c r="RKT5" s="249"/>
      <c r="RKU5" s="249"/>
      <c r="RKV5" s="249"/>
      <c r="RKW5" s="249"/>
      <c r="RKX5" s="249"/>
      <c r="RKY5" s="249"/>
      <c r="RKZ5" s="249"/>
      <c r="RLA5" s="249"/>
      <c r="RLB5" s="249"/>
      <c r="RLC5" s="249"/>
      <c r="RLD5" s="249"/>
      <c r="RLE5" s="249"/>
      <c r="RLF5" s="249"/>
      <c r="RLG5" s="249"/>
      <c r="RLH5" s="249"/>
      <c r="RLI5" s="249"/>
      <c r="RLJ5" s="249"/>
      <c r="RLK5" s="249"/>
      <c r="RLL5" s="249"/>
      <c r="RLM5" s="249"/>
      <c r="RLN5" s="249"/>
      <c r="RLO5" s="249"/>
      <c r="RLP5" s="249"/>
      <c r="RLQ5" s="249"/>
      <c r="RLR5" s="249"/>
      <c r="RLS5" s="249"/>
      <c r="RLT5" s="249"/>
      <c r="RLU5" s="249"/>
      <c r="RLV5" s="249"/>
      <c r="RLW5" s="249"/>
      <c r="RLX5" s="249"/>
      <c r="RLY5" s="249"/>
      <c r="RLZ5" s="249"/>
      <c r="RMA5" s="249"/>
      <c r="RMB5" s="249"/>
      <c r="RMC5" s="249"/>
      <c r="RMD5" s="249"/>
      <c r="RME5" s="249"/>
      <c r="RMF5" s="249"/>
      <c r="RMG5" s="249"/>
      <c r="RMH5" s="249"/>
      <c r="RMI5" s="249"/>
      <c r="RMJ5" s="249"/>
      <c r="RMK5" s="249"/>
      <c r="RML5" s="249"/>
      <c r="RMM5" s="249"/>
      <c r="RMN5" s="249"/>
      <c r="RMO5" s="249"/>
      <c r="RMP5" s="249"/>
      <c r="RMQ5" s="249"/>
      <c r="RMR5" s="249"/>
      <c r="RMS5" s="249"/>
      <c r="RMT5" s="249"/>
      <c r="RMU5" s="249"/>
      <c r="RMV5" s="249"/>
      <c r="RMW5" s="249"/>
      <c r="RMX5" s="249"/>
      <c r="RMY5" s="249"/>
      <c r="RMZ5" s="249"/>
      <c r="RNA5" s="249"/>
      <c r="RNB5" s="249"/>
      <c r="RNC5" s="249"/>
      <c r="RND5" s="249"/>
      <c r="RNE5" s="249"/>
      <c r="RNF5" s="249"/>
      <c r="RNG5" s="249"/>
      <c r="RNH5" s="249"/>
      <c r="RNI5" s="249"/>
      <c r="RNJ5" s="249"/>
      <c r="RNK5" s="249"/>
      <c r="RNL5" s="249"/>
      <c r="RNM5" s="249"/>
      <c r="RNN5" s="249"/>
      <c r="RNO5" s="249"/>
      <c r="RNP5" s="249"/>
      <c r="RNQ5" s="249"/>
      <c r="RNR5" s="249"/>
      <c r="RNS5" s="249"/>
      <c r="RNT5" s="249"/>
      <c r="RNU5" s="249"/>
      <c r="RNV5" s="249"/>
      <c r="RNW5" s="249"/>
      <c r="RNX5" s="249"/>
      <c r="RNY5" s="249"/>
      <c r="RNZ5" s="249"/>
      <c r="ROA5" s="249"/>
      <c r="ROB5" s="249"/>
      <c r="ROC5" s="249"/>
      <c r="ROD5" s="249"/>
      <c r="ROE5" s="249"/>
      <c r="ROF5" s="249"/>
      <c r="ROG5" s="249"/>
      <c r="ROH5" s="249"/>
      <c r="ROI5" s="249"/>
      <c r="ROJ5" s="249"/>
      <c r="ROK5" s="249"/>
      <c r="ROL5" s="249"/>
      <c r="ROM5" s="249"/>
      <c r="RON5" s="249"/>
      <c r="ROO5" s="249"/>
      <c r="ROP5" s="249"/>
      <c r="ROQ5" s="249"/>
      <c r="ROR5" s="249"/>
      <c r="ROS5" s="249"/>
      <c r="ROT5" s="249"/>
      <c r="ROU5" s="249"/>
      <c r="ROV5" s="249"/>
      <c r="ROW5" s="249"/>
      <c r="ROX5" s="249"/>
      <c r="ROY5" s="249"/>
      <c r="ROZ5" s="249"/>
      <c r="RPA5" s="249"/>
      <c r="RPB5" s="249"/>
      <c r="RPC5" s="249"/>
      <c r="RPD5" s="249"/>
      <c r="RPE5" s="249"/>
      <c r="RPF5" s="249"/>
      <c r="RPG5" s="249"/>
      <c r="RPH5" s="249"/>
      <c r="RPI5" s="249"/>
      <c r="RPJ5" s="249"/>
      <c r="RPK5" s="249"/>
      <c r="RPL5" s="249"/>
      <c r="RPM5" s="249"/>
      <c r="RPN5" s="249"/>
      <c r="RPO5" s="249"/>
      <c r="RPP5" s="249"/>
      <c r="RPQ5" s="249"/>
      <c r="RPR5" s="249"/>
      <c r="RPS5" s="249"/>
      <c r="RPT5" s="249"/>
      <c r="RPU5" s="249"/>
      <c r="RPV5" s="249"/>
      <c r="RPW5" s="249"/>
      <c r="RPX5" s="249"/>
      <c r="RPY5" s="249"/>
      <c r="RPZ5" s="249"/>
      <c r="RQA5" s="249"/>
      <c r="RQB5" s="249"/>
      <c r="RQC5" s="249"/>
      <c r="RQD5" s="249"/>
      <c r="RQE5" s="249"/>
      <c r="RQF5" s="249"/>
      <c r="RQG5" s="249"/>
      <c r="RQH5" s="249"/>
      <c r="RQI5" s="249"/>
      <c r="RQJ5" s="249"/>
      <c r="RQK5" s="249"/>
      <c r="RQL5" s="249"/>
      <c r="RQM5" s="249"/>
      <c r="RQN5" s="249"/>
      <c r="RQO5" s="249"/>
      <c r="RQP5" s="249"/>
      <c r="RQQ5" s="249"/>
      <c r="RQR5" s="249"/>
      <c r="RQS5" s="249"/>
      <c r="RQT5" s="249"/>
      <c r="RQU5" s="249"/>
      <c r="RQV5" s="249"/>
      <c r="RQW5" s="249"/>
      <c r="RQX5" s="249"/>
      <c r="RQY5" s="249"/>
      <c r="RQZ5" s="249"/>
      <c r="RRA5" s="249"/>
      <c r="RRB5" s="249"/>
      <c r="RRC5" s="249"/>
      <c r="RRD5" s="249"/>
      <c r="RRE5" s="249"/>
      <c r="RRF5" s="249"/>
      <c r="RRG5" s="249"/>
      <c r="RRH5" s="249"/>
      <c r="RRI5" s="249"/>
      <c r="RRJ5" s="249"/>
      <c r="RRK5" s="249"/>
      <c r="RRL5" s="249"/>
      <c r="RRM5" s="249"/>
      <c r="RRN5" s="249"/>
      <c r="RRO5" s="249"/>
      <c r="RRP5" s="249"/>
      <c r="RRQ5" s="249"/>
      <c r="RRR5" s="249"/>
      <c r="RRS5" s="249"/>
      <c r="RRT5" s="249"/>
      <c r="RRU5" s="249"/>
      <c r="RRV5" s="249"/>
      <c r="RRW5" s="249"/>
      <c r="RRX5" s="249"/>
      <c r="RRY5" s="249"/>
      <c r="RRZ5" s="249"/>
      <c r="RSA5" s="249"/>
      <c r="RSB5" s="249"/>
      <c r="RSC5" s="249"/>
      <c r="RSD5" s="249"/>
      <c r="RSE5" s="249"/>
      <c r="RSF5" s="249"/>
      <c r="RSG5" s="249"/>
      <c r="RSH5" s="249"/>
      <c r="RSI5" s="249"/>
      <c r="RSJ5" s="249"/>
      <c r="RSK5" s="249"/>
      <c r="RSL5" s="249"/>
      <c r="RSM5" s="249"/>
      <c r="RSN5" s="249"/>
      <c r="RSO5" s="249"/>
      <c r="RSP5" s="249"/>
      <c r="RSQ5" s="249"/>
      <c r="RSR5" s="249"/>
      <c r="RSS5" s="249"/>
      <c r="RST5" s="249"/>
      <c r="RSU5" s="249"/>
      <c r="RSV5" s="249"/>
      <c r="RSW5" s="249"/>
      <c r="RSX5" s="249"/>
      <c r="RSY5" s="249"/>
      <c r="RSZ5" s="249"/>
      <c r="RTA5" s="249"/>
      <c r="RTB5" s="249"/>
      <c r="RTC5" s="249"/>
      <c r="RTD5" s="249"/>
      <c r="RTE5" s="249"/>
      <c r="RTF5" s="249"/>
      <c r="RTG5" s="249"/>
      <c r="RTH5" s="249"/>
      <c r="RTI5" s="249"/>
      <c r="RTJ5" s="249"/>
      <c r="RTK5" s="249"/>
      <c r="RTL5" s="249"/>
      <c r="RTM5" s="249"/>
      <c r="RTN5" s="249"/>
      <c r="RTO5" s="249"/>
      <c r="RTP5" s="249"/>
      <c r="RTQ5" s="249"/>
      <c r="RTR5" s="249"/>
      <c r="RTS5" s="249"/>
      <c r="RTT5" s="249"/>
      <c r="RTU5" s="249"/>
      <c r="RTV5" s="249"/>
      <c r="RTW5" s="249"/>
      <c r="RTX5" s="249"/>
      <c r="RTY5" s="249"/>
      <c r="RTZ5" s="249"/>
      <c r="RUA5" s="249"/>
      <c r="RUB5" s="249"/>
      <c r="RUC5" s="249"/>
      <c r="RUD5" s="249"/>
      <c r="RUE5" s="249"/>
      <c r="RUF5" s="249"/>
      <c r="RUG5" s="249"/>
      <c r="RUH5" s="249"/>
      <c r="RUI5" s="249"/>
      <c r="RUJ5" s="249"/>
      <c r="RUK5" s="249"/>
      <c r="RUL5" s="249"/>
      <c r="RUM5" s="249"/>
      <c r="RUN5" s="249"/>
      <c r="RUO5" s="249"/>
      <c r="RUP5" s="249"/>
      <c r="RUQ5" s="249"/>
      <c r="RUR5" s="249"/>
      <c r="RUS5" s="249"/>
      <c r="RUT5" s="249"/>
      <c r="RUU5" s="249"/>
      <c r="RUV5" s="249"/>
      <c r="RUW5" s="249"/>
      <c r="RUX5" s="249"/>
      <c r="RUY5" s="249"/>
      <c r="RUZ5" s="249"/>
      <c r="RVA5" s="249"/>
      <c r="RVB5" s="249"/>
      <c r="RVC5" s="249"/>
      <c r="RVD5" s="249"/>
      <c r="RVE5" s="249"/>
      <c r="RVF5" s="249"/>
      <c r="RVG5" s="249"/>
      <c r="RVH5" s="249"/>
      <c r="RVI5" s="249"/>
      <c r="RVJ5" s="249"/>
      <c r="RVK5" s="249"/>
      <c r="RVL5" s="249"/>
      <c r="RVM5" s="249"/>
      <c r="RVN5" s="249"/>
      <c r="RVO5" s="249"/>
      <c r="RVP5" s="249"/>
      <c r="RVQ5" s="249"/>
      <c r="RVR5" s="249"/>
      <c r="RVS5" s="249"/>
      <c r="RVT5" s="249"/>
      <c r="RVU5" s="249"/>
      <c r="RVV5" s="249"/>
      <c r="RVW5" s="249"/>
      <c r="RVX5" s="249"/>
      <c r="RVY5" s="249"/>
      <c r="RVZ5" s="249"/>
      <c r="RWA5" s="249"/>
      <c r="RWB5" s="249"/>
      <c r="RWC5" s="249"/>
      <c r="RWD5" s="249"/>
      <c r="RWE5" s="249"/>
      <c r="RWF5" s="249"/>
      <c r="RWG5" s="249"/>
      <c r="RWH5" s="249"/>
      <c r="RWI5" s="249"/>
      <c r="RWJ5" s="249"/>
      <c r="RWK5" s="249"/>
      <c r="RWL5" s="249"/>
      <c r="RWM5" s="249"/>
      <c r="RWN5" s="249"/>
      <c r="RWO5" s="249"/>
      <c r="RWP5" s="249"/>
      <c r="RWQ5" s="249"/>
      <c r="RWR5" s="249"/>
      <c r="RWS5" s="249"/>
      <c r="RWT5" s="249"/>
      <c r="RWU5" s="249"/>
      <c r="RWV5" s="249"/>
      <c r="RWW5" s="249"/>
      <c r="RWX5" s="249"/>
      <c r="RWY5" s="249"/>
      <c r="RWZ5" s="249"/>
      <c r="RXA5" s="249"/>
      <c r="RXB5" s="249"/>
      <c r="RXC5" s="249"/>
      <c r="RXD5" s="249"/>
      <c r="RXE5" s="249"/>
      <c r="RXF5" s="249"/>
      <c r="RXG5" s="249"/>
      <c r="RXH5" s="249"/>
      <c r="RXI5" s="249"/>
      <c r="RXJ5" s="249"/>
      <c r="RXK5" s="249"/>
      <c r="RXL5" s="249"/>
      <c r="RXM5" s="249"/>
      <c r="RXN5" s="249"/>
      <c r="RXO5" s="249"/>
      <c r="RXP5" s="249"/>
      <c r="RXQ5" s="249"/>
      <c r="RXR5" s="249"/>
      <c r="RXS5" s="249"/>
      <c r="RXT5" s="249"/>
      <c r="RXU5" s="249"/>
      <c r="RXV5" s="249"/>
      <c r="RXW5" s="249"/>
      <c r="RXX5" s="249"/>
      <c r="RXY5" s="249"/>
      <c r="RXZ5" s="249"/>
      <c r="RYA5" s="249"/>
      <c r="RYB5" s="249"/>
      <c r="RYC5" s="249"/>
      <c r="RYD5" s="249"/>
      <c r="RYE5" s="249"/>
      <c r="RYF5" s="249"/>
      <c r="RYG5" s="249"/>
      <c r="RYH5" s="249"/>
      <c r="RYI5" s="249"/>
      <c r="RYJ5" s="249"/>
      <c r="RYK5" s="249"/>
      <c r="RYL5" s="249"/>
      <c r="RYM5" s="249"/>
      <c r="RYN5" s="249"/>
      <c r="RYO5" s="249"/>
      <c r="RYP5" s="249"/>
      <c r="RYQ5" s="249"/>
      <c r="RYR5" s="249"/>
      <c r="RYS5" s="249"/>
      <c r="RYT5" s="249"/>
      <c r="RYU5" s="249"/>
      <c r="RYV5" s="249"/>
      <c r="RYW5" s="249"/>
      <c r="RYX5" s="249"/>
      <c r="RYY5" s="249"/>
      <c r="RYZ5" s="249"/>
      <c r="RZA5" s="249"/>
      <c r="RZB5" s="249"/>
      <c r="RZC5" s="249"/>
      <c r="RZD5" s="249"/>
      <c r="RZE5" s="249"/>
      <c r="RZF5" s="249"/>
      <c r="RZG5" s="249"/>
      <c r="RZH5" s="249"/>
      <c r="RZI5" s="249"/>
      <c r="RZJ5" s="249"/>
      <c r="RZK5" s="249"/>
      <c r="RZL5" s="249"/>
      <c r="RZM5" s="249"/>
      <c r="RZN5" s="249"/>
      <c r="RZO5" s="249"/>
      <c r="RZP5" s="249"/>
      <c r="RZQ5" s="249"/>
      <c r="RZR5" s="249"/>
      <c r="RZS5" s="249"/>
      <c r="RZT5" s="249"/>
      <c r="RZU5" s="249"/>
      <c r="RZV5" s="249"/>
      <c r="RZW5" s="249"/>
      <c r="RZX5" s="249"/>
      <c r="RZY5" s="249"/>
      <c r="RZZ5" s="249"/>
      <c r="SAA5" s="249"/>
      <c r="SAB5" s="249"/>
      <c r="SAC5" s="249"/>
      <c r="SAD5" s="249"/>
      <c r="SAE5" s="249"/>
      <c r="SAF5" s="249"/>
      <c r="SAG5" s="249"/>
      <c r="SAH5" s="249"/>
      <c r="SAI5" s="249"/>
      <c r="SAJ5" s="249"/>
      <c r="SAK5" s="249"/>
      <c r="SAL5" s="249"/>
      <c r="SAM5" s="249"/>
      <c r="SAN5" s="249"/>
      <c r="SAO5" s="249"/>
      <c r="SAP5" s="249"/>
      <c r="SAQ5" s="249"/>
      <c r="SAR5" s="249"/>
      <c r="SAS5" s="249"/>
      <c r="SAT5" s="249"/>
      <c r="SAU5" s="249"/>
      <c r="SAV5" s="249"/>
      <c r="SAW5" s="249"/>
      <c r="SAX5" s="249"/>
      <c r="SAY5" s="249"/>
      <c r="SAZ5" s="249"/>
      <c r="SBA5" s="249"/>
      <c r="SBB5" s="249"/>
      <c r="SBC5" s="249"/>
      <c r="SBD5" s="249"/>
      <c r="SBE5" s="249"/>
      <c r="SBF5" s="249"/>
      <c r="SBG5" s="249"/>
      <c r="SBH5" s="249"/>
      <c r="SBI5" s="249"/>
      <c r="SBJ5" s="249"/>
      <c r="SBK5" s="249"/>
      <c r="SBL5" s="249"/>
      <c r="SBM5" s="249"/>
      <c r="SBN5" s="249"/>
      <c r="SBO5" s="249"/>
      <c r="SBP5" s="249"/>
      <c r="SBQ5" s="249"/>
      <c r="SBR5" s="249"/>
      <c r="SBS5" s="249"/>
      <c r="SBT5" s="249"/>
      <c r="SBU5" s="249"/>
      <c r="SBV5" s="249"/>
      <c r="SBW5" s="249"/>
      <c r="SBX5" s="249"/>
      <c r="SBY5" s="249"/>
      <c r="SBZ5" s="249"/>
      <c r="SCA5" s="249"/>
      <c r="SCB5" s="249"/>
      <c r="SCC5" s="249"/>
      <c r="SCD5" s="249"/>
      <c r="SCE5" s="249"/>
      <c r="SCF5" s="249"/>
      <c r="SCG5" s="249"/>
      <c r="SCH5" s="249"/>
      <c r="SCI5" s="249"/>
      <c r="SCJ5" s="249"/>
      <c r="SCK5" s="249"/>
      <c r="SCL5" s="249"/>
      <c r="SCM5" s="249"/>
      <c r="SCN5" s="249"/>
      <c r="SCO5" s="249"/>
      <c r="SCP5" s="249"/>
      <c r="SCQ5" s="249"/>
      <c r="SCR5" s="249"/>
      <c r="SCS5" s="249"/>
      <c r="SCT5" s="249"/>
      <c r="SCU5" s="249"/>
      <c r="SCV5" s="249"/>
      <c r="SCW5" s="249"/>
      <c r="SCX5" s="249"/>
      <c r="SCY5" s="249"/>
      <c r="SCZ5" s="249"/>
      <c r="SDA5" s="249"/>
      <c r="SDB5" s="249"/>
      <c r="SDC5" s="249"/>
      <c r="SDD5" s="249"/>
      <c r="SDE5" s="249"/>
      <c r="SDF5" s="249"/>
      <c r="SDG5" s="249"/>
      <c r="SDH5" s="249"/>
      <c r="SDI5" s="249"/>
      <c r="SDJ5" s="249"/>
      <c r="SDK5" s="249"/>
      <c r="SDL5" s="249"/>
      <c r="SDM5" s="249"/>
      <c r="SDN5" s="249"/>
      <c r="SDO5" s="249"/>
      <c r="SDP5" s="249"/>
      <c r="SDQ5" s="249"/>
      <c r="SDR5" s="249"/>
      <c r="SDS5" s="249"/>
      <c r="SDT5" s="249"/>
      <c r="SDU5" s="249"/>
      <c r="SDV5" s="249"/>
      <c r="SDW5" s="249"/>
      <c r="SDX5" s="249"/>
      <c r="SDY5" s="249"/>
      <c r="SDZ5" s="249"/>
      <c r="SEA5" s="249"/>
      <c r="SEB5" s="249"/>
      <c r="SEC5" s="249"/>
      <c r="SED5" s="249"/>
      <c r="SEE5" s="249"/>
      <c r="SEF5" s="249"/>
      <c r="SEG5" s="249"/>
      <c r="SEH5" s="249"/>
      <c r="SEI5" s="249"/>
      <c r="SEJ5" s="249"/>
      <c r="SEK5" s="249"/>
      <c r="SEL5" s="249"/>
      <c r="SEM5" s="249"/>
      <c r="SEN5" s="249"/>
      <c r="SEO5" s="249"/>
      <c r="SEP5" s="249"/>
      <c r="SEQ5" s="249"/>
      <c r="SER5" s="249"/>
      <c r="SES5" s="249"/>
      <c r="SET5" s="249"/>
      <c r="SEU5" s="249"/>
      <c r="SEV5" s="249"/>
      <c r="SEW5" s="249"/>
      <c r="SEX5" s="249"/>
      <c r="SEY5" s="249"/>
      <c r="SEZ5" s="249"/>
      <c r="SFA5" s="249"/>
      <c r="SFB5" s="249"/>
      <c r="SFC5" s="249"/>
      <c r="SFD5" s="249"/>
      <c r="SFE5" s="249"/>
      <c r="SFF5" s="249"/>
      <c r="SFG5" s="249"/>
      <c r="SFH5" s="249"/>
      <c r="SFI5" s="249"/>
      <c r="SFJ5" s="249"/>
      <c r="SFK5" s="249"/>
      <c r="SFL5" s="249"/>
      <c r="SFM5" s="249"/>
      <c r="SFN5" s="249"/>
      <c r="SFO5" s="249"/>
      <c r="SFP5" s="249"/>
      <c r="SFQ5" s="249"/>
      <c r="SFR5" s="249"/>
      <c r="SFS5" s="249"/>
      <c r="SFT5" s="249"/>
      <c r="SFU5" s="249"/>
      <c r="SFV5" s="249"/>
      <c r="SFW5" s="249"/>
      <c r="SFX5" s="249"/>
      <c r="SFY5" s="249"/>
      <c r="SFZ5" s="249"/>
      <c r="SGA5" s="249"/>
      <c r="SGB5" s="249"/>
      <c r="SGC5" s="249"/>
      <c r="SGD5" s="249"/>
      <c r="SGE5" s="249"/>
      <c r="SGF5" s="249"/>
      <c r="SGG5" s="249"/>
      <c r="SGH5" s="249"/>
      <c r="SGI5" s="249"/>
      <c r="SGJ5" s="249"/>
      <c r="SGK5" s="249"/>
      <c r="SGL5" s="249"/>
      <c r="SGM5" s="249"/>
      <c r="SGN5" s="249"/>
      <c r="SGO5" s="249"/>
      <c r="SGP5" s="249"/>
      <c r="SGQ5" s="249"/>
      <c r="SGR5" s="249"/>
      <c r="SGS5" s="249"/>
      <c r="SGT5" s="249"/>
      <c r="SGU5" s="249"/>
      <c r="SGV5" s="249"/>
      <c r="SGW5" s="249"/>
      <c r="SGX5" s="249"/>
      <c r="SGY5" s="249"/>
      <c r="SGZ5" s="249"/>
      <c r="SHA5" s="249"/>
      <c r="SHB5" s="249"/>
      <c r="SHC5" s="249"/>
      <c r="SHD5" s="249"/>
      <c r="SHE5" s="249"/>
      <c r="SHF5" s="249"/>
      <c r="SHG5" s="249"/>
      <c r="SHH5" s="249"/>
      <c r="SHI5" s="249"/>
      <c r="SHJ5" s="249"/>
      <c r="SHK5" s="249"/>
      <c r="SHL5" s="249"/>
      <c r="SHM5" s="249"/>
      <c r="SHN5" s="249"/>
      <c r="SHO5" s="249"/>
      <c r="SHP5" s="249"/>
      <c r="SHQ5" s="249"/>
      <c r="SHR5" s="249"/>
      <c r="SHS5" s="249"/>
      <c r="SHT5" s="249"/>
      <c r="SHU5" s="249"/>
      <c r="SHV5" s="249"/>
      <c r="SHW5" s="249"/>
      <c r="SHX5" s="249"/>
      <c r="SHY5" s="249"/>
      <c r="SHZ5" s="249"/>
      <c r="SIA5" s="249"/>
      <c r="SIB5" s="249"/>
      <c r="SIC5" s="249"/>
      <c r="SID5" s="249"/>
      <c r="SIE5" s="249"/>
      <c r="SIF5" s="249"/>
      <c r="SIG5" s="249"/>
      <c r="SIH5" s="249"/>
      <c r="SII5" s="249"/>
      <c r="SIJ5" s="249"/>
      <c r="SIK5" s="249"/>
      <c r="SIL5" s="249"/>
      <c r="SIM5" s="249"/>
      <c r="SIN5" s="249"/>
      <c r="SIO5" s="249"/>
      <c r="SIP5" s="249"/>
      <c r="SIQ5" s="249"/>
      <c r="SIR5" s="249"/>
      <c r="SIS5" s="249"/>
      <c r="SIT5" s="249"/>
      <c r="SIU5" s="249"/>
      <c r="SIV5" s="249"/>
      <c r="SIW5" s="249"/>
      <c r="SIX5" s="249"/>
      <c r="SIY5" s="249"/>
      <c r="SIZ5" s="249"/>
      <c r="SJA5" s="249"/>
      <c r="SJB5" s="249"/>
      <c r="SJC5" s="249"/>
      <c r="SJD5" s="249"/>
      <c r="SJE5" s="249"/>
      <c r="SJF5" s="249"/>
      <c r="SJG5" s="249"/>
      <c r="SJH5" s="249"/>
      <c r="SJI5" s="249"/>
      <c r="SJJ5" s="249"/>
      <c r="SJK5" s="249"/>
      <c r="SJL5" s="249"/>
      <c r="SJM5" s="249"/>
      <c r="SJN5" s="249"/>
      <c r="SJO5" s="249"/>
      <c r="SJP5" s="249"/>
      <c r="SJQ5" s="249"/>
      <c r="SJR5" s="249"/>
      <c r="SJS5" s="249"/>
      <c r="SJT5" s="249"/>
      <c r="SJU5" s="249"/>
      <c r="SJV5" s="249"/>
      <c r="SJW5" s="249"/>
      <c r="SJX5" s="249"/>
      <c r="SJY5" s="249"/>
      <c r="SJZ5" s="249"/>
      <c r="SKA5" s="249"/>
      <c r="SKB5" s="249"/>
      <c r="SKC5" s="249"/>
      <c r="SKD5" s="249"/>
      <c r="SKE5" s="249"/>
      <c r="SKF5" s="249"/>
      <c r="SKG5" s="249"/>
      <c r="SKH5" s="249"/>
      <c r="SKI5" s="249"/>
      <c r="SKJ5" s="249"/>
      <c r="SKK5" s="249"/>
      <c r="SKL5" s="249"/>
      <c r="SKM5" s="249"/>
      <c r="SKN5" s="249"/>
      <c r="SKO5" s="249"/>
      <c r="SKP5" s="249"/>
      <c r="SKQ5" s="249"/>
      <c r="SKR5" s="249"/>
      <c r="SKS5" s="249"/>
      <c r="SKT5" s="249"/>
      <c r="SKU5" s="249"/>
      <c r="SKV5" s="249"/>
      <c r="SKW5" s="249"/>
      <c r="SKX5" s="249"/>
      <c r="SKY5" s="249"/>
      <c r="SKZ5" s="249"/>
      <c r="SLA5" s="249"/>
      <c r="SLB5" s="249"/>
      <c r="SLC5" s="249"/>
      <c r="SLD5" s="249"/>
      <c r="SLE5" s="249"/>
      <c r="SLF5" s="249"/>
      <c r="SLG5" s="249"/>
      <c r="SLH5" s="249"/>
      <c r="SLI5" s="249"/>
      <c r="SLJ5" s="249"/>
      <c r="SLK5" s="249"/>
      <c r="SLL5" s="249"/>
      <c r="SLM5" s="249"/>
      <c r="SLN5" s="249"/>
      <c r="SLO5" s="249"/>
      <c r="SLP5" s="249"/>
      <c r="SLQ5" s="249"/>
      <c r="SLR5" s="249"/>
      <c r="SLS5" s="249"/>
      <c r="SLT5" s="249"/>
      <c r="SLU5" s="249"/>
      <c r="SLV5" s="249"/>
      <c r="SLW5" s="249"/>
      <c r="SLX5" s="249"/>
      <c r="SLY5" s="249"/>
      <c r="SLZ5" s="249"/>
      <c r="SMA5" s="249"/>
      <c r="SMB5" s="249"/>
      <c r="SMC5" s="249"/>
      <c r="SMD5" s="249"/>
      <c r="SME5" s="249"/>
      <c r="SMF5" s="249"/>
      <c r="SMG5" s="249"/>
      <c r="SMH5" s="249"/>
      <c r="SMI5" s="249"/>
      <c r="SMJ5" s="249"/>
      <c r="SMK5" s="249"/>
      <c r="SML5" s="249"/>
      <c r="SMM5" s="249"/>
      <c r="SMN5" s="249"/>
      <c r="SMO5" s="249"/>
      <c r="SMP5" s="249"/>
      <c r="SMQ5" s="249"/>
      <c r="SMR5" s="249"/>
      <c r="SMS5" s="249"/>
      <c r="SMT5" s="249"/>
      <c r="SMU5" s="249"/>
      <c r="SMV5" s="249"/>
      <c r="SMW5" s="249"/>
      <c r="SMX5" s="249"/>
      <c r="SMY5" s="249"/>
      <c r="SMZ5" s="249"/>
      <c r="SNA5" s="249"/>
      <c r="SNB5" s="249"/>
      <c r="SNC5" s="249"/>
      <c r="SND5" s="249"/>
      <c r="SNE5" s="249"/>
      <c r="SNF5" s="249"/>
      <c r="SNG5" s="249"/>
      <c r="SNH5" s="249"/>
      <c r="SNI5" s="249"/>
      <c r="SNJ5" s="249"/>
      <c r="SNK5" s="249"/>
      <c r="SNL5" s="249"/>
      <c r="SNM5" s="249"/>
      <c r="SNN5" s="249"/>
      <c r="SNO5" s="249"/>
      <c r="SNP5" s="249"/>
      <c r="SNQ5" s="249"/>
      <c r="SNR5" s="249"/>
      <c r="SNS5" s="249"/>
      <c r="SNT5" s="249"/>
      <c r="SNU5" s="249"/>
      <c r="SNV5" s="249"/>
      <c r="SNW5" s="249"/>
      <c r="SNX5" s="249"/>
      <c r="SNY5" s="249"/>
      <c r="SNZ5" s="249"/>
      <c r="SOA5" s="249"/>
      <c r="SOB5" s="249"/>
      <c r="SOC5" s="249"/>
      <c r="SOD5" s="249"/>
      <c r="SOE5" s="249"/>
      <c r="SOF5" s="249"/>
      <c r="SOG5" s="249"/>
      <c r="SOH5" s="249"/>
      <c r="SOI5" s="249"/>
      <c r="SOJ5" s="249"/>
      <c r="SOK5" s="249"/>
      <c r="SOL5" s="249"/>
      <c r="SOM5" s="249"/>
      <c r="SON5" s="249"/>
      <c r="SOO5" s="249"/>
      <c r="SOP5" s="249"/>
      <c r="SOQ5" s="249"/>
      <c r="SOR5" s="249"/>
      <c r="SOS5" s="249"/>
      <c r="SOT5" s="249"/>
      <c r="SOU5" s="249"/>
      <c r="SOV5" s="249"/>
      <c r="SOW5" s="249"/>
      <c r="SOX5" s="249"/>
      <c r="SOY5" s="249"/>
      <c r="SOZ5" s="249"/>
      <c r="SPA5" s="249"/>
      <c r="SPB5" s="249"/>
      <c r="SPC5" s="249"/>
      <c r="SPD5" s="249"/>
      <c r="SPE5" s="249"/>
      <c r="SPF5" s="249"/>
      <c r="SPG5" s="249"/>
      <c r="SPH5" s="249"/>
      <c r="SPI5" s="249"/>
      <c r="SPJ5" s="249"/>
      <c r="SPK5" s="249"/>
      <c r="SPL5" s="249"/>
      <c r="SPM5" s="249"/>
      <c r="SPN5" s="249"/>
      <c r="SPO5" s="249"/>
      <c r="SPP5" s="249"/>
      <c r="SPQ5" s="249"/>
      <c r="SPR5" s="249"/>
      <c r="SPS5" s="249"/>
      <c r="SPT5" s="249"/>
      <c r="SPU5" s="249"/>
      <c r="SPV5" s="249"/>
      <c r="SPW5" s="249"/>
      <c r="SPX5" s="249"/>
      <c r="SPY5" s="249"/>
      <c r="SPZ5" s="249"/>
      <c r="SQA5" s="249"/>
      <c r="SQB5" s="249"/>
      <c r="SQC5" s="249"/>
      <c r="SQD5" s="249"/>
      <c r="SQE5" s="249"/>
      <c r="SQF5" s="249"/>
      <c r="SQG5" s="249"/>
      <c r="SQH5" s="249"/>
      <c r="SQI5" s="249"/>
      <c r="SQJ5" s="249"/>
      <c r="SQK5" s="249"/>
      <c r="SQL5" s="249"/>
      <c r="SQM5" s="249"/>
      <c r="SQN5" s="249"/>
      <c r="SQO5" s="249"/>
      <c r="SQP5" s="249"/>
      <c r="SQQ5" s="249"/>
      <c r="SQR5" s="249"/>
      <c r="SQS5" s="249"/>
      <c r="SQT5" s="249"/>
      <c r="SQU5" s="249"/>
      <c r="SQV5" s="249"/>
      <c r="SQW5" s="249"/>
      <c r="SQX5" s="249"/>
      <c r="SQY5" s="249"/>
      <c r="SQZ5" s="249"/>
      <c r="SRA5" s="249"/>
      <c r="SRB5" s="249"/>
      <c r="SRC5" s="249"/>
      <c r="SRD5" s="249"/>
      <c r="SRE5" s="249"/>
      <c r="SRF5" s="249"/>
      <c r="SRG5" s="249"/>
      <c r="SRH5" s="249"/>
      <c r="SRI5" s="249"/>
      <c r="SRJ5" s="249"/>
      <c r="SRK5" s="249"/>
      <c r="SRL5" s="249"/>
      <c r="SRM5" s="249"/>
      <c r="SRN5" s="249"/>
      <c r="SRO5" s="249"/>
      <c r="SRP5" s="249"/>
      <c r="SRQ5" s="249"/>
      <c r="SRR5" s="249"/>
      <c r="SRS5" s="249"/>
      <c r="SRT5" s="249"/>
      <c r="SRU5" s="249"/>
      <c r="SRV5" s="249"/>
      <c r="SRW5" s="249"/>
      <c r="SRX5" s="249"/>
      <c r="SRY5" s="249"/>
      <c r="SRZ5" s="249"/>
      <c r="SSA5" s="249"/>
      <c r="SSB5" s="249"/>
      <c r="SSC5" s="249"/>
      <c r="SSD5" s="249"/>
      <c r="SSE5" s="249"/>
      <c r="SSF5" s="249"/>
      <c r="SSG5" s="249"/>
      <c r="SSH5" s="249"/>
      <c r="SSI5" s="249"/>
      <c r="SSJ5" s="249"/>
      <c r="SSK5" s="249"/>
      <c r="SSL5" s="249"/>
      <c r="SSM5" s="249"/>
      <c r="SSN5" s="249"/>
      <c r="SSO5" s="249"/>
      <c r="SSP5" s="249"/>
      <c r="SSQ5" s="249"/>
      <c r="SSR5" s="249"/>
      <c r="SSS5" s="249"/>
      <c r="SST5" s="249"/>
      <c r="SSU5" s="249"/>
      <c r="SSV5" s="249"/>
      <c r="SSW5" s="249"/>
      <c r="SSX5" s="249"/>
      <c r="SSY5" s="249"/>
      <c r="SSZ5" s="249"/>
      <c r="STA5" s="249"/>
      <c r="STB5" s="249"/>
      <c r="STC5" s="249"/>
      <c r="STD5" s="249"/>
      <c r="STE5" s="249"/>
      <c r="STF5" s="249"/>
      <c r="STG5" s="249"/>
      <c r="STH5" s="249"/>
      <c r="STI5" s="249"/>
      <c r="STJ5" s="249"/>
      <c r="STK5" s="249"/>
      <c r="STL5" s="249"/>
      <c r="STM5" s="249"/>
      <c r="STN5" s="249"/>
      <c r="STO5" s="249"/>
      <c r="STP5" s="249"/>
      <c r="STQ5" s="249"/>
      <c r="STR5" s="249"/>
      <c r="STS5" s="249"/>
      <c r="STT5" s="249"/>
      <c r="STU5" s="249"/>
      <c r="STV5" s="249"/>
      <c r="STW5" s="249"/>
      <c r="STX5" s="249"/>
      <c r="STY5" s="249"/>
      <c r="STZ5" s="249"/>
      <c r="SUA5" s="249"/>
      <c r="SUB5" s="249"/>
      <c r="SUC5" s="249"/>
      <c r="SUD5" s="249"/>
      <c r="SUE5" s="249"/>
      <c r="SUF5" s="249"/>
      <c r="SUG5" s="249"/>
      <c r="SUH5" s="249"/>
      <c r="SUI5" s="249"/>
      <c r="SUJ5" s="249"/>
      <c r="SUK5" s="249"/>
      <c r="SUL5" s="249"/>
      <c r="SUM5" s="249"/>
      <c r="SUN5" s="249"/>
      <c r="SUO5" s="249"/>
      <c r="SUP5" s="249"/>
      <c r="SUQ5" s="249"/>
      <c r="SUR5" s="249"/>
      <c r="SUS5" s="249"/>
      <c r="SUT5" s="249"/>
      <c r="SUU5" s="249"/>
      <c r="SUV5" s="249"/>
      <c r="SUW5" s="249"/>
      <c r="SUX5" s="249"/>
      <c r="SUY5" s="249"/>
      <c r="SUZ5" s="249"/>
      <c r="SVA5" s="249"/>
      <c r="SVB5" s="249"/>
      <c r="SVC5" s="249"/>
      <c r="SVD5" s="249"/>
      <c r="SVE5" s="249"/>
      <c r="SVF5" s="249"/>
      <c r="SVG5" s="249"/>
      <c r="SVH5" s="249"/>
      <c r="SVI5" s="249"/>
      <c r="SVJ5" s="249"/>
      <c r="SVK5" s="249"/>
      <c r="SVL5" s="249"/>
      <c r="SVM5" s="249"/>
      <c r="SVN5" s="249"/>
      <c r="SVO5" s="249"/>
      <c r="SVP5" s="249"/>
      <c r="SVQ5" s="249"/>
      <c r="SVR5" s="249"/>
      <c r="SVS5" s="249"/>
      <c r="SVT5" s="249"/>
      <c r="SVU5" s="249"/>
      <c r="SVV5" s="249"/>
      <c r="SVW5" s="249"/>
      <c r="SVX5" s="249"/>
      <c r="SVY5" s="249"/>
      <c r="SVZ5" s="249"/>
      <c r="SWA5" s="249"/>
      <c r="SWB5" s="249"/>
      <c r="SWC5" s="249"/>
      <c r="SWD5" s="249"/>
      <c r="SWE5" s="249"/>
      <c r="SWF5" s="249"/>
      <c r="SWG5" s="249"/>
      <c r="SWH5" s="249"/>
      <c r="SWI5" s="249"/>
      <c r="SWJ5" s="249"/>
      <c r="SWK5" s="249"/>
      <c r="SWL5" s="249"/>
      <c r="SWM5" s="249"/>
      <c r="SWN5" s="249"/>
      <c r="SWO5" s="249"/>
      <c r="SWP5" s="249"/>
      <c r="SWQ5" s="249"/>
      <c r="SWR5" s="249"/>
      <c r="SWS5" s="249"/>
      <c r="SWT5" s="249"/>
      <c r="SWU5" s="249"/>
      <c r="SWV5" s="249"/>
      <c r="SWW5" s="249"/>
      <c r="SWX5" s="249"/>
      <c r="SWY5" s="249"/>
      <c r="SWZ5" s="249"/>
      <c r="SXA5" s="249"/>
      <c r="SXB5" s="249"/>
      <c r="SXC5" s="249"/>
      <c r="SXD5" s="249"/>
      <c r="SXE5" s="249"/>
      <c r="SXF5" s="249"/>
      <c r="SXG5" s="249"/>
      <c r="SXH5" s="249"/>
      <c r="SXI5" s="249"/>
      <c r="SXJ5" s="249"/>
      <c r="SXK5" s="249"/>
      <c r="SXL5" s="249"/>
      <c r="SXM5" s="249"/>
      <c r="SXN5" s="249"/>
      <c r="SXO5" s="249"/>
      <c r="SXP5" s="249"/>
      <c r="SXQ5" s="249"/>
      <c r="SXR5" s="249"/>
      <c r="SXS5" s="249"/>
      <c r="SXT5" s="249"/>
      <c r="SXU5" s="249"/>
      <c r="SXV5" s="249"/>
      <c r="SXW5" s="249"/>
      <c r="SXX5" s="249"/>
      <c r="SXY5" s="249"/>
      <c r="SXZ5" s="249"/>
      <c r="SYA5" s="249"/>
      <c r="SYB5" s="249"/>
      <c r="SYC5" s="249"/>
      <c r="SYD5" s="249"/>
      <c r="SYE5" s="249"/>
      <c r="SYF5" s="249"/>
      <c r="SYG5" s="249"/>
      <c r="SYH5" s="249"/>
      <c r="SYI5" s="249"/>
      <c r="SYJ5" s="249"/>
      <c r="SYK5" s="249"/>
      <c r="SYL5" s="249"/>
      <c r="SYM5" s="249"/>
      <c r="SYN5" s="249"/>
      <c r="SYO5" s="249"/>
      <c r="SYP5" s="249"/>
      <c r="SYQ5" s="249"/>
      <c r="SYR5" s="249"/>
      <c r="SYS5" s="249"/>
      <c r="SYT5" s="249"/>
      <c r="SYU5" s="249"/>
      <c r="SYV5" s="249"/>
      <c r="SYW5" s="249"/>
      <c r="SYX5" s="249"/>
      <c r="SYY5" s="249"/>
      <c r="SYZ5" s="249"/>
      <c r="SZA5" s="249"/>
      <c r="SZB5" s="249"/>
      <c r="SZC5" s="249"/>
      <c r="SZD5" s="249"/>
      <c r="SZE5" s="249"/>
      <c r="SZF5" s="249"/>
      <c r="SZG5" s="249"/>
      <c r="SZH5" s="249"/>
      <c r="SZI5" s="249"/>
      <c r="SZJ5" s="249"/>
      <c r="SZK5" s="249"/>
      <c r="SZL5" s="249"/>
      <c r="SZM5" s="249"/>
      <c r="SZN5" s="249"/>
      <c r="SZO5" s="249"/>
      <c r="SZP5" s="249"/>
      <c r="SZQ5" s="249"/>
      <c r="SZR5" s="249"/>
      <c r="SZS5" s="249"/>
      <c r="SZT5" s="249"/>
      <c r="SZU5" s="249"/>
      <c r="SZV5" s="249"/>
      <c r="SZW5" s="249"/>
      <c r="SZX5" s="249"/>
      <c r="SZY5" s="249"/>
      <c r="SZZ5" s="249"/>
      <c r="TAA5" s="249"/>
      <c r="TAB5" s="249"/>
      <c r="TAC5" s="249"/>
      <c r="TAD5" s="249"/>
      <c r="TAE5" s="249"/>
      <c r="TAF5" s="249"/>
      <c r="TAG5" s="249"/>
      <c r="TAH5" s="249"/>
      <c r="TAI5" s="249"/>
      <c r="TAJ5" s="249"/>
      <c r="TAK5" s="249"/>
      <c r="TAL5" s="249"/>
      <c r="TAM5" s="249"/>
      <c r="TAN5" s="249"/>
      <c r="TAO5" s="249"/>
      <c r="TAP5" s="249"/>
      <c r="TAQ5" s="249"/>
      <c r="TAR5" s="249"/>
      <c r="TAS5" s="249"/>
      <c r="TAT5" s="249"/>
      <c r="TAU5" s="249"/>
      <c r="TAV5" s="249"/>
      <c r="TAW5" s="249"/>
      <c r="TAX5" s="249"/>
      <c r="TAY5" s="249"/>
      <c r="TAZ5" s="249"/>
      <c r="TBA5" s="249"/>
      <c r="TBB5" s="249"/>
      <c r="TBC5" s="249"/>
      <c r="TBD5" s="249"/>
      <c r="TBE5" s="249"/>
      <c r="TBF5" s="249"/>
      <c r="TBG5" s="249"/>
      <c r="TBH5" s="249"/>
      <c r="TBI5" s="249"/>
      <c r="TBJ5" s="249"/>
      <c r="TBK5" s="249"/>
      <c r="TBL5" s="249"/>
      <c r="TBM5" s="249"/>
      <c r="TBN5" s="249"/>
      <c r="TBO5" s="249"/>
      <c r="TBP5" s="249"/>
      <c r="TBQ5" s="249"/>
      <c r="TBR5" s="249"/>
      <c r="TBS5" s="249"/>
      <c r="TBT5" s="249"/>
      <c r="TBU5" s="249"/>
      <c r="TBV5" s="249"/>
      <c r="TBW5" s="249"/>
      <c r="TBX5" s="249"/>
      <c r="TBY5" s="249"/>
      <c r="TBZ5" s="249"/>
      <c r="TCA5" s="249"/>
      <c r="TCB5" s="249"/>
      <c r="TCC5" s="249"/>
      <c r="TCD5" s="249"/>
      <c r="TCE5" s="249"/>
      <c r="TCF5" s="249"/>
      <c r="TCG5" s="249"/>
      <c r="TCH5" s="249"/>
      <c r="TCI5" s="249"/>
      <c r="TCJ5" s="249"/>
      <c r="TCK5" s="249"/>
      <c r="TCL5" s="249"/>
      <c r="TCM5" s="249"/>
      <c r="TCN5" s="249"/>
      <c r="TCO5" s="249"/>
      <c r="TCP5" s="249"/>
      <c r="TCQ5" s="249"/>
      <c r="TCR5" s="249"/>
      <c r="TCS5" s="249"/>
      <c r="TCT5" s="249"/>
      <c r="TCU5" s="249"/>
      <c r="TCV5" s="249"/>
      <c r="TCW5" s="249"/>
      <c r="TCX5" s="249"/>
      <c r="TCY5" s="249"/>
      <c r="TCZ5" s="249"/>
      <c r="TDA5" s="249"/>
      <c r="TDB5" s="249"/>
      <c r="TDC5" s="249"/>
      <c r="TDD5" s="249"/>
      <c r="TDE5" s="249"/>
      <c r="TDF5" s="249"/>
      <c r="TDG5" s="249"/>
      <c r="TDH5" s="249"/>
      <c r="TDI5" s="249"/>
      <c r="TDJ5" s="249"/>
      <c r="TDK5" s="249"/>
      <c r="TDL5" s="249"/>
      <c r="TDM5" s="249"/>
      <c r="TDN5" s="249"/>
      <c r="TDO5" s="249"/>
      <c r="TDP5" s="249"/>
      <c r="TDQ5" s="249"/>
      <c r="TDR5" s="249"/>
      <c r="TDS5" s="249"/>
      <c r="TDT5" s="249"/>
      <c r="TDU5" s="249"/>
      <c r="TDV5" s="249"/>
      <c r="TDW5" s="249"/>
      <c r="TDX5" s="249"/>
      <c r="TDY5" s="249"/>
      <c r="TDZ5" s="249"/>
      <c r="TEA5" s="249"/>
      <c r="TEB5" s="249"/>
      <c r="TEC5" s="249"/>
      <c r="TED5" s="249"/>
      <c r="TEE5" s="249"/>
      <c r="TEF5" s="249"/>
      <c r="TEG5" s="249"/>
      <c r="TEH5" s="249"/>
      <c r="TEI5" s="249"/>
      <c r="TEJ5" s="249"/>
      <c r="TEK5" s="249"/>
      <c r="TEL5" s="249"/>
      <c r="TEM5" s="249"/>
      <c r="TEN5" s="249"/>
      <c r="TEO5" s="249"/>
      <c r="TEP5" s="249"/>
      <c r="TEQ5" s="249"/>
      <c r="TER5" s="249"/>
      <c r="TES5" s="249"/>
      <c r="TET5" s="249"/>
      <c r="TEU5" s="249"/>
      <c r="TEV5" s="249"/>
      <c r="TEW5" s="249"/>
      <c r="TEX5" s="249"/>
      <c r="TEY5" s="249"/>
      <c r="TEZ5" s="249"/>
      <c r="TFA5" s="249"/>
      <c r="TFB5" s="249"/>
      <c r="TFC5" s="249"/>
      <c r="TFD5" s="249"/>
      <c r="TFE5" s="249"/>
      <c r="TFF5" s="249"/>
      <c r="TFG5" s="249"/>
      <c r="TFH5" s="249"/>
      <c r="TFI5" s="249"/>
      <c r="TFJ5" s="249"/>
      <c r="TFK5" s="249"/>
      <c r="TFL5" s="249"/>
      <c r="TFM5" s="249"/>
      <c r="TFN5" s="249"/>
      <c r="TFO5" s="249"/>
      <c r="TFP5" s="249"/>
      <c r="TFQ5" s="249"/>
      <c r="TFR5" s="249"/>
      <c r="TFS5" s="249"/>
      <c r="TFT5" s="249"/>
      <c r="TFU5" s="249"/>
      <c r="TFV5" s="249"/>
      <c r="TFW5" s="249"/>
      <c r="TFX5" s="249"/>
      <c r="TFY5" s="249"/>
      <c r="TFZ5" s="249"/>
      <c r="TGA5" s="249"/>
      <c r="TGB5" s="249"/>
      <c r="TGC5" s="249"/>
      <c r="TGD5" s="249"/>
      <c r="TGE5" s="249"/>
      <c r="TGF5" s="249"/>
      <c r="TGG5" s="249"/>
      <c r="TGH5" s="249"/>
      <c r="TGI5" s="249"/>
      <c r="TGJ5" s="249"/>
      <c r="TGK5" s="249"/>
      <c r="TGL5" s="249"/>
      <c r="TGM5" s="249"/>
      <c r="TGN5" s="249"/>
      <c r="TGO5" s="249"/>
      <c r="TGP5" s="249"/>
      <c r="TGQ5" s="249"/>
      <c r="TGR5" s="249"/>
      <c r="TGS5" s="249"/>
      <c r="TGT5" s="249"/>
      <c r="TGU5" s="249"/>
      <c r="TGV5" s="249"/>
      <c r="TGW5" s="249"/>
      <c r="TGX5" s="249"/>
      <c r="TGY5" s="249"/>
      <c r="TGZ5" s="249"/>
      <c r="THA5" s="249"/>
      <c r="THB5" s="249"/>
      <c r="THC5" s="249"/>
      <c r="THD5" s="249"/>
      <c r="THE5" s="249"/>
      <c r="THF5" s="249"/>
      <c r="THG5" s="249"/>
      <c r="THH5" s="249"/>
      <c r="THI5" s="249"/>
      <c r="THJ5" s="249"/>
      <c r="THK5" s="249"/>
      <c r="THL5" s="249"/>
      <c r="THM5" s="249"/>
      <c r="THN5" s="249"/>
      <c r="THO5" s="249"/>
      <c r="THP5" s="249"/>
      <c r="THQ5" s="249"/>
      <c r="THR5" s="249"/>
      <c r="THS5" s="249"/>
      <c r="THT5" s="249"/>
      <c r="THU5" s="249"/>
      <c r="THV5" s="249"/>
      <c r="THW5" s="249"/>
      <c r="THX5" s="249"/>
      <c r="THY5" s="249"/>
      <c r="THZ5" s="249"/>
      <c r="TIA5" s="249"/>
      <c r="TIB5" s="249"/>
      <c r="TIC5" s="249"/>
      <c r="TID5" s="249"/>
      <c r="TIE5" s="249"/>
      <c r="TIF5" s="249"/>
      <c r="TIG5" s="249"/>
      <c r="TIH5" s="249"/>
      <c r="TII5" s="249"/>
      <c r="TIJ5" s="249"/>
      <c r="TIK5" s="249"/>
      <c r="TIL5" s="249"/>
      <c r="TIM5" s="249"/>
      <c r="TIN5" s="249"/>
      <c r="TIO5" s="249"/>
      <c r="TIP5" s="249"/>
      <c r="TIQ5" s="249"/>
      <c r="TIR5" s="249"/>
      <c r="TIS5" s="249"/>
      <c r="TIT5" s="249"/>
      <c r="TIU5" s="249"/>
      <c r="TIV5" s="249"/>
      <c r="TIW5" s="249"/>
      <c r="TIX5" s="249"/>
      <c r="TIY5" s="249"/>
      <c r="TIZ5" s="249"/>
      <c r="TJA5" s="249"/>
      <c r="TJB5" s="249"/>
      <c r="TJC5" s="249"/>
      <c r="TJD5" s="249"/>
      <c r="TJE5" s="249"/>
      <c r="TJF5" s="249"/>
      <c r="TJG5" s="249"/>
      <c r="TJH5" s="249"/>
      <c r="TJI5" s="249"/>
      <c r="TJJ5" s="249"/>
      <c r="TJK5" s="249"/>
      <c r="TJL5" s="249"/>
      <c r="TJM5" s="249"/>
      <c r="TJN5" s="249"/>
      <c r="TJO5" s="249"/>
      <c r="TJP5" s="249"/>
      <c r="TJQ5" s="249"/>
      <c r="TJR5" s="249"/>
      <c r="TJS5" s="249"/>
      <c r="TJT5" s="249"/>
      <c r="TJU5" s="249"/>
      <c r="TJV5" s="249"/>
      <c r="TJW5" s="249"/>
      <c r="TJX5" s="249"/>
      <c r="TJY5" s="249"/>
      <c r="TJZ5" s="249"/>
      <c r="TKA5" s="249"/>
      <c r="TKB5" s="249"/>
      <c r="TKC5" s="249"/>
      <c r="TKD5" s="249"/>
      <c r="TKE5" s="249"/>
      <c r="TKF5" s="249"/>
      <c r="TKG5" s="249"/>
      <c r="TKH5" s="249"/>
      <c r="TKI5" s="249"/>
      <c r="TKJ5" s="249"/>
      <c r="TKK5" s="249"/>
      <c r="TKL5" s="249"/>
      <c r="TKM5" s="249"/>
      <c r="TKN5" s="249"/>
      <c r="TKO5" s="249"/>
      <c r="TKP5" s="249"/>
      <c r="TKQ5" s="249"/>
      <c r="TKR5" s="249"/>
      <c r="TKS5" s="249"/>
      <c r="TKT5" s="249"/>
      <c r="TKU5" s="249"/>
      <c r="TKV5" s="249"/>
      <c r="TKW5" s="249"/>
      <c r="TKX5" s="249"/>
      <c r="TKY5" s="249"/>
      <c r="TKZ5" s="249"/>
      <c r="TLA5" s="249"/>
      <c r="TLB5" s="249"/>
      <c r="TLC5" s="249"/>
      <c r="TLD5" s="249"/>
      <c r="TLE5" s="249"/>
      <c r="TLF5" s="249"/>
      <c r="TLG5" s="249"/>
      <c r="TLH5" s="249"/>
      <c r="TLI5" s="249"/>
      <c r="TLJ5" s="249"/>
      <c r="TLK5" s="249"/>
      <c r="TLL5" s="249"/>
      <c r="TLM5" s="249"/>
      <c r="TLN5" s="249"/>
      <c r="TLO5" s="249"/>
      <c r="TLP5" s="249"/>
      <c r="TLQ5" s="249"/>
      <c r="TLR5" s="249"/>
      <c r="TLS5" s="249"/>
      <c r="TLT5" s="249"/>
      <c r="TLU5" s="249"/>
      <c r="TLV5" s="249"/>
      <c r="TLW5" s="249"/>
      <c r="TLX5" s="249"/>
      <c r="TLY5" s="249"/>
      <c r="TLZ5" s="249"/>
      <c r="TMA5" s="249"/>
      <c r="TMB5" s="249"/>
      <c r="TMC5" s="249"/>
      <c r="TMD5" s="249"/>
      <c r="TME5" s="249"/>
      <c r="TMF5" s="249"/>
      <c r="TMG5" s="249"/>
      <c r="TMH5" s="249"/>
      <c r="TMI5" s="249"/>
      <c r="TMJ5" s="249"/>
      <c r="TMK5" s="249"/>
      <c r="TML5" s="249"/>
      <c r="TMM5" s="249"/>
      <c r="TMN5" s="249"/>
      <c r="TMO5" s="249"/>
      <c r="TMP5" s="249"/>
      <c r="TMQ5" s="249"/>
      <c r="TMR5" s="249"/>
      <c r="TMS5" s="249"/>
      <c r="TMT5" s="249"/>
      <c r="TMU5" s="249"/>
      <c r="TMV5" s="249"/>
      <c r="TMW5" s="249"/>
      <c r="TMX5" s="249"/>
      <c r="TMY5" s="249"/>
      <c r="TMZ5" s="249"/>
      <c r="TNA5" s="249"/>
      <c r="TNB5" s="249"/>
      <c r="TNC5" s="249"/>
      <c r="TND5" s="249"/>
      <c r="TNE5" s="249"/>
      <c r="TNF5" s="249"/>
      <c r="TNG5" s="249"/>
      <c r="TNH5" s="249"/>
      <c r="TNI5" s="249"/>
      <c r="TNJ5" s="249"/>
      <c r="TNK5" s="249"/>
      <c r="TNL5" s="249"/>
      <c r="TNM5" s="249"/>
      <c r="TNN5" s="249"/>
      <c r="TNO5" s="249"/>
      <c r="TNP5" s="249"/>
      <c r="TNQ5" s="249"/>
      <c r="TNR5" s="249"/>
      <c r="TNS5" s="249"/>
      <c r="TNT5" s="249"/>
      <c r="TNU5" s="249"/>
      <c r="TNV5" s="249"/>
      <c r="TNW5" s="249"/>
      <c r="TNX5" s="249"/>
      <c r="TNY5" s="249"/>
      <c r="TNZ5" s="249"/>
      <c r="TOA5" s="249"/>
      <c r="TOB5" s="249"/>
      <c r="TOC5" s="249"/>
      <c r="TOD5" s="249"/>
      <c r="TOE5" s="249"/>
      <c r="TOF5" s="249"/>
      <c r="TOG5" s="249"/>
      <c r="TOH5" s="249"/>
      <c r="TOI5" s="249"/>
      <c r="TOJ5" s="249"/>
      <c r="TOK5" s="249"/>
      <c r="TOL5" s="249"/>
      <c r="TOM5" s="249"/>
      <c r="TON5" s="249"/>
      <c r="TOO5" s="249"/>
      <c r="TOP5" s="249"/>
      <c r="TOQ5" s="249"/>
      <c r="TOR5" s="249"/>
      <c r="TOS5" s="249"/>
      <c r="TOT5" s="249"/>
      <c r="TOU5" s="249"/>
      <c r="TOV5" s="249"/>
      <c r="TOW5" s="249"/>
      <c r="TOX5" s="249"/>
      <c r="TOY5" s="249"/>
      <c r="TOZ5" s="249"/>
      <c r="TPA5" s="249"/>
      <c r="TPB5" s="249"/>
      <c r="TPC5" s="249"/>
      <c r="TPD5" s="249"/>
      <c r="TPE5" s="249"/>
      <c r="TPF5" s="249"/>
      <c r="TPG5" s="249"/>
      <c r="TPH5" s="249"/>
      <c r="TPI5" s="249"/>
      <c r="TPJ5" s="249"/>
      <c r="TPK5" s="249"/>
      <c r="TPL5" s="249"/>
      <c r="TPM5" s="249"/>
      <c r="TPN5" s="249"/>
      <c r="TPO5" s="249"/>
      <c r="TPP5" s="249"/>
      <c r="TPQ5" s="249"/>
      <c r="TPR5" s="249"/>
      <c r="TPS5" s="249"/>
      <c r="TPT5" s="249"/>
      <c r="TPU5" s="249"/>
      <c r="TPV5" s="249"/>
      <c r="TPW5" s="249"/>
      <c r="TPX5" s="249"/>
      <c r="TPY5" s="249"/>
      <c r="TPZ5" s="249"/>
      <c r="TQA5" s="249"/>
      <c r="TQB5" s="249"/>
      <c r="TQC5" s="249"/>
      <c r="TQD5" s="249"/>
      <c r="TQE5" s="249"/>
      <c r="TQF5" s="249"/>
      <c r="TQG5" s="249"/>
      <c r="TQH5" s="249"/>
      <c r="TQI5" s="249"/>
      <c r="TQJ5" s="249"/>
      <c r="TQK5" s="249"/>
      <c r="TQL5" s="249"/>
      <c r="TQM5" s="249"/>
      <c r="TQN5" s="249"/>
      <c r="TQO5" s="249"/>
      <c r="TQP5" s="249"/>
      <c r="TQQ5" s="249"/>
      <c r="TQR5" s="249"/>
      <c r="TQS5" s="249"/>
      <c r="TQT5" s="249"/>
      <c r="TQU5" s="249"/>
      <c r="TQV5" s="249"/>
      <c r="TQW5" s="249"/>
      <c r="TQX5" s="249"/>
      <c r="TQY5" s="249"/>
      <c r="TQZ5" s="249"/>
      <c r="TRA5" s="249"/>
      <c r="TRB5" s="249"/>
      <c r="TRC5" s="249"/>
      <c r="TRD5" s="249"/>
      <c r="TRE5" s="249"/>
      <c r="TRF5" s="249"/>
      <c r="TRG5" s="249"/>
      <c r="TRH5" s="249"/>
      <c r="TRI5" s="249"/>
      <c r="TRJ5" s="249"/>
      <c r="TRK5" s="249"/>
      <c r="TRL5" s="249"/>
      <c r="TRM5" s="249"/>
      <c r="TRN5" s="249"/>
      <c r="TRO5" s="249"/>
      <c r="TRP5" s="249"/>
      <c r="TRQ5" s="249"/>
      <c r="TRR5" s="249"/>
      <c r="TRS5" s="249"/>
      <c r="TRT5" s="249"/>
      <c r="TRU5" s="249"/>
      <c r="TRV5" s="249"/>
      <c r="TRW5" s="249"/>
      <c r="TRX5" s="249"/>
      <c r="TRY5" s="249"/>
      <c r="TRZ5" s="249"/>
      <c r="TSA5" s="249"/>
      <c r="TSB5" s="249"/>
      <c r="TSC5" s="249"/>
      <c r="TSD5" s="249"/>
      <c r="TSE5" s="249"/>
      <c r="TSF5" s="249"/>
      <c r="TSG5" s="249"/>
      <c r="TSH5" s="249"/>
      <c r="TSI5" s="249"/>
      <c r="TSJ5" s="249"/>
      <c r="TSK5" s="249"/>
      <c r="TSL5" s="249"/>
      <c r="TSM5" s="249"/>
      <c r="TSN5" s="249"/>
      <c r="TSO5" s="249"/>
      <c r="TSP5" s="249"/>
      <c r="TSQ5" s="249"/>
      <c r="TSR5" s="249"/>
      <c r="TSS5" s="249"/>
      <c r="TST5" s="249"/>
      <c r="TSU5" s="249"/>
      <c r="TSV5" s="249"/>
      <c r="TSW5" s="249"/>
      <c r="TSX5" s="249"/>
      <c r="TSY5" s="249"/>
      <c r="TSZ5" s="249"/>
      <c r="TTA5" s="249"/>
      <c r="TTB5" s="249"/>
      <c r="TTC5" s="249"/>
      <c r="TTD5" s="249"/>
      <c r="TTE5" s="249"/>
      <c r="TTF5" s="249"/>
      <c r="TTG5" s="249"/>
      <c r="TTH5" s="249"/>
      <c r="TTI5" s="249"/>
      <c r="TTJ5" s="249"/>
      <c r="TTK5" s="249"/>
      <c r="TTL5" s="249"/>
      <c r="TTM5" s="249"/>
      <c r="TTN5" s="249"/>
      <c r="TTO5" s="249"/>
      <c r="TTP5" s="249"/>
      <c r="TTQ5" s="249"/>
      <c r="TTR5" s="249"/>
      <c r="TTS5" s="249"/>
      <c r="TTT5" s="249"/>
      <c r="TTU5" s="249"/>
      <c r="TTV5" s="249"/>
      <c r="TTW5" s="249"/>
      <c r="TTX5" s="249"/>
      <c r="TTY5" s="249"/>
      <c r="TTZ5" s="249"/>
      <c r="TUA5" s="249"/>
      <c r="TUB5" s="249"/>
      <c r="TUC5" s="249"/>
      <c r="TUD5" s="249"/>
      <c r="TUE5" s="249"/>
      <c r="TUF5" s="249"/>
      <c r="TUG5" s="249"/>
      <c r="TUH5" s="249"/>
      <c r="TUI5" s="249"/>
      <c r="TUJ5" s="249"/>
      <c r="TUK5" s="249"/>
      <c r="TUL5" s="249"/>
      <c r="TUM5" s="249"/>
      <c r="TUN5" s="249"/>
      <c r="TUO5" s="249"/>
      <c r="TUP5" s="249"/>
      <c r="TUQ5" s="249"/>
      <c r="TUR5" s="249"/>
      <c r="TUS5" s="249"/>
      <c r="TUT5" s="249"/>
      <c r="TUU5" s="249"/>
      <c r="TUV5" s="249"/>
      <c r="TUW5" s="249"/>
      <c r="TUX5" s="249"/>
      <c r="TUY5" s="249"/>
      <c r="TUZ5" s="249"/>
      <c r="TVA5" s="249"/>
      <c r="TVB5" s="249"/>
      <c r="TVC5" s="249"/>
      <c r="TVD5" s="249"/>
      <c r="TVE5" s="249"/>
      <c r="TVF5" s="249"/>
      <c r="TVG5" s="249"/>
      <c r="TVH5" s="249"/>
      <c r="TVI5" s="249"/>
      <c r="TVJ5" s="249"/>
      <c r="TVK5" s="249"/>
      <c r="TVL5" s="249"/>
      <c r="TVM5" s="249"/>
      <c r="TVN5" s="249"/>
      <c r="TVO5" s="249"/>
      <c r="TVP5" s="249"/>
      <c r="TVQ5" s="249"/>
      <c r="TVR5" s="249"/>
      <c r="TVS5" s="249"/>
      <c r="TVT5" s="249"/>
      <c r="TVU5" s="249"/>
      <c r="TVV5" s="249"/>
      <c r="TVW5" s="249"/>
      <c r="TVX5" s="249"/>
      <c r="TVY5" s="249"/>
      <c r="TVZ5" s="249"/>
      <c r="TWA5" s="249"/>
      <c r="TWB5" s="249"/>
      <c r="TWC5" s="249"/>
      <c r="TWD5" s="249"/>
      <c r="TWE5" s="249"/>
      <c r="TWF5" s="249"/>
      <c r="TWG5" s="249"/>
      <c r="TWH5" s="249"/>
      <c r="TWI5" s="249"/>
      <c r="TWJ5" s="249"/>
      <c r="TWK5" s="249"/>
      <c r="TWL5" s="249"/>
      <c r="TWM5" s="249"/>
      <c r="TWN5" s="249"/>
      <c r="TWO5" s="249"/>
      <c r="TWP5" s="249"/>
      <c r="TWQ5" s="249"/>
      <c r="TWR5" s="249"/>
      <c r="TWS5" s="249"/>
      <c r="TWT5" s="249"/>
      <c r="TWU5" s="249"/>
      <c r="TWV5" s="249"/>
      <c r="TWW5" s="249"/>
      <c r="TWX5" s="249"/>
      <c r="TWY5" s="249"/>
      <c r="TWZ5" s="249"/>
      <c r="TXA5" s="249"/>
      <c r="TXB5" s="249"/>
      <c r="TXC5" s="249"/>
      <c r="TXD5" s="249"/>
      <c r="TXE5" s="249"/>
      <c r="TXF5" s="249"/>
      <c r="TXG5" s="249"/>
      <c r="TXH5" s="249"/>
      <c r="TXI5" s="249"/>
      <c r="TXJ5" s="249"/>
      <c r="TXK5" s="249"/>
      <c r="TXL5" s="249"/>
      <c r="TXM5" s="249"/>
      <c r="TXN5" s="249"/>
      <c r="TXO5" s="249"/>
      <c r="TXP5" s="249"/>
      <c r="TXQ5" s="249"/>
      <c r="TXR5" s="249"/>
      <c r="TXS5" s="249"/>
      <c r="TXT5" s="249"/>
      <c r="TXU5" s="249"/>
      <c r="TXV5" s="249"/>
      <c r="TXW5" s="249"/>
      <c r="TXX5" s="249"/>
      <c r="TXY5" s="249"/>
      <c r="TXZ5" s="249"/>
      <c r="TYA5" s="249"/>
      <c r="TYB5" s="249"/>
      <c r="TYC5" s="249"/>
      <c r="TYD5" s="249"/>
      <c r="TYE5" s="249"/>
      <c r="TYF5" s="249"/>
      <c r="TYG5" s="249"/>
      <c r="TYH5" s="249"/>
      <c r="TYI5" s="249"/>
      <c r="TYJ5" s="249"/>
      <c r="TYK5" s="249"/>
      <c r="TYL5" s="249"/>
      <c r="TYM5" s="249"/>
      <c r="TYN5" s="249"/>
      <c r="TYO5" s="249"/>
      <c r="TYP5" s="249"/>
      <c r="TYQ5" s="249"/>
      <c r="TYR5" s="249"/>
      <c r="TYS5" s="249"/>
      <c r="TYT5" s="249"/>
      <c r="TYU5" s="249"/>
      <c r="TYV5" s="249"/>
      <c r="TYW5" s="249"/>
      <c r="TYX5" s="249"/>
      <c r="TYY5" s="249"/>
      <c r="TYZ5" s="249"/>
      <c r="TZA5" s="249"/>
      <c r="TZB5" s="249"/>
      <c r="TZC5" s="249"/>
      <c r="TZD5" s="249"/>
      <c r="TZE5" s="249"/>
      <c r="TZF5" s="249"/>
      <c r="TZG5" s="249"/>
      <c r="TZH5" s="249"/>
      <c r="TZI5" s="249"/>
      <c r="TZJ5" s="249"/>
      <c r="TZK5" s="249"/>
      <c r="TZL5" s="249"/>
      <c r="TZM5" s="249"/>
      <c r="TZN5" s="249"/>
      <c r="TZO5" s="249"/>
      <c r="TZP5" s="249"/>
      <c r="TZQ5" s="249"/>
      <c r="TZR5" s="249"/>
      <c r="TZS5" s="249"/>
      <c r="TZT5" s="249"/>
      <c r="TZU5" s="249"/>
      <c r="TZV5" s="249"/>
      <c r="TZW5" s="249"/>
      <c r="TZX5" s="249"/>
      <c r="TZY5" s="249"/>
      <c r="TZZ5" s="249"/>
      <c r="UAA5" s="249"/>
      <c r="UAB5" s="249"/>
      <c r="UAC5" s="249"/>
      <c r="UAD5" s="249"/>
      <c r="UAE5" s="249"/>
      <c r="UAF5" s="249"/>
      <c r="UAG5" s="249"/>
      <c r="UAH5" s="249"/>
      <c r="UAI5" s="249"/>
      <c r="UAJ5" s="249"/>
      <c r="UAK5" s="249"/>
      <c r="UAL5" s="249"/>
      <c r="UAM5" s="249"/>
      <c r="UAN5" s="249"/>
      <c r="UAO5" s="249"/>
      <c r="UAP5" s="249"/>
      <c r="UAQ5" s="249"/>
      <c r="UAR5" s="249"/>
      <c r="UAS5" s="249"/>
      <c r="UAT5" s="249"/>
      <c r="UAU5" s="249"/>
      <c r="UAV5" s="249"/>
      <c r="UAW5" s="249"/>
      <c r="UAX5" s="249"/>
      <c r="UAY5" s="249"/>
      <c r="UAZ5" s="249"/>
      <c r="UBA5" s="249"/>
      <c r="UBB5" s="249"/>
      <c r="UBC5" s="249"/>
      <c r="UBD5" s="249"/>
      <c r="UBE5" s="249"/>
      <c r="UBF5" s="249"/>
      <c r="UBG5" s="249"/>
      <c r="UBH5" s="249"/>
      <c r="UBI5" s="249"/>
      <c r="UBJ5" s="249"/>
      <c r="UBK5" s="249"/>
      <c r="UBL5" s="249"/>
      <c r="UBM5" s="249"/>
      <c r="UBN5" s="249"/>
      <c r="UBO5" s="249"/>
      <c r="UBP5" s="249"/>
      <c r="UBQ5" s="249"/>
      <c r="UBR5" s="249"/>
      <c r="UBS5" s="249"/>
      <c r="UBT5" s="249"/>
      <c r="UBU5" s="249"/>
      <c r="UBV5" s="249"/>
      <c r="UBW5" s="249"/>
      <c r="UBX5" s="249"/>
      <c r="UBY5" s="249"/>
      <c r="UBZ5" s="249"/>
      <c r="UCA5" s="249"/>
      <c r="UCB5" s="249"/>
      <c r="UCC5" s="249"/>
      <c r="UCD5" s="249"/>
      <c r="UCE5" s="249"/>
      <c r="UCF5" s="249"/>
      <c r="UCG5" s="249"/>
      <c r="UCH5" s="249"/>
      <c r="UCI5" s="249"/>
      <c r="UCJ5" s="249"/>
      <c r="UCK5" s="249"/>
      <c r="UCL5" s="249"/>
      <c r="UCM5" s="249"/>
      <c r="UCN5" s="249"/>
      <c r="UCO5" s="249"/>
      <c r="UCP5" s="249"/>
      <c r="UCQ5" s="249"/>
      <c r="UCR5" s="249"/>
      <c r="UCS5" s="249"/>
      <c r="UCT5" s="249"/>
      <c r="UCU5" s="249"/>
      <c r="UCV5" s="249"/>
      <c r="UCW5" s="249"/>
      <c r="UCX5" s="249"/>
      <c r="UCY5" s="249"/>
      <c r="UCZ5" s="249"/>
      <c r="UDA5" s="249"/>
      <c r="UDB5" s="249"/>
      <c r="UDC5" s="249"/>
      <c r="UDD5" s="249"/>
      <c r="UDE5" s="249"/>
      <c r="UDF5" s="249"/>
      <c r="UDG5" s="249"/>
      <c r="UDH5" s="249"/>
      <c r="UDI5" s="249"/>
      <c r="UDJ5" s="249"/>
      <c r="UDK5" s="249"/>
      <c r="UDL5" s="249"/>
      <c r="UDM5" s="249"/>
      <c r="UDN5" s="249"/>
      <c r="UDO5" s="249"/>
      <c r="UDP5" s="249"/>
      <c r="UDQ5" s="249"/>
      <c r="UDR5" s="249"/>
      <c r="UDS5" s="249"/>
      <c r="UDT5" s="249"/>
      <c r="UDU5" s="249"/>
      <c r="UDV5" s="249"/>
      <c r="UDW5" s="249"/>
      <c r="UDX5" s="249"/>
      <c r="UDY5" s="249"/>
      <c r="UDZ5" s="249"/>
      <c r="UEA5" s="249"/>
      <c r="UEB5" s="249"/>
      <c r="UEC5" s="249"/>
      <c r="UED5" s="249"/>
      <c r="UEE5" s="249"/>
      <c r="UEF5" s="249"/>
      <c r="UEG5" s="249"/>
      <c r="UEH5" s="249"/>
      <c r="UEI5" s="249"/>
      <c r="UEJ5" s="249"/>
      <c r="UEK5" s="249"/>
      <c r="UEL5" s="249"/>
      <c r="UEM5" s="249"/>
      <c r="UEN5" s="249"/>
      <c r="UEO5" s="249"/>
      <c r="UEP5" s="249"/>
      <c r="UEQ5" s="249"/>
      <c r="UER5" s="249"/>
      <c r="UES5" s="249"/>
      <c r="UET5" s="249"/>
      <c r="UEU5" s="249"/>
      <c r="UEV5" s="249"/>
      <c r="UEW5" s="249"/>
      <c r="UEX5" s="249"/>
      <c r="UEY5" s="249"/>
      <c r="UEZ5" s="249"/>
      <c r="UFA5" s="249"/>
      <c r="UFB5" s="249"/>
      <c r="UFC5" s="249"/>
      <c r="UFD5" s="249"/>
      <c r="UFE5" s="249"/>
      <c r="UFF5" s="249"/>
      <c r="UFG5" s="249"/>
      <c r="UFH5" s="249"/>
      <c r="UFI5" s="249"/>
      <c r="UFJ5" s="249"/>
      <c r="UFK5" s="249"/>
      <c r="UFL5" s="249"/>
      <c r="UFM5" s="249"/>
      <c r="UFN5" s="249"/>
      <c r="UFO5" s="249"/>
      <c r="UFP5" s="249"/>
      <c r="UFQ5" s="249"/>
      <c r="UFR5" s="249"/>
      <c r="UFS5" s="249"/>
      <c r="UFT5" s="249"/>
      <c r="UFU5" s="249"/>
      <c r="UFV5" s="249"/>
      <c r="UFW5" s="249"/>
      <c r="UFX5" s="249"/>
      <c r="UFY5" s="249"/>
      <c r="UFZ5" s="249"/>
      <c r="UGA5" s="249"/>
      <c r="UGB5" s="249"/>
      <c r="UGC5" s="249"/>
      <c r="UGD5" s="249"/>
      <c r="UGE5" s="249"/>
      <c r="UGF5" s="249"/>
      <c r="UGG5" s="249"/>
      <c r="UGH5" s="249"/>
      <c r="UGI5" s="249"/>
      <c r="UGJ5" s="249"/>
      <c r="UGK5" s="249"/>
      <c r="UGL5" s="249"/>
      <c r="UGM5" s="249"/>
      <c r="UGN5" s="249"/>
      <c r="UGO5" s="249"/>
      <c r="UGP5" s="249"/>
      <c r="UGQ5" s="249"/>
      <c r="UGR5" s="249"/>
      <c r="UGS5" s="249"/>
      <c r="UGT5" s="249"/>
      <c r="UGU5" s="249"/>
      <c r="UGV5" s="249"/>
      <c r="UGW5" s="249"/>
      <c r="UGX5" s="249"/>
      <c r="UGY5" s="249"/>
      <c r="UGZ5" s="249"/>
      <c r="UHA5" s="249"/>
      <c r="UHB5" s="249"/>
      <c r="UHC5" s="249"/>
      <c r="UHD5" s="249"/>
      <c r="UHE5" s="249"/>
      <c r="UHF5" s="249"/>
      <c r="UHG5" s="249"/>
      <c r="UHH5" s="249"/>
      <c r="UHI5" s="249"/>
      <c r="UHJ5" s="249"/>
      <c r="UHK5" s="249"/>
      <c r="UHL5" s="249"/>
      <c r="UHM5" s="249"/>
      <c r="UHN5" s="249"/>
      <c r="UHO5" s="249"/>
      <c r="UHP5" s="249"/>
      <c r="UHQ5" s="249"/>
      <c r="UHR5" s="249"/>
      <c r="UHS5" s="249"/>
      <c r="UHT5" s="249"/>
      <c r="UHU5" s="249"/>
      <c r="UHV5" s="249"/>
      <c r="UHW5" s="249"/>
      <c r="UHX5" s="249"/>
      <c r="UHY5" s="249"/>
      <c r="UHZ5" s="249"/>
      <c r="UIA5" s="249"/>
      <c r="UIB5" s="249"/>
      <c r="UIC5" s="249"/>
      <c r="UID5" s="249"/>
      <c r="UIE5" s="249"/>
      <c r="UIF5" s="249"/>
      <c r="UIG5" s="249"/>
      <c r="UIH5" s="249"/>
      <c r="UII5" s="249"/>
      <c r="UIJ5" s="249"/>
      <c r="UIK5" s="249"/>
      <c r="UIL5" s="249"/>
      <c r="UIM5" s="249"/>
      <c r="UIN5" s="249"/>
      <c r="UIO5" s="249"/>
      <c r="UIP5" s="249"/>
      <c r="UIQ5" s="249"/>
      <c r="UIR5" s="249"/>
      <c r="UIS5" s="249"/>
      <c r="UIT5" s="249"/>
      <c r="UIU5" s="249"/>
      <c r="UIV5" s="249"/>
      <c r="UIW5" s="249"/>
      <c r="UIX5" s="249"/>
      <c r="UIY5" s="249"/>
      <c r="UIZ5" s="249"/>
      <c r="UJA5" s="249"/>
      <c r="UJB5" s="249"/>
      <c r="UJC5" s="249"/>
      <c r="UJD5" s="249"/>
      <c r="UJE5" s="249"/>
      <c r="UJF5" s="249"/>
      <c r="UJG5" s="249"/>
      <c r="UJH5" s="249"/>
      <c r="UJI5" s="249"/>
      <c r="UJJ5" s="249"/>
      <c r="UJK5" s="249"/>
      <c r="UJL5" s="249"/>
      <c r="UJM5" s="249"/>
      <c r="UJN5" s="249"/>
      <c r="UJO5" s="249"/>
      <c r="UJP5" s="249"/>
      <c r="UJQ5" s="249"/>
      <c r="UJR5" s="249"/>
      <c r="UJS5" s="249"/>
      <c r="UJT5" s="249"/>
      <c r="UJU5" s="249"/>
      <c r="UJV5" s="249"/>
      <c r="UJW5" s="249"/>
      <c r="UJX5" s="249"/>
      <c r="UJY5" s="249"/>
      <c r="UJZ5" s="249"/>
      <c r="UKA5" s="249"/>
      <c r="UKB5" s="249"/>
      <c r="UKC5" s="249"/>
      <c r="UKD5" s="249"/>
      <c r="UKE5" s="249"/>
      <c r="UKF5" s="249"/>
      <c r="UKG5" s="249"/>
      <c r="UKH5" s="249"/>
      <c r="UKI5" s="249"/>
      <c r="UKJ5" s="249"/>
      <c r="UKK5" s="249"/>
      <c r="UKL5" s="249"/>
      <c r="UKM5" s="249"/>
      <c r="UKN5" s="249"/>
      <c r="UKO5" s="249"/>
      <c r="UKP5" s="249"/>
      <c r="UKQ5" s="249"/>
      <c r="UKR5" s="249"/>
      <c r="UKS5" s="249"/>
      <c r="UKT5" s="249"/>
      <c r="UKU5" s="249"/>
      <c r="UKV5" s="249"/>
      <c r="UKW5" s="249"/>
      <c r="UKX5" s="249"/>
      <c r="UKY5" s="249"/>
      <c r="UKZ5" s="249"/>
      <c r="ULA5" s="249"/>
      <c r="ULB5" s="249"/>
      <c r="ULC5" s="249"/>
      <c r="ULD5" s="249"/>
      <c r="ULE5" s="249"/>
      <c r="ULF5" s="249"/>
      <c r="ULG5" s="249"/>
      <c r="ULH5" s="249"/>
      <c r="ULI5" s="249"/>
      <c r="ULJ5" s="249"/>
      <c r="ULK5" s="249"/>
      <c r="ULL5" s="249"/>
      <c r="ULM5" s="249"/>
      <c r="ULN5" s="249"/>
      <c r="ULO5" s="249"/>
      <c r="ULP5" s="249"/>
      <c r="ULQ5" s="249"/>
      <c r="ULR5" s="249"/>
      <c r="ULS5" s="249"/>
      <c r="ULT5" s="249"/>
      <c r="ULU5" s="249"/>
      <c r="ULV5" s="249"/>
      <c r="ULW5" s="249"/>
      <c r="ULX5" s="249"/>
      <c r="ULY5" s="249"/>
      <c r="ULZ5" s="249"/>
      <c r="UMA5" s="249"/>
      <c r="UMB5" s="249"/>
      <c r="UMC5" s="249"/>
      <c r="UMD5" s="249"/>
      <c r="UME5" s="249"/>
      <c r="UMF5" s="249"/>
      <c r="UMG5" s="249"/>
      <c r="UMH5" s="249"/>
      <c r="UMI5" s="249"/>
      <c r="UMJ5" s="249"/>
      <c r="UMK5" s="249"/>
      <c r="UML5" s="249"/>
      <c r="UMM5" s="249"/>
      <c r="UMN5" s="249"/>
      <c r="UMO5" s="249"/>
      <c r="UMP5" s="249"/>
      <c r="UMQ5" s="249"/>
      <c r="UMR5" s="249"/>
      <c r="UMS5" s="249"/>
      <c r="UMT5" s="249"/>
      <c r="UMU5" s="249"/>
      <c r="UMV5" s="249"/>
      <c r="UMW5" s="249"/>
      <c r="UMX5" s="249"/>
      <c r="UMY5" s="249"/>
      <c r="UMZ5" s="249"/>
      <c r="UNA5" s="249"/>
      <c r="UNB5" s="249"/>
      <c r="UNC5" s="249"/>
      <c r="UND5" s="249"/>
      <c r="UNE5" s="249"/>
      <c r="UNF5" s="249"/>
      <c r="UNG5" s="249"/>
      <c r="UNH5" s="249"/>
      <c r="UNI5" s="249"/>
      <c r="UNJ5" s="249"/>
      <c r="UNK5" s="249"/>
      <c r="UNL5" s="249"/>
      <c r="UNM5" s="249"/>
      <c r="UNN5" s="249"/>
      <c r="UNO5" s="249"/>
      <c r="UNP5" s="249"/>
      <c r="UNQ5" s="249"/>
      <c r="UNR5" s="249"/>
      <c r="UNS5" s="249"/>
      <c r="UNT5" s="249"/>
      <c r="UNU5" s="249"/>
      <c r="UNV5" s="249"/>
      <c r="UNW5" s="249"/>
      <c r="UNX5" s="249"/>
      <c r="UNY5" s="249"/>
      <c r="UNZ5" s="249"/>
      <c r="UOA5" s="249"/>
      <c r="UOB5" s="249"/>
      <c r="UOC5" s="249"/>
      <c r="UOD5" s="249"/>
      <c r="UOE5" s="249"/>
      <c r="UOF5" s="249"/>
      <c r="UOG5" s="249"/>
      <c r="UOH5" s="249"/>
      <c r="UOI5" s="249"/>
      <c r="UOJ5" s="249"/>
      <c r="UOK5" s="249"/>
      <c r="UOL5" s="249"/>
      <c r="UOM5" s="249"/>
      <c r="UON5" s="249"/>
      <c r="UOO5" s="249"/>
      <c r="UOP5" s="249"/>
      <c r="UOQ5" s="249"/>
      <c r="UOR5" s="249"/>
      <c r="UOS5" s="249"/>
      <c r="UOT5" s="249"/>
      <c r="UOU5" s="249"/>
      <c r="UOV5" s="249"/>
      <c r="UOW5" s="249"/>
      <c r="UOX5" s="249"/>
      <c r="UOY5" s="249"/>
      <c r="UOZ5" s="249"/>
      <c r="UPA5" s="249"/>
      <c r="UPB5" s="249"/>
      <c r="UPC5" s="249"/>
      <c r="UPD5" s="249"/>
      <c r="UPE5" s="249"/>
      <c r="UPF5" s="249"/>
      <c r="UPG5" s="249"/>
      <c r="UPH5" s="249"/>
      <c r="UPI5" s="249"/>
      <c r="UPJ5" s="249"/>
      <c r="UPK5" s="249"/>
      <c r="UPL5" s="249"/>
      <c r="UPM5" s="249"/>
      <c r="UPN5" s="249"/>
      <c r="UPO5" s="249"/>
      <c r="UPP5" s="249"/>
      <c r="UPQ5" s="249"/>
      <c r="UPR5" s="249"/>
      <c r="UPS5" s="249"/>
      <c r="UPT5" s="249"/>
      <c r="UPU5" s="249"/>
      <c r="UPV5" s="249"/>
      <c r="UPW5" s="249"/>
      <c r="UPX5" s="249"/>
      <c r="UPY5" s="249"/>
      <c r="UPZ5" s="249"/>
      <c r="UQA5" s="249"/>
      <c r="UQB5" s="249"/>
      <c r="UQC5" s="249"/>
      <c r="UQD5" s="249"/>
      <c r="UQE5" s="249"/>
      <c r="UQF5" s="249"/>
      <c r="UQG5" s="249"/>
      <c r="UQH5" s="249"/>
      <c r="UQI5" s="249"/>
      <c r="UQJ5" s="249"/>
      <c r="UQK5" s="249"/>
      <c r="UQL5" s="249"/>
      <c r="UQM5" s="249"/>
      <c r="UQN5" s="249"/>
      <c r="UQO5" s="249"/>
      <c r="UQP5" s="249"/>
      <c r="UQQ5" s="249"/>
      <c r="UQR5" s="249"/>
      <c r="UQS5" s="249"/>
      <c r="UQT5" s="249"/>
      <c r="UQU5" s="249"/>
      <c r="UQV5" s="249"/>
      <c r="UQW5" s="249"/>
      <c r="UQX5" s="249"/>
      <c r="UQY5" s="249"/>
      <c r="UQZ5" s="249"/>
      <c r="URA5" s="249"/>
      <c r="URB5" s="249"/>
      <c r="URC5" s="249"/>
      <c r="URD5" s="249"/>
      <c r="URE5" s="249"/>
      <c r="URF5" s="249"/>
      <c r="URG5" s="249"/>
      <c r="URH5" s="249"/>
      <c r="URI5" s="249"/>
      <c r="URJ5" s="249"/>
      <c r="URK5" s="249"/>
      <c r="URL5" s="249"/>
      <c r="URM5" s="249"/>
      <c r="URN5" s="249"/>
      <c r="URO5" s="249"/>
      <c r="URP5" s="249"/>
      <c r="URQ5" s="249"/>
      <c r="URR5" s="249"/>
      <c r="URS5" s="249"/>
      <c r="URT5" s="249"/>
      <c r="URU5" s="249"/>
      <c r="URV5" s="249"/>
      <c r="URW5" s="249"/>
      <c r="URX5" s="249"/>
      <c r="URY5" s="249"/>
      <c r="URZ5" s="249"/>
      <c r="USA5" s="249"/>
      <c r="USB5" s="249"/>
      <c r="USC5" s="249"/>
      <c r="USD5" s="249"/>
      <c r="USE5" s="249"/>
      <c r="USF5" s="249"/>
      <c r="USG5" s="249"/>
      <c r="USH5" s="249"/>
      <c r="USI5" s="249"/>
      <c r="USJ5" s="249"/>
      <c r="USK5" s="249"/>
      <c r="USL5" s="249"/>
      <c r="USM5" s="249"/>
      <c r="USN5" s="249"/>
      <c r="USO5" s="249"/>
      <c r="USP5" s="249"/>
      <c r="USQ5" s="249"/>
      <c r="USR5" s="249"/>
      <c r="USS5" s="249"/>
      <c r="UST5" s="249"/>
      <c r="USU5" s="249"/>
      <c r="USV5" s="249"/>
      <c r="USW5" s="249"/>
      <c r="USX5" s="249"/>
      <c r="USY5" s="249"/>
      <c r="USZ5" s="249"/>
      <c r="UTA5" s="249"/>
      <c r="UTB5" s="249"/>
      <c r="UTC5" s="249"/>
      <c r="UTD5" s="249"/>
      <c r="UTE5" s="249"/>
      <c r="UTF5" s="249"/>
      <c r="UTG5" s="249"/>
      <c r="UTH5" s="249"/>
      <c r="UTI5" s="249"/>
      <c r="UTJ5" s="249"/>
      <c r="UTK5" s="249"/>
      <c r="UTL5" s="249"/>
      <c r="UTM5" s="249"/>
      <c r="UTN5" s="249"/>
      <c r="UTO5" s="249"/>
      <c r="UTP5" s="249"/>
      <c r="UTQ5" s="249"/>
      <c r="UTR5" s="249"/>
      <c r="UTS5" s="249"/>
      <c r="UTT5" s="249"/>
      <c r="UTU5" s="249"/>
      <c r="UTV5" s="249"/>
      <c r="UTW5" s="249"/>
      <c r="UTX5" s="249"/>
      <c r="UTY5" s="249"/>
      <c r="UTZ5" s="249"/>
      <c r="UUA5" s="249"/>
      <c r="UUB5" s="249"/>
      <c r="UUC5" s="249"/>
      <c r="UUD5" s="249"/>
      <c r="UUE5" s="249"/>
      <c r="UUF5" s="249"/>
      <c r="UUG5" s="249"/>
      <c r="UUH5" s="249"/>
      <c r="UUI5" s="249"/>
      <c r="UUJ5" s="249"/>
      <c r="UUK5" s="249"/>
      <c r="UUL5" s="249"/>
      <c r="UUM5" s="249"/>
      <c r="UUN5" s="249"/>
      <c r="UUO5" s="249"/>
      <c r="UUP5" s="249"/>
      <c r="UUQ5" s="249"/>
      <c r="UUR5" s="249"/>
      <c r="UUS5" s="249"/>
      <c r="UUT5" s="249"/>
      <c r="UUU5" s="249"/>
      <c r="UUV5" s="249"/>
      <c r="UUW5" s="249"/>
      <c r="UUX5" s="249"/>
      <c r="UUY5" s="249"/>
      <c r="UUZ5" s="249"/>
      <c r="UVA5" s="249"/>
      <c r="UVB5" s="249"/>
      <c r="UVC5" s="249"/>
      <c r="UVD5" s="249"/>
      <c r="UVE5" s="249"/>
      <c r="UVF5" s="249"/>
      <c r="UVG5" s="249"/>
      <c r="UVH5" s="249"/>
      <c r="UVI5" s="249"/>
      <c r="UVJ5" s="249"/>
      <c r="UVK5" s="249"/>
      <c r="UVL5" s="249"/>
      <c r="UVM5" s="249"/>
      <c r="UVN5" s="249"/>
      <c r="UVO5" s="249"/>
      <c r="UVP5" s="249"/>
      <c r="UVQ5" s="249"/>
      <c r="UVR5" s="249"/>
      <c r="UVS5" s="249"/>
      <c r="UVT5" s="249"/>
      <c r="UVU5" s="249"/>
      <c r="UVV5" s="249"/>
      <c r="UVW5" s="249"/>
      <c r="UVX5" s="249"/>
      <c r="UVY5" s="249"/>
      <c r="UVZ5" s="249"/>
      <c r="UWA5" s="249"/>
      <c r="UWB5" s="249"/>
      <c r="UWC5" s="249"/>
      <c r="UWD5" s="249"/>
      <c r="UWE5" s="249"/>
      <c r="UWF5" s="249"/>
      <c r="UWG5" s="249"/>
      <c r="UWH5" s="249"/>
      <c r="UWI5" s="249"/>
      <c r="UWJ5" s="249"/>
      <c r="UWK5" s="249"/>
      <c r="UWL5" s="249"/>
      <c r="UWM5" s="249"/>
      <c r="UWN5" s="249"/>
      <c r="UWO5" s="249"/>
      <c r="UWP5" s="249"/>
      <c r="UWQ5" s="249"/>
      <c r="UWR5" s="249"/>
      <c r="UWS5" s="249"/>
      <c r="UWT5" s="249"/>
      <c r="UWU5" s="249"/>
      <c r="UWV5" s="249"/>
      <c r="UWW5" s="249"/>
      <c r="UWX5" s="249"/>
      <c r="UWY5" s="249"/>
      <c r="UWZ5" s="249"/>
      <c r="UXA5" s="249"/>
      <c r="UXB5" s="249"/>
      <c r="UXC5" s="249"/>
      <c r="UXD5" s="249"/>
      <c r="UXE5" s="249"/>
      <c r="UXF5" s="249"/>
      <c r="UXG5" s="249"/>
      <c r="UXH5" s="249"/>
      <c r="UXI5" s="249"/>
      <c r="UXJ5" s="249"/>
      <c r="UXK5" s="249"/>
      <c r="UXL5" s="249"/>
      <c r="UXM5" s="249"/>
      <c r="UXN5" s="249"/>
      <c r="UXO5" s="249"/>
      <c r="UXP5" s="249"/>
      <c r="UXQ5" s="249"/>
      <c r="UXR5" s="249"/>
      <c r="UXS5" s="249"/>
      <c r="UXT5" s="249"/>
      <c r="UXU5" s="249"/>
      <c r="UXV5" s="249"/>
      <c r="UXW5" s="249"/>
      <c r="UXX5" s="249"/>
      <c r="UXY5" s="249"/>
      <c r="UXZ5" s="249"/>
      <c r="UYA5" s="249"/>
      <c r="UYB5" s="249"/>
      <c r="UYC5" s="249"/>
      <c r="UYD5" s="249"/>
      <c r="UYE5" s="249"/>
      <c r="UYF5" s="249"/>
      <c r="UYG5" s="249"/>
      <c r="UYH5" s="249"/>
      <c r="UYI5" s="249"/>
      <c r="UYJ5" s="249"/>
      <c r="UYK5" s="249"/>
      <c r="UYL5" s="249"/>
      <c r="UYM5" s="249"/>
      <c r="UYN5" s="249"/>
      <c r="UYO5" s="249"/>
      <c r="UYP5" s="249"/>
      <c r="UYQ5" s="249"/>
      <c r="UYR5" s="249"/>
      <c r="UYS5" s="249"/>
      <c r="UYT5" s="249"/>
      <c r="UYU5" s="249"/>
      <c r="UYV5" s="249"/>
      <c r="UYW5" s="249"/>
      <c r="UYX5" s="249"/>
      <c r="UYY5" s="249"/>
      <c r="UYZ5" s="249"/>
      <c r="UZA5" s="249"/>
      <c r="UZB5" s="249"/>
      <c r="UZC5" s="249"/>
      <c r="UZD5" s="249"/>
      <c r="UZE5" s="249"/>
      <c r="UZF5" s="249"/>
      <c r="UZG5" s="249"/>
      <c r="UZH5" s="249"/>
      <c r="UZI5" s="249"/>
      <c r="UZJ5" s="249"/>
      <c r="UZK5" s="249"/>
      <c r="UZL5" s="249"/>
      <c r="UZM5" s="249"/>
      <c r="UZN5" s="249"/>
      <c r="UZO5" s="249"/>
      <c r="UZP5" s="249"/>
      <c r="UZQ5" s="249"/>
      <c r="UZR5" s="249"/>
      <c r="UZS5" s="249"/>
      <c r="UZT5" s="249"/>
      <c r="UZU5" s="249"/>
      <c r="UZV5" s="249"/>
      <c r="UZW5" s="249"/>
      <c r="UZX5" s="249"/>
      <c r="UZY5" s="249"/>
      <c r="UZZ5" s="249"/>
      <c r="VAA5" s="249"/>
      <c r="VAB5" s="249"/>
      <c r="VAC5" s="249"/>
      <c r="VAD5" s="249"/>
      <c r="VAE5" s="249"/>
      <c r="VAF5" s="249"/>
      <c r="VAG5" s="249"/>
      <c r="VAH5" s="249"/>
      <c r="VAI5" s="249"/>
      <c r="VAJ5" s="249"/>
      <c r="VAK5" s="249"/>
      <c r="VAL5" s="249"/>
      <c r="VAM5" s="249"/>
      <c r="VAN5" s="249"/>
      <c r="VAO5" s="249"/>
      <c r="VAP5" s="249"/>
      <c r="VAQ5" s="249"/>
      <c r="VAR5" s="249"/>
      <c r="VAS5" s="249"/>
      <c r="VAT5" s="249"/>
      <c r="VAU5" s="249"/>
      <c r="VAV5" s="249"/>
      <c r="VAW5" s="249"/>
      <c r="VAX5" s="249"/>
      <c r="VAY5" s="249"/>
      <c r="VAZ5" s="249"/>
      <c r="VBA5" s="249"/>
      <c r="VBB5" s="249"/>
      <c r="VBC5" s="249"/>
      <c r="VBD5" s="249"/>
      <c r="VBE5" s="249"/>
      <c r="VBF5" s="249"/>
      <c r="VBG5" s="249"/>
      <c r="VBH5" s="249"/>
      <c r="VBI5" s="249"/>
      <c r="VBJ5" s="249"/>
      <c r="VBK5" s="249"/>
      <c r="VBL5" s="249"/>
      <c r="VBM5" s="249"/>
      <c r="VBN5" s="249"/>
      <c r="VBO5" s="249"/>
      <c r="VBP5" s="249"/>
      <c r="VBQ5" s="249"/>
      <c r="VBR5" s="249"/>
      <c r="VBS5" s="249"/>
      <c r="VBT5" s="249"/>
      <c r="VBU5" s="249"/>
      <c r="VBV5" s="249"/>
      <c r="VBW5" s="249"/>
      <c r="VBX5" s="249"/>
      <c r="VBY5" s="249"/>
      <c r="VBZ5" s="249"/>
      <c r="VCA5" s="249"/>
      <c r="VCB5" s="249"/>
      <c r="VCC5" s="249"/>
      <c r="VCD5" s="249"/>
      <c r="VCE5" s="249"/>
      <c r="VCF5" s="249"/>
      <c r="VCG5" s="249"/>
      <c r="VCH5" s="249"/>
      <c r="VCI5" s="249"/>
      <c r="VCJ5" s="249"/>
      <c r="VCK5" s="249"/>
      <c r="VCL5" s="249"/>
      <c r="VCM5" s="249"/>
      <c r="VCN5" s="249"/>
      <c r="VCO5" s="249"/>
      <c r="VCP5" s="249"/>
      <c r="VCQ5" s="249"/>
      <c r="VCR5" s="249"/>
      <c r="VCS5" s="249"/>
      <c r="VCT5" s="249"/>
      <c r="VCU5" s="249"/>
      <c r="VCV5" s="249"/>
      <c r="VCW5" s="249"/>
      <c r="VCX5" s="249"/>
      <c r="VCY5" s="249"/>
      <c r="VCZ5" s="249"/>
      <c r="VDA5" s="249"/>
      <c r="VDB5" s="249"/>
      <c r="VDC5" s="249"/>
      <c r="VDD5" s="249"/>
      <c r="VDE5" s="249"/>
      <c r="VDF5" s="249"/>
      <c r="VDG5" s="249"/>
      <c r="VDH5" s="249"/>
      <c r="VDI5" s="249"/>
      <c r="VDJ5" s="249"/>
      <c r="VDK5" s="249"/>
      <c r="VDL5" s="249"/>
      <c r="VDM5" s="249"/>
      <c r="VDN5" s="249"/>
      <c r="VDO5" s="249"/>
      <c r="VDP5" s="249"/>
      <c r="VDQ5" s="249"/>
      <c r="VDR5" s="249"/>
      <c r="VDS5" s="249"/>
      <c r="VDT5" s="249"/>
      <c r="VDU5" s="249"/>
      <c r="VDV5" s="249"/>
      <c r="VDW5" s="249"/>
      <c r="VDX5" s="249"/>
      <c r="VDY5" s="249"/>
      <c r="VDZ5" s="249"/>
      <c r="VEA5" s="249"/>
      <c r="VEB5" s="249"/>
      <c r="VEC5" s="249"/>
      <c r="VED5" s="249"/>
      <c r="VEE5" s="249"/>
      <c r="VEF5" s="249"/>
      <c r="VEG5" s="249"/>
      <c r="VEH5" s="249"/>
      <c r="VEI5" s="249"/>
      <c r="VEJ5" s="249"/>
      <c r="VEK5" s="249"/>
      <c r="VEL5" s="249"/>
      <c r="VEM5" s="249"/>
      <c r="VEN5" s="249"/>
      <c r="VEO5" s="249"/>
      <c r="VEP5" s="249"/>
      <c r="VEQ5" s="249"/>
      <c r="VER5" s="249"/>
      <c r="VES5" s="249"/>
      <c r="VET5" s="249"/>
      <c r="VEU5" s="249"/>
      <c r="VEV5" s="249"/>
      <c r="VEW5" s="249"/>
      <c r="VEX5" s="249"/>
      <c r="VEY5" s="249"/>
      <c r="VEZ5" s="249"/>
      <c r="VFA5" s="249"/>
      <c r="VFB5" s="249"/>
      <c r="VFC5" s="249"/>
      <c r="VFD5" s="249"/>
      <c r="VFE5" s="249"/>
      <c r="VFF5" s="249"/>
      <c r="VFG5" s="249"/>
      <c r="VFH5" s="249"/>
      <c r="VFI5" s="249"/>
      <c r="VFJ5" s="249"/>
      <c r="VFK5" s="249"/>
      <c r="VFL5" s="249"/>
      <c r="VFM5" s="249"/>
      <c r="VFN5" s="249"/>
      <c r="VFO5" s="249"/>
      <c r="VFP5" s="249"/>
      <c r="VFQ5" s="249"/>
      <c r="VFR5" s="249"/>
      <c r="VFS5" s="249"/>
      <c r="VFT5" s="249"/>
      <c r="VFU5" s="249"/>
      <c r="VFV5" s="249"/>
      <c r="VFW5" s="249"/>
      <c r="VFX5" s="249"/>
      <c r="VFY5" s="249"/>
      <c r="VFZ5" s="249"/>
      <c r="VGA5" s="249"/>
      <c r="VGB5" s="249"/>
      <c r="VGC5" s="249"/>
      <c r="VGD5" s="249"/>
      <c r="VGE5" s="249"/>
      <c r="VGF5" s="249"/>
      <c r="VGG5" s="249"/>
      <c r="VGH5" s="249"/>
      <c r="VGI5" s="249"/>
      <c r="VGJ5" s="249"/>
      <c r="VGK5" s="249"/>
      <c r="VGL5" s="249"/>
      <c r="VGM5" s="249"/>
      <c r="VGN5" s="249"/>
      <c r="VGO5" s="249"/>
      <c r="VGP5" s="249"/>
      <c r="VGQ5" s="249"/>
      <c r="VGR5" s="249"/>
      <c r="VGS5" s="249"/>
      <c r="VGT5" s="249"/>
      <c r="VGU5" s="249"/>
      <c r="VGV5" s="249"/>
      <c r="VGW5" s="249"/>
      <c r="VGX5" s="249"/>
      <c r="VGY5" s="249"/>
      <c r="VGZ5" s="249"/>
      <c r="VHA5" s="249"/>
      <c r="VHB5" s="249"/>
      <c r="VHC5" s="249"/>
      <c r="VHD5" s="249"/>
      <c r="VHE5" s="249"/>
      <c r="VHF5" s="249"/>
      <c r="VHG5" s="249"/>
      <c r="VHH5" s="249"/>
      <c r="VHI5" s="249"/>
      <c r="VHJ5" s="249"/>
      <c r="VHK5" s="249"/>
      <c r="VHL5" s="249"/>
      <c r="VHM5" s="249"/>
      <c r="VHN5" s="249"/>
      <c r="VHO5" s="249"/>
      <c r="VHP5" s="249"/>
      <c r="VHQ5" s="249"/>
      <c r="VHR5" s="249"/>
      <c r="VHS5" s="249"/>
      <c r="VHT5" s="249"/>
      <c r="VHU5" s="249"/>
      <c r="VHV5" s="249"/>
      <c r="VHW5" s="249"/>
      <c r="VHX5" s="249"/>
      <c r="VHY5" s="249"/>
      <c r="VHZ5" s="249"/>
      <c r="VIA5" s="249"/>
      <c r="VIB5" s="249"/>
      <c r="VIC5" s="249"/>
      <c r="VID5" s="249"/>
      <c r="VIE5" s="249"/>
      <c r="VIF5" s="249"/>
      <c r="VIG5" s="249"/>
      <c r="VIH5" s="249"/>
      <c r="VII5" s="249"/>
      <c r="VIJ5" s="249"/>
      <c r="VIK5" s="249"/>
      <c r="VIL5" s="249"/>
      <c r="VIM5" s="249"/>
      <c r="VIN5" s="249"/>
      <c r="VIO5" s="249"/>
      <c r="VIP5" s="249"/>
      <c r="VIQ5" s="249"/>
      <c r="VIR5" s="249"/>
      <c r="VIS5" s="249"/>
      <c r="VIT5" s="249"/>
      <c r="VIU5" s="249"/>
      <c r="VIV5" s="249"/>
      <c r="VIW5" s="249"/>
      <c r="VIX5" s="249"/>
      <c r="VIY5" s="249"/>
      <c r="VIZ5" s="249"/>
      <c r="VJA5" s="249"/>
      <c r="VJB5" s="249"/>
      <c r="VJC5" s="249"/>
      <c r="VJD5" s="249"/>
      <c r="VJE5" s="249"/>
      <c r="VJF5" s="249"/>
      <c r="VJG5" s="249"/>
      <c r="VJH5" s="249"/>
      <c r="VJI5" s="249"/>
      <c r="VJJ5" s="249"/>
      <c r="VJK5" s="249"/>
      <c r="VJL5" s="249"/>
      <c r="VJM5" s="249"/>
      <c r="VJN5" s="249"/>
      <c r="VJO5" s="249"/>
      <c r="VJP5" s="249"/>
      <c r="VJQ5" s="249"/>
      <c r="VJR5" s="249"/>
      <c r="VJS5" s="249"/>
      <c r="VJT5" s="249"/>
      <c r="VJU5" s="249"/>
      <c r="VJV5" s="249"/>
      <c r="VJW5" s="249"/>
      <c r="VJX5" s="249"/>
      <c r="VJY5" s="249"/>
      <c r="VJZ5" s="249"/>
      <c r="VKA5" s="249"/>
      <c r="VKB5" s="249"/>
      <c r="VKC5" s="249"/>
      <c r="VKD5" s="249"/>
      <c r="VKE5" s="249"/>
      <c r="VKF5" s="249"/>
      <c r="VKG5" s="249"/>
      <c r="VKH5" s="249"/>
      <c r="VKI5" s="249"/>
      <c r="VKJ5" s="249"/>
      <c r="VKK5" s="249"/>
      <c r="VKL5" s="249"/>
      <c r="VKM5" s="249"/>
      <c r="VKN5" s="249"/>
      <c r="VKO5" s="249"/>
      <c r="VKP5" s="249"/>
      <c r="VKQ5" s="249"/>
      <c r="VKR5" s="249"/>
      <c r="VKS5" s="249"/>
      <c r="VKT5" s="249"/>
      <c r="VKU5" s="249"/>
      <c r="VKV5" s="249"/>
      <c r="VKW5" s="249"/>
      <c r="VKX5" s="249"/>
      <c r="VKY5" s="249"/>
      <c r="VKZ5" s="249"/>
      <c r="VLA5" s="249"/>
      <c r="VLB5" s="249"/>
      <c r="VLC5" s="249"/>
      <c r="VLD5" s="249"/>
      <c r="VLE5" s="249"/>
      <c r="VLF5" s="249"/>
      <c r="VLG5" s="249"/>
      <c r="VLH5" s="249"/>
      <c r="VLI5" s="249"/>
      <c r="VLJ5" s="249"/>
      <c r="VLK5" s="249"/>
      <c r="VLL5" s="249"/>
      <c r="VLM5" s="249"/>
      <c r="VLN5" s="249"/>
      <c r="VLO5" s="249"/>
      <c r="VLP5" s="249"/>
      <c r="VLQ5" s="249"/>
      <c r="VLR5" s="249"/>
      <c r="VLS5" s="249"/>
      <c r="VLT5" s="249"/>
      <c r="VLU5" s="249"/>
      <c r="VLV5" s="249"/>
      <c r="VLW5" s="249"/>
      <c r="VLX5" s="249"/>
      <c r="VLY5" s="249"/>
      <c r="VLZ5" s="249"/>
      <c r="VMA5" s="249"/>
      <c r="VMB5" s="249"/>
      <c r="VMC5" s="249"/>
      <c r="VMD5" s="249"/>
      <c r="VME5" s="249"/>
      <c r="VMF5" s="249"/>
      <c r="VMG5" s="249"/>
      <c r="VMH5" s="249"/>
      <c r="VMI5" s="249"/>
      <c r="VMJ5" s="249"/>
      <c r="VMK5" s="249"/>
      <c r="VML5" s="249"/>
      <c r="VMM5" s="249"/>
      <c r="VMN5" s="249"/>
      <c r="VMO5" s="249"/>
      <c r="VMP5" s="249"/>
      <c r="VMQ5" s="249"/>
      <c r="VMR5" s="249"/>
      <c r="VMS5" s="249"/>
      <c r="VMT5" s="249"/>
      <c r="VMU5" s="249"/>
      <c r="VMV5" s="249"/>
      <c r="VMW5" s="249"/>
      <c r="VMX5" s="249"/>
      <c r="VMY5" s="249"/>
      <c r="VMZ5" s="249"/>
      <c r="VNA5" s="249"/>
      <c r="VNB5" s="249"/>
      <c r="VNC5" s="249"/>
      <c r="VND5" s="249"/>
      <c r="VNE5" s="249"/>
      <c r="VNF5" s="249"/>
      <c r="VNG5" s="249"/>
      <c r="VNH5" s="249"/>
      <c r="VNI5" s="249"/>
      <c r="VNJ5" s="249"/>
      <c r="VNK5" s="249"/>
      <c r="VNL5" s="249"/>
      <c r="VNM5" s="249"/>
      <c r="VNN5" s="249"/>
      <c r="VNO5" s="249"/>
      <c r="VNP5" s="249"/>
      <c r="VNQ5" s="249"/>
      <c r="VNR5" s="249"/>
      <c r="VNS5" s="249"/>
      <c r="VNT5" s="249"/>
      <c r="VNU5" s="249"/>
      <c r="VNV5" s="249"/>
      <c r="VNW5" s="249"/>
      <c r="VNX5" s="249"/>
      <c r="VNY5" s="249"/>
      <c r="VNZ5" s="249"/>
      <c r="VOA5" s="249"/>
      <c r="VOB5" s="249"/>
      <c r="VOC5" s="249"/>
      <c r="VOD5" s="249"/>
      <c r="VOE5" s="249"/>
      <c r="VOF5" s="249"/>
      <c r="VOG5" s="249"/>
      <c r="VOH5" s="249"/>
      <c r="VOI5" s="249"/>
      <c r="VOJ5" s="249"/>
      <c r="VOK5" s="249"/>
      <c r="VOL5" s="249"/>
      <c r="VOM5" s="249"/>
      <c r="VON5" s="249"/>
      <c r="VOO5" s="249"/>
      <c r="VOP5" s="249"/>
      <c r="VOQ5" s="249"/>
      <c r="VOR5" s="249"/>
      <c r="VOS5" s="249"/>
      <c r="VOT5" s="249"/>
      <c r="VOU5" s="249"/>
      <c r="VOV5" s="249"/>
      <c r="VOW5" s="249"/>
      <c r="VOX5" s="249"/>
      <c r="VOY5" s="249"/>
      <c r="VOZ5" s="249"/>
      <c r="VPA5" s="249"/>
      <c r="VPB5" s="249"/>
      <c r="VPC5" s="249"/>
      <c r="VPD5" s="249"/>
      <c r="VPE5" s="249"/>
      <c r="VPF5" s="249"/>
      <c r="VPG5" s="249"/>
      <c r="VPH5" s="249"/>
      <c r="VPI5" s="249"/>
      <c r="VPJ5" s="249"/>
      <c r="VPK5" s="249"/>
      <c r="VPL5" s="249"/>
      <c r="VPM5" s="249"/>
      <c r="VPN5" s="249"/>
      <c r="VPO5" s="249"/>
      <c r="VPP5" s="249"/>
      <c r="VPQ5" s="249"/>
      <c r="VPR5" s="249"/>
      <c r="VPS5" s="249"/>
      <c r="VPT5" s="249"/>
      <c r="VPU5" s="249"/>
      <c r="VPV5" s="249"/>
      <c r="VPW5" s="249"/>
      <c r="VPX5" s="249"/>
      <c r="VPY5" s="249"/>
      <c r="VPZ5" s="249"/>
      <c r="VQA5" s="249"/>
      <c r="VQB5" s="249"/>
      <c r="VQC5" s="249"/>
      <c r="VQD5" s="249"/>
      <c r="VQE5" s="249"/>
      <c r="VQF5" s="249"/>
      <c r="VQG5" s="249"/>
      <c r="VQH5" s="249"/>
      <c r="VQI5" s="249"/>
      <c r="VQJ5" s="249"/>
      <c r="VQK5" s="249"/>
      <c r="VQL5" s="249"/>
      <c r="VQM5" s="249"/>
      <c r="VQN5" s="249"/>
      <c r="VQO5" s="249"/>
      <c r="VQP5" s="249"/>
      <c r="VQQ5" s="249"/>
      <c r="VQR5" s="249"/>
      <c r="VQS5" s="249"/>
      <c r="VQT5" s="249"/>
      <c r="VQU5" s="249"/>
      <c r="VQV5" s="249"/>
      <c r="VQW5" s="249"/>
      <c r="VQX5" s="249"/>
      <c r="VQY5" s="249"/>
      <c r="VQZ5" s="249"/>
      <c r="VRA5" s="249"/>
      <c r="VRB5" s="249"/>
      <c r="VRC5" s="249"/>
      <c r="VRD5" s="249"/>
      <c r="VRE5" s="249"/>
      <c r="VRF5" s="249"/>
      <c r="VRG5" s="249"/>
      <c r="VRH5" s="249"/>
      <c r="VRI5" s="249"/>
      <c r="VRJ5" s="249"/>
      <c r="VRK5" s="249"/>
      <c r="VRL5" s="249"/>
      <c r="VRM5" s="249"/>
      <c r="VRN5" s="249"/>
      <c r="VRO5" s="249"/>
      <c r="VRP5" s="249"/>
      <c r="VRQ5" s="249"/>
      <c r="VRR5" s="249"/>
      <c r="VRS5" s="249"/>
      <c r="VRT5" s="249"/>
      <c r="VRU5" s="249"/>
      <c r="VRV5" s="249"/>
      <c r="VRW5" s="249"/>
      <c r="VRX5" s="249"/>
      <c r="VRY5" s="249"/>
      <c r="VRZ5" s="249"/>
      <c r="VSA5" s="249"/>
      <c r="VSB5" s="249"/>
      <c r="VSC5" s="249"/>
      <c r="VSD5" s="249"/>
      <c r="VSE5" s="249"/>
      <c r="VSF5" s="249"/>
      <c r="VSG5" s="249"/>
      <c r="VSH5" s="249"/>
      <c r="VSI5" s="249"/>
      <c r="VSJ5" s="249"/>
      <c r="VSK5" s="249"/>
      <c r="VSL5" s="249"/>
      <c r="VSM5" s="249"/>
      <c r="VSN5" s="249"/>
      <c r="VSO5" s="249"/>
      <c r="VSP5" s="249"/>
      <c r="VSQ5" s="249"/>
      <c r="VSR5" s="249"/>
      <c r="VSS5" s="249"/>
      <c r="VST5" s="249"/>
      <c r="VSU5" s="249"/>
      <c r="VSV5" s="249"/>
      <c r="VSW5" s="249"/>
      <c r="VSX5" s="249"/>
      <c r="VSY5" s="249"/>
      <c r="VSZ5" s="249"/>
      <c r="VTA5" s="249"/>
      <c r="VTB5" s="249"/>
      <c r="VTC5" s="249"/>
      <c r="VTD5" s="249"/>
      <c r="VTE5" s="249"/>
      <c r="VTF5" s="249"/>
      <c r="VTG5" s="249"/>
      <c r="VTH5" s="249"/>
      <c r="VTI5" s="249"/>
      <c r="VTJ5" s="249"/>
      <c r="VTK5" s="249"/>
      <c r="VTL5" s="249"/>
      <c r="VTM5" s="249"/>
      <c r="VTN5" s="249"/>
      <c r="VTO5" s="249"/>
      <c r="VTP5" s="249"/>
      <c r="VTQ5" s="249"/>
      <c r="VTR5" s="249"/>
      <c r="VTS5" s="249"/>
      <c r="VTT5" s="249"/>
      <c r="VTU5" s="249"/>
      <c r="VTV5" s="249"/>
      <c r="VTW5" s="249"/>
      <c r="VTX5" s="249"/>
      <c r="VTY5" s="249"/>
      <c r="VTZ5" s="249"/>
      <c r="VUA5" s="249"/>
      <c r="VUB5" s="249"/>
      <c r="VUC5" s="249"/>
      <c r="VUD5" s="249"/>
      <c r="VUE5" s="249"/>
      <c r="VUF5" s="249"/>
      <c r="VUG5" s="249"/>
      <c r="VUH5" s="249"/>
      <c r="VUI5" s="249"/>
      <c r="VUJ5" s="249"/>
      <c r="VUK5" s="249"/>
      <c r="VUL5" s="249"/>
      <c r="VUM5" s="249"/>
      <c r="VUN5" s="249"/>
      <c r="VUO5" s="249"/>
      <c r="VUP5" s="249"/>
      <c r="VUQ5" s="249"/>
      <c r="VUR5" s="249"/>
      <c r="VUS5" s="249"/>
      <c r="VUT5" s="249"/>
      <c r="VUU5" s="249"/>
      <c r="VUV5" s="249"/>
      <c r="VUW5" s="249"/>
      <c r="VUX5" s="249"/>
      <c r="VUY5" s="249"/>
      <c r="VUZ5" s="249"/>
      <c r="VVA5" s="249"/>
      <c r="VVB5" s="249"/>
      <c r="VVC5" s="249"/>
      <c r="VVD5" s="249"/>
      <c r="VVE5" s="249"/>
      <c r="VVF5" s="249"/>
      <c r="VVG5" s="249"/>
      <c r="VVH5" s="249"/>
      <c r="VVI5" s="249"/>
      <c r="VVJ5" s="249"/>
      <c r="VVK5" s="249"/>
      <c r="VVL5" s="249"/>
      <c r="VVM5" s="249"/>
      <c r="VVN5" s="249"/>
      <c r="VVO5" s="249"/>
      <c r="VVP5" s="249"/>
      <c r="VVQ5" s="249"/>
      <c r="VVR5" s="249"/>
      <c r="VVS5" s="249"/>
      <c r="VVT5" s="249"/>
      <c r="VVU5" s="249"/>
      <c r="VVV5" s="249"/>
      <c r="VVW5" s="249"/>
      <c r="VVX5" s="249"/>
      <c r="VVY5" s="249"/>
      <c r="VVZ5" s="249"/>
      <c r="VWA5" s="249"/>
      <c r="VWB5" s="249"/>
      <c r="VWC5" s="249"/>
      <c r="VWD5" s="249"/>
      <c r="VWE5" s="249"/>
      <c r="VWF5" s="249"/>
      <c r="VWG5" s="249"/>
      <c r="VWH5" s="249"/>
      <c r="VWI5" s="249"/>
      <c r="VWJ5" s="249"/>
      <c r="VWK5" s="249"/>
      <c r="VWL5" s="249"/>
      <c r="VWM5" s="249"/>
      <c r="VWN5" s="249"/>
      <c r="VWO5" s="249"/>
      <c r="VWP5" s="249"/>
      <c r="VWQ5" s="249"/>
      <c r="VWR5" s="249"/>
      <c r="VWS5" s="249"/>
      <c r="VWT5" s="249"/>
      <c r="VWU5" s="249"/>
      <c r="VWV5" s="249"/>
      <c r="VWW5" s="249"/>
      <c r="VWX5" s="249"/>
      <c r="VWY5" s="249"/>
      <c r="VWZ5" s="249"/>
      <c r="VXA5" s="249"/>
      <c r="VXB5" s="249"/>
      <c r="VXC5" s="249"/>
      <c r="VXD5" s="249"/>
      <c r="VXE5" s="249"/>
      <c r="VXF5" s="249"/>
      <c r="VXG5" s="249"/>
      <c r="VXH5" s="249"/>
      <c r="VXI5" s="249"/>
      <c r="VXJ5" s="249"/>
      <c r="VXK5" s="249"/>
      <c r="VXL5" s="249"/>
      <c r="VXM5" s="249"/>
      <c r="VXN5" s="249"/>
      <c r="VXO5" s="249"/>
      <c r="VXP5" s="249"/>
      <c r="VXQ5" s="249"/>
      <c r="VXR5" s="249"/>
      <c r="VXS5" s="249"/>
      <c r="VXT5" s="249"/>
      <c r="VXU5" s="249"/>
      <c r="VXV5" s="249"/>
      <c r="VXW5" s="249"/>
      <c r="VXX5" s="249"/>
      <c r="VXY5" s="249"/>
      <c r="VXZ5" s="249"/>
      <c r="VYA5" s="249"/>
      <c r="VYB5" s="249"/>
      <c r="VYC5" s="249"/>
      <c r="VYD5" s="249"/>
      <c r="VYE5" s="249"/>
      <c r="VYF5" s="249"/>
      <c r="VYG5" s="249"/>
      <c r="VYH5" s="249"/>
      <c r="VYI5" s="249"/>
      <c r="VYJ5" s="249"/>
      <c r="VYK5" s="249"/>
      <c r="VYL5" s="249"/>
      <c r="VYM5" s="249"/>
      <c r="VYN5" s="249"/>
      <c r="VYO5" s="249"/>
      <c r="VYP5" s="249"/>
      <c r="VYQ5" s="249"/>
      <c r="VYR5" s="249"/>
      <c r="VYS5" s="249"/>
      <c r="VYT5" s="249"/>
      <c r="VYU5" s="249"/>
      <c r="VYV5" s="249"/>
      <c r="VYW5" s="249"/>
      <c r="VYX5" s="249"/>
      <c r="VYY5" s="249"/>
      <c r="VYZ5" s="249"/>
      <c r="VZA5" s="249"/>
      <c r="VZB5" s="249"/>
      <c r="VZC5" s="249"/>
      <c r="VZD5" s="249"/>
      <c r="VZE5" s="249"/>
      <c r="VZF5" s="249"/>
      <c r="VZG5" s="249"/>
      <c r="VZH5" s="249"/>
      <c r="VZI5" s="249"/>
      <c r="VZJ5" s="249"/>
      <c r="VZK5" s="249"/>
      <c r="VZL5" s="249"/>
      <c r="VZM5" s="249"/>
      <c r="VZN5" s="249"/>
      <c r="VZO5" s="249"/>
      <c r="VZP5" s="249"/>
      <c r="VZQ5" s="249"/>
      <c r="VZR5" s="249"/>
      <c r="VZS5" s="249"/>
      <c r="VZT5" s="249"/>
      <c r="VZU5" s="249"/>
      <c r="VZV5" s="249"/>
      <c r="VZW5" s="249"/>
      <c r="VZX5" s="249"/>
      <c r="VZY5" s="249"/>
      <c r="VZZ5" s="249"/>
      <c r="WAA5" s="249"/>
      <c r="WAB5" s="249"/>
      <c r="WAC5" s="249"/>
      <c r="WAD5" s="249"/>
      <c r="WAE5" s="249"/>
      <c r="WAF5" s="249"/>
      <c r="WAG5" s="249"/>
      <c r="WAH5" s="249"/>
      <c r="WAI5" s="249"/>
      <c r="WAJ5" s="249"/>
      <c r="WAK5" s="249"/>
      <c r="WAL5" s="249"/>
      <c r="WAM5" s="249"/>
      <c r="WAN5" s="249"/>
      <c r="WAO5" s="249"/>
      <c r="WAP5" s="249"/>
      <c r="WAQ5" s="249"/>
      <c r="WAR5" s="249"/>
      <c r="WAS5" s="249"/>
      <c r="WAT5" s="249"/>
      <c r="WAU5" s="249"/>
      <c r="WAV5" s="249"/>
      <c r="WAW5" s="249"/>
      <c r="WAX5" s="249"/>
      <c r="WAY5" s="249"/>
      <c r="WAZ5" s="249"/>
      <c r="WBA5" s="249"/>
      <c r="WBB5" s="249"/>
      <c r="WBC5" s="249"/>
      <c r="WBD5" s="249"/>
      <c r="WBE5" s="249"/>
      <c r="WBF5" s="249"/>
      <c r="WBG5" s="249"/>
      <c r="WBH5" s="249"/>
      <c r="WBI5" s="249"/>
      <c r="WBJ5" s="249"/>
      <c r="WBK5" s="249"/>
      <c r="WBL5" s="249"/>
      <c r="WBM5" s="249"/>
      <c r="WBN5" s="249"/>
      <c r="WBO5" s="249"/>
      <c r="WBP5" s="249"/>
      <c r="WBQ5" s="249"/>
      <c r="WBR5" s="249"/>
      <c r="WBS5" s="249"/>
      <c r="WBT5" s="249"/>
      <c r="WBU5" s="249"/>
      <c r="WBV5" s="249"/>
      <c r="WBW5" s="249"/>
      <c r="WBX5" s="249"/>
      <c r="WBY5" s="249"/>
      <c r="WBZ5" s="249"/>
      <c r="WCA5" s="249"/>
      <c r="WCB5" s="249"/>
      <c r="WCC5" s="249"/>
      <c r="WCD5" s="249"/>
      <c r="WCE5" s="249"/>
      <c r="WCF5" s="249"/>
      <c r="WCG5" s="249"/>
      <c r="WCH5" s="249"/>
      <c r="WCI5" s="249"/>
      <c r="WCJ5" s="249"/>
      <c r="WCK5" s="249"/>
      <c r="WCL5" s="249"/>
      <c r="WCM5" s="249"/>
      <c r="WCN5" s="249"/>
      <c r="WCO5" s="249"/>
      <c r="WCP5" s="249"/>
      <c r="WCQ5" s="249"/>
      <c r="WCR5" s="249"/>
      <c r="WCS5" s="249"/>
      <c r="WCT5" s="249"/>
      <c r="WCU5" s="249"/>
      <c r="WCV5" s="249"/>
      <c r="WCW5" s="249"/>
      <c r="WCX5" s="249"/>
      <c r="WCY5" s="249"/>
      <c r="WCZ5" s="249"/>
      <c r="WDA5" s="249"/>
      <c r="WDB5" s="249"/>
      <c r="WDC5" s="249"/>
      <c r="WDD5" s="249"/>
      <c r="WDE5" s="249"/>
      <c r="WDF5" s="249"/>
      <c r="WDG5" s="249"/>
      <c r="WDH5" s="249"/>
      <c r="WDI5" s="249"/>
      <c r="WDJ5" s="249"/>
      <c r="WDK5" s="249"/>
      <c r="WDL5" s="249"/>
      <c r="WDM5" s="249"/>
      <c r="WDN5" s="249"/>
      <c r="WDO5" s="249"/>
      <c r="WDP5" s="249"/>
      <c r="WDQ5" s="249"/>
      <c r="WDR5" s="249"/>
      <c r="WDS5" s="249"/>
      <c r="WDT5" s="249"/>
      <c r="WDU5" s="249"/>
      <c r="WDV5" s="249"/>
      <c r="WDW5" s="249"/>
      <c r="WDX5" s="249"/>
      <c r="WDY5" s="249"/>
      <c r="WDZ5" s="249"/>
      <c r="WEA5" s="249"/>
      <c r="WEB5" s="249"/>
      <c r="WEC5" s="249"/>
      <c r="WED5" s="249"/>
      <c r="WEE5" s="249"/>
      <c r="WEF5" s="249"/>
      <c r="WEG5" s="249"/>
      <c r="WEH5" s="249"/>
      <c r="WEI5" s="249"/>
      <c r="WEJ5" s="249"/>
      <c r="WEK5" s="249"/>
      <c r="WEL5" s="249"/>
      <c r="WEM5" s="249"/>
      <c r="WEN5" s="249"/>
      <c r="WEO5" s="249"/>
      <c r="WEP5" s="249"/>
      <c r="WEQ5" s="249"/>
      <c r="WER5" s="249"/>
      <c r="WES5" s="249"/>
      <c r="WET5" s="249"/>
      <c r="WEU5" s="249"/>
      <c r="WEV5" s="249"/>
      <c r="WEW5" s="249"/>
      <c r="WEX5" s="249"/>
      <c r="WEY5" s="249"/>
      <c r="WEZ5" s="249"/>
      <c r="WFA5" s="249"/>
      <c r="WFB5" s="249"/>
      <c r="WFC5" s="249"/>
      <c r="WFD5" s="249"/>
      <c r="WFE5" s="249"/>
      <c r="WFF5" s="249"/>
      <c r="WFG5" s="249"/>
      <c r="WFH5" s="249"/>
      <c r="WFI5" s="249"/>
      <c r="WFJ5" s="249"/>
      <c r="WFK5" s="249"/>
      <c r="WFL5" s="249"/>
      <c r="WFM5" s="249"/>
      <c r="WFN5" s="249"/>
      <c r="WFO5" s="249"/>
      <c r="WFP5" s="249"/>
      <c r="WFQ5" s="249"/>
      <c r="WFR5" s="249"/>
      <c r="WFS5" s="249"/>
      <c r="WFT5" s="249"/>
      <c r="WFU5" s="249"/>
      <c r="WFV5" s="249"/>
      <c r="WFW5" s="249"/>
      <c r="WFX5" s="249"/>
      <c r="WFY5" s="249"/>
      <c r="WFZ5" s="249"/>
      <c r="WGA5" s="249"/>
      <c r="WGB5" s="249"/>
      <c r="WGC5" s="249"/>
      <c r="WGD5" s="249"/>
      <c r="WGE5" s="249"/>
      <c r="WGF5" s="249"/>
      <c r="WGG5" s="249"/>
      <c r="WGH5" s="249"/>
      <c r="WGI5" s="249"/>
      <c r="WGJ5" s="249"/>
      <c r="WGK5" s="249"/>
      <c r="WGL5" s="249"/>
      <c r="WGM5" s="249"/>
      <c r="WGN5" s="249"/>
      <c r="WGO5" s="249"/>
      <c r="WGP5" s="249"/>
      <c r="WGQ5" s="249"/>
      <c r="WGR5" s="249"/>
      <c r="WGS5" s="249"/>
      <c r="WGT5" s="249"/>
      <c r="WGU5" s="249"/>
      <c r="WGV5" s="249"/>
      <c r="WGW5" s="249"/>
      <c r="WGX5" s="249"/>
      <c r="WGY5" s="249"/>
      <c r="WGZ5" s="249"/>
      <c r="WHA5" s="249"/>
      <c r="WHB5" s="249"/>
      <c r="WHC5" s="249"/>
      <c r="WHD5" s="249"/>
      <c r="WHE5" s="249"/>
      <c r="WHF5" s="249"/>
      <c r="WHG5" s="249"/>
      <c r="WHH5" s="249"/>
      <c r="WHI5" s="249"/>
      <c r="WHJ5" s="249"/>
      <c r="WHK5" s="249"/>
      <c r="WHL5" s="249"/>
      <c r="WHM5" s="249"/>
      <c r="WHN5" s="249"/>
      <c r="WHO5" s="249"/>
      <c r="WHP5" s="249"/>
      <c r="WHQ5" s="249"/>
      <c r="WHR5" s="249"/>
      <c r="WHS5" s="249"/>
      <c r="WHT5" s="249"/>
      <c r="WHU5" s="249"/>
      <c r="WHV5" s="249"/>
      <c r="WHW5" s="249"/>
      <c r="WHX5" s="249"/>
      <c r="WHY5" s="249"/>
      <c r="WHZ5" s="249"/>
      <c r="WIA5" s="249"/>
      <c r="WIB5" s="249"/>
      <c r="WIC5" s="249"/>
      <c r="WID5" s="249"/>
      <c r="WIE5" s="249"/>
      <c r="WIF5" s="249"/>
      <c r="WIG5" s="249"/>
      <c r="WIH5" s="249"/>
      <c r="WII5" s="249"/>
      <c r="WIJ5" s="249"/>
      <c r="WIK5" s="249"/>
      <c r="WIL5" s="249"/>
      <c r="WIM5" s="249"/>
      <c r="WIN5" s="249"/>
      <c r="WIO5" s="249"/>
      <c r="WIP5" s="249"/>
      <c r="WIQ5" s="249"/>
      <c r="WIR5" s="249"/>
      <c r="WIS5" s="249"/>
      <c r="WIT5" s="249"/>
      <c r="WIU5" s="249"/>
      <c r="WIV5" s="249"/>
      <c r="WIW5" s="249"/>
      <c r="WIX5" s="249"/>
      <c r="WIY5" s="249"/>
      <c r="WIZ5" s="249"/>
      <c r="WJA5" s="249"/>
      <c r="WJB5" s="249"/>
      <c r="WJC5" s="249"/>
      <c r="WJD5" s="249"/>
      <c r="WJE5" s="249"/>
      <c r="WJF5" s="249"/>
      <c r="WJG5" s="249"/>
      <c r="WJH5" s="249"/>
      <c r="WJI5" s="249"/>
      <c r="WJJ5" s="249"/>
      <c r="WJK5" s="249"/>
      <c r="WJL5" s="249"/>
      <c r="WJM5" s="249"/>
      <c r="WJN5" s="249"/>
      <c r="WJO5" s="249"/>
      <c r="WJP5" s="249"/>
      <c r="WJQ5" s="249"/>
      <c r="WJR5" s="249"/>
      <c r="WJS5" s="249"/>
      <c r="WJT5" s="249"/>
      <c r="WJU5" s="249"/>
      <c r="WJV5" s="249"/>
      <c r="WJW5" s="249"/>
      <c r="WJX5" s="249"/>
      <c r="WJY5" s="249"/>
      <c r="WJZ5" s="249"/>
      <c r="WKA5" s="249"/>
      <c r="WKB5" s="249"/>
      <c r="WKC5" s="249"/>
      <c r="WKD5" s="249"/>
      <c r="WKE5" s="249"/>
      <c r="WKF5" s="249"/>
      <c r="WKG5" s="249"/>
      <c r="WKH5" s="249"/>
      <c r="WKI5" s="249"/>
      <c r="WKJ5" s="249"/>
      <c r="WKK5" s="249"/>
      <c r="WKL5" s="249"/>
      <c r="WKM5" s="249"/>
      <c r="WKN5" s="249"/>
      <c r="WKO5" s="249"/>
      <c r="WKP5" s="249"/>
      <c r="WKQ5" s="249"/>
      <c r="WKR5" s="249"/>
      <c r="WKS5" s="249"/>
      <c r="WKT5" s="249"/>
      <c r="WKU5" s="249"/>
      <c r="WKV5" s="249"/>
      <c r="WKW5" s="249"/>
      <c r="WKX5" s="249"/>
      <c r="WKY5" s="249"/>
      <c r="WKZ5" s="249"/>
      <c r="WLA5" s="249"/>
      <c r="WLB5" s="249"/>
      <c r="WLC5" s="249"/>
      <c r="WLD5" s="249"/>
      <c r="WLE5" s="249"/>
      <c r="WLF5" s="249"/>
      <c r="WLG5" s="249"/>
      <c r="WLH5" s="249"/>
      <c r="WLI5" s="249"/>
      <c r="WLJ5" s="249"/>
      <c r="WLK5" s="249"/>
      <c r="WLL5" s="249"/>
      <c r="WLM5" s="249"/>
      <c r="WLN5" s="249"/>
      <c r="WLO5" s="249"/>
      <c r="WLP5" s="249"/>
      <c r="WLQ5" s="249"/>
      <c r="WLR5" s="249"/>
      <c r="WLS5" s="249"/>
      <c r="WLT5" s="249"/>
      <c r="WLU5" s="249"/>
      <c r="WLV5" s="249"/>
      <c r="WLW5" s="249"/>
      <c r="WLX5" s="249"/>
      <c r="WLY5" s="249"/>
      <c r="WLZ5" s="249"/>
      <c r="WMA5" s="249"/>
      <c r="WMB5" s="249"/>
      <c r="WMC5" s="249"/>
      <c r="WMD5" s="249"/>
      <c r="WME5" s="249"/>
      <c r="WMF5" s="249"/>
      <c r="WMG5" s="249"/>
      <c r="WMH5" s="249"/>
      <c r="WMI5" s="249"/>
      <c r="WMJ5" s="249"/>
      <c r="WMK5" s="249"/>
      <c r="WML5" s="249"/>
      <c r="WMM5" s="249"/>
      <c r="WMN5" s="249"/>
      <c r="WMO5" s="249"/>
      <c r="WMP5" s="249"/>
      <c r="WMQ5" s="249"/>
      <c r="WMR5" s="249"/>
      <c r="WMS5" s="249"/>
      <c r="WMT5" s="249"/>
      <c r="WMU5" s="249"/>
      <c r="WMV5" s="249"/>
      <c r="WMW5" s="249"/>
      <c r="WMX5" s="249"/>
      <c r="WMY5" s="249"/>
      <c r="WMZ5" s="249"/>
      <c r="WNA5" s="249"/>
      <c r="WNB5" s="249"/>
      <c r="WNC5" s="249"/>
      <c r="WND5" s="249"/>
      <c r="WNE5" s="249"/>
      <c r="WNF5" s="249"/>
      <c r="WNG5" s="249"/>
      <c r="WNH5" s="249"/>
      <c r="WNI5" s="249"/>
      <c r="WNJ5" s="249"/>
      <c r="WNK5" s="249"/>
      <c r="WNL5" s="249"/>
      <c r="WNM5" s="249"/>
      <c r="WNN5" s="249"/>
      <c r="WNO5" s="249"/>
      <c r="WNP5" s="249"/>
      <c r="WNQ5" s="249"/>
      <c r="WNR5" s="249"/>
      <c r="WNS5" s="249"/>
      <c r="WNT5" s="249"/>
      <c r="WNU5" s="249"/>
      <c r="WNV5" s="249"/>
      <c r="WNW5" s="249"/>
      <c r="WNX5" s="249"/>
      <c r="WNY5" s="249"/>
      <c r="WNZ5" s="249"/>
      <c r="WOA5" s="249"/>
      <c r="WOB5" s="249"/>
      <c r="WOC5" s="249"/>
      <c r="WOD5" s="249"/>
      <c r="WOE5" s="249"/>
      <c r="WOF5" s="249"/>
      <c r="WOG5" s="249"/>
      <c r="WOH5" s="249"/>
      <c r="WOI5" s="249"/>
      <c r="WOJ5" s="249"/>
      <c r="WOK5" s="249"/>
      <c r="WOL5" s="249"/>
      <c r="WOM5" s="249"/>
      <c r="WON5" s="249"/>
      <c r="WOO5" s="249"/>
      <c r="WOP5" s="249"/>
      <c r="WOQ5" s="249"/>
      <c r="WOR5" s="249"/>
      <c r="WOS5" s="249"/>
      <c r="WOT5" s="249"/>
      <c r="WOU5" s="249"/>
      <c r="WOV5" s="249"/>
      <c r="WOW5" s="249"/>
      <c r="WOX5" s="249"/>
      <c r="WOY5" s="249"/>
      <c r="WOZ5" s="249"/>
      <c r="WPA5" s="249"/>
      <c r="WPB5" s="249"/>
      <c r="WPC5" s="249"/>
      <c r="WPD5" s="249"/>
      <c r="WPE5" s="249"/>
      <c r="WPF5" s="249"/>
      <c r="WPG5" s="249"/>
      <c r="WPH5" s="249"/>
      <c r="WPI5" s="249"/>
      <c r="WPJ5" s="249"/>
      <c r="WPK5" s="249"/>
      <c r="WPL5" s="249"/>
      <c r="WPM5" s="249"/>
      <c r="WPN5" s="249"/>
      <c r="WPO5" s="249"/>
      <c r="WPP5" s="249"/>
      <c r="WPQ5" s="249"/>
      <c r="WPR5" s="249"/>
      <c r="WPS5" s="249"/>
      <c r="WPT5" s="249"/>
      <c r="WPU5" s="249"/>
      <c r="WPV5" s="249"/>
      <c r="WPW5" s="249"/>
      <c r="WPX5" s="249"/>
      <c r="WPY5" s="249"/>
      <c r="WPZ5" s="249"/>
      <c r="WQA5" s="249"/>
      <c r="WQB5" s="249"/>
      <c r="WQC5" s="249"/>
      <c r="WQD5" s="249"/>
      <c r="WQE5" s="249"/>
      <c r="WQF5" s="249"/>
      <c r="WQG5" s="249"/>
      <c r="WQH5" s="249"/>
      <c r="WQI5" s="249"/>
      <c r="WQJ5" s="249"/>
      <c r="WQK5" s="249"/>
      <c r="WQL5" s="249"/>
      <c r="WQM5" s="249"/>
      <c r="WQN5" s="249"/>
      <c r="WQO5" s="249"/>
      <c r="WQP5" s="249"/>
      <c r="WQQ5" s="249"/>
      <c r="WQR5" s="249"/>
      <c r="WQS5" s="249"/>
      <c r="WQT5" s="249"/>
      <c r="WQU5" s="249"/>
      <c r="WQV5" s="249"/>
      <c r="WQW5" s="249"/>
      <c r="WQX5" s="249"/>
      <c r="WQY5" s="249"/>
      <c r="WQZ5" s="249"/>
      <c r="WRA5" s="249"/>
      <c r="WRB5" s="249"/>
      <c r="WRC5" s="249"/>
      <c r="WRD5" s="249"/>
      <c r="WRE5" s="249"/>
      <c r="WRF5" s="249"/>
      <c r="WRG5" s="249"/>
      <c r="WRH5" s="249"/>
      <c r="WRI5" s="249"/>
      <c r="WRJ5" s="249"/>
      <c r="WRK5" s="249"/>
      <c r="WRL5" s="249"/>
      <c r="WRM5" s="249"/>
      <c r="WRN5" s="249"/>
      <c r="WRO5" s="249"/>
      <c r="WRP5" s="249"/>
      <c r="WRQ5" s="249"/>
      <c r="WRR5" s="249"/>
      <c r="WRS5" s="249"/>
      <c r="WRT5" s="249"/>
      <c r="WRU5" s="249"/>
      <c r="WRV5" s="249"/>
      <c r="WRW5" s="249"/>
      <c r="WRX5" s="249"/>
      <c r="WRY5" s="249"/>
      <c r="WRZ5" s="249"/>
      <c r="WSA5" s="249"/>
      <c r="WSB5" s="249"/>
      <c r="WSC5" s="249"/>
      <c r="WSD5" s="249"/>
      <c r="WSE5" s="249"/>
      <c r="WSF5" s="249"/>
      <c r="WSG5" s="249"/>
      <c r="WSH5" s="249"/>
      <c r="WSI5" s="249"/>
      <c r="WSJ5" s="249"/>
      <c r="WSK5" s="249"/>
      <c r="WSL5" s="249"/>
      <c r="WSM5" s="249"/>
      <c r="WSN5" s="249"/>
      <c r="WSO5" s="249"/>
      <c r="WSP5" s="249"/>
      <c r="WSQ5" s="249"/>
      <c r="WSR5" s="249"/>
      <c r="WSS5" s="249"/>
      <c r="WST5" s="249"/>
      <c r="WSU5" s="249"/>
      <c r="WSV5" s="249"/>
      <c r="WSW5" s="249"/>
      <c r="WSX5" s="249"/>
      <c r="WSY5" s="249"/>
      <c r="WSZ5" s="249"/>
      <c r="WTA5" s="249"/>
      <c r="WTB5" s="249"/>
      <c r="WTC5" s="249"/>
      <c r="WTD5" s="249"/>
      <c r="WTE5" s="249"/>
      <c r="WTF5" s="249"/>
      <c r="WTG5" s="249"/>
      <c r="WTH5" s="249"/>
      <c r="WTI5" s="249"/>
      <c r="WTJ5" s="249"/>
      <c r="WTK5" s="249"/>
      <c r="WTL5" s="249"/>
      <c r="WTM5" s="249"/>
      <c r="WTN5" s="249"/>
      <c r="WTO5" s="249"/>
      <c r="WTP5" s="249"/>
      <c r="WTQ5" s="249"/>
      <c r="WTR5" s="249"/>
      <c r="WTS5" s="249"/>
      <c r="WTT5" s="249"/>
      <c r="WTU5" s="249"/>
      <c r="WTV5" s="249"/>
      <c r="WTW5" s="249"/>
      <c r="WTX5" s="249"/>
      <c r="WTY5" s="249"/>
      <c r="WTZ5" s="249"/>
      <c r="WUA5" s="249"/>
      <c r="WUB5" s="249"/>
      <c r="WUC5" s="249"/>
      <c r="WUD5" s="249"/>
      <c r="WUE5" s="249"/>
      <c r="WUF5" s="249"/>
      <c r="WUG5" s="249"/>
      <c r="WUH5" s="249"/>
      <c r="WUI5" s="249"/>
      <c r="WUJ5" s="249"/>
      <c r="WUK5" s="249"/>
      <c r="WUL5" s="249"/>
      <c r="WUM5" s="249"/>
      <c r="WUN5" s="249"/>
      <c r="WUO5" s="249"/>
      <c r="WUP5" s="249"/>
      <c r="WUQ5" s="249"/>
      <c r="WUR5" s="249"/>
      <c r="WUS5" s="249"/>
      <c r="WUT5" s="249"/>
      <c r="WUU5" s="249"/>
      <c r="WUV5" s="249"/>
      <c r="WUW5" s="249"/>
      <c r="WUX5" s="249"/>
      <c r="WUY5" s="249"/>
      <c r="WUZ5" s="249"/>
      <c r="WVA5" s="249"/>
      <c r="WVB5" s="249"/>
      <c r="WVC5" s="249"/>
      <c r="WVD5" s="249"/>
      <c r="WVE5" s="249"/>
      <c r="WVF5" s="249"/>
      <c r="WVG5" s="249"/>
      <c r="WVH5" s="249"/>
      <c r="WVI5" s="249"/>
      <c r="WVJ5" s="249"/>
      <c r="WVK5" s="249"/>
      <c r="WVL5" s="249"/>
      <c r="WVM5" s="249"/>
      <c r="WVN5" s="249"/>
      <c r="WVO5" s="249"/>
      <c r="WVP5" s="249"/>
      <c r="WVQ5" s="249"/>
      <c r="WVR5" s="249"/>
      <c r="WVS5" s="249"/>
      <c r="WVT5" s="249"/>
      <c r="WVU5" s="249"/>
      <c r="WVV5" s="249"/>
      <c r="WVW5" s="249"/>
      <c r="WVX5" s="249"/>
      <c r="WVY5" s="249"/>
      <c r="WVZ5" s="249"/>
      <c r="WWA5" s="249"/>
      <c r="WWB5" s="249"/>
      <c r="WWC5" s="249"/>
      <c r="WWD5" s="249"/>
      <c r="WWE5" s="249"/>
      <c r="WWF5" s="249"/>
      <c r="WWG5" s="249"/>
      <c r="WWH5" s="249"/>
      <c r="WWI5" s="249"/>
      <c r="WWJ5" s="249"/>
      <c r="WWK5" s="249"/>
      <c r="WWL5" s="249"/>
      <c r="WWM5" s="249"/>
      <c r="WWN5" s="249"/>
      <c r="WWO5" s="249"/>
      <c r="WWP5" s="249"/>
      <c r="WWQ5" s="249"/>
      <c r="WWR5" s="249"/>
      <c r="WWS5" s="249"/>
      <c r="WWT5" s="249"/>
      <c r="WWU5" s="249"/>
      <c r="WWV5" s="249"/>
      <c r="WWW5" s="249"/>
      <c r="WWX5" s="249"/>
      <c r="WWY5" s="249"/>
      <c r="WWZ5" s="249"/>
      <c r="WXA5" s="249"/>
      <c r="WXB5" s="249"/>
      <c r="WXC5" s="249"/>
      <c r="WXD5" s="249"/>
      <c r="WXE5" s="249"/>
      <c r="WXF5" s="249"/>
      <c r="WXG5" s="249"/>
      <c r="WXH5" s="249"/>
      <c r="WXI5" s="249"/>
      <c r="WXJ5" s="249"/>
      <c r="WXK5" s="249"/>
      <c r="WXL5" s="249"/>
      <c r="WXM5" s="249"/>
      <c r="WXN5" s="249"/>
      <c r="WXO5" s="249"/>
      <c r="WXP5" s="249"/>
      <c r="WXQ5" s="249"/>
      <c r="WXR5" s="249"/>
      <c r="WXS5" s="249"/>
      <c r="WXT5" s="249"/>
      <c r="WXU5" s="249"/>
      <c r="WXV5" s="249"/>
      <c r="WXW5" s="249"/>
      <c r="WXX5" s="249"/>
      <c r="WXY5" s="249"/>
      <c r="WXZ5" s="249"/>
      <c r="WYA5" s="249"/>
      <c r="WYB5" s="249"/>
      <c r="WYC5" s="249"/>
      <c r="WYD5" s="249"/>
      <c r="WYE5" s="249"/>
      <c r="WYF5" s="249"/>
      <c r="WYG5" s="249"/>
      <c r="WYH5" s="249"/>
      <c r="WYI5" s="249"/>
      <c r="WYJ5" s="249"/>
      <c r="WYK5" s="249"/>
      <c r="WYL5" s="249"/>
      <c r="WYM5" s="249"/>
      <c r="WYN5" s="249"/>
      <c r="WYO5" s="249"/>
      <c r="WYP5" s="249"/>
      <c r="WYQ5" s="249"/>
      <c r="WYR5" s="249"/>
      <c r="WYS5" s="249"/>
      <c r="WYT5" s="249"/>
      <c r="WYU5" s="249"/>
      <c r="WYV5" s="249"/>
      <c r="WYW5" s="249"/>
      <c r="WYX5" s="249"/>
      <c r="WYY5" s="249"/>
      <c r="WYZ5" s="249"/>
      <c r="WZA5" s="249"/>
      <c r="WZB5" s="249"/>
      <c r="WZC5" s="249"/>
      <c r="WZD5" s="249"/>
      <c r="WZE5" s="249"/>
      <c r="WZF5" s="249"/>
      <c r="WZG5" s="249"/>
      <c r="WZH5" s="249"/>
      <c r="WZI5" s="249"/>
      <c r="WZJ5" s="249"/>
      <c r="WZK5" s="249"/>
      <c r="WZL5" s="249"/>
      <c r="WZM5" s="249"/>
      <c r="WZN5" s="249"/>
      <c r="WZO5" s="249"/>
      <c r="WZP5" s="249"/>
      <c r="WZQ5" s="249"/>
      <c r="WZR5" s="249"/>
      <c r="WZS5" s="249"/>
      <c r="WZT5" s="249"/>
      <c r="WZU5" s="249"/>
      <c r="WZV5" s="249"/>
      <c r="WZW5" s="249"/>
      <c r="WZX5" s="249"/>
      <c r="WZY5" s="249"/>
      <c r="WZZ5" s="249"/>
      <c r="XAA5" s="249"/>
      <c r="XAB5" s="249"/>
      <c r="XAC5" s="249"/>
      <c r="XAD5" s="249"/>
      <c r="XAE5" s="249"/>
      <c r="XAF5" s="249"/>
      <c r="XAG5" s="249"/>
      <c r="XAH5" s="249"/>
      <c r="XAI5" s="249"/>
      <c r="XAJ5" s="249"/>
      <c r="XAK5" s="249"/>
      <c r="XAL5" s="249"/>
      <c r="XAM5" s="249"/>
      <c r="XAN5" s="249"/>
      <c r="XAO5" s="249"/>
      <c r="XAP5" s="249"/>
      <c r="XAQ5" s="249"/>
      <c r="XAR5" s="249"/>
      <c r="XAS5" s="249"/>
      <c r="XAT5" s="249"/>
      <c r="XAU5" s="249"/>
    </row>
    <row r="7" spans="2:16271" ht="10.5" customHeight="1">
      <c r="B7" s="287"/>
      <c r="C7" s="288"/>
      <c r="D7" s="289"/>
      <c r="E7" s="289"/>
      <c r="F7" s="289"/>
      <c r="G7" s="290"/>
      <c r="H7" s="288"/>
      <c r="I7" s="300"/>
      <c r="J7" s="288"/>
      <c r="K7" s="288"/>
      <c r="L7" s="288"/>
      <c r="M7" s="288"/>
      <c r="N7" s="290"/>
      <c r="O7" s="291"/>
      <c r="P7" s="292"/>
      <c r="Q7" s="292"/>
      <c r="R7" s="292"/>
      <c r="S7" s="288"/>
      <c r="T7" s="288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  <c r="DP7" s="249"/>
      <c r="DQ7" s="249"/>
      <c r="DR7" s="249"/>
      <c r="DS7" s="249"/>
      <c r="DT7" s="249"/>
      <c r="DU7" s="249"/>
      <c r="DV7" s="249"/>
      <c r="DW7" s="249"/>
      <c r="DX7" s="249"/>
      <c r="DY7" s="249"/>
      <c r="DZ7" s="249"/>
      <c r="EA7" s="249"/>
      <c r="EB7" s="249"/>
      <c r="EC7" s="249"/>
      <c r="ED7" s="249"/>
      <c r="EE7" s="249"/>
      <c r="EF7" s="249"/>
      <c r="EG7" s="249"/>
      <c r="EH7" s="249"/>
      <c r="EI7" s="249"/>
      <c r="EJ7" s="249"/>
      <c r="EK7" s="249"/>
      <c r="EL7" s="249"/>
      <c r="EM7" s="249"/>
      <c r="EN7" s="249"/>
      <c r="EO7" s="249"/>
      <c r="EP7" s="249"/>
      <c r="EQ7" s="249"/>
      <c r="ER7" s="249"/>
      <c r="ES7" s="249"/>
      <c r="ET7" s="249"/>
      <c r="EU7" s="249"/>
      <c r="EV7" s="249"/>
      <c r="EW7" s="249"/>
      <c r="EX7" s="249"/>
      <c r="EY7" s="249"/>
      <c r="EZ7" s="249"/>
      <c r="FA7" s="249"/>
      <c r="FB7" s="249"/>
      <c r="FC7" s="249"/>
      <c r="FD7" s="249"/>
      <c r="FE7" s="249"/>
      <c r="FF7" s="249"/>
      <c r="FG7" s="249"/>
      <c r="FH7" s="249"/>
      <c r="FI7" s="249"/>
      <c r="FJ7" s="249"/>
      <c r="FK7" s="249"/>
      <c r="FL7" s="249"/>
      <c r="FM7" s="249"/>
      <c r="FN7" s="249"/>
      <c r="FO7" s="249"/>
      <c r="FP7" s="249"/>
      <c r="FQ7" s="249"/>
      <c r="FR7" s="249"/>
      <c r="FS7" s="249"/>
      <c r="FT7" s="249"/>
      <c r="FU7" s="249"/>
      <c r="FV7" s="249"/>
      <c r="FW7" s="249"/>
      <c r="FX7" s="249"/>
      <c r="FY7" s="249"/>
      <c r="FZ7" s="249"/>
      <c r="GA7" s="249"/>
      <c r="GB7" s="249"/>
      <c r="GC7" s="249"/>
      <c r="GD7" s="249"/>
      <c r="GE7" s="249"/>
      <c r="GF7" s="249"/>
      <c r="GG7" s="249"/>
      <c r="GH7" s="249"/>
      <c r="GI7" s="249"/>
      <c r="GJ7" s="249"/>
      <c r="GK7" s="249"/>
      <c r="GL7" s="249"/>
      <c r="GM7" s="249"/>
      <c r="GN7" s="249"/>
      <c r="GO7" s="249"/>
      <c r="GP7" s="249"/>
      <c r="GQ7" s="249"/>
      <c r="GR7" s="249"/>
      <c r="GS7" s="249"/>
      <c r="GT7" s="249"/>
      <c r="GU7" s="249"/>
      <c r="GV7" s="249"/>
      <c r="GW7" s="249"/>
      <c r="GX7" s="249"/>
      <c r="GY7" s="249"/>
      <c r="GZ7" s="249"/>
      <c r="HA7" s="249"/>
      <c r="HB7" s="249"/>
      <c r="HC7" s="249"/>
      <c r="HD7" s="249"/>
      <c r="HE7" s="249"/>
      <c r="HF7" s="249"/>
      <c r="HG7" s="249"/>
      <c r="HH7" s="249"/>
      <c r="HI7" s="249"/>
      <c r="HJ7" s="249"/>
      <c r="HK7" s="249"/>
      <c r="HL7" s="249"/>
      <c r="HM7" s="249"/>
      <c r="HN7" s="249"/>
      <c r="HO7" s="249"/>
      <c r="HP7" s="249"/>
      <c r="HQ7" s="249"/>
      <c r="HR7" s="249"/>
      <c r="HS7" s="249"/>
      <c r="HT7" s="249"/>
      <c r="HU7" s="249"/>
      <c r="HV7" s="249"/>
      <c r="HW7" s="249"/>
      <c r="HX7" s="249"/>
      <c r="HY7" s="249"/>
      <c r="HZ7" s="249"/>
      <c r="IA7" s="249"/>
      <c r="IB7" s="249"/>
      <c r="IC7" s="249"/>
      <c r="ID7" s="249"/>
      <c r="IE7" s="249"/>
      <c r="IF7" s="249"/>
      <c r="IG7" s="249"/>
      <c r="IH7" s="249"/>
      <c r="II7" s="249"/>
      <c r="IJ7" s="249"/>
      <c r="IK7" s="249"/>
      <c r="IL7" s="249"/>
      <c r="IM7" s="249"/>
      <c r="IN7" s="249"/>
      <c r="IO7" s="249"/>
      <c r="IP7" s="249"/>
      <c r="IQ7" s="249"/>
      <c r="IR7" s="249"/>
      <c r="IS7" s="249"/>
      <c r="IT7" s="249"/>
      <c r="IU7" s="249"/>
      <c r="IV7" s="249"/>
      <c r="IW7" s="249"/>
      <c r="IX7" s="249"/>
      <c r="IY7" s="249"/>
      <c r="IZ7" s="249"/>
      <c r="JA7" s="249"/>
      <c r="JB7" s="249"/>
      <c r="JC7" s="249"/>
      <c r="JD7" s="249"/>
      <c r="JE7" s="249"/>
      <c r="JF7" s="249"/>
      <c r="JG7" s="249"/>
      <c r="JH7" s="249"/>
      <c r="JI7" s="249"/>
      <c r="JJ7" s="249"/>
      <c r="JK7" s="249"/>
      <c r="JL7" s="249"/>
      <c r="JM7" s="249"/>
      <c r="JN7" s="249"/>
      <c r="JO7" s="249"/>
      <c r="JP7" s="249"/>
      <c r="JQ7" s="249"/>
      <c r="JR7" s="249"/>
      <c r="JS7" s="249"/>
      <c r="JT7" s="249"/>
      <c r="JU7" s="249"/>
      <c r="JV7" s="249"/>
      <c r="JW7" s="249"/>
      <c r="JX7" s="249"/>
      <c r="JY7" s="249"/>
      <c r="JZ7" s="249"/>
      <c r="KA7" s="249"/>
      <c r="KB7" s="249"/>
      <c r="KC7" s="249"/>
      <c r="KD7" s="249"/>
      <c r="KE7" s="249"/>
      <c r="KF7" s="249"/>
      <c r="KG7" s="249"/>
      <c r="KH7" s="249"/>
      <c r="KI7" s="249"/>
      <c r="KJ7" s="249"/>
      <c r="KK7" s="249"/>
      <c r="KL7" s="249"/>
      <c r="KM7" s="249"/>
      <c r="KN7" s="249"/>
      <c r="KO7" s="249"/>
      <c r="KP7" s="249"/>
      <c r="KQ7" s="249"/>
      <c r="KR7" s="249"/>
      <c r="KS7" s="249"/>
      <c r="KT7" s="249"/>
      <c r="KU7" s="249"/>
      <c r="KV7" s="249"/>
      <c r="KW7" s="249"/>
      <c r="KX7" s="249"/>
      <c r="KY7" s="249"/>
      <c r="KZ7" s="249"/>
      <c r="LA7" s="249"/>
      <c r="LB7" s="249"/>
      <c r="LC7" s="249"/>
      <c r="LD7" s="249"/>
      <c r="LE7" s="249"/>
      <c r="LF7" s="249"/>
      <c r="LG7" s="249"/>
      <c r="LH7" s="249"/>
      <c r="LI7" s="249"/>
      <c r="LJ7" s="249"/>
      <c r="LK7" s="249"/>
      <c r="LL7" s="249"/>
      <c r="LM7" s="249"/>
      <c r="LN7" s="249"/>
      <c r="LO7" s="249"/>
      <c r="LP7" s="249"/>
      <c r="LQ7" s="249"/>
      <c r="LR7" s="249"/>
      <c r="LS7" s="249"/>
      <c r="LT7" s="249"/>
      <c r="LU7" s="249"/>
      <c r="LV7" s="249"/>
      <c r="LW7" s="249"/>
      <c r="LX7" s="249"/>
      <c r="LY7" s="249"/>
      <c r="LZ7" s="249"/>
      <c r="MA7" s="249"/>
      <c r="MB7" s="249"/>
      <c r="MC7" s="249"/>
      <c r="MD7" s="249"/>
      <c r="ME7" s="249"/>
      <c r="MF7" s="249"/>
      <c r="MG7" s="249"/>
      <c r="MH7" s="249"/>
      <c r="MI7" s="249"/>
      <c r="MJ7" s="249"/>
      <c r="MK7" s="249"/>
      <c r="ML7" s="249"/>
      <c r="MM7" s="249"/>
      <c r="MN7" s="249"/>
      <c r="MO7" s="249"/>
      <c r="MP7" s="249"/>
      <c r="MQ7" s="249"/>
      <c r="MR7" s="249"/>
      <c r="MS7" s="249"/>
      <c r="MT7" s="249"/>
      <c r="MU7" s="249"/>
      <c r="MV7" s="249"/>
      <c r="MW7" s="249"/>
      <c r="MX7" s="249"/>
      <c r="MY7" s="249"/>
      <c r="MZ7" s="249"/>
      <c r="NA7" s="249"/>
      <c r="NB7" s="249"/>
      <c r="NC7" s="249"/>
      <c r="ND7" s="249"/>
      <c r="NE7" s="249"/>
      <c r="NF7" s="249"/>
      <c r="NG7" s="249"/>
      <c r="NH7" s="249"/>
      <c r="NI7" s="249"/>
      <c r="NJ7" s="249"/>
      <c r="NK7" s="249"/>
      <c r="NL7" s="249"/>
      <c r="NM7" s="249"/>
      <c r="NN7" s="249"/>
      <c r="NO7" s="249"/>
      <c r="NP7" s="249"/>
      <c r="NQ7" s="249"/>
      <c r="NR7" s="249"/>
      <c r="NS7" s="249"/>
      <c r="NT7" s="249"/>
      <c r="NU7" s="249"/>
      <c r="NV7" s="249"/>
      <c r="NW7" s="249"/>
      <c r="NX7" s="249"/>
      <c r="NY7" s="249"/>
      <c r="NZ7" s="249"/>
      <c r="OA7" s="249"/>
      <c r="OB7" s="249"/>
      <c r="OC7" s="249"/>
      <c r="OD7" s="249"/>
      <c r="OE7" s="249"/>
      <c r="OF7" s="249"/>
      <c r="OG7" s="249"/>
      <c r="OH7" s="249"/>
      <c r="OI7" s="249"/>
      <c r="OJ7" s="249"/>
      <c r="OK7" s="249"/>
      <c r="OL7" s="249"/>
      <c r="OM7" s="249"/>
      <c r="ON7" s="249"/>
      <c r="OO7" s="249"/>
      <c r="OP7" s="249"/>
      <c r="OQ7" s="249"/>
      <c r="OR7" s="249"/>
      <c r="OS7" s="249"/>
      <c r="OT7" s="249"/>
      <c r="OU7" s="249"/>
      <c r="OV7" s="249"/>
      <c r="OW7" s="249"/>
      <c r="OX7" s="249"/>
      <c r="OY7" s="249"/>
      <c r="OZ7" s="249"/>
      <c r="PA7" s="249"/>
      <c r="PB7" s="249"/>
      <c r="PC7" s="249"/>
      <c r="PD7" s="249"/>
      <c r="PE7" s="249"/>
      <c r="PF7" s="249"/>
      <c r="PG7" s="249"/>
      <c r="PH7" s="249"/>
      <c r="PI7" s="249"/>
      <c r="PJ7" s="249"/>
      <c r="PK7" s="249"/>
      <c r="PL7" s="249"/>
      <c r="PM7" s="249"/>
      <c r="PN7" s="249"/>
      <c r="PO7" s="249"/>
      <c r="PP7" s="249"/>
      <c r="PQ7" s="249"/>
      <c r="PR7" s="249"/>
      <c r="PS7" s="249"/>
      <c r="PT7" s="249"/>
      <c r="PU7" s="249"/>
      <c r="PV7" s="249"/>
      <c r="PW7" s="249"/>
      <c r="PX7" s="249"/>
      <c r="PY7" s="249"/>
      <c r="PZ7" s="249"/>
      <c r="QA7" s="249"/>
      <c r="QB7" s="249"/>
      <c r="QC7" s="249"/>
      <c r="QD7" s="249"/>
      <c r="QE7" s="249"/>
      <c r="QF7" s="249"/>
      <c r="QG7" s="249"/>
      <c r="QH7" s="249"/>
      <c r="QI7" s="249"/>
      <c r="QJ7" s="249"/>
      <c r="QK7" s="249"/>
      <c r="QL7" s="249"/>
      <c r="QM7" s="249"/>
      <c r="QN7" s="249"/>
      <c r="QO7" s="249"/>
      <c r="QP7" s="249"/>
      <c r="QQ7" s="249"/>
      <c r="QR7" s="249"/>
      <c r="QS7" s="249"/>
      <c r="QT7" s="249"/>
      <c r="QU7" s="249"/>
      <c r="QV7" s="249"/>
      <c r="QW7" s="249"/>
      <c r="QX7" s="249"/>
      <c r="QY7" s="249"/>
      <c r="QZ7" s="249"/>
      <c r="RA7" s="249"/>
      <c r="RB7" s="249"/>
      <c r="RC7" s="249"/>
      <c r="RD7" s="249"/>
      <c r="RE7" s="249"/>
      <c r="RF7" s="249"/>
      <c r="RG7" s="249"/>
      <c r="RH7" s="249"/>
      <c r="RI7" s="249"/>
      <c r="RJ7" s="249"/>
      <c r="RK7" s="249"/>
      <c r="RL7" s="249"/>
      <c r="RM7" s="249"/>
      <c r="RN7" s="249"/>
      <c r="RO7" s="249"/>
      <c r="RP7" s="249"/>
      <c r="RQ7" s="249"/>
      <c r="RR7" s="249"/>
      <c r="RS7" s="249"/>
      <c r="RT7" s="249"/>
      <c r="RU7" s="249"/>
      <c r="RV7" s="249"/>
      <c r="RW7" s="249"/>
      <c r="RX7" s="249"/>
      <c r="RY7" s="249"/>
      <c r="RZ7" s="249"/>
      <c r="SA7" s="249"/>
      <c r="SB7" s="249"/>
      <c r="SC7" s="249"/>
      <c r="SD7" s="249"/>
      <c r="SE7" s="249"/>
      <c r="SF7" s="249"/>
      <c r="SG7" s="249"/>
      <c r="SH7" s="249"/>
      <c r="SI7" s="249"/>
      <c r="SJ7" s="249"/>
      <c r="SK7" s="249"/>
      <c r="SL7" s="249"/>
      <c r="SM7" s="249"/>
      <c r="SN7" s="249"/>
      <c r="SO7" s="249"/>
      <c r="SP7" s="249"/>
      <c r="SQ7" s="249"/>
      <c r="SR7" s="249"/>
      <c r="SS7" s="249"/>
      <c r="ST7" s="249"/>
      <c r="SU7" s="249"/>
      <c r="SV7" s="249"/>
      <c r="SW7" s="249"/>
      <c r="SX7" s="249"/>
      <c r="SY7" s="249"/>
      <c r="SZ7" s="249"/>
      <c r="TA7" s="249"/>
      <c r="TB7" s="249"/>
      <c r="TC7" s="249"/>
      <c r="TD7" s="249"/>
      <c r="TE7" s="249"/>
      <c r="TF7" s="249"/>
      <c r="TG7" s="249"/>
      <c r="TH7" s="249"/>
      <c r="TI7" s="249"/>
      <c r="TJ7" s="249"/>
      <c r="TK7" s="249"/>
      <c r="TL7" s="249"/>
      <c r="TM7" s="249"/>
      <c r="TN7" s="249"/>
      <c r="TO7" s="249"/>
      <c r="TP7" s="249"/>
      <c r="TQ7" s="249"/>
      <c r="TR7" s="249"/>
      <c r="TS7" s="249"/>
      <c r="TT7" s="249"/>
      <c r="TU7" s="249"/>
      <c r="TV7" s="249"/>
      <c r="TW7" s="249"/>
      <c r="TX7" s="249"/>
      <c r="TY7" s="249"/>
      <c r="TZ7" s="249"/>
      <c r="UA7" s="249"/>
      <c r="UB7" s="249"/>
      <c r="UC7" s="249"/>
      <c r="UD7" s="249"/>
      <c r="UE7" s="249"/>
      <c r="UF7" s="249"/>
      <c r="UG7" s="249"/>
      <c r="UH7" s="249"/>
      <c r="UI7" s="249"/>
      <c r="UJ7" s="249"/>
      <c r="UK7" s="249"/>
      <c r="UL7" s="249"/>
      <c r="UM7" s="249"/>
      <c r="UN7" s="249"/>
      <c r="UO7" s="249"/>
      <c r="UP7" s="249"/>
      <c r="UQ7" s="249"/>
      <c r="UR7" s="249"/>
      <c r="US7" s="249"/>
      <c r="UT7" s="249"/>
      <c r="UU7" s="249"/>
      <c r="UV7" s="249"/>
      <c r="UW7" s="249"/>
      <c r="UX7" s="249"/>
      <c r="UY7" s="249"/>
      <c r="UZ7" s="249"/>
      <c r="VA7" s="249"/>
      <c r="VB7" s="249"/>
      <c r="VC7" s="249"/>
      <c r="VD7" s="249"/>
      <c r="VE7" s="249"/>
      <c r="VF7" s="249"/>
      <c r="VG7" s="249"/>
      <c r="VH7" s="249"/>
      <c r="VI7" s="249"/>
      <c r="VJ7" s="249"/>
      <c r="VK7" s="249"/>
      <c r="VL7" s="249"/>
      <c r="VM7" s="249"/>
      <c r="VN7" s="249"/>
      <c r="VO7" s="249"/>
      <c r="VP7" s="249"/>
      <c r="VQ7" s="249"/>
      <c r="VR7" s="249"/>
      <c r="VS7" s="249"/>
      <c r="VT7" s="249"/>
      <c r="VU7" s="249"/>
      <c r="VV7" s="249"/>
      <c r="VW7" s="249"/>
      <c r="VX7" s="249"/>
      <c r="VY7" s="249"/>
      <c r="VZ7" s="249"/>
      <c r="WA7" s="249"/>
      <c r="WB7" s="249"/>
      <c r="WC7" s="249"/>
      <c r="WD7" s="249"/>
      <c r="WE7" s="249"/>
      <c r="WF7" s="249"/>
      <c r="WG7" s="249"/>
      <c r="WH7" s="249"/>
      <c r="WI7" s="249"/>
      <c r="WJ7" s="249"/>
      <c r="WK7" s="249"/>
      <c r="WL7" s="249"/>
      <c r="WM7" s="249"/>
      <c r="WN7" s="249"/>
      <c r="WO7" s="249"/>
      <c r="WP7" s="249"/>
      <c r="WQ7" s="249"/>
      <c r="WR7" s="249"/>
      <c r="WS7" s="249"/>
      <c r="WT7" s="249"/>
      <c r="WU7" s="249"/>
      <c r="WV7" s="249"/>
      <c r="WW7" s="249"/>
      <c r="WX7" s="249"/>
      <c r="WY7" s="249"/>
      <c r="WZ7" s="249"/>
      <c r="XA7" s="249"/>
      <c r="XB7" s="249"/>
      <c r="XC7" s="249"/>
      <c r="XD7" s="249"/>
      <c r="XE7" s="249"/>
      <c r="XF7" s="249"/>
      <c r="XG7" s="249"/>
      <c r="XH7" s="249"/>
      <c r="XI7" s="249"/>
      <c r="XJ7" s="249"/>
      <c r="XK7" s="249"/>
      <c r="XL7" s="249"/>
      <c r="XM7" s="249"/>
      <c r="XN7" s="249"/>
      <c r="XO7" s="249"/>
      <c r="XP7" s="249"/>
      <c r="XQ7" s="249"/>
      <c r="XR7" s="249"/>
      <c r="XS7" s="249"/>
      <c r="XT7" s="249"/>
      <c r="XU7" s="249"/>
      <c r="XV7" s="249"/>
      <c r="XW7" s="249"/>
      <c r="XX7" s="249"/>
      <c r="XY7" s="249"/>
      <c r="XZ7" s="249"/>
      <c r="YA7" s="249"/>
      <c r="YB7" s="249"/>
      <c r="YC7" s="249"/>
      <c r="YD7" s="249"/>
      <c r="YE7" s="249"/>
      <c r="YF7" s="249"/>
      <c r="YG7" s="249"/>
      <c r="YH7" s="249"/>
      <c r="YI7" s="249"/>
      <c r="YJ7" s="249"/>
      <c r="YK7" s="249"/>
      <c r="YL7" s="249"/>
      <c r="YM7" s="249"/>
      <c r="YN7" s="249"/>
      <c r="YO7" s="249"/>
      <c r="YP7" s="249"/>
      <c r="YQ7" s="249"/>
      <c r="YR7" s="249"/>
      <c r="YS7" s="249"/>
      <c r="YT7" s="249"/>
      <c r="YU7" s="249"/>
      <c r="YV7" s="249"/>
      <c r="YW7" s="249"/>
      <c r="YX7" s="249"/>
      <c r="YY7" s="249"/>
      <c r="YZ7" s="249"/>
      <c r="ZA7" s="249"/>
      <c r="ZB7" s="249"/>
      <c r="ZC7" s="249"/>
      <c r="ZD7" s="249"/>
      <c r="ZE7" s="249"/>
      <c r="ZF7" s="249"/>
      <c r="ZG7" s="249"/>
      <c r="ZH7" s="249"/>
      <c r="ZI7" s="249"/>
      <c r="ZJ7" s="249"/>
      <c r="ZK7" s="249"/>
      <c r="ZL7" s="249"/>
      <c r="ZM7" s="249"/>
      <c r="ZN7" s="249"/>
      <c r="ZO7" s="249"/>
      <c r="ZP7" s="249"/>
      <c r="ZQ7" s="249"/>
      <c r="ZR7" s="249"/>
      <c r="ZS7" s="249"/>
      <c r="ZT7" s="249"/>
      <c r="ZU7" s="249"/>
      <c r="ZV7" s="249"/>
      <c r="ZW7" s="249"/>
      <c r="ZX7" s="249"/>
      <c r="ZY7" s="249"/>
      <c r="ZZ7" s="249"/>
      <c r="AAA7" s="249"/>
      <c r="AAB7" s="249"/>
      <c r="AAC7" s="249"/>
      <c r="AAD7" s="249"/>
      <c r="AAE7" s="249"/>
      <c r="AAF7" s="249"/>
      <c r="AAG7" s="249"/>
      <c r="AAH7" s="249"/>
      <c r="AAI7" s="249"/>
      <c r="AAJ7" s="249"/>
      <c r="AAK7" s="249"/>
      <c r="AAL7" s="249"/>
      <c r="AAM7" s="249"/>
      <c r="AAN7" s="249"/>
      <c r="AAO7" s="249"/>
      <c r="AAP7" s="249"/>
      <c r="AAQ7" s="249"/>
      <c r="AAR7" s="249"/>
      <c r="AAS7" s="249"/>
      <c r="AAT7" s="249"/>
      <c r="AAU7" s="249"/>
      <c r="AAV7" s="249"/>
      <c r="AAW7" s="249"/>
      <c r="AAX7" s="249"/>
      <c r="AAY7" s="249"/>
      <c r="AAZ7" s="249"/>
      <c r="ABA7" s="249"/>
      <c r="ABB7" s="249"/>
      <c r="ABC7" s="249"/>
      <c r="ABD7" s="249"/>
      <c r="ABE7" s="249"/>
      <c r="ABF7" s="249"/>
      <c r="ABG7" s="249"/>
      <c r="ABH7" s="249"/>
      <c r="ABI7" s="249"/>
      <c r="ABJ7" s="249"/>
      <c r="ABK7" s="249"/>
      <c r="ABL7" s="249"/>
      <c r="ABM7" s="249"/>
      <c r="ABN7" s="249"/>
      <c r="ABO7" s="249"/>
      <c r="ABP7" s="249"/>
      <c r="ABQ7" s="249"/>
      <c r="ABR7" s="249"/>
      <c r="ABS7" s="249"/>
      <c r="ABT7" s="249"/>
      <c r="ABU7" s="249"/>
      <c r="ABV7" s="249"/>
      <c r="ABW7" s="249"/>
      <c r="ABX7" s="249"/>
      <c r="ABY7" s="249"/>
      <c r="ABZ7" s="249"/>
      <c r="ACA7" s="249"/>
      <c r="ACB7" s="249"/>
      <c r="ACC7" s="249"/>
      <c r="ACD7" s="249"/>
      <c r="ACE7" s="249"/>
      <c r="ACF7" s="249"/>
      <c r="ACG7" s="249"/>
      <c r="ACH7" s="249"/>
      <c r="ACI7" s="249"/>
      <c r="ACJ7" s="249"/>
      <c r="ACK7" s="249"/>
      <c r="ACL7" s="249"/>
      <c r="ACM7" s="249"/>
      <c r="ACN7" s="249"/>
      <c r="ACO7" s="249"/>
      <c r="ACP7" s="249"/>
      <c r="ACQ7" s="249"/>
      <c r="ACR7" s="249"/>
      <c r="ACS7" s="249"/>
      <c r="ACT7" s="249"/>
      <c r="ACU7" s="249"/>
      <c r="ACV7" s="249"/>
      <c r="ACW7" s="249"/>
      <c r="ACX7" s="249"/>
      <c r="ACY7" s="249"/>
      <c r="ACZ7" s="249"/>
      <c r="ADA7" s="249"/>
      <c r="ADB7" s="249"/>
      <c r="ADC7" s="249"/>
      <c r="ADD7" s="249"/>
      <c r="ADE7" s="249"/>
      <c r="ADF7" s="249"/>
      <c r="ADG7" s="249"/>
      <c r="ADH7" s="249"/>
      <c r="ADI7" s="249"/>
      <c r="ADJ7" s="249"/>
      <c r="ADK7" s="249"/>
      <c r="ADL7" s="249"/>
      <c r="ADM7" s="249"/>
      <c r="ADN7" s="249"/>
      <c r="ADO7" s="249"/>
      <c r="ADP7" s="249"/>
      <c r="ADQ7" s="249"/>
      <c r="ADR7" s="249"/>
      <c r="ADS7" s="249"/>
      <c r="ADT7" s="249"/>
      <c r="ADU7" s="249"/>
      <c r="ADV7" s="249"/>
      <c r="ADW7" s="249"/>
      <c r="ADX7" s="249"/>
      <c r="ADY7" s="249"/>
      <c r="ADZ7" s="249"/>
      <c r="AEA7" s="249"/>
      <c r="AEB7" s="249"/>
      <c r="AEC7" s="249"/>
      <c r="AED7" s="249"/>
      <c r="AEE7" s="249"/>
      <c r="AEF7" s="249"/>
      <c r="AEG7" s="249"/>
      <c r="AEH7" s="249"/>
      <c r="AEI7" s="249"/>
      <c r="AEJ7" s="249"/>
      <c r="AEK7" s="249"/>
      <c r="AEL7" s="249"/>
      <c r="AEM7" s="249"/>
      <c r="AEN7" s="249"/>
      <c r="AEO7" s="249"/>
      <c r="AEP7" s="249"/>
      <c r="AEQ7" s="249"/>
      <c r="AER7" s="249"/>
      <c r="AES7" s="249"/>
      <c r="AET7" s="249"/>
      <c r="AEU7" s="249"/>
      <c r="AEV7" s="249"/>
      <c r="AEW7" s="249"/>
      <c r="AEX7" s="249"/>
      <c r="AEY7" s="249"/>
      <c r="AEZ7" s="249"/>
      <c r="AFA7" s="249"/>
      <c r="AFB7" s="249"/>
      <c r="AFC7" s="249"/>
      <c r="AFD7" s="249"/>
      <c r="AFE7" s="249"/>
      <c r="AFF7" s="249"/>
      <c r="AFG7" s="249"/>
      <c r="AFH7" s="249"/>
      <c r="AFI7" s="249"/>
      <c r="AFJ7" s="249"/>
      <c r="AFK7" s="249"/>
      <c r="AFL7" s="249"/>
      <c r="AFM7" s="249"/>
      <c r="AFN7" s="249"/>
      <c r="AFO7" s="249"/>
      <c r="AFP7" s="249"/>
      <c r="AFQ7" s="249"/>
      <c r="AFR7" s="249"/>
      <c r="AFS7" s="249"/>
      <c r="AFT7" s="249"/>
      <c r="AFU7" s="249"/>
      <c r="AFV7" s="249"/>
      <c r="AFW7" s="249"/>
      <c r="AFX7" s="249"/>
      <c r="AFY7" s="249"/>
      <c r="AFZ7" s="249"/>
      <c r="AGA7" s="249"/>
      <c r="AGB7" s="249"/>
      <c r="AGC7" s="249"/>
      <c r="AGD7" s="249"/>
      <c r="AGE7" s="249"/>
      <c r="AGF7" s="249"/>
      <c r="AGG7" s="249"/>
      <c r="AGH7" s="249"/>
      <c r="AGI7" s="249"/>
      <c r="AGJ7" s="249"/>
      <c r="AGK7" s="249"/>
      <c r="AGL7" s="249"/>
      <c r="AGM7" s="249"/>
      <c r="AGN7" s="249"/>
      <c r="AGO7" s="249"/>
      <c r="AGP7" s="249"/>
      <c r="AGQ7" s="249"/>
      <c r="AGR7" s="249"/>
      <c r="AGS7" s="249"/>
      <c r="AGT7" s="249"/>
      <c r="AGU7" s="249"/>
      <c r="AGV7" s="249"/>
      <c r="AGW7" s="249"/>
      <c r="AGX7" s="249"/>
      <c r="AGY7" s="249"/>
      <c r="AGZ7" s="249"/>
      <c r="AHA7" s="249"/>
      <c r="AHB7" s="249"/>
      <c r="AHC7" s="249"/>
      <c r="AHD7" s="249"/>
      <c r="AHE7" s="249"/>
      <c r="AHF7" s="249"/>
      <c r="AHG7" s="249"/>
      <c r="AHH7" s="249"/>
      <c r="AHI7" s="249"/>
      <c r="AHJ7" s="249"/>
      <c r="AHK7" s="249"/>
      <c r="AHL7" s="249"/>
      <c r="AHM7" s="249"/>
      <c r="AHN7" s="249"/>
      <c r="AHO7" s="249"/>
      <c r="AHP7" s="249"/>
      <c r="AHQ7" s="249"/>
      <c r="AHR7" s="249"/>
      <c r="AHS7" s="249"/>
      <c r="AHT7" s="249"/>
      <c r="AHU7" s="249"/>
      <c r="AHV7" s="249"/>
      <c r="AHW7" s="249"/>
      <c r="AHX7" s="249"/>
      <c r="AHY7" s="249"/>
      <c r="AHZ7" s="249"/>
      <c r="AIA7" s="249"/>
      <c r="AIB7" s="249"/>
      <c r="AIC7" s="249"/>
      <c r="AID7" s="249"/>
      <c r="AIE7" s="249"/>
      <c r="AIF7" s="249"/>
      <c r="AIG7" s="249"/>
      <c r="AIH7" s="249"/>
      <c r="AII7" s="249"/>
      <c r="AIJ7" s="249"/>
      <c r="AIK7" s="249"/>
      <c r="AIL7" s="249"/>
      <c r="AIM7" s="249"/>
      <c r="AIN7" s="249"/>
      <c r="AIO7" s="249"/>
      <c r="AIP7" s="249"/>
      <c r="AIQ7" s="249"/>
      <c r="AIR7" s="249"/>
      <c r="AIS7" s="249"/>
      <c r="AIT7" s="249"/>
      <c r="AIU7" s="249"/>
      <c r="AIV7" s="249"/>
      <c r="AIW7" s="249"/>
      <c r="AIX7" s="249"/>
      <c r="AIY7" s="249"/>
      <c r="AIZ7" s="249"/>
      <c r="AJA7" s="249"/>
      <c r="AJB7" s="249"/>
      <c r="AJC7" s="249"/>
      <c r="AJD7" s="249"/>
      <c r="AJE7" s="249"/>
      <c r="AJF7" s="249"/>
      <c r="AJG7" s="249"/>
      <c r="AJH7" s="249"/>
      <c r="AJI7" s="249"/>
      <c r="AJJ7" s="249"/>
      <c r="AJK7" s="249"/>
      <c r="AJL7" s="249"/>
      <c r="AJM7" s="249"/>
      <c r="AJN7" s="249"/>
      <c r="AJO7" s="249"/>
      <c r="AJP7" s="249"/>
      <c r="AJQ7" s="249"/>
      <c r="AJR7" s="249"/>
      <c r="AJS7" s="249"/>
      <c r="AJT7" s="249"/>
      <c r="AJU7" s="249"/>
      <c r="AJV7" s="249"/>
      <c r="AJW7" s="249"/>
      <c r="AJX7" s="249"/>
      <c r="AJY7" s="249"/>
      <c r="AJZ7" s="249"/>
      <c r="AKA7" s="249"/>
      <c r="AKB7" s="249"/>
      <c r="AKC7" s="249"/>
      <c r="AKD7" s="249"/>
      <c r="AKE7" s="249"/>
      <c r="AKF7" s="249"/>
      <c r="AKG7" s="249"/>
      <c r="AKH7" s="249"/>
      <c r="AKI7" s="249"/>
      <c r="AKJ7" s="249"/>
      <c r="AKK7" s="249"/>
      <c r="AKL7" s="249"/>
      <c r="AKM7" s="249"/>
      <c r="AKN7" s="249"/>
      <c r="AKO7" s="249"/>
      <c r="AKP7" s="249"/>
      <c r="AKQ7" s="249"/>
      <c r="AKR7" s="249"/>
      <c r="AKS7" s="249"/>
      <c r="AKT7" s="249"/>
      <c r="AKU7" s="249"/>
      <c r="AKV7" s="249"/>
      <c r="AKW7" s="249"/>
      <c r="AKX7" s="249"/>
      <c r="AKY7" s="249"/>
      <c r="AKZ7" s="249"/>
      <c r="ALA7" s="249"/>
      <c r="ALB7" s="249"/>
      <c r="ALC7" s="249"/>
      <c r="ALD7" s="249"/>
      <c r="ALE7" s="249"/>
      <c r="ALF7" s="249"/>
      <c r="ALG7" s="249"/>
      <c r="ALH7" s="249"/>
      <c r="ALI7" s="249"/>
      <c r="ALJ7" s="249"/>
      <c r="ALK7" s="249"/>
      <c r="ALL7" s="249"/>
      <c r="ALM7" s="249"/>
      <c r="ALN7" s="249"/>
      <c r="ALO7" s="249"/>
      <c r="ALP7" s="249"/>
      <c r="ALQ7" s="249"/>
      <c r="ALR7" s="249"/>
      <c r="ALS7" s="249"/>
      <c r="ALT7" s="249"/>
      <c r="ALU7" s="249"/>
      <c r="ALV7" s="249"/>
      <c r="ALW7" s="249"/>
      <c r="ALX7" s="249"/>
      <c r="ALY7" s="249"/>
      <c r="ALZ7" s="249"/>
      <c r="AMA7" s="249"/>
      <c r="AMB7" s="249"/>
      <c r="AMC7" s="249"/>
      <c r="AMD7" s="249"/>
      <c r="AME7" s="249"/>
      <c r="AMF7" s="249"/>
      <c r="AMG7" s="249"/>
      <c r="AMH7" s="249"/>
      <c r="AMI7" s="249"/>
      <c r="AMJ7" s="249"/>
      <c r="AMK7" s="249"/>
      <c r="AML7" s="249"/>
      <c r="AMM7" s="249"/>
      <c r="AMN7" s="249"/>
      <c r="AMO7" s="249"/>
      <c r="AMP7" s="249"/>
      <c r="AMQ7" s="249"/>
      <c r="AMR7" s="249"/>
      <c r="AMS7" s="249"/>
      <c r="AMT7" s="249"/>
      <c r="AMU7" s="249"/>
      <c r="AMV7" s="249"/>
      <c r="AMW7" s="249"/>
      <c r="AMX7" s="249"/>
      <c r="AMY7" s="249"/>
      <c r="AMZ7" s="249"/>
      <c r="ANA7" s="249"/>
      <c r="ANB7" s="249"/>
      <c r="ANC7" s="249"/>
      <c r="AND7" s="249"/>
      <c r="ANE7" s="249"/>
      <c r="ANF7" s="249"/>
      <c r="ANG7" s="249"/>
      <c r="ANH7" s="249"/>
      <c r="ANI7" s="249"/>
      <c r="ANJ7" s="249"/>
      <c r="ANK7" s="249"/>
      <c r="ANL7" s="249"/>
      <c r="ANM7" s="249"/>
      <c r="ANN7" s="249"/>
      <c r="ANO7" s="249"/>
      <c r="ANP7" s="249"/>
      <c r="ANQ7" s="249"/>
      <c r="ANR7" s="249"/>
      <c r="ANS7" s="249"/>
      <c r="ANT7" s="249"/>
      <c r="ANU7" s="249"/>
      <c r="ANV7" s="249"/>
      <c r="ANW7" s="249"/>
      <c r="ANX7" s="249"/>
      <c r="ANY7" s="249"/>
      <c r="ANZ7" s="249"/>
      <c r="AOA7" s="249"/>
      <c r="AOB7" s="249"/>
      <c r="AOC7" s="249"/>
      <c r="AOD7" s="249"/>
      <c r="AOE7" s="249"/>
      <c r="AOF7" s="249"/>
      <c r="AOG7" s="249"/>
      <c r="AOH7" s="249"/>
      <c r="AOI7" s="249"/>
      <c r="AOJ7" s="249"/>
      <c r="AOK7" s="249"/>
      <c r="AOL7" s="249"/>
      <c r="AOM7" s="249"/>
      <c r="AON7" s="249"/>
      <c r="AOO7" s="249"/>
      <c r="AOP7" s="249"/>
      <c r="AOQ7" s="249"/>
      <c r="AOR7" s="249"/>
      <c r="AOS7" s="249"/>
      <c r="AOT7" s="249"/>
      <c r="AOU7" s="249"/>
      <c r="AOV7" s="249"/>
      <c r="AOW7" s="249"/>
      <c r="AOX7" s="249"/>
      <c r="AOY7" s="249"/>
      <c r="AOZ7" s="249"/>
      <c r="APA7" s="249"/>
      <c r="APB7" s="249"/>
      <c r="APC7" s="249"/>
      <c r="APD7" s="249"/>
      <c r="APE7" s="249"/>
      <c r="APF7" s="249"/>
      <c r="APG7" s="249"/>
      <c r="APH7" s="249"/>
      <c r="API7" s="249"/>
      <c r="APJ7" s="249"/>
      <c r="APK7" s="249"/>
      <c r="APL7" s="249"/>
      <c r="APM7" s="249"/>
      <c r="APN7" s="249"/>
      <c r="APO7" s="249"/>
      <c r="APP7" s="249"/>
      <c r="APQ7" s="249"/>
      <c r="APR7" s="249"/>
      <c r="APS7" s="249"/>
      <c r="APT7" s="249"/>
      <c r="APU7" s="249"/>
      <c r="APV7" s="249"/>
      <c r="APW7" s="249"/>
      <c r="APX7" s="249"/>
      <c r="APY7" s="249"/>
      <c r="APZ7" s="249"/>
      <c r="AQA7" s="249"/>
      <c r="AQB7" s="249"/>
      <c r="AQC7" s="249"/>
      <c r="AQD7" s="249"/>
      <c r="AQE7" s="249"/>
      <c r="AQF7" s="249"/>
      <c r="AQG7" s="249"/>
      <c r="AQH7" s="249"/>
      <c r="AQI7" s="249"/>
      <c r="AQJ7" s="249"/>
      <c r="AQK7" s="249"/>
      <c r="AQL7" s="249"/>
      <c r="AQM7" s="249"/>
      <c r="AQN7" s="249"/>
      <c r="AQO7" s="249"/>
      <c r="AQP7" s="249"/>
      <c r="AQQ7" s="249"/>
      <c r="AQR7" s="249"/>
      <c r="AQS7" s="249"/>
      <c r="AQT7" s="249"/>
      <c r="AQU7" s="249"/>
      <c r="AQV7" s="249"/>
      <c r="AQW7" s="249"/>
      <c r="AQX7" s="249"/>
      <c r="AQY7" s="249"/>
      <c r="AQZ7" s="249"/>
      <c r="ARA7" s="249"/>
      <c r="ARB7" s="249"/>
      <c r="ARC7" s="249"/>
      <c r="ARD7" s="249"/>
      <c r="ARE7" s="249"/>
      <c r="ARF7" s="249"/>
      <c r="ARG7" s="249"/>
      <c r="ARH7" s="249"/>
      <c r="ARI7" s="249"/>
      <c r="ARJ7" s="249"/>
      <c r="ARK7" s="249"/>
      <c r="ARL7" s="249"/>
      <c r="ARM7" s="249"/>
      <c r="ARN7" s="249"/>
      <c r="ARO7" s="249"/>
      <c r="ARP7" s="249"/>
      <c r="ARQ7" s="249"/>
      <c r="ARR7" s="249"/>
      <c r="ARS7" s="249"/>
      <c r="ART7" s="249"/>
      <c r="ARU7" s="249"/>
      <c r="ARV7" s="249"/>
      <c r="ARW7" s="249"/>
      <c r="ARX7" s="249"/>
      <c r="ARY7" s="249"/>
      <c r="ARZ7" s="249"/>
      <c r="ASA7" s="249"/>
      <c r="ASB7" s="249"/>
      <c r="ASC7" s="249"/>
      <c r="ASD7" s="249"/>
      <c r="ASE7" s="249"/>
      <c r="ASF7" s="249"/>
      <c r="ASG7" s="249"/>
      <c r="ASH7" s="249"/>
      <c r="ASI7" s="249"/>
      <c r="ASJ7" s="249"/>
      <c r="ASK7" s="249"/>
      <c r="ASL7" s="249"/>
      <c r="ASM7" s="249"/>
      <c r="ASN7" s="249"/>
      <c r="ASO7" s="249"/>
      <c r="ASP7" s="249"/>
      <c r="ASQ7" s="249"/>
      <c r="ASR7" s="249"/>
      <c r="ASS7" s="249"/>
      <c r="AST7" s="249"/>
      <c r="ASU7" s="249"/>
      <c r="ASV7" s="249"/>
      <c r="ASW7" s="249"/>
      <c r="ASX7" s="249"/>
      <c r="ASY7" s="249"/>
      <c r="ASZ7" s="249"/>
      <c r="ATA7" s="249"/>
      <c r="ATB7" s="249"/>
      <c r="ATC7" s="249"/>
      <c r="ATD7" s="249"/>
      <c r="ATE7" s="249"/>
      <c r="ATF7" s="249"/>
      <c r="ATG7" s="249"/>
      <c r="ATH7" s="249"/>
      <c r="ATI7" s="249"/>
      <c r="ATJ7" s="249"/>
      <c r="ATK7" s="249"/>
      <c r="ATL7" s="249"/>
      <c r="ATM7" s="249"/>
      <c r="ATN7" s="249"/>
      <c r="ATO7" s="249"/>
      <c r="ATP7" s="249"/>
      <c r="ATQ7" s="249"/>
      <c r="ATR7" s="249"/>
      <c r="ATS7" s="249"/>
      <c r="ATT7" s="249"/>
      <c r="ATU7" s="249"/>
      <c r="ATV7" s="249"/>
      <c r="ATW7" s="249"/>
      <c r="ATX7" s="249"/>
      <c r="ATY7" s="249"/>
      <c r="ATZ7" s="249"/>
      <c r="AUA7" s="249"/>
      <c r="AUB7" s="249"/>
      <c r="AUC7" s="249"/>
      <c r="AUD7" s="249"/>
      <c r="AUE7" s="249"/>
      <c r="AUF7" s="249"/>
      <c r="AUG7" s="249"/>
      <c r="AUH7" s="249"/>
      <c r="AUI7" s="249"/>
      <c r="AUJ7" s="249"/>
      <c r="AUK7" s="249"/>
      <c r="AUL7" s="249"/>
      <c r="AUM7" s="249"/>
      <c r="AUN7" s="249"/>
      <c r="AUO7" s="249"/>
      <c r="AUP7" s="249"/>
      <c r="AUQ7" s="249"/>
      <c r="AUR7" s="249"/>
      <c r="AUS7" s="249"/>
      <c r="AUT7" s="249"/>
      <c r="AUU7" s="249"/>
      <c r="AUV7" s="249"/>
      <c r="AUW7" s="249"/>
      <c r="AUX7" s="249"/>
      <c r="AUY7" s="249"/>
      <c r="AUZ7" s="249"/>
      <c r="AVA7" s="249"/>
      <c r="AVB7" s="249"/>
      <c r="AVC7" s="249"/>
      <c r="AVD7" s="249"/>
      <c r="AVE7" s="249"/>
      <c r="AVF7" s="249"/>
      <c r="AVG7" s="249"/>
      <c r="AVH7" s="249"/>
      <c r="AVI7" s="249"/>
      <c r="AVJ7" s="249"/>
      <c r="AVK7" s="249"/>
      <c r="AVL7" s="249"/>
      <c r="AVM7" s="249"/>
      <c r="AVN7" s="249"/>
      <c r="AVO7" s="249"/>
      <c r="AVP7" s="249"/>
      <c r="AVQ7" s="249"/>
      <c r="AVR7" s="249"/>
      <c r="AVS7" s="249"/>
      <c r="AVT7" s="249"/>
      <c r="AVU7" s="249"/>
      <c r="AVV7" s="249"/>
      <c r="AVW7" s="249"/>
      <c r="AVX7" s="249"/>
      <c r="AVY7" s="249"/>
      <c r="AVZ7" s="249"/>
      <c r="AWA7" s="249"/>
      <c r="AWB7" s="249"/>
      <c r="AWC7" s="249"/>
      <c r="AWD7" s="249"/>
      <c r="AWE7" s="249"/>
      <c r="AWF7" s="249"/>
      <c r="AWG7" s="249"/>
      <c r="AWH7" s="249"/>
      <c r="AWI7" s="249"/>
      <c r="AWJ7" s="249"/>
      <c r="AWK7" s="249"/>
      <c r="AWL7" s="249"/>
      <c r="AWM7" s="249"/>
      <c r="AWN7" s="249"/>
      <c r="AWO7" s="249"/>
      <c r="AWP7" s="249"/>
      <c r="AWQ7" s="249"/>
      <c r="AWR7" s="249"/>
      <c r="AWS7" s="249"/>
      <c r="AWT7" s="249"/>
      <c r="AWU7" s="249"/>
      <c r="AWV7" s="249"/>
      <c r="AWW7" s="249"/>
      <c r="AWX7" s="249"/>
      <c r="AWY7" s="249"/>
      <c r="AWZ7" s="249"/>
      <c r="AXA7" s="249"/>
      <c r="AXB7" s="249"/>
      <c r="AXC7" s="249"/>
      <c r="AXD7" s="249"/>
      <c r="AXE7" s="249"/>
      <c r="AXF7" s="249"/>
      <c r="AXG7" s="249"/>
      <c r="AXH7" s="249"/>
      <c r="AXI7" s="249"/>
      <c r="AXJ7" s="249"/>
      <c r="AXK7" s="249"/>
      <c r="AXL7" s="249"/>
      <c r="AXM7" s="249"/>
      <c r="AXN7" s="249"/>
      <c r="AXO7" s="249"/>
      <c r="AXP7" s="249"/>
      <c r="AXQ7" s="249"/>
      <c r="AXR7" s="249"/>
      <c r="AXS7" s="249"/>
      <c r="AXT7" s="249"/>
      <c r="AXU7" s="249"/>
      <c r="AXV7" s="249"/>
      <c r="AXW7" s="249"/>
      <c r="AXX7" s="249"/>
      <c r="AXY7" s="249"/>
      <c r="AXZ7" s="249"/>
      <c r="AYA7" s="249"/>
      <c r="AYB7" s="249"/>
      <c r="AYC7" s="249"/>
      <c r="AYD7" s="249"/>
      <c r="AYE7" s="249"/>
      <c r="AYF7" s="249"/>
      <c r="AYG7" s="249"/>
      <c r="AYH7" s="249"/>
      <c r="AYI7" s="249"/>
      <c r="AYJ7" s="249"/>
      <c r="AYK7" s="249"/>
      <c r="AYL7" s="249"/>
      <c r="AYM7" s="249"/>
      <c r="AYN7" s="249"/>
      <c r="AYO7" s="249"/>
      <c r="AYP7" s="249"/>
      <c r="AYQ7" s="249"/>
      <c r="AYR7" s="249"/>
      <c r="AYS7" s="249"/>
      <c r="AYT7" s="249"/>
      <c r="AYU7" s="249"/>
      <c r="AYV7" s="249"/>
      <c r="AYW7" s="249"/>
      <c r="AYX7" s="249"/>
      <c r="AYY7" s="249"/>
      <c r="AYZ7" s="249"/>
      <c r="AZA7" s="249"/>
      <c r="AZB7" s="249"/>
      <c r="AZC7" s="249"/>
      <c r="AZD7" s="249"/>
      <c r="AZE7" s="249"/>
      <c r="AZF7" s="249"/>
      <c r="AZG7" s="249"/>
      <c r="AZH7" s="249"/>
      <c r="AZI7" s="249"/>
      <c r="AZJ7" s="249"/>
      <c r="AZK7" s="249"/>
      <c r="AZL7" s="249"/>
      <c r="AZM7" s="249"/>
      <c r="AZN7" s="249"/>
      <c r="AZO7" s="249"/>
      <c r="AZP7" s="249"/>
      <c r="AZQ7" s="249"/>
      <c r="AZR7" s="249"/>
      <c r="AZS7" s="249"/>
      <c r="AZT7" s="249"/>
      <c r="AZU7" s="249"/>
      <c r="AZV7" s="249"/>
      <c r="AZW7" s="249"/>
      <c r="AZX7" s="249"/>
      <c r="AZY7" s="249"/>
      <c r="AZZ7" s="249"/>
      <c r="BAA7" s="249"/>
      <c r="BAB7" s="249"/>
      <c r="BAC7" s="249"/>
      <c r="BAD7" s="249"/>
      <c r="BAE7" s="249"/>
      <c r="BAF7" s="249"/>
      <c r="BAG7" s="249"/>
      <c r="BAH7" s="249"/>
      <c r="BAI7" s="249"/>
      <c r="BAJ7" s="249"/>
      <c r="BAK7" s="249"/>
      <c r="BAL7" s="249"/>
      <c r="BAM7" s="249"/>
      <c r="BAN7" s="249"/>
      <c r="BAO7" s="249"/>
      <c r="BAP7" s="249"/>
      <c r="BAQ7" s="249"/>
      <c r="BAR7" s="249"/>
      <c r="BAS7" s="249"/>
      <c r="BAT7" s="249"/>
      <c r="BAU7" s="249"/>
      <c r="BAV7" s="249"/>
      <c r="BAW7" s="249"/>
      <c r="BAX7" s="249"/>
      <c r="BAY7" s="249"/>
      <c r="BAZ7" s="249"/>
      <c r="BBA7" s="249"/>
      <c r="BBB7" s="249"/>
      <c r="BBC7" s="249"/>
      <c r="BBD7" s="249"/>
      <c r="BBE7" s="249"/>
      <c r="BBF7" s="249"/>
      <c r="BBG7" s="249"/>
      <c r="BBH7" s="249"/>
      <c r="BBI7" s="249"/>
      <c r="BBJ7" s="249"/>
      <c r="BBK7" s="249"/>
      <c r="BBL7" s="249"/>
      <c r="BBM7" s="249"/>
      <c r="BBN7" s="249"/>
      <c r="BBO7" s="249"/>
      <c r="BBP7" s="249"/>
      <c r="BBQ7" s="249"/>
      <c r="BBR7" s="249"/>
      <c r="BBS7" s="249"/>
      <c r="BBT7" s="249"/>
      <c r="BBU7" s="249"/>
      <c r="BBV7" s="249"/>
      <c r="BBW7" s="249"/>
      <c r="BBX7" s="249"/>
      <c r="BBY7" s="249"/>
      <c r="BBZ7" s="249"/>
      <c r="BCA7" s="249"/>
      <c r="BCB7" s="249"/>
      <c r="BCC7" s="249"/>
      <c r="BCD7" s="249"/>
      <c r="BCE7" s="249"/>
      <c r="BCF7" s="249"/>
      <c r="BCG7" s="249"/>
      <c r="BCH7" s="249"/>
      <c r="BCI7" s="249"/>
      <c r="BCJ7" s="249"/>
      <c r="BCK7" s="249"/>
      <c r="BCL7" s="249"/>
      <c r="BCM7" s="249"/>
      <c r="BCN7" s="249"/>
      <c r="BCO7" s="249"/>
      <c r="BCP7" s="249"/>
      <c r="BCQ7" s="249"/>
      <c r="BCR7" s="249"/>
      <c r="BCS7" s="249"/>
      <c r="BCT7" s="249"/>
      <c r="BCU7" s="249"/>
      <c r="BCV7" s="249"/>
      <c r="BCW7" s="249"/>
      <c r="BCX7" s="249"/>
      <c r="BCY7" s="249"/>
      <c r="BCZ7" s="249"/>
      <c r="BDA7" s="249"/>
      <c r="BDB7" s="249"/>
      <c r="BDC7" s="249"/>
      <c r="BDD7" s="249"/>
      <c r="BDE7" s="249"/>
      <c r="BDF7" s="249"/>
      <c r="BDG7" s="249"/>
      <c r="BDH7" s="249"/>
      <c r="BDI7" s="249"/>
      <c r="BDJ7" s="249"/>
      <c r="BDK7" s="249"/>
      <c r="BDL7" s="249"/>
      <c r="BDM7" s="249"/>
      <c r="BDN7" s="249"/>
      <c r="BDO7" s="249"/>
      <c r="BDP7" s="249"/>
      <c r="BDQ7" s="249"/>
      <c r="BDR7" s="249"/>
      <c r="BDS7" s="249"/>
      <c r="BDT7" s="249"/>
      <c r="BDU7" s="249"/>
      <c r="BDV7" s="249"/>
      <c r="BDW7" s="249"/>
      <c r="BDX7" s="249"/>
      <c r="BDY7" s="249"/>
      <c r="BDZ7" s="249"/>
      <c r="BEA7" s="249"/>
      <c r="BEB7" s="249"/>
      <c r="BEC7" s="249"/>
      <c r="BED7" s="249"/>
      <c r="BEE7" s="249"/>
      <c r="BEF7" s="249"/>
      <c r="BEG7" s="249"/>
      <c r="BEH7" s="249"/>
      <c r="BEI7" s="249"/>
      <c r="BEJ7" s="249"/>
      <c r="BEK7" s="249"/>
      <c r="BEL7" s="249"/>
      <c r="BEM7" s="249"/>
      <c r="BEN7" s="249"/>
      <c r="BEO7" s="249"/>
      <c r="BEP7" s="249"/>
      <c r="BEQ7" s="249"/>
      <c r="BER7" s="249"/>
      <c r="BES7" s="249"/>
      <c r="BET7" s="249"/>
      <c r="BEU7" s="249"/>
      <c r="BEV7" s="249"/>
      <c r="BEW7" s="249"/>
      <c r="BEX7" s="249"/>
      <c r="BEY7" s="249"/>
      <c r="BEZ7" s="249"/>
      <c r="BFA7" s="249"/>
      <c r="BFB7" s="249"/>
      <c r="BFC7" s="249"/>
      <c r="BFD7" s="249"/>
      <c r="BFE7" s="249"/>
      <c r="BFF7" s="249"/>
      <c r="BFG7" s="249"/>
      <c r="BFH7" s="249"/>
      <c r="BFI7" s="249"/>
      <c r="BFJ7" s="249"/>
      <c r="BFK7" s="249"/>
      <c r="BFL7" s="249"/>
      <c r="BFM7" s="249"/>
      <c r="BFN7" s="249"/>
      <c r="BFO7" s="249"/>
      <c r="BFP7" s="249"/>
      <c r="BFQ7" s="249"/>
      <c r="BFR7" s="249"/>
      <c r="BFS7" s="249"/>
      <c r="BFT7" s="249"/>
      <c r="BFU7" s="249"/>
      <c r="BFV7" s="249"/>
      <c r="BFW7" s="249"/>
      <c r="BFX7" s="249"/>
      <c r="BFY7" s="249"/>
      <c r="BFZ7" s="249"/>
      <c r="BGA7" s="249"/>
      <c r="BGB7" s="249"/>
      <c r="BGC7" s="249"/>
      <c r="BGD7" s="249"/>
      <c r="BGE7" s="249"/>
      <c r="BGF7" s="249"/>
      <c r="BGG7" s="249"/>
      <c r="BGH7" s="249"/>
      <c r="BGI7" s="249"/>
      <c r="BGJ7" s="249"/>
      <c r="BGK7" s="249"/>
      <c r="BGL7" s="249"/>
      <c r="BGM7" s="249"/>
      <c r="BGN7" s="249"/>
      <c r="BGO7" s="249"/>
      <c r="BGP7" s="249"/>
      <c r="BGQ7" s="249"/>
      <c r="BGR7" s="249"/>
      <c r="BGS7" s="249"/>
      <c r="BGT7" s="249"/>
      <c r="BGU7" s="249"/>
      <c r="BGV7" s="249"/>
      <c r="BGW7" s="249"/>
      <c r="BGX7" s="249"/>
      <c r="BGY7" s="249"/>
      <c r="BGZ7" s="249"/>
      <c r="BHA7" s="249"/>
      <c r="BHB7" s="249"/>
      <c r="BHC7" s="249"/>
      <c r="BHD7" s="249"/>
      <c r="BHE7" s="249"/>
      <c r="BHF7" s="249"/>
      <c r="BHG7" s="249"/>
      <c r="BHH7" s="249"/>
      <c r="BHI7" s="249"/>
      <c r="BHJ7" s="249"/>
      <c r="BHK7" s="249"/>
      <c r="BHL7" s="249"/>
      <c r="BHM7" s="249"/>
      <c r="BHN7" s="249"/>
      <c r="BHO7" s="249"/>
      <c r="BHP7" s="249"/>
      <c r="BHQ7" s="249"/>
      <c r="BHR7" s="249"/>
      <c r="BHS7" s="249"/>
      <c r="BHT7" s="249"/>
      <c r="BHU7" s="249"/>
      <c r="BHV7" s="249"/>
      <c r="BHW7" s="249"/>
      <c r="BHX7" s="249"/>
      <c r="BHY7" s="249"/>
      <c r="BHZ7" s="249"/>
      <c r="BIA7" s="249"/>
      <c r="BIB7" s="249"/>
      <c r="BIC7" s="249"/>
      <c r="BID7" s="249"/>
      <c r="BIE7" s="249"/>
      <c r="BIF7" s="249"/>
      <c r="BIG7" s="249"/>
      <c r="BIH7" s="249"/>
      <c r="BII7" s="249"/>
      <c r="BIJ7" s="249"/>
      <c r="BIK7" s="249"/>
      <c r="BIL7" s="249"/>
      <c r="BIM7" s="249"/>
      <c r="BIN7" s="249"/>
      <c r="BIO7" s="249"/>
      <c r="BIP7" s="249"/>
      <c r="BIQ7" s="249"/>
      <c r="BIR7" s="249"/>
      <c r="BIS7" s="249"/>
      <c r="BIT7" s="249"/>
      <c r="BIU7" s="249"/>
      <c r="BIV7" s="249"/>
      <c r="BIW7" s="249"/>
      <c r="BIX7" s="249"/>
      <c r="BIY7" s="249"/>
      <c r="BIZ7" s="249"/>
      <c r="BJA7" s="249"/>
      <c r="BJB7" s="249"/>
      <c r="BJC7" s="249"/>
      <c r="BJD7" s="249"/>
      <c r="BJE7" s="249"/>
      <c r="BJF7" s="249"/>
      <c r="BJG7" s="249"/>
      <c r="BJH7" s="249"/>
      <c r="BJI7" s="249"/>
      <c r="BJJ7" s="249"/>
      <c r="BJK7" s="249"/>
      <c r="BJL7" s="249"/>
      <c r="BJM7" s="249"/>
      <c r="BJN7" s="249"/>
      <c r="BJO7" s="249"/>
      <c r="BJP7" s="249"/>
      <c r="BJQ7" s="249"/>
      <c r="BJR7" s="249"/>
      <c r="BJS7" s="249"/>
      <c r="BJT7" s="249"/>
      <c r="BJU7" s="249"/>
      <c r="BJV7" s="249"/>
      <c r="BJW7" s="249"/>
      <c r="BJX7" s="249"/>
      <c r="BJY7" s="249"/>
      <c r="BJZ7" s="249"/>
      <c r="BKA7" s="249"/>
      <c r="BKB7" s="249"/>
      <c r="BKC7" s="249"/>
      <c r="BKD7" s="249"/>
      <c r="BKE7" s="249"/>
      <c r="BKF7" s="249"/>
      <c r="BKG7" s="249"/>
      <c r="BKH7" s="249"/>
      <c r="BKI7" s="249"/>
      <c r="BKJ7" s="249"/>
      <c r="BKK7" s="249"/>
      <c r="BKL7" s="249"/>
      <c r="BKM7" s="249"/>
      <c r="BKN7" s="249"/>
      <c r="BKO7" s="249"/>
      <c r="BKP7" s="249"/>
      <c r="BKQ7" s="249"/>
      <c r="BKR7" s="249"/>
      <c r="BKS7" s="249"/>
      <c r="BKT7" s="249"/>
      <c r="BKU7" s="249"/>
      <c r="BKV7" s="249"/>
      <c r="BKW7" s="249"/>
      <c r="BKX7" s="249"/>
      <c r="BKY7" s="249"/>
      <c r="BKZ7" s="249"/>
      <c r="BLA7" s="249"/>
      <c r="BLB7" s="249"/>
      <c r="BLC7" s="249"/>
      <c r="BLD7" s="249"/>
      <c r="BLE7" s="249"/>
      <c r="BLF7" s="249"/>
      <c r="BLG7" s="249"/>
      <c r="BLH7" s="249"/>
      <c r="BLI7" s="249"/>
      <c r="BLJ7" s="249"/>
      <c r="BLK7" s="249"/>
      <c r="BLL7" s="249"/>
      <c r="BLM7" s="249"/>
      <c r="BLN7" s="249"/>
      <c r="BLO7" s="249"/>
      <c r="BLP7" s="249"/>
      <c r="BLQ7" s="249"/>
      <c r="BLR7" s="249"/>
      <c r="BLS7" s="249"/>
      <c r="BLT7" s="249"/>
      <c r="BLU7" s="249"/>
      <c r="BLV7" s="249"/>
      <c r="BLW7" s="249"/>
      <c r="BLX7" s="249"/>
      <c r="BLY7" s="249"/>
      <c r="BLZ7" s="249"/>
      <c r="BMA7" s="249"/>
      <c r="BMB7" s="249"/>
      <c r="BMC7" s="249"/>
      <c r="BMD7" s="249"/>
      <c r="BME7" s="249"/>
      <c r="BMF7" s="249"/>
      <c r="BMG7" s="249"/>
      <c r="BMH7" s="249"/>
      <c r="BMI7" s="249"/>
      <c r="BMJ7" s="249"/>
      <c r="BMK7" s="249"/>
      <c r="BML7" s="249"/>
      <c r="BMM7" s="249"/>
      <c r="BMN7" s="249"/>
      <c r="BMO7" s="249"/>
      <c r="BMP7" s="249"/>
      <c r="BMQ7" s="249"/>
      <c r="BMR7" s="249"/>
      <c r="BMS7" s="249"/>
      <c r="BMT7" s="249"/>
      <c r="BMU7" s="249"/>
      <c r="BMV7" s="249"/>
      <c r="BMW7" s="249"/>
      <c r="BMX7" s="249"/>
      <c r="BMY7" s="249"/>
      <c r="BMZ7" s="249"/>
      <c r="BNA7" s="249"/>
      <c r="BNB7" s="249"/>
      <c r="BNC7" s="249"/>
      <c r="BND7" s="249"/>
      <c r="BNE7" s="249"/>
      <c r="BNF7" s="249"/>
      <c r="BNG7" s="249"/>
      <c r="BNH7" s="249"/>
      <c r="BNI7" s="249"/>
      <c r="BNJ7" s="249"/>
      <c r="BNK7" s="249"/>
      <c r="BNL7" s="249"/>
      <c r="BNM7" s="249"/>
      <c r="BNN7" s="249"/>
      <c r="BNO7" s="249"/>
      <c r="BNP7" s="249"/>
      <c r="BNQ7" s="249"/>
      <c r="BNR7" s="249"/>
      <c r="BNS7" s="249"/>
      <c r="BNT7" s="249"/>
      <c r="BNU7" s="249"/>
      <c r="BNV7" s="249"/>
      <c r="BNW7" s="249"/>
      <c r="BNX7" s="249"/>
      <c r="BNY7" s="249"/>
      <c r="BNZ7" s="249"/>
      <c r="BOA7" s="249"/>
      <c r="BOB7" s="249"/>
      <c r="BOC7" s="249"/>
      <c r="BOD7" s="249"/>
      <c r="BOE7" s="249"/>
      <c r="BOF7" s="249"/>
      <c r="BOG7" s="249"/>
      <c r="BOH7" s="249"/>
      <c r="BOI7" s="249"/>
      <c r="BOJ7" s="249"/>
      <c r="BOK7" s="249"/>
      <c r="BOL7" s="249"/>
      <c r="BOM7" s="249"/>
      <c r="BON7" s="249"/>
      <c r="BOO7" s="249"/>
      <c r="BOP7" s="249"/>
      <c r="BOQ7" s="249"/>
      <c r="BOR7" s="249"/>
      <c r="BOS7" s="249"/>
      <c r="BOT7" s="249"/>
      <c r="BOU7" s="249"/>
      <c r="BOV7" s="249"/>
      <c r="BOW7" s="249"/>
      <c r="BOX7" s="249"/>
      <c r="BOY7" s="249"/>
      <c r="BOZ7" s="249"/>
      <c r="BPA7" s="249"/>
      <c r="BPB7" s="249"/>
      <c r="BPC7" s="249"/>
      <c r="BPD7" s="249"/>
      <c r="BPE7" s="249"/>
      <c r="BPF7" s="249"/>
      <c r="BPG7" s="249"/>
      <c r="BPH7" s="249"/>
      <c r="BPI7" s="249"/>
      <c r="BPJ7" s="249"/>
      <c r="BPK7" s="249"/>
      <c r="BPL7" s="249"/>
      <c r="BPM7" s="249"/>
      <c r="BPN7" s="249"/>
      <c r="BPO7" s="249"/>
      <c r="BPP7" s="249"/>
      <c r="BPQ7" s="249"/>
      <c r="BPR7" s="249"/>
      <c r="BPS7" s="249"/>
      <c r="BPT7" s="249"/>
      <c r="BPU7" s="249"/>
      <c r="BPV7" s="249"/>
      <c r="BPW7" s="249"/>
      <c r="BPX7" s="249"/>
      <c r="BPY7" s="249"/>
      <c r="BPZ7" s="249"/>
      <c r="BQA7" s="249"/>
      <c r="BQB7" s="249"/>
      <c r="BQC7" s="249"/>
      <c r="BQD7" s="249"/>
      <c r="BQE7" s="249"/>
      <c r="BQF7" s="249"/>
      <c r="BQG7" s="249"/>
      <c r="BQH7" s="249"/>
      <c r="BQI7" s="249"/>
      <c r="BQJ7" s="249"/>
      <c r="BQK7" s="249"/>
      <c r="BQL7" s="249"/>
      <c r="BQM7" s="249"/>
      <c r="BQN7" s="249"/>
      <c r="BQO7" s="249"/>
      <c r="BQP7" s="249"/>
      <c r="BQQ7" s="249"/>
      <c r="BQR7" s="249"/>
      <c r="BQS7" s="249"/>
      <c r="BQT7" s="249"/>
      <c r="BQU7" s="249"/>
      <c r="BQV7" s="249"/>
      <c r="BQW7" s="249"/>
      <c r="BQX7" s="249"/>
      <c r="BQY7" s="249"/>
      <c r="BQZ7" s="249"/>
      <c r="BRA7" s="249"/>
      <c r="BRB7" s="249"/>
      <c r="BRC7" s="249"/>
      <c r="BRD7" s="249"/>
      <c r="BRE7" s="249"/>
      <c r="BRF7" s="249"/>
      <c r="BRG7" s="249"/>
      <c r="BRH7" s="249"/>
      <c r="BRI7" s="249"/>
      <c r="BRJ7" s="249"/>
      <c r="BRK7" s="249"/>
      <c r="BRL7" s="249"/>
      <c r="BRM7" s="249"/>
      <c r="BRN7" s="249"/>
      <c r="BRO7" s="249"/>
      <c r="BRP7" s="249"/>
      <c r="BRQ7" s="249"/>
      <c r="BRR7" s="249"/>
      <c r="BRS7" s="249"/>
      <c r="BRT7" s="249"/>
      <c r="BRU7" s="249"/>
      <c r="BRV7" s="249"/>
      <c r="BRW7" s="249"/>
      <c r="BRX7" s="249"/>
      <c r="BRY7" s="249"/>
      <c r="BRZ7" s="249"/>
      <c r="BSA7" s="249"/>
      <c r="BSB7" s="249"/>
      <c r="BSC7" s="249"/>
      <c r="BSD7" s="249"/>
      <c r="BSE7" s="249"/>
      <c r="BSF7" s="249"/>
      <c r="BSG7" s="249"/>
      <c r="BSH7" s="249"/>
      <c r="BSI7" s="249"/>
      <c r="BSJ7" s="249"/>
      <c r="BSK7" s="249"/>
      <c r="BSL7" s="249"/>
      <c r="BSM7" s="249"/>
      <c r="BSN7" s="249"/>
      <c r="BSO7" s="249"/>
      <c r="BSP7" s="249"/>
      <c r="BSQ7" s="249"/>
      <c r="BSR7" s="249"/>
      <c r="BSS7" s="249"/>
      <c r="BST7" s="249"/>
      <c r="BSU7" s="249"/>
      <c r="BSV7" s="249"/>
      <c r="BSW7" s="249"/>
      <c r="BSX7" s="249"/>
      <c r="BSY7" s="249"/>
      <c r="BSZ7" s="249"/>
      <c r="BTA7" s="249"/>
      <c r="BTB7" s="249"/>
      <c r="BTC7" s="249"/>
      <c r="BTD7" s="249"/>
      <c r="BTE7" s="249"/>
      <c r="BTF7" s="249"/>
      <c r="BTG7" s="249"/>
      <c r="BTH7" s="249"/>
      <c r="BTI7" s="249"/>
      <c r="BTJ7" s="249"/>
      <c r="BTK7" s="249"/>
      <c r="BTL7" s="249"/>
      <c r="BTM7" s="249"/>
      <c r="BTN7" s="249"/>
      <c r="BTO7" s="249"/>
      <c r="BTP7" s="249"/>
      <c r="BTQ7" s="249"/>
      <c r="BTR7" s="249"/>
      <c r="BTS7" s="249"/>
      <c r="BTT7" s="249"/>
      <c r="BTU7" s="249"/>
      <c r="BTV7" s="249"/>
      <c r="BTW7" s="249"/>
      <c r="BTX7" s="249"/>
      <c r="BTY7" s="249"/>
      <c r="BTZ7" s="249"/>
      <c r="BUA7" s="249"/>
      <c r="BUB7" s="249"/>
      <c r="BUC7" s="249"/>
      <c r="BUD7" s="249"/>
      <c r="BUE7" s="249"/>
      <c r="BUF7" s="249"/>
      <c r="BUG7" s="249"/>
      <c r="BUH7" s="249"/>
      <c r="BUI7" s="249"/>
      <c r="BUJ7" s="249"/>
      <c r="BUK7" s="249"/>
      <c r="BUL7" s="249"/>
      <c r="BUM7" s="249"/>
      <c r="BUN7" s="249"/>
      <c r="BUO7" s="249"/>
      <c r="BUP7" s="249"/>
      <c r="BUQ7" s="249"/>
      <c r="BUR7" s="249"/>
      <c r="BUS7" s="249"/>
      <c r="BUT7" s="249"/>
      <c r="BUU7" s="249"/>
      <c r="BUV7" s="249"/>
      <c r="BUW7" s="249"/>
      <c r="BUX7" s="249"/>
      <c r="BUY7" s="249"/>
      <c r="BUZ7" s="249"/>
      <c r="BVA7" s="249"/>
      <c r="BVB7" s="249"/>
      <c r="BVC7" s="249"/>
      <c r="BVD7" s="249"/>
      <c r="BVE7" s="249"/>
      <c r="BVF7" s="249"/>
      <c r="BVG7" s="249"/>
      <c r="BVH7" s="249"/>
      <c r="BVI7" s="249"/>
      <c r="BVJ7" s="249"/>
      <c r="BVK7" s="249"/>
      <c r="BVL7" s="249"/>
      <c r="BVM7" s="249"/>
      <c r="BVN7" s="249"/>
      <c r="BVO7" s="249"/>
      <c r="BVP7" s="249"/>
      <c r="BVQ7" s="249"/>
      <c r="BVR7" s="249"/>
      <c r="BVS7" s="249"/>
      <c r="BVT7" s="249"/>
      <c r="BVU7" s="249"/>
      <c r="BVV7" s="249"/>
      <c r="BVW7" s="249"/>
      <c r="BVX7" s="249"/>
      <c r="BVY7" s="249"/>
      <c r="BVZ7" s="249"/>
      <c r="BWA7" s="249"/>
      <c r="BWB7" s="249"/>
      <c r="BWC7" s="249"/>
      <c r="BWD7" s="249"/>
      <c r="BWE7" s="249"/>
      <c r="BWF7" s="249"/>
      <c r="BWG7" s="249"/>
      <c r="BWH7" s="249"/>
      <c r="BWI7" s="249"/>
      <c r="BWJ7" s="249"/>
      <c r="BWK7" s="249"/>
      <c r="BWL7" s="249"/>
      <c r="BWM7" s="249"/>
      <c r="BWN7" s="249"/>
      <c r="BWO7" s="249"/>
      <c r="BWP7" s="249"/>
      <c r="BWQ7" s="249"/>
      <c r="BWR7" s="249"/>
      <c r="BWS7" s="249"/>
      <c r="BWT7" s="249"/>
      <c r="BWU7" s="249"/>
      <c r="BWV7" s="249"/>
      <c r="BWW7" s="249"/>
      <c r="BWX7" s="249"/>
      <c r="BWY7" s="249"/>
      <c r="BWZ7" s="249"/>
      <c r="BXA7" s="249"/>
      <c r="BXB7" s="249"/>
      <c r="BXC7" s="249"/>
      <c r="BXD7" s="249"/>
      <c r="BXE7" s="249"/>
      <c r="BXF7" s="249"/>
      <c r="BXG7" s="249"/>
      <c r="BXH7" s="249"/>
      <c r="BXI7" s="249"/>
      <c r="BXJ7" s="249"/>
      <c r="BXK7" s="249"/>
      <c r="BXL7" s="249"/>
      <c r="BXM7" s="249"/>
      <c r="BXN7" s="249"/>
      <c r="BXO7" s="249"/>
      <c r="BXP7" s="249"/>
      <c r="BXQ7" s="249"/>
      <c r="BXR7" s="249"/>
      <c r="BXS7" s="249"/>
      <c r="BXT7" s="249"/>
      <c r="BXU7" s="249"/>
      <c r="BXV7" s="249"/>
      <c r="BXW7" s="249"/>
      <c r="BXX7" s="249"/>
      <c r="BXY7" s="249"/>
      <c r="BXZ7" s="249"/>
      <c r="BYA7" s="249"/>
      <c r="BYB7" s="249"/>
      <c r="BYC7" s="249"/>
      <c r="BYD7" s="249"/>
      <c r="BYE7" s="249"/>
      <c r="BYF7" s="249"/>
      <c r="BYG7" s="249"/>
      <c r="BYH7" s="249"/>
      <c r="BYI7" s="249"/>
      <c r="BYJ7" s="249"/>
      <c r="BYK7" s="249"/>
      <c r="BYL7" s="249"/>
      <c r="BYM7" s="249"/>
      <c r="BYN7" s="249"/>
      <c r="BYO7" s="249"/>
      <c r="BYP7" s="249"/>
      <c r="BYQ7" s="249"/>
      <c r="BYR7" s="249"/>
      <c r="BYS7" s="249"/>
      <c r="BYT7" s="249"/>
      <c r="BYU7" s="249"/>
      <c r="BYV7" s="249"/>
      <c r="BYW7" s="249"/>
      <c r="BYX7" s="249"/>
      <c r="BYY7" s="249"/>
      <c r="BYZ7" s="249"/>
      <c r="BZA7" s="249"/>
      <c r="BZB7" s="249"/>
      <c r="BZC7" s="249"/>
      <c r="BZD7" s="249"/>
      <c r="BZE7" s="249"/>
      <c r="BZF7" s="249"/>
      <c r="BZG7" s="249"/>
      <c r="BZH7" s="249"/>
      <c r="BZI7" s="249"/>
      <c r="BZJ7" s="249"/>
      <c r="BZK7" s="249"/>
      <c r="BZL7" s="249"/>
      <c r="BZM7" s="249"/>
      <c r="BZN7" s="249"/>
      <c r="BZO7" s="249"/>
      <c r="BZP7" s="249"/>
      <c r="BZQ7" s="249"/>
      <c r="BZR7" s="249"/>
      <c r="BZS7" s="249"/>
      <c r="BZT7" s="249"/>
      <c r="BZU7" s="249"/>
      <c r="BZV7" s="249"/>
      <c r="BZW7" s="249"/>
      <c r="BZX7" s="249"/>
      <c r="BZY7" s="249"/>
      <c r="BZZ7" s="249"/>
      <c r="CAA7" s="249"/>
      <c r="CAB7" s="249"/>
      <c r="CAC7" s="249"/>
      <c r="CAD7" s="249"/>
      <c r="CAE7" s="249"/>
      <c r="CAF7" s="249"/>
      <c r="CAG7" s="249"/>
      <c r="CAH7" s="249"/>
      <c r="CAI7" s="249"/>
      <c r="CAJ7" s="249"/>
      <c r="CAK7" s="249"/>
      <c r="CAL7" s="249"/>
      <c r="CAM7" s="249"/>
      <c r="CAN7" s="249"/>
      <c r="CAO7" s="249"/>
      <c r="CAP7" s="249"/>
      <c r="CAQ7" s="249"/>
      <c r="CAR7" s="249"/>
      <c r="CAS7" s="249"/>
      <c r="CAT7" s="249"/>
      <c r="CAU7" s="249"/>
      <c r="CAV7" s="249"/>
      <c r="CAW7" s="249"/>
      <c r="CAX7" s="249"/>
      <c r="CAY7" s="249"/>
      <c r="CAZ7" s="249"/>
      <c r="CBA7" s="249"/>
      <c r="CBB7" s="249"/>
      <c r="CBC7" s="249"/>
      <c r="CBD7" s="249"/>
      <c r="CBE7" s="249"/>
      <c r="CBF7" s="249"/>
      <c r="CBG7" s="249"/>
      <c r="CBH7" s="249"/>
      <c r="CBI7" s="249"/>
      <c r="CBJ7" s="249"/>
      <c r="CBK7" s="249"/>
      <c r="CBL7" s="249"/>
      <c r="CBM7" s="249"/>
      <c r="CBN7" s="249"/>
      <c r="CBO7" s="249"/>
      <c r="CBP7" s="249"/>
      <c r="CBQ7" s="249"/>
      <c r="CBR7" s="249"/>
      <c r="CBS7" s="249"/>
      <c r="CBT7" s="249"/>
      <c r="CBU7" s="249"/>
      <c r="CBV7" s="249"/>
      <c r="CBW7" s="249"/>
      <c r="CBX7" s="249"/>
      <c r="CBY7" s="249"/>
      <c r="CBZ7" s="249"/>
      <c r="CCA7" s="249"/>
      <c r="CCB7" s="249"/>
      <c r="CCC7" s="249"/>
      <c r="CCD7" s="249"/>
      <c r="CCE7" s="249"/>
      <c r="CCF7" s="249"/>
      <c r="CCG7" s="249"/>
      <c r="CCH7" s="249"/>
      <c r="CCI7" s="249"/>
      <c r="CCJ7" s="249"/>
      <c r="CCK7" s="249"/>
      <c r="CCL7" s="249"/>
      <c r="CCM7" s="249"/>
      <c r="CCN7" s="249"/>
      <c r="CCO7" s="249"/>
      <c r="CCP7" s="249"/>
      <c r="CCQ7" s="249"/>
      <c r="CCR7" s="249"/>
      <c r="CCS7" s="249"/>
      <c r="CCT7" s="249"/>
      <c r="CCU7" s="249"/>
      <c r="CCV7" s="249"/>
      <c r="CCW7" s="249"/>
      <c r="CCX7" s="249"/>
      <c r="CCY7" s="249"/>
      <c r="CCZ7" s="249"/>
      <c r="CDA7" s="249"/>
      <c r="CDB7" s="249"/>
      <c r="CDC7" s="249"/>
      <c r="CDD7" s="249"/>
      <c r="CDE7" s="249"/>
      <c r="CDF7" s="249"/>
      <c r="CDG7" s="249"/>
      <c r="CDH7" s="249"/>
      <c r="CDI7" s="249"/>
      <c r="CDJ7" s="249"/>
      <c r="CDK7" s="249"/>
      <c r="CDL7" s="249"/>
      <c r="CDM7" s="249"/>
      <c r="CDN7" s="249"/>
      <c r="CDO7" s="249"/>
      <c r="CDP7" s="249"/>
      <c r="CDQ7" s="249"/>
      <c r="CDR7" s="249"/>
      <c r="CDS7" s="249"/>
      <c r="CDT7" s="249"/>
      <c r="CDU7" s="249"/>
      <c r="CDV7" s="249"/>
      <c r="CDW7" s="249"/>
      <c r="CDX7" s="249"/>
      <c r="CDY7" s="249"/>
      <c r="CDZ7" s="249"/>
      <c r="CEA7" s="249"/>
      <c r="CEB7" s="249"/>
      <c r="CEC7" s="249"/>
      <c r="CED7" s="249"/>
      <c r="CEE7" s="249"/>
      <c r="CEF7" s="249"/>
      <c r="CEG7" s="249"/>
      <c r="CEH7" s="249"/>
      <c r="CEI7" s="249"/>
      <c r="CEJ7" s="249"/>
      <c r="CEK7" s="249"/>
      <c r="CEL7" s="249"/>
      <c r="CEM7" s="249"/>
      <c r="CEN7" s="249"/>
      <c r="CEO7" s="249"/>
      <c r="CEP7" s="249"/>
      <c r="CEQ7" s="249"/>
      <c r="CER7" s="249"/>
      <c r="CES7" s="249"/>
      <c r="CET7" s="249"/>
      <c r="CEU7" s="249"/>
      <c r="CEV7" s="249"/>
      <c r="CEW7" s="249"/>
      <c r="CEX7" s="249"/>
      <c r="CEY7" s="249"/>
      <c r="CEZ7" s="249"/>
      <c r="CFA7" s="249"/>
      <c r="CFB7" s="249"/>
      <c r="CFC7" s="249"/>
      <c r="CFD7" s="249"/>
      <c r="CFE7" s="249"/>
      <c r="CFF7" s="249"/>
      <c r="CFG7" s="249"/>
      <c r="CFH7" s="249"/>
      <c r="CFI7" s="249"/>
      <c r="CFJ7" s="249"/>
      <c r="CFK7" s="249"/>
      <c r="CFL7" s="249"/>
      <c r="CFM7" s="249"/>
      <c r="CFN7" s="249"/>
      <c r="CFO7" s="249"/>
      <c r="CFP7" s="249"/>
      <c r="CFQ7" s="249"/>
      <c r="CFR7" s="249"/>
      <c r="CFS7" s="249"/>
      <c r="CFT7" s="249"/>
      <c r="CFU7" s="249"/>
      <c r="CFV7" s="249"/>
      <c r="CFW7" s="249"/>
      <c r="CFX7" s="249"/>
      <c r="CFY7" s="249"/>
      <c r="CFZ7" s="249"/>
      <c r="CGA7" s="249"/>
      <c r="CGB7" s="249"/>
      <c r="CGC7" s="249"/>
      <c r="CGD7" s="249"/>
      <c r="CGE7" s="249"/>
      <c r="CGF7" s="249"/>
      <c r="CGG7" s="249"/>
      <c r="CGH7" s="249"/>
      <c r="CGI7" s="249"/>
      <c r="CGJ7" s="249"/>
      <c r="CGK7" s="249"/>
      <c r="CGL7" s="249"/>
      <c r="CGM7" s="249"/>
      <c r="CGN7" s="249"/>
      <c r="CGO7" s="249"/>
      <c r="CGP7" s="249"/>
      <c r="CGQ7" s="249"/>
      <c r="CGR7" s="249"/>
      <c r="CGS7" s="249"/>
      <c r="CGT7" s="249"/>
      <c r="CGU7" s="249"/>
      <c r="CGV7" s="249"/>
      <c r="CGW7" s="249"/>
      <c r="CGX7" s="249"/>
      <c r="CGY7" s="249"/>
      <c r="CGZ7" s="249"/>
      <c r="CHA7" s="249"/>
      <c r="CHB7" s="249"/>
      <c r="CHC7" s="249"/>
      <c r="CHD7" s="249"/>
      <c r="CHE7" s="249"/>
      <c r="CHF7" s="249"/>
      <c r="CHG7" s="249"/>
      <c r="CHH7" s="249"/>
      <c r="CHI7" s="249"/>
      <c r="CHJ7" s="249"/>
      <c r="CHK7" s="249"/>
      <c r="CHL7" s="249"/>
      <c r="CHM7" s="249"/>
      <c r="CHN7" s="249"/>
      <c r="CHO7" s="249"/>
      <c r="CHP7" s="249"/>
      <c r="CHQ7" s="249"/>
      <c r="CHR7" s="249"/>
      <c r="CHS7" s="249"/>
      <c r="CHT7" s="249"/>
      <c r="CHU7" s="249"/>
      <c r="CHV7" s="249"/>
      <c r="CHW7" s="249"/>
      <c r="CHX7" s="249"/>
      <c r="CHY7" s="249"/>
      <c r="CHZ7" s="249"/>
      <c r="CIA7" s="249"/>
      <c r="CIB7" s="249"/>
      <c r="CIC7" s="249"/>
      <c r="CID7" s="249"/>
      <c r="CIE7" s="249"/>
      <c r="CIF7" s="249"/>
      <c r="CIG7" s="249"/>
      <c r="CIH7" s="249"/>
      <c r="CII7" s="249"/>
      <c r="CIJ7" s="249"/>
      <c r="CIK7" s="249"/>
      <c r="CIL7" s="249"/>
      <c r="CIM7" s="249"/>
      <c r="CIN7" s="249"/>
      <c r="CIO7" s="249"/>
      <c r="CIP7" s="249"/>
      <c r="CIQ7" s="249"/>
      <c r="CIR7" s="249"/>
      <c r="CIS7" s="249"/>
      <c r="CIT7" s="249"/>
      <c r="CIU7" s="249"/>
      <c r="CIV7" s="249"/>
      <c r="CIW7" s="249"/>
      <c r="CIX7" s="249"/>
      <c r="CIY7" s="249"/>
      <c r="CIZ7" s="249"/>
      <c r="CJA7" s="249"/>
      <c r="CJB7" s="249"/>
      <c r="CJC7" s="249"/>
      <c r="CJD7" s="249"/>
      <c r="CJE7" s="249"/>
      <c r="CJF7" s="249"/>
      <c r="CJG7" s="249"/>
      <c r="CJH7" s="249"/>
      <c r="CJI7" s="249"/>
      <c r="CJJ7" s="249"/>
      <c r="CJK7" s="249"/>
      <c r="CJL7" s="249"/>
      <c r="CJM7" s="249"/>
      <c r="CJN7" s="249"/>
      <c r="CJO7" s="249"/>
      <c r="CJP7" s="249"/>
      <c r="CJQ7" s="249"/>
      <c r="CJR7" s="249"/>
      <c r="CJS7" s="249"/>
      <c r="CJT7" s="249"/>
      <c r="CJU7" s="249"/>
      <c r="CJV7" s="249"/>
      <c r="CJW7" s="249"/>
      <c r="CJX7" s="249"/>
      <c r="CJY7" s="249"/>
      <c r="CJZ7" s="249"/>
      <c r="CKA7" s="249"/>
      <c r="CKB7" s="249"/>
      <c r="CKC7" s="249"/>
      <c r="CKD7" s="249"/>
      <c r="CKE7" s="249"/>
      <c r="CKF7" s="249"/>
      <c r="CKG7" s="249"/>
      <c r="CKH7" s="249"/>
      <c r="CKI7" s="249"/>
      <c r="CKJ7" s="249"/>
      <c r="CKK7" s="249"/>
      <c r="CKL7" s="249"/>
      <c r="CKM7" s="249"/>
      <c r="CKN7" s="249"/>
      <c r="CKO7" s="249"/>
      <c r="CKP7" s="249"/>
      <c r="CKQ7" s="249"/>
      <c r="CKR7" s="249"/>
      <c r="CKS7" s="249"/>
      <c r="CKT7" s="249"/>
      <c r="CKU7" s="249"/>
      <c r="CKV7" s="249"/>
      <c r="CKW7" s="249"/>
      <c r="CKX7" s="249"/>
      <c r="CKY7" s="249"/>
      <c r="CKZ7" s="249"/>
      <c r="CLA7" s="249"/>
      <c r="CLB7" s="249"/>
      <c r="CLC7" s="249"/>
      <c r="CLD7" s="249"/>
      <c r="CLE7" s="249"/>
      <c r="CLF7" s="249"/>
      <c r="CLG7" s="249"/>
      <c r="CLH7" s="249"/>
      <c r="CLI7" s="249"/>
      <c r="CLJ7" s="249"/>
      <c r="CLK7" s="249"/>
      <c r="CLL7" s="249"/>
      <c r="CLM7" s="249"/>
      <c r="CLN7" s="249"/>
      <c r="CLO7" s="249"/>
      <c r="CLP7" s="249"/>
      <c r="CLQ7" s="249"/>
      <c r="CLR7" s="249"/>
      <c r="CLS7" s="249"/>
      <c r="CLT7" s="249"/>
      <c r="CLU7" s="249"/>
      <c r="CLV7" s="249"/>
      <c r="CLW7" s="249"/>
      <c r="CLX7" s="249"/>
      <c r="CLY7" s="249"/>
      <c r="CLZ7" s="249"/>
      <c r="CMA7" s="249"/>
      <c r="CMB7" s="249"/>
      <c r="CMC7" s="249"/>
      <c r="CMD7" s="249"/>
      <c r="CME7" s="249"/>
      <c r="CMF7" s="249"/>
      <c r="CMG7" s="249"/>
      <c r="CMH7" s="249"/>
      <c r="CMI7" s="249"/>
      <c r="CMJ7" s="249"/>
      <c r="CMK7" s="249"/>
      <c r="CML7" s="249"/>
      <c r="CMM7" s="249"/>
      <c r="CMN7" s="249"/>
      <c r="CMO7" s="249"/>
      <c r="CMP7" s="249"/>
      <c r="CMQ7" s="249"/>
      <c r="CMR7" s="249"/>
      <c r="CMS7" s="249"/>
      <c r="CMT7" s="249"/>
      <c r="CMU7" s="249"/>
      <c r="CMV7" s="249"/>
      <c r="CMW7" s="249"/>
      <c r="CMX7" s="249"/>
      <c r="CMY7" s="249"/>
      <c r="CMZ7" s="249"/>
      <c r="CNA7" s="249"/>
      <c r="CNB7" s="249"/>
      <c r="CNC7" s="249"/>
      <c r="CND7" s="249"/>
      <c r="CNE7" s="249"/>
      <c r="CNF7" s="249"/>
      <c r="CNG7" s="249"/>
      <c r="CNH7" s="249"/>
      <c r="CNI7" s="249"/>
      <c r="CNJ7" s="249"/>
      <c r="CNK7" s="249"/>
      <c r="CNL7" s="249"/>
      <c r="CNM7" s="249"/>
      <c r="CNN7" s="249"/>
      <c r="CNO7" s="249"/>
      <c r="CNP7" s="249"/>
      <c r="CNQ7" s="249"/>
      <c r="CNR7" s="249"/>
      <c r="CNS7" s="249"/>
      <c r="CNT7" s="249"/>
      <c r="CNU7" s="249"/>
      <c r="CNV7" s="249"/>
      <c r="CNW7" s="249"/>
      <c r="CNX7" s="249"/>
      <c r="CNY7" s="249"/>
      <c r="CNZ7" s="249"/>
      <c r="COA7" s="249"/>
      <c r="COB7" s="249"/>
      <c r="COC7" s="249"/>
      <c r="COD7" s="249"/>
      <c r="COE7" s="249"/>
      <c r="COF7" s="249"/>
      <c r="COG7" s="249"/>
      <c r="COH7" s="249"/>
      <c r="COI7" s="249"/>
      <c r="COJ7" s="249"/>
      <c r="COK7" s="249"/>
      <c r="COL7" s="249"/>
      <c r="COM7" s="249"/>
      <c r="CON7" s="249"/>
      <c r="COO7" s="249"/>
      <c r="COP7" s="249"/>
      <c r="COQ7" s="249"/>
      <c r="COR7" s="249"/>
      <c r="COS7" s="249"/>
      <c r="COT7" s="249"/>
      <c r="COU7" s="249"/>
      <c r="COV7" s="249"/>
      <c r="COW7" s="249"/>
      <c r="COX7" s="249"/>
      <c r="COY7" s="249"/>
      <c r="COZ7" s="249"/>
      <c r="CPA7" s="249"/>
      <c r="CPB7" s="249"/>
      <c r="CPC7" s="249"/>
      <c r="CPD7" s="249"/>
      <c r="CPE7" s="249"/>
      <c r="CPF7" s="249"/>
      <c r="CPG7" s="249"/>
      <c r="CPH7" s="249"/>
      <c r="CPI7" s="249"/>
      <c r="CPJ7" s="249"/>
      <c r="CPK7" s="249"/>
      <c r="CPL7" s="249"/>
      <c r="CPM7" s="249"/>
      <c r="CPN7" s="249"/>
      <c r="CPO7" s="249"/>
      <c r="CPP7" s="249"/>
      <c r="CPQ7" s="249"/>
      <c r="CPR7" s="249"/>
      <c r="CPS7" s="249"/>
      <c r="CPT7" s="249"/>
      <c r="CPU7" s="249"/>
      <c r="CPV7" s="249"/>
      <c r="CPW7" s="249"/>
      <c r="CPX7" s="249"/>
      <c r="CPY7" s="249"/>
      <c r="CPZ7" s="249"/>
      <c r="CQA7" s="249"/>
      <c r="CQB7" s="249"/>
      <c r="CQC7" s="249"/>
      <c r="CQD7" s="249"/>
      <c r="CQE7" s="249"/>
      <c r="CQF7" s="249"/>
      <c r="CQG7" s="249"/>
      <c r="CQH7" s="249"/>
      <c r="CQI7" s="249"/>
      <c r="CQJ7" s="249"/>
      <c r="CQK7" s="249"/>
      <c r="CQL7" s="249"/>
      <c r="CQM7" s="249"/>
      <c r="CQN7" s="249"/>
      <c r="CQO7" s="249"/>
      <c r="CQP7" s="249"/>
      <c r="CQQ7" s="249"/>
      <c r="CQR7" s="249"/>
      <c r="CQS7" s="249"/>
      <c r="CQT7" s="249"/>
      <c r="CQU7" s="249"/>
      <c r="CQV7" s="249"/>
      <c r="CQW7" s="249"/>
      <c r="CQX7" s="249"/>
      <c r="CQY7" s="249"/>
      <c r="CQZ7" s="249"/>
      <c r="CRA7" s="249"/>
      <c r="CRB7" s="249"/>
      <c r="CRC7" s="249"/>
      <c r="CRD7" s="249"/>
      <c r="CRE7" s="249"/>
      <c r="CRF7" s="249"/>
      <c r="CRG7" s="249"/>
      <c r="CRH7" s="249"/>
      <c r="CRI7" s="249"/>
      <c r="CRJ7" s="249"/>
      <c r="CRK7" s="249"/>
      <c r="CRL7" s="249"/>
      <c r="CRM7" s="249"/>
      <c r="CRN7" s="249"/>
      <c r="CRO7" s="249"/>
      <c r="CRP7" s="249"/>
      <c r="CRQ7" s="249"/>
      <c r="CRR7" s="249"/>
      <c r="CRS7" s="249"/>
      <c r="CRT7" s="249"/>
      <c r="CRU7" s="249"/>
      <c r="CRV7" s="249"/>
      <c r="CRW7" s="249"/>
      <c r="CRX7" s="249"/>
      <c r="CRY7" s="249"/>
      <c r="CRZ7" s="249"/>
      <c r="CSA7" s="249"/>
      <c r="CSB7" s="249"/>
      <c r="CSC7" s="249"/>
      <c r="CSD7" s="249"/>
      <c r="CSE7" s="249"/>
      <c r="CSF7" s="249"/>
      <c r="CSG7" s="249"/>
      <c r="CSH7" s="249"/>
      <c r="CSI7" s="249"/>
      <c r="CSJ7" s="249"/>
      <c r="CSK7" s="249"/>
      <c r="CSL7" s="249"/>
      <c r="CSM7" s="249"/>
      <c r="CSN7" s="249"/>
      <c r="CSO7" s="249"/>
      <c r="CSP7" s="249"/>
      <c r="CSQ7" s="249"/>
      <c r="CSR7" s="249"/>
      <c r="CSS7" s="249"/>
      <c r="CST7" s="249"/>
      <c r="CSU7" s="249"/>
      <c r="CSV7" s="249"/>
      <c r="CSW7" s="249"/>
      <c r="CSX7" s="249"/>
      <c r="CSY7" s="249"/>
      <c r="CSZ7" s="249"/>
      <c r="CTA7" s="249"/>
      <c r="CTB7" s="249"/>
      <c r="CTC7" s="249"/>
      <c r="CTD7" s="249"/>
      <c r="CTE7" s="249"/>
      <c r="CTF7" s="249"/>
      <c r="CTG7" s="249"/>
      <c r="CTH7" s="249"/>
      <c r="CTI7" s="249"/>
      <c r="CTJ7" s="249"/>
      <c r="CTK7" s="249"/>
      <c r="CTL7" s="249"/>
      <c r="CTM7" s="249"/>
      <c r="CTN7" s="249"/>
      <c r="CTO7" s="249"/>
      <c r="CTP7" s="249"/>
      <c r="CTQ7" s="249"/>
      <c r="CTR7" s="249"/>
      <c r="CTS7" s="249"/>
      <c r="CTT7" s="249"/>
      <c r="CTU7" s="249"/>
      <c r="CTV7" s="249"/>
      <c r="CTW7" s="249"/>
      <c r="CTX7" s="249"/>
      <c r="CTY7" s="249"/>
      <c r="CTZ7" s="249"/>
      <c r="CUA7" s="249"/>
      <c r="CUB7" s="249"/>
      <c r="CUC7" s="249"/>
      <c r="CUD7" s="249"/>
      <c r="CUE7" s="249"/>
      <c r="CUF7" s="249"/>
      <c r="CUG7" s="249"/>
      <c r="CUH7" s="249"/>
      <c r="CUI7" s="249"/>
      <c r="CUJ7" s="249"/>
      <c r="CUK7" s="249"/>
      <c r="CUL7" s="249"/>
      <c r="CUM7" s="249"/>
      <c r="CUN7" s="249"/>
      <c r="CUO7" s="249"/>
      <c r="CUP7" s="249"/>
      <c r="CUQ7" s="249"/>
      <c r="CUR7" s="249"/>
      <c r="CUS7" s="249"/>
      <c r="CUT7" s="249"/>
      <c r="CUU7" s="249"/>
      <c r="CUV7" s="249"/>
      <c r="CUW7" s="249"/>
      <c r="CUX7" s="249"/>
      <c r="CUY7" s="249"/>
      <c r="CUZ7" s="249"/>
      <c r="CVA7" s="249"/>
      <c r="CVB7" s="249"/>
      <c r="CVC7" s="249"/>
      <c r="CVD7" s="249"/>
      <c r="CVE7" s="249"/>
      <c r="CVF7" s="249"/>
      <c r="CVG7" s="249"/>
      <c r="CVH7" s="249"/>
      <c r="CVI7" s="249"/>
      <c r="CVJ7" s="249"/>
      <c r="CVK7" s="249"/>
      <c r="CVL7" s="249"/>
      <c r="CVM7" s="249"/>
      <c r="CVN7" s="249"/>
      <c r="CVO7" s="249"/>
      <c r="CVP7" s="249"/>
      <c r="CVQ7" s="249"/>
      <c r="CVR7" s="249"/>
      <c r="CVS7" s="249"/>
      <c r="CVT7" s="249"/>
      <c r="CVU7" s="249"/>
      <c r="CVV7" s="249"/>
      <c r="CVW7" s="249"/>
      <c r="CVX7" s="249"/>
      <c r="CVY7" s="249"/>
      <c r="CVZ7" s="249"/>
      <c r="CWA7" s="249"/>
      <c r="CWB7" s="249"/>
      <c r="CWC7" s="249"/>
      <c r="CWD7" s="249"/>
      <c r="CWE7" s="249"/>
      <c r="CWF7" s="249"/>
      <c r="CWG7" s="249"/>
      <c r="CWH7" s="249"/>
      <c r="CWI7" s="249"/>
      <c r="CWJ7" s="249"/>
      <c r="CWK7" s="249"/>
      <c r="CWL7" s="249"/>
      <c r="CWM7" s="249"/>
      <c r="CWN7" s="249"/>
      <c r="CWO7" s="249"/>
      <c r="CWP7" s="249"/>
      <c r="CWQ7" s="249"/>
      <c r="CWR7" s="249"/>
      <c r="CWS7" s="249"/>
      <c r="CWT7" s="249"/>
      <c r="CWU7" s="249"/>
      <c r="CWV7" s="249"/>
      <c r="CWW7" s="249"/>
      <c r="CWX7" s="249"/>
      <c r="CWY7" s="249"/>
      <c r="CWZ7" s="249"/>
      <c r="CXA7" s="249"/>
      <c r="CXB7" s="249"/>
      <c r="CXC7" s="249"/>
      <c r="CXD7" s="249"/>
      <c r="CXE7" s="249"/>
      <c r="CXF7" s="249"/>
      <c r="CXG7" s="249"/>
      <c r="CXH7" s="249"/>
      <c r="CXI7" s="249"/>
      <c r="CXJ7" s="249"/>
      <c r="CXK7" s="249"/>
      <c r="CXL7" s="249"/>
      <c r="CXM7" s="249"/>
      <c r="CXN7" s="249"/>
      <c r="CXO7" s="249"/>
      <c r="CXP7" s="249"/>
      <c r="CXQ7" s="249"/>
      <c r="CXR7" s="249"/>
      <c r="CXS7" s="249"/>
      <c r="CXT7" s="249"/>
      <c r="CXU7" s="249"/>
      <c r="CXV7" s="249"/>
      <c r="CXW7" s="249"/>
      <c r="CXX7" s="249"/>
      <c r="CXY7" s="249"/>
      <c r="CXZ7" s="249"/>
      <c r="CYA7" s="249"/>
      <c r="CYB7" s="249"/>
      <c r="CYC7" s="249"/>
      <c r="CYD7" s="249"/>
      <c r="CYE7" s="249"/>
      <c r="CYF7" s="249"/>
      <c r="CYG7" s="249"/>
      <c r="CYH7" s="249"/>
      <c r="CYI7" s="249"/>
      <c r="CYJ7" s="249"/>
      <c r="CYK7" s="249"/>
      <c r="CYL7" s="249"/>
      <c r="CYM7" s="249"/>
      <c r="CYN7" s="249"/>
      <c r="CYO7" s="249"/>
      <c r="CYP7" s="249"/>
      <c r="CYQ7" s="249"/>
      <c r="CYR7" s="249"/>
      <c r="CYS7" s="249"/>
      <c r="CYT7" s="249"/>
      <c r="CYU7" s="249"/>
      <c r="CYV7" s="249"/>
      <c r="CYW7" s="249"/>
      <c r="CYX7" s="249"/>
      <c r="CYY7" s="249"/>
      <c r="CYZ7" s="249"/>
      <c r="CZA7" s="249"/>
      <c r="CZB7" s="249"/>
      <c r="CZC7" s="249"/>
      <c r="CZD7" s="249"/>
      <c r="CZE7" s="249"/>
      <c r="CZF7" s="249"/>
      <c r="CZG7" s="249"/>
      <c r="CZH7" s="249"/>
      <c r="CZI7" s="249"/>
      <c r="CZJ7" s="249"/>
      <c r="CZK7" s="249"/>
      <c r="CZL7" s="249"/>
      <c r="CZM7" s="249"/>
      <c r="CZN7" s="249"/>
      <c r="CZO7" s="249"/>
      <c r="CZP7" s="249"/>
      <c r="CZQ7" s="249"/>
      <c r="CZR7" s="249"/>
      <c r="CZS7" s="249"/>
      <c r="CZT7" s="249"/>
      <c r="CZU7" s="249"/>
      <c r="CZV7" s="249"/>
      <c r="CZW7" s="249"/>
      <c r="CZX7" s="249"/>
      <c r="CZY7" s="249"/>
      <c r="CZZ7" s="249"/>
      <c r="DAA7" s="249"/>
      <c r="DAB7" s="249"/>
      <c r="DAC7" s="249"/>
      <c r="DAD7" s="249"/>
      <c r="DAE7" s="249"/>
      <c r="DAF7" s="249"/>
      <c r="DAG7" s="249"/>
      <c r="DAH7" s="249"/>
      <c r="DAI7" s="249"/>
      <c r="DAJ7" s="249"/>
      <c r="DAK7" s="249"/>
      <c r="DAL7" s="249"/>
      <c r="DAM7" s="249"/>
      <c r="DAN7" s="249"/>
      <c r="DAO7" s="249"/>
      <c r="DAP7" s="249"/>
      <c r="DAQ7" s="249"/>
      <c r="DAR7" s="249"/>
      <c r="DAS7" s="249"/>
      <c r="DAT7" s="249"/>
      <c r="DAU7" s="249"/>
      <c r="DAV7" s="249"/>
      <c r="DAW7" s="249"/>
      <c r="DAX7" s="249"/>
      <c r="DAY7" s="249"/>
      <c r="DAZ7" s="249"/>
      <c r="DBA7" s="249"/>
      <c r="DBB7" s="249"/>
      <c r="DBC7" s="249"/>
      <c r="DBD7" s="249"/>
      <c r="DBE7" s="249"/>
      <c r="DBF7" s="249"/>
      <c r="DBG7" s="249"/>
      <c r="DBH7" s="249"/>
      <c r="DBI7" s="249"/>
      <c r="DBJ7" s="249"/>
      <c r="DBK7" s="249"/>
      <c r="DBL7" s="249"/>
      <c r="DBM7" s="249"/>
      <c r="DBN7" s="249"/>
      <c r="DBO7" s="249"/>
      <c r="DBP7" s="249"/>
      <c r="DBQ7" s="249"/>
      <c r="DBR7" s="249"/>
      <c r="DBS7" s="249"/>
      <c r="DBT7" s="249"/>
      <c r="DBU7" s="249"/>
      <c r="DBV7" s="249"/>
      <c r="DBW7" s="249"/>
      <c r="DBX7" s="249"/>
      <c r="DBY7" s="249"/>
      <c r="DBZ7" s="249"/>
      <c r="DCA7" s="249"/>
      <c r="DCB7" s="249"/>
      <c r="DCC7" s="249"/>
      <c r="DCD7" s="249"/>
      <c r="DCE7" s="249"/>
      <c r="DCF7" s="249"/>
      <c r="DCG7" s="249"/>
      <c r="DCH7" s="249"/>
      <c r="DCI7" s="249"/>
      <c r="DCJ7" s="249"/>
      <c r="DCK7" s="249"/>
      <c r="DCL7" s="249"/>
      <c r="DCM7" s="249"/>
      <c r="DCN7" s="249"/>
      <c r="DCO7" s="249"/>
      <c r="DCP7" s="249"/>
      <c r="DCQ7" s="249"/>
      <c r="DCR7" s="249"/>
      <c r="DCS7" s="249"/>
      <c r="DCT7" s="249"/>
      <c r="DCU7" s="249"/>
      <c r="DCV7" s="249"/>
      <c r="DCW7" s="249"/>
      <c r="DCX7" s="249"/>
      <c r="DCY7" s="249"/>
      <c r="DCZ7" s="249"/>
      <c r="DDA7" s="249"/>
      <c r="DDB7" s="249"/>
      <c r="DDC7" s="249"/>
      <c r="DDD7" s="249"/>
      <c r="DDE7" s="249"/>
      <c r="DDF7" s="249"/>
      <c r="DDG7" s="249"/>
      <c r="DDH7" s="249"/>
      <c r="DDI7" s="249"/>
      <c r="DDJ7" s="249"/>
      <c r="DDK7" s="249"/>
      <c r="DDL7" s="249"/>
      <c r="DDM7" s="249"/>
      <c r="DDN7" s="249"/>
      <c r="DDO7" s="249"/>
      <c r="DDP7" s="249"/>
      <c r="DDQ7" s="249"/>
      <c r="DDR7" s="249"/>
      <c r="DDS7" s="249"/>
      <c r="DDT7" s="249"/>
      <c r="DDU7" s="249"/>
      <c r="DDV7" s="249"/>
      <c r="DDW7" s="249"/>
      <c r="DDX7" s="249"/>
      <c r="DDY7" s="249"/>
      <c r="DDZ7" s="249"/>
      <c r="DEA7" s="249"/>
      <c r="DEB7" s="249"/>
      <c r="DEC7" s="249"/>
      <c r="DED7" s="249"/>
      <c r="DEE7" s="249"/>
      <c r="DEF7" s="249"/>
      <c r="DEG7" s="249"/>
      <c r="DEH7" s="249"/>
      <c r="DEI7" s="249"/>
      <c r="DEJ7" s="249"/>
      <c r="DEK7" s="249"/>
      <c r="DEL7" s="249"/>
      <c r="DEM7" s="249"/>
      <c r="DEN7" s="249"/>
      <c r="DEO7" s="249"/>
      <c r="DEP7" s="249"/>
      <c r="DEQ7" s="249"/>
      <c r="DER7" s="249"/>
      <c r="DES7" s="249"/>
      <c r="DET7" s="249"/>
      <c r="DEU7" s="249"/>
      <c r="DEV7" s="249"/>
      <c r="DEW7" s="249"/>
      <c r="DEX7" s="249"/>
      <c r="DEY7" s="249"/>
      <c r="DEZ7" s="249"/>
      <c r="DFA7" s="249"/>
      <c r="DFB7" s="249"/>
      <c r="DFC7" s="249"/>
      <c r="DFD7" s="249"/>
      <c r="DFE7" s="249"/>
      <c r="DFF7" s="249"/>
      <c r="DFG7" s="249"/>
      <c r="DFH7" s="249"/>
      <c r="DFI7" s="249"/>
      <c r="DFJ7" s="249"/>
      <c r="DFK7" s="249"/>
      <c r="DFL7" s="249"/>
      <c r="DFM7" s="249"/>
      <c r="DFN7" s="249"/>
      <c r="DFO7" s="249"/>
      <c r="DFP7" s="249"/>
      <c r="DFQ7" s="249"/>
      <c r="DFR7" s="249"/>
      <c r="DFS7" s="249"/>
      <c r="DFT7" s="249"/>
      <c r="DFU7" s="249"/>
      <c r="DFV7" s="249"/>
      <c r="DFW7" s="249"/>
      <c r="DFX7" s="249"/>
      <c r="DFY7" s="249"/>
      <c r="DFZ7" s="249"/>
      <c r="DGA7" s="249"/>
      <c r="DGB7" s="249"/>
      <c r="DGC7" s="249"/>
      <c r="DGD7" s="249"/>
      <c r="DGE7" s="249"/>
      <c r="DGF7" s="249"/>
      <c r="DGG7" s="249"/>
      <c r="DGH7" s="249"/>
      <c r="DGI7" s="249"/>
      <c r="DGJ7" s="249"/>
      <c r="DGK7" s="249"/>
      <c r="DGL7" s="249"/>
      <c r="DGM7" s="249"/>
      <c r="DGN7" s="249"/>
      <c r="DGO7" s="249"/>
      <c r="DGP7" s="249"/>
      <c r="DGQ7" s="249"/>
      <c r="DGR7" s="249"/>
      <c r="DGS7" s="249"/>
      <c r="DGT7" s="249"/>
      <c r="DGU7" s="249"/>
      <c r="DGV7" s="249"/>
      <c r="DGW7" s="249"/>
      <c r="DGX7" s="249"/>
      <c r="DGY7" s="249"/>
      <c r="DGZ7" s="249"/>
      <c r="DHA7" s="249"/>
      <c r="DHB7" s="249"/>
      <c r="DHC7" s="249"/>
      <c r="DHD7" s="249"/>
      <c r="DHE7" s="249"/>
      <c r="DHF7" s="249"/>
      <c r="DHG7" s="249"/>
      <c r="DHH7" s="249"/>
      <c r="DHI7" s="249"/>
      <c r="DHJ7" s="249"/>
      <c r="DHK7" s="249"/>
      <c r="DHL7" s="249"/>
      <c r="DHM7" s="249"/>
      <c r="DHN7" s="249"/>
      <c r="DHO7" s="249"/>
      <c r="DHP7" s="249"/>
      <c r="DHQ7" s="249"/>
      <c r="DHR7" s="249"/>
      <c r="DHS7" s="249"/>
      <c r="DHT7" s="249"/>
      <c r="DHU7" s="249"/>
      <c r="DHV7" s="249"/>
      <c r="DHW7" s="249"/>
      <c r="DHX7" s="249"/>
      <c r="DHY7" s="249"/>
      <c r="DHZ7" s="249"/>
      <c r="DIA7" s="249"/>
      <c r="DIB7" s="249"/>
      <c r="DIC7" s="249"/>
      <c r="DID7" s="249"/>
      <c r="DIE7" s="249"/>
      <c r="DIF7" s="249"/>
      <c r="DIG7" s="249"/>
      <c r="DIH7" s="249"/>
      <c r="DII7" s="249"/>
      <c r="DIJ7" s="249"/>
      <c r="DIK7" s="249"/>
      <c r="DIL7" s="249"/>
      <c r="DIM7" s="249"/>
      <c r="DIN7" s="249"/>
      <c r="DIO7" s="249"/>
      <c r="DIP7" s="249"/>
      <c r="DIQ7" s="249"/>
      <c r="DIR7" s="249"/>
      <c r="DIS7" s="249"/>
      <c r="DIT7" s="249"/>
      <c r="DIU7" s="249"/>
      <c r="DIV7" s="249"/>
      <c r="DIW7" s="249"/>
      <c r="DIX7" s="249"/>
      <c r="DIY7" s="249"/>
      <c r="DIZ7" s="249"/>
      <c r="DJA7" s="249"/>
      <c r="DJB7" s="249"/>
      <c r="DJC7" s="249"/>
      <c r="DJD7" s="249"/>
      <c r="DJE7" s="249"/>
      <c r="DJF7" s="249"/>
      <c r="DJG7" s="249"/>
      <c r="DJH7" s="249"/>
      <c r="DJI7" s="249"/>
      <c r="DJJ7" s="249"/>
      <c r="DJK7" s="249"/>
      <c r="DJL7" s="249"/>
      <c r="DJM7" s="249"/>
      <c r="DJN7" s="249"/>
      <c r="DJO7" s="249"/>
      <c r="DJP7" s="249"/>
      <c r="DJQ7" s="249"/>
      <c r="DJR7" s="249"/>
      <c r="DJS7" s="249"/>
      <c r="DJT7" s="249"/>
      <c r="DJU7" s="249"/>
      <c r="DJV7" s="249"/>
      <c r="DJW7" s="249"/>
      <c r="DJX7" s="249"/>
      <c r="DJY7" s="249"/>
      <c r="DJZ7" s="249"/>
      <c r="DKA7" s="249"/>
      <c r="DKB7" s="249"/>
      <c r="DKC7" s="249"/>
      <c r="DKD7" s="249"/>
      <c r="DKE7" s="249"/>
      <c r="DKF7" s="249"/>
      <c r="DKG7" s="249"/>
      <c r="DKH7" s="249"/>
      <c r="DKI7" s="249"/>
      <c r="DKJ7" s="249"/>
      <c r="DKK7" s="249"/>
      <c r="DKL7" s="249"/>
      <c r="DKM7" s="249"/>
      <c r="DKN7" s="249"/>
      <c r="DKO7" s="249"/>
      <c r="DKP7" s="249"/>
      <c r="DKQ7" s="249"/>
      <c r="DKR7" s="249"/>
      <c r="DKS7" s="249"/>
      <c r="DKT7" s="249"/>
      <c r="DKU7" s="249"/>
      <c r="DKV7" s="249"/>
      <c r="DKW7" s="249"/>
      <c r="DKX7" s="249"/>
      <c r="DKY7" s="249"/>
      <c r="DKZ7" s="249"/>
      <c r="DLA7" s="249"/>
      <c r="DLB7" s="249"/>
      <c r="DLC7" s="249"/>
      <c r="DLD7" s="249"/>
      <c r="DLE7" s="249"/>
      <c r="DLF7" s="249"/>
      <c r="DLG7" s="249"/>
      <c r="DLH7" s="249"/>
      <c r="DLI7" s="249"/>
      <c r="DLJ7" s="249"/>
      <c r="DLK7" s="249"/>
      <c r="DLL7" s="249"/>
      <c r="DLM7" s="249"/>
      <c r="DLN7" s="249"/>
      <c r="DLO7" s="249"/>
      <c r="DLP7" s="249"/>
      <c r="DLQ7" s="249"/>
      <c r="DLR7" s="249"/>
      <c r="DLS7" s="249"/>
      <c r="DLT7" s="249"/>
      <c r="DLU7" s="249"/>
      <c r="DLV7" s="249"/>
      <c r="DLW7" s="249"/>
      <c r="DLX7" s="249"/>
      <c r="DLY7" s="249"/>
      <c r="DLZ7" s="249"/>
      <c r="DMA7" s="249"/>
      <c r="DMB7" s="249"/>
      <c r="DMC7" s="249"/>
      <c r="DMD7" s="249"/>
      <c r="DME7" s="249"/>
      <c r="DMF7" s="249"/>
      <c r="DMG7" s="249"/>
      <c r="DMH7" s="249"/>
      <c r="DMI7" s="249"/>
      <c r="DMJ7" s="249"/>
      <c r="DMK7" s="249"/>
      <c r="DML7" s="249"/>
      <c r="DMM7" s="249"/>
      <c r="DMN7" s="249"/>
      <c r="DMO7" s="249"/>
      <c r="DMP7" s="249"/>
      <c r="DMQ7" s="249"/>
      <c r="DMR7" s="249"/>
      <c r="DMS7" s="249"/>
      <c r="DMT7" s="249"/>
      <c r="DMU7" s="249"/>
      <c r="DMV7" s="249"/>
      <c r="DMW7" s="249"/>
      <c r="DMX7" s="249"/>
      <c r="DMY7" s="249"/>
      <c r="DMZ7" s="249"/>
      <c r="DNA7" s="249"/>
      <c r="DNB7" s="249"/>
      <c r="DNC7" s="249"/>
      <c r="DND7" s="249"/>
      <c r="DNE7" s="249"/>
      <c r="DNF7" s="249"/>
      <c r="DNG7" s="249"/>
      <c r="DNH7" s="249"/>
      <c r="DNI7" s="249"/>
      <c r="DNJ7" s="249"/>
      <c r="DNK7" s="249"/>
      <c r="DNL7" s="249"/>
      <c r="DNM7" s="249"/>
      <c r="DNN7" s="249"/>
      <c r="DNO7" s="249"/>
      <c r="DNP7" s="249"/>
      <c r="DNQ7" s="249"/>
      <c r="DNR7" s="249"/>
      <c r="DNS7" s="249"/>
      <c r="DNT7" s="249"/>
      <c r="DNU7" s="249"/>
      <c r="DNV7" s="249"/>
      <c r="DNW7" s="249"/>
      <c r="DNX7" s="249"/>
      <c r="DNY7" s="249"/>
      <c r="DNZ7" s="249"/>
      <c r="DOA7" s="249"/>
      <c r="DOB7" s="249"/>
      <c r="DOC7" s="249"/>
      <c r="DOD7" s="249"/>
      <c r="DOE7" s="249"/>
      <c r="DOF7" s="249"/>
      <c r="DOG7" s="249"/>
      <c r="DOH7" s="249"/>
      <c r="DOI7" s="249"/>
      <c r="DOJ7" s="249"/>
      <c r="DOK7" s="249"/>
      <c r="DOL7" s="249"/>
      <c r="DOM7" s="249"/>
      <c r="DON7" s="249"/>
      <c r="DOO7" s="249"/>
      <c r="DOP7" s="249"/>
      <c r="DOQ7" s="249"/>
      <c r="DOR7" s="249"/>
      <c r="DOS7" s="249"/>
      <c r="DOT7" s="249"/>
      <c r="DOU7" s="249"/>
      <c r="DOV7" s="249"/>
      <c r="DOW7" s="249"/>
      <c r="DOX7" s="249"/>
      <c r="DOY7" s="249"/>
      <c r="DOZ7" s="249"/>
      <c r="DPA7" s="249"/>
      <c r="DPB7" s="249"/>
      <c r="DPC7" s="249"/>
      <c r="DPD7" s="249"/>
      <c r="DPE7" s="249"/>
      <c r="DPF7" s="249"/>
      <c r="DPG7" s="249"/>
      <c r="DPH7" s="249"/>
      <c r="DPI7" s="249"/>
      <c r="DPJ7" s="249"/>
      <c r="DPK7" s="249"/>
      <c r="DPL7" s="249"/>
      <c r="DPM7" s="249"/>
      <c r="DPN7" s="249"/>
      <c r="DPO7" s="249"/>
      <c r="DPP7" s="249"/>
      <c r="DPQ7" s="249"/>
      <c r="DPR7" s="249"/>
      <c r="DPS7" s="249"/>
      <c r="DPT7" s="249"/>
      <c r="DPU7" s="249"/>
      <c r="DPV7" s="249"/>
      <c r="DPW7" s="249"/>
      <c r="DPX7" s="249"/>
      <c r="DPY7" s="249"/>
      <c r="DPZ7" s="249"/>
      <c r="DQA7" s="249"/>
      <c r="DQB7" s="249"/>
      <c r="DQC7" s="249"/>
      <c r="DQD7" s="249"/>
      <c r="DQE7" s="249"/>
      <c r="DQF7" s="249"/>
      <c r="DQG7" s="249"/>
      <c r="DQH7" s="249"/>
      <c r="DQI7" s="249"/>
      <c r="DQJ7" s="249"/>
      <c r="DQK7" s="249"/>
      <c r="DQL7" s="249"/>
      <c r="DQM7" s="249"/>
      <c r="DQN7" s="249"/>
      <c r="DQO7" s="249"/>
      <c r="DQP7" s="249"/>
      <c r="DQQ7" s="249"/>
      <c r="DQR7" s="249"/>
      <c r="DQS7" s="249"/>
      <c r="DQT7" s="249"/>
      <c r="DQU7" s="249"/>
      <c r="DQV7" s="249"/>
      <c r="DQW7" s="249"/>
      <c r="DQX7" s="249"/>
      <c r="DQY7" s="249"/>
      <c r="DQZ7" s="249"/>
      <c r="DRA7" s="249"/>
      <c r="DRB7" s="249"/>
      <c r="DRC7" s="249"/>
      <c r="DRD7" s="249"/>
      <c r="DRE7" s="249"/>
      <c r="DRF7" s="249"/>
      <c r="DRG7" s="249"/>
      <c r="DRH7" s="249"/>
      <c r="DRI7" s="249"/>
      <c r="DRJ7" s="249"/>
      <c r="DRK7" s="249"/>
      <c r="DRL7" s="249"/>
      <c r="DRM7" s="249"/>
      <c r="DRN7" s="249"/>
      <c r="DRO7" s="249"/>
      <c r="DRP7" s="249"/>
      <c r="DRQ7" s="249"/>
      <c r="DRR7" s="249"/>
      <c r="DRS7" s="249"/>
      <c r="DRT7" s="249"/>
      <c r="DRU7" s="249"/>
      <c r="DRV7" s="249"/>
      <c r="DRW7" s="249"/>
      <c r="DRX7" s="249"/>
      <c r="DRY7" s="249"/>
      <c r="DRZ7" s="249"/>
      <c r="DSA7" s="249"/>
      <c r="DSB7" s="249"/>
      <c r="DSC7" s="249"/>
      <c r="DSD7" s="249"/>
      <c r="DSE7" s="249"/>
      <c r="DSF7" s="249"/>
      <c r="DSG7" s="249"/>
      <c r="DSH7" s="249"/>
      <c r="DSI7" s="249"/>
      <c r="DSJ7" s="249"/>
      <c r="DSK7" s="249"/>
      <c r="DSL7" s="249"/>
      <c r="DSM7" s="249"/>
      <c r="DSN7" s="249"/>
      <c r="DSO7" s="249"/>
      <c r="DSP7" s="249"/>
      <c r="DSQ7" s="249"/>
      <c r="DSR7" s="249"/>
      <c r="DSS7" s="249"/>
      <c r="DST7" s="249"/>
      <c r="DSU7" s="249"/>
      <c r="DSV7" s="249"/>
      <c r="DSW7" s="249"/>
      <c r="DSX7" s="249"/>
      <c r="DSY7" s="249"/>
      <c r="DSZ7" s="249"/>
      <c r="DTA7" s="249"/>
      <c r="DTB7" s="249"/>
      <c r="DTC7" s="249"/>
      <c r="DTD7" s="249"/>
      <c r="DTE7" s="249"/>
      <c r="DTF7" s="249"/>
      <c r="DTG7" s="249"/>
      <c r="DTH7" s="249"/>
      <c r="DTI7" s="249"/>
      <c r="DTJ7" s="249"/>
      <c r="DTK7" s="249"/>
      <c r="DTL7" s="249"/>
      <c r="DTM7" s="249"/>
      <c r="DTN7" s="249"/>
      <c r="DTO7" s="249"/>
      <c r="DTP7" s="249"/>
      <c r="DTQ7" s="249"/>
      <c r="DTR7" s="249"/>
      <c r="DTS7" s="249"/>
      <c r="DTT7" s="249"/>
      <c r="DTU7" s="249"/>
      <c r="DTV7" s="249"/>
      <c r="DTW7" s="249"/>
      <c r="DTX7" s="249"/>
      <c r="DTY7" s="249"/>
      <c r="DTZ7" s="249"/>
      <c r="DUA7" s="249"/>
      <c r="DUB7" s="249"/>
      <c r="DUC7" s="249"/>
      <c r="DUD7" s="249"/>
      <c r="DUE7" s="249"/>
      <c r="DUF7" s="249"/>
      <c r="DUG7" s="249"/>
      <c r="DUH7" s="249"/>
      <c r="DUI7" s="249"/>
      <c r="DUJ7" s="249"/>
      <c r="DUK7" s="249"/>
      <c r="DUL7" s="249"/>
      <c r="DUM7" s="249"/>
      <c r="DUN7" s="249"/>
      <c r="DUO7" s="249"/>
      <c r="DUP7" s="249"/>
      <c r="DUQ7" s="249"/>
      <c r="DUR7" s="249"/>
      <c r="DUS7" s="249"/>
      <c r="DUT7" s="249"/>
      <c r="DUU7" s="249"/>
      <c r="DUV7" s="249"/>
      <c r="DUW7" s="249"/>
      <c r="DUX7" s="249"/>
      <c r="DUY7" s="249"/>
      <c r="DUZ7" s="249"/>
      <c r="DVA7" s="249"/>
      <c r="DVB7" s="249"/>
      <c r="DVC7" s="249"/>
      <c r="DVD7" s="249"/>
      <c r="DVE7" s="249"/>
      <c r="DVF7" s="249"/>
      <c r="DVG7" s="249"/>
      <c r="DVH7" s="249"/>
      <c r="DVI7" s="249"/>
      <c r="DVJ7" s="249"/>
      <c r="DVK7" s="249"/>
      <c r="DVL7" s="249"/>
      <c r="DVM7" s="249"/>
      <c r="DVN7" s="249"/>
      <c r="DVO7" s="249"/>
      <c r="DVP7" s="249"/>
      <c r="DVQ7" s="249"/>
      <c r="DVR7" s="249"/>
      <c r="DVS7" s="249"/>
      <c r="DVT7" s="249"/>
      <c r="DVU7" s="249"/>
      <c r="DVV7" s="249"/>
      <c r="DVW7" s="249"/>
      <c r="DVX7" s="249"/>
      <c r="DVY7" s="249"/>
      <c r="DVZ7" s="249"/>
      <c r="DWA7" s="249"/>
      <c r="DWB7" s="249"/>
      <c r="DWC7" s="249"/>
      <c r="DWD7" s="249"/>
      <c r="DWE7" s="249"/>
      <c r="DWF7" s="249"/>
      <c r="DWG7" s="249"/>
      <c r="DWH7" s="249"/>
      <c r="DWI7" s="249"/>
      <c r="DWJ7" s="249"/>
      <c r="DWK7" s="249"/>
      <c r="DWL7" s="249"/>
      <c r="DWM7" s="249"/>
      <c r="DWN7" s="249"/>
      <c r="DWO7" s="249"/>
      <c r="DWP7" s="249"/>
      <c r="DWQ7" s="249"/>
      <c r="DWR7" s="249"/>
      <c r="DWS7" s="249"/>
      <c r="DWT7" s="249"/>
      <c r="DWU7" s="249"/>
      <c r="DWV7" s="249"/>
      <c r="DWW7" s="249"/>
      <c r="DWX7" s="249"/>
      <c r="DWY7" s="249"/>
      <c r="DWZ7" s="249"/>
      <c r="DXA7" s="249"/>
      <c r="DXB7" s="249"/>
      <c r="DXC7" s="249"/>
      <c r="DXD7" s="249"/>
      <c r="DXE7" s="249"/>
      <c r="DXF7" s="249"/>
      <c r="DXG7" s="249"/>
      <c r="DXH7" s="249"/>
      <c r="DXI7" s="249"/>
      <c r="DXJ7" s="249"/>
      <c r="DXK7" s="249"/>
      <c r="DXL7" s="249"/>
      <c r="DXM7" s="249"/>
      <c r="DXN7" s="249"/>
      <c r="DXO7" s="249"/>
      <c r="DXP7" s="249"/>
      <c r="DXQ7" s="249"/>
      <c r="DXR7" s="249"/>
      <c r="DXS7" s="249"/>
      <c r="DXT7" s="249"/>
      <c r="DXU7" s="249"/>
      <c r="DXV7" s="249"/>
      <c r="DXW7" s="249"/>
      <c r="DXX7" s="249"/>
      <c r="DXY7" s="249"/>
      <c r="DXZ7" s="249"/>
      <c r="DYA7" s="249"/>
      <c r="DYB7" s="249"/>
      <c r="DYC7" s="249"/>
      <c r="DYD7" s="249"/>
      <c r="DYE7" s="249"/>
      <c r="DYF7" s="249"/>
      <c r="DYG7" s="249"/>
      <c r="DYH7" s="249"/>
      <c r="DYI7" s="249"/>
      <c r="DYJ7" s="249"/>
      <c r="DYK7" s="249"/>
      <c r="DYL7" s="249"/>
      <c r="DYM7" s="249"/>
      <c r="DYN7" s="249"/>
      <c r="DYO7" s="249"/>
      <c r="DYP7" s="249"/>
      <c r="DYQ7" s="249"/>
      <c r="DYR7" s="249"/>
      <c r="DYS7" s="249"/>
      <c r="DYT7" s="249"/>
      <c r="DYU7" s="249"/>
      <c r="DYV7" s="249"/>
      <c r="DYW7" s="249"/>
      <c r="DYX7" s="249"/>
      <c r="DYY7" s="249"/>
      <c r="DYZ7" s="249"/>
      <c r="DZA7" s="249"/>
      <c r="DZB7" s="249"/>
      <c r="DZC7" s="249"/>
      <c r="DZD7" s="249"/>
      <c r="DZE7" s="249"/>
      <c r="DZF7" s="249"/>
      <c r="DZG7" s="249"/>
      <c r="DZH7" s="249"/>
      <c r="DZI7" s="249"/>
      <c r="DZJ7" s="249"/>
      <c r="DZK7" s="249"/>
      <c r="DZL7" s="249"/>
      <c r="DZM7" s="249"/>
      <c r="DZN7" s="249"/>
      <c r="DZO7" s="249"/>
      <c r="DZP7" s="249"/>
      <c r="DZQ7" s="249"/>
      <c r="DZR7" s="249"/>
      <c r="DZS7" s="249"/>
      <c r="DZT7" s="249"/>
      <c r="DZU7" s="249"/>
      <c r="DZV7" s="249"/>
      <c r="DZW7" s="249"/>
      <c r="DZX7" s="249"/>
      <c r="DZY7" s="249"/>
      <c r="DZZ7" s="249"/>
      <c r="EAA7" s="249"/>
      <c r="EAB7" s="249"/>
      <c r="EAC7" s="249"/>
      <c r="EAD7" s="249"/>
      <c r="EAE7" s="249"/>
      <c r="EAF7" s="249"/>
      <c r="EAG7" s="249"/>
      <c r="EAH7" s="249"/>
      <c r="EAI7" s="249"/>
      <c r="EAJ7" s="249"/>
      <c r="EAK7" s="249"/>
      <c r="EAL7" s="249"/>
      <c r="EAM7" s="249"/>
      <c r="EAN7" s="249"/>
      <c r="EAO7" s="249"/>
      <c r="EAP7" s="249"/>
      <c r="EAQ7" s="249"/>
      <c r="EAR7" s="249"/>
      <c r="EAS7" s="249"/>
      <c r="EAT7" s="249"/>
      <c r="EAU7" s="249"/>
      <c r="EAV7" s="249"/>
      <c r="EAW7" s="249"/>
      <c r="EAX7" s="249"/>
      <c r="EAY7" s="249"/>
      <c r="EAZ7" s="249"/>
      <c r="EBA7" s="249"/>
      <c r="EBB7" s="249"/>
      <c r="EBC7" s="249"/>
      <c r="EBD7" s="249"/>
      <c r="EBE7" s="249"/>
      <c r="EBF7" s="249"/>
      <c r="EBG7" s="249"/>
      <c r="EBH7" s="249"/>
      <c r="EBI7" s="249"/>
      <c r="EBJ7" s="249"/>
      <c r="EBK7" s="249"/>
      <c r="EBL7" s="249"/>
      <c r="EBM7" s="249"/>
      <c r="EBN7" s="249"/>
      <c r="EBO7" s="249"/>
      <c r="EBP7" s="249"/>
      <c r="EBQ7" s="249"/>
      <c r="EBR7" s="249"/>
      <c r="EBS7" s="249"/>
      <c r="EBT7" s="249"/>
      <c r="EBU7" s="249"/>
      <c r="EBV7" s="249"/>
      <c r="EBW7" s="249"/>
      <c r="EBX7" s="249"/>
      <c r="EBY7" s="249"/>
      <c r="EBZ7" s="249"/>
      <c r="ECA7" s="249"/>
      <c r="ECB7" s="249"/>
      <c r="ECC7" s="249"/>
      <c r="ECD7" s="249"/>
      <c r="ECE7" s="249"/>
      <c r="ECF7" s="249"/>
      <c r="ECG7" s="249"/>
      <c r="ECH7" s="249"/>
      <c r="ECI7" s="249"/>
      <c r="ECJ7" s="249"/>
      <c r="ECK7" s="249"/>
      <c r="ECL7" s="249"/>
      <c r="ECM7" s="249"/>
      <c r="ECN7" s="249"/>
      <c r="ECO7" s="249"/>
      <c r="ECP7" s="249"/>
      <c r="ECQ7" s="249"/>
      <c r="ECR7" s="249"/>
      <c r="ECS7" s="249"/>
      <c r="ECT7" s="249"/>
      <c r="ECU7" s="249"/>
      <c r="ECV7" s="249"/>
      <c r="ECW7" s="249"/>
      <c r="ECX7" s="249"/>
      <c r="ECY7" s="249"/>
      <c r="ECZ7" s="249"/>
      <c r="EDA7" s="249"/>
      <c r="EDB7" s="249"/>
      <c r="EDC7" s="249"/>
      <c r="EDD7" s="249"/>
      <c r="EDE7" s="249"/>
      <c r="EDF7" s="249"/>
      <c r="EDG7" s="249"/>
      <c r="EDH7" s="249"/>
      <c r="EDI7" s="249"/>
      <c r="EDJ7" s="249"/>
      <c r="EDK7" s="249"/>
      <c r="EDL7" s="249"/>
      <c r="EDM7" s="249"/>
      <c r="EDN7" s="249"/>
      <c r="EDO7" s="249"/>
      <c r="EDP7" s="249"/>
      <c r="EDQ7" s="249"/>
      <c r="EDR7" s="249"/>
      <c r="EDS7" s="249"/>
      <c r="EDT7" s="249"/>
      <c r="EDU7" s="249"/>
      <c r="EDV7" s="249"/>
      <c r="EDW7" s="249"/>
      <c r="EDX7" s="249"/>
      <c r="EDY7" s="249"/>
      <c r="EDZ7" s="249"/>
      <c r="EEA7" s="249"/>
      <c r="EEB7" s="249"/>
      <c r="EEC7" s="249"/>
      <c r="EED7" s="249"/>
      <c r="EEE7" s="249"/>
      <c r="EEF7" s="249"/>
      <c r="EEG7" s="249"/>
      <c r="EEH7" s="249"/>
      <c r="EEI7" s="249"/>
      <c r="EEJ7" s="249"/>
      <c r="EEK7" s="249"/>
      <c r="EEL7" s="249"/>
      <c r="EEM7" s="249"/>
      <c r="EEN7" s="249"/>
      <c r="EEO7" s="249"/>
      <c r="EEP7" s="249"/>
      <c r="EEQ7" s="249"/>
      <c r="EER7" s="249"/>
      <c r="EES7" s="249"/>
      <c r="EET7" s="249"/>
      <c r="EEU7" s="249"/>
      <c r="EEV7" s="249"/>
      <c r="EEW7" s="249"/>
      <c r="EEX7" s="249"/>
      <c r="EEY7" s="249"/>
      <c r="EEZ7" s="249"/>
      <c r="EFA7" s="249"/>
      <c r="EFB7" s="249"/>
      <c r="EFC7" s="249"/>
      <c r="EFD7" s="249"/>
      <c r="EFE7" s="249"/>
      <c r="EFF7" s="249"/>
      <c r="EFG7" s="249"/>
      <c r="EFH7" s="249"/>
      <c r="EFI7" s="249"/>
      <c r="EFJ7" s="249"/>
      <c r="EFK7" s="249"/>
      <c r="EFL7" s="249"/>
      <c r="EFM7" s="249"/>
      <c r="EFN7" s="249"/>
      <c r="EFO7" s="249"/>
      <c r="EFP7" s="249"/>
      <c r="EFQ7" s="249"/>
      <c r="EFR7" s="249"/>
      <c r="EFS7" s="249"/>
      <c r="EFT7" s="249"/>
      <c r="EFU7" s="249"/>
      <c r="EFV7" s="249"/>
      <c r="EFW7" s="249"/>
      <c r="EFX7" s="249"/>
      <c r="EFY7" s="249"/>
      <c r="EFZ7" s="249"/>
      <c r="EGA7" s="249"/>
      <c r="EGB7" s="249"/>
      <c r="EGC7" s="249"/>
      <c r="EGD7" s="249"/>
      <c r="EGE7" s="249"/>
      <c r="EGF7" s="249"/>
      <c r="EGG7" s="249"/>
      <c r="EGH7" s="249"/>
      <c r="EGI7" s="249"/>
      <c r="EGJ7" s="249"/>
      <c r="EGK7" s="249"/>
      <c r="EGL7" s="249"/>
      <c r="EGM7" s="249"/>
      <c r="EGN7" s="249"/>
      <c r="EGO7" s="249"/>
      <c r="EGP7" s="249"/>
      <c r="EGQ7" s="249"/>
      <c r="EGR7" s="249"/>
      <c r="EGS7" s="249"/>
      <c r="EGT7" s="249"/>
      <c r="EGU7" s="249"/>
      <c r="EGV7" s="249"/>
      <c r="EGW7" s="249"/>
      <c r="EGX7" s="249"/>
      <c r="EGY7" s="249"/>
      <c r="EGZ7" s="249"/>
      <c r="EHA7" s="249"/>
      <c r="EHB7" s="249"/>
      <c r="EHC7" s="249"/>
      <c r="EHD7" s="249"/>
      <c r="EHE7" s="249"/>
      <c r="EHF7" s="249"/>
      <c r="EHG7" s="249"/>
      <c r="EHH7" s="249"/>
      <c r="EHI7" s="249"/>
      <c r="EHJ7" s="249"/>
      <c r="EHK7" s="249"/>
      <c r="EHL7" s="249"/>
      <c r="EHM7" s="249"/>
      <c r="EHN7" s="249"/>
      <c r="EHO7" s="249"/>
      <c r="EHP7" s="249"/>
      <c r="EHQ7" s="249"/>
      <c r="EHR7" s="249"/>
      <c r="EHS7" s="249"/>
      <c r="EHT7" s="249"/>
      <c r="EHU7" s="249"/>
      <c r="EHV7" s="249"/>
      <c r="EHW7" s="249"/>
      <c r="EHX7" s="249"/>
      <c r="EHY7" s="249"/>
      <c r="EHZ7" s="249"/>
      <c r="EIA7" s="249"/>
      <c r="EIB7" s="249"/>
      <c r="EIC7" s="249"/>
      <c r="EID7" s="249"/>
      <c r="EIE7" s="249"/>
      <c r="EIF7" s="249"/>
      <c r="EIG7" s="249"/>
      <c r="EIH7" s="249"/>
      <c r="EII7" s="249"/>
      <c r="EIJ7" s="249"/>
      <c r="EIK7" s="249"/>
      <c r="EIL7" s="249"/>
      <c r="EIM7" s="249"/>
      <c r="EIN7" s="249"/>
      <c r="EIO7" s="249"/>
      <c r="EIP7" s="249"/>
      <c r="EIQ7" s="249"/>
      <c r="EIR7" s="249"/>
      <c r="EIS7" s="249"/>
      <c r="EIT7" s="249"/>
      <c r="EIU7" s="249"/>
      <c r="EIV7" s="249"/>
      <c r="EIW7" s="249"/>
      <c r="EIX7" s="249"/>
      <c r="EIY7" s="249"/>
      <c r="EIZ7" s="249"/>
      <c r="EJA7" s="249"/>
      <c r="EJB7" s="249"/>
      <c r="EJC7" s="249"/>
      <c r="EJD7" s="249"/>
      <c r="EJE7" s="249"/>
      <c r="EJF7" s="249"/>
      <c r="EJG7" s="249"/>
      <c r="EJH7" s="249"/>
      <c r="EJI7" s="249"/>
      <c r="EJJ7" s="249"/>
      <c r="EJK7" s="249"/>
      <c r="EJL7" s="249"/>
      <c r="EJM7" s="249"/>
      <c r="EJN7" s="249"/>
      <c r="EJO7" s="249"/>
      <c r="EJP7" s="249"/>
      <c r="EJQ7" s="249"/>
      <c r="EJR7" s="249"/>
      <c r="EJS7" s="249"/>
      <c r="EJT7" s="249"/>
      <c r="EJU7" s="249"/>
      <c r="EJV7" s="249"/>
      <c r="EJW7" s="249"/>
      <c r="EJX7" s="249"/>
      <c r="EJY7" s="249"/>
      <c r="EJZ7" s="249"/>
      <c r="EKA7" s="249"/>
      <c r="EKB7" s="249"/>
      <c r="EKC7" s="249"/>
      <c r="EKD7" s="249"/>
      <c r="EKE7" s="249"/>
      <c r="EKF7" s="249"/>
      <c r="EKG7" s="249"/>
      <c r="EKH7" s="249"/>
      <c r="EKI7" s="249"/>
      <c r="EKJ7" s="249"/>
      <c r="EKK7" s="249"/>
      <c r="EKL7" s="249"/>
      <c r="EKM7" s="249"/>
      <c r="EKN7" s="249"/>
      <c r="EKO7" s="249"/>
      <c r="EKP7" s="249"/>
      <c r="EKQ7" s="249"/>
      <c r="EKR7" s="249"/>
      <c r="EKS7" s="249"/>
      <c r="EKT7" s="249"/>
      <c r="EKU7" s="249"/>
      <c r="EKV7" s="249"/>
      <c r="EKW7" s="249"/>
      <c r="EKX7" s="249"/>
      <c r="EKY7" s="249"/>
      <c r="EKZ7" s="249"/>
      <c r="ELA7" s="249"/>
      <c r="ELB7" s="249"/>
      <c r="ELC7" s="249"/>
      <c r="ELD7" s="249"/>
      <c r="ELE7" s="249"/>
      <c r="ELF7" s="249"/>
      <c r="ELG7" s="249"/>
      <c r="ELH7" s="249"/>
      <c r="ELI7" s="249"/>
      <c r="ELJ7" s="249"/>
      <c r="ELK7" s="249"/>
      <c r="ELL7" s="249"/>
      <c r="ELM7" s="249"/>
      <c r="ELN7" s="249"/>
      <c r="ELO7" s="249"/>
      <c r="ELP7" s="249"/>
      <c r="ELQ7" s="249"/>
      <c r="ELR7" s="249"/>
      <c r="ELS7" s="249"/>
      <c r="ELT7" s="249"/>
      <c r="ELU7" s="249"/>
      <c r="ELV7" s="249"/>
      <c r="ELW7" s="249"/>
      <c r="ELX7" s="249"/>
      <c r="ELY7" s="249"/>
      <c r="ELZ7" s="249"/>
      <c r="EMA7" s="249"/>
      <c r="EMB7" s="249"/>
      <c r="EMC7" s="249"/>
      <c r="EMD7" s="249"/>
      <c r="EME7" s="249"/>
      <c r="EMF7" s="249"/>
      <c r="EMG7" s="249"/>
      <c r="EMH7" s="249"/>
      <c r="EMI7" s="249"/>
      <c r="EMJ7" s="249"/>
      <c r="EMK7" s="249"/>
      <c r="EML7" s="249"/>
      <c r="EMM7" s="249"/>
      <c r="EMN7" s="249"/>
      <c r="EMO7" s="249"/>
      <c r="EMP7" s="249"/>
      <c r="EMQ7" s="249"/>
      <c r="EMR7" s="249"/>
      <c r="EMS7" s="249"/>
      <c r="EMT7" s="249"/>
      <c r="EMU7" s="249"/>
      <c r="EMV7" s="249"/>
      <c r="EMW7" s="249"/>
      <c r="EMX7" s="249"/>
      <c r="EMY7" s="249"/>
      <c r="EMZ7" s="249"/>
      <c r="ENA7" s="249"/>
      <c r="ENB7" s="249"/>
      <c r="ENC7" s="249"/>
      <c r="END7" s="249"/>
      <c r="ENE7" s="249"/>
      <c r="ENF7" s="249"/>
      <c r="ENG7" s="249"/>
      <c r="ENH7" s="249"/>
      <c r="ENI7" s="249"/>
      <c r="ENJ7" s="249"/>
      <c r="ENK7" s="249"/>
      <c r="ENL7" s="249"/>
      <c r="ENM7" s="249"/>
      <c r="ENN7" s="249"/>
      <c r="ENO7" s="249"/>
      <c r="ENP7" s="249"/>
      <c r="ENQ7" s="249"/>
      <c r="ENR7" s="249"/>
      <c r="ENS7" s="249"/>
      <c r="ENT7" s="249"/>
      <c r="ENU7" s="249"/>
      <c r="ENV7" s="249"/>
      <c r="ENW7" s="249"/>
      <c r="ENX7" s="249"/>
      <c r="ENY7" s="249"/>
      <c r="ENZ7" s="249"/>
      <c r="EOA7" s="249"/>
      <c r="EOB7" s="249"/>
      <c r="EOC7" s="249"/>
      <c r="EOD7" s="249"/>
      <c r="EOE7" s="249"/>
      <c r="EOF7" s="249"/>
      <c r="EOG7" s="249"/>
      <c r="EOH7" s="249"/>
      <c r="EOI7" s="249"/>
      <c r="EOJ7" s="249"/>
      <c r="EOK7" s="249"/>
      <c r="EOL7" s="249"/>
      <c r="EOM7" s="249"/>
      <c r="EON7" s="249"/>
      <c r="EOO7" s="249"/>
      <c r="EOP7" s="249"/>
      <c r="EOQ7" s="249"/>
      <c r="EOR7" s="249"/>
      <c r="EOS7" s="249"/>
      <c r="EOT7" s="249"/>
      <c r="EOU7" s="249"/>
      <c r="EOV7" s="249"/>
      <c r="EOW7" s="249"/>
      <c r="EOX7" s="249"/>
      <c r="EOY7" s="249"/>
      <c r="EOZ7" s="249"/>
      <c r="EPA7" s="249"/>
      <c r="EPB7" s="249"/>
      <c r="EPC7" s="249"/>
      <c r="EPD7" s="249"/>
      <c r="EPE7" s="249"/>
      <c r="EPF7" s="249"/>
      <c r="EPG7" s="249"/>
      <c r="EPH7" s="249"/>
      <c r="EPI7" s="249"/>
      <c r="EPJ7" s="249"/>
      <c r="EPK7" s="249"/>
      <c r="EPL7" s="249"/>
      <c r="EPM7" s="249"/>
      <c r="EPN7" s="249"/>
      <c r="EPO7" s="249"/>
      <c r="EPP7" s="249"/>
      <c r="EPQ7" s="249"/>
      <c r="EPR7" s="249"/>
      <c r="EPS7" s="249"/>
      <c r="EPT7" s="249"/>
      <c r="EPU7" s="249"/>
      <c r="EPV7" s="249"/>
      <c r="EPW7" s="249"/>
      <c r="EPX7" s="249"/>
      <c r="EPY7" s="249"/>
      <c r="EPZ7" s="249"/>
      <c r="EQA7" s="249"/>
      <c r="EQB7" s="249"/>
      <c r="EQC7" s="249"/>
      <c r="EQD7" s="249"/>
      <c r="EQE7" s="249"/>
      <c r="EQF7" s="249"/>
      <c r="EQG7" s="249"/>
      <c r="EQH7" s="249"/>
      <c r="EQI7" s="249"/>
      <c r="EQJ7" s="249"/>
      <c r="EQK7" s="249"/>
      <c r="EQL7" s="249"/>
      <c r="EQM7" s="249"/>
      <c r="EQN7" s="249"/>
      <c r="EQO7" s="249"/>
      <c r="EQP7" s="249"/>
      <c r="EQQ7" s="249"/>
      <c r="EQR7" s="249"/>
      <c r="EQS7" s="249"/>
      <c r="EQT7" s="249"/>
      <c r="EQU7" s="249"/>
      <c r="EQV7" s="249"/>
      <c r="EQW7" s="249"/>
      <c r="EQX7" s="249"/>
      <c r="EQY7" s="249"/>
      <c r="EQZ7" s="249"/>
      <c r="ERA7" s="249"/>
      <c r="ERB7" s="249"/>
      <c r="ERC7" s="249"/>
      <c r="ERD7" s="249"/>
      <c r="ERE7" s="249"/>
      <c r="ERF7" s="249"/>
      <c r="ERG7" s="249"/>
      <c r="ERH7" s="249"/>
      <c r="ERI7" s="249"/>
      <c r="ERJ7" s="249"/>
      <c r="ERK7" s="249"/>
      <c r="ERL7" s="249"/>
      <c r="ERM7" s="249"/>
      <c r="ERN7" s="249"/>
      <c r="ERO7" s="249"/>
      <c r="ERP7" s="249"/>
      <c r="ERQ7" s="249"/>
      <c r="ERR7" s="249"/>
      <c r="ERS7" s="249"/>
      <c r="ERT7" s="249"/>
      <c r="ERU7" s="249"/>
      <c r="ERV7" s="249"/>
      <c r="ERW7" s="249"/>
      <c r="ERX7" s="249"/>
      <c r="ERY7" s="249"/>
      <c r="ERZ7" s="249"/>
      <c r="ESA7" s="249"/>
      <c r="ESB7" s="249"/>
      <c r="ESC7" s="249"/>
      <c r="ESD7" s="249"/>
      <c r="ESE7" s="249"/>
      <c r="ESF7" s="249"/>
      <c r="ESG7" s="249"/>
      <c r="ESH7" s="249"/>
      <c r="ESI7" s="249"/>
      <c r="ESJ7" s="249"/>
      <c r="ESK7" s="249"/>
      <c r="ESL7" s="249"/>
      <c r="ESM7" s="249"/>
      <c r="ESN7" s="249"/>
      <c r="ESO7" s="249"/>
      <c r="ESP7" s="249"/>
      <c r="ESQ7" s="249"/>
      <c r="ESR7" s="249"/>
      <c r="ESS7" s="249"/>
      <c r="EST7" s="249"/>
      <c r="ESU7" s="249"/>
      <c r="ESV7" s="249"/>
      <c r="ESW7" s="249"/>
      <c r="ESX7" s="249"/>
      <c r="ESY7" s="249"/>
      <c r="ESZ7" s="249"/>
      <c r="ETA7" s="249"/>
      <c r="ETB7" s="249"/>
      <c r="ETC7" s="249"/>
      <c r="ETD7" s="249"/>
      <c r="ETE7" s="249"/>
      <c r="ETF7" s="249"/>
      <c r="ETG7" s="249"/>
      <c r="ETH7" s="249"/>
      <c r="ETI7" s="249"/>
      <c r="ETJ7" s="249"/>
      <c r="ETK7" s="249"/>
      <c r="ETL7" s="249"/>
      <c r="ETM7" s="249"/>
      <c r="ETN7" s="249"/>
      <c r="ETO7" s="249"/>
      <c r="ETP7" s="249"/>
      <c r="ETQ7" s="249"/>
      <c r="ETR7" s="249"/>
      <c r="ETS7" s="249"/>
      <c r="ETT7" s="249"/>
      <c r="ETU7" s="249"/>
      <c r="ETV7" s="249"/>
      <c r="ETW7" s="249"/>
      <c r="ETX7" s="249"/>
      <c r="ETY7" s="249"/>
      <c r="ETZ7" s="249"/>
      <c r="EUA7" s="249"/>
      <c r="EUB7" s="249"/>
      <c r="EUC7" s="249"/>
      <c r="EUD7" s="249"/>
      <c r="EUE7" s="249"/>
      <c r="EUF7" s="249"/>
      <c r="EUG7" s="249"/>
      <c r="EUH7" s="249"/>
      <c r="EUI7" s="249"/>
      <c r="EUJ7" s="249"/>
      <c r="EUK7" s="249"/>
      <c r="EUL7" s="249"/>
      <c r="EUM7" s="249"/>
      <c r="EUN7" s="249"/>
      <c r="EUO7" s="249"/>
      <c r="EUP7" s="249"/>
      <c r="EUQ7" s="249"/>
      <c r="EUR7" s="249"/>
      <c r="EUS7" s="249"/>
      <c r="EUT7" s="249"/>
      <c r="EUU7" s="249"/>
      <c r="EUV7" s="249"/>
      <c r="EUW7" s="249"/>
      <c r="EUX7" s="249"/>
      <c r="EUY7" s="249"/>
      <c r="EUZ7" s="249"/>
      <c r="EVA7" s="249"/>
      <c r="EVB7" s="249"/>
      <c r="EVC7" s="249"/>
      <c r="EVD7" s="249"/>
      <c r="EVE7" s="249"/>
      <c r="EVF7" s="249"/>
      <c r="EVG7" s="249"/>
      <c r="EVH7" s="249"/>
      <c r="EVI7" s="249"/>
      <c r="EVJ7" s="249"/>
      <c r="EVK7" s="249"/>
      <c r="EVL7" s="249"/>
      <c r="EVM7" s="249"/>
      <c r="EVN7" s="249"/>
      <c r="EVO7" s="249"/>
      <c r="EVP7" s="249"/>
      <c r="EVQ7" s="249"/>
      <c r="EVR7" s="249"/>
      <c r="EVS7" s="249"/>
      <c r="EVT7" s="249"/>
      <c r="EVU7" s="249"/>
      <c r="EVV7" s="249"/>
      <c r="EVW7" s="249"/>
      <c r="EVX7" s="249"/>
      <c r="EVY7" s="249"/>
      <c r="EVZ7" s="249"/>
      <c r="EWA7" s="249"/>
      <c r="EWB7" s="249"/>
      <c r="EWC7" s="249"/>
      <c r="EWD7" s="249"/>
      <c r="EWE7" s="249"/>
      <c r="EWF7" s="249"/>
      <c r="EWG7" s="249"/>
      <c r="EWH7" s="249"/>
      <c r="EWI7" s="249"/>
      <c r="EWJ7" s="249"/>
      <c r="EWK7" s="249"/>
      <c r="EWL7" s="249"/>
      <c r="EWM7" s="249"/>
      <c r="EWN7" s="249"/>
      <c r="EWO7" s="249"/>
      <c r="EWP7" s="249"/>
      <c r="EWQ7" s="249"/>
      <c r="EWR7" s="249"/>
      <c r="EWS7" s="249"/>
      <c r="EWT7" s="249"/>
      <c r="EWU7" s="249"/>
      <c r="EWV7" s="249"/>
      <c r="EWW7" s="249"/>
      <c r="EWX7" s="249"/>
      <c r="EWY7" s="249"/>
      <c r="EWZ7" s="249"/>
      <c r="EXA7" s="249"/>
      <c r="EXB7" s="249"/>
      <c r="EXC7" s="249"/>
      <c r="EXD7" s="249"/>
      <c r="EXE7" s="249"/>
      <c r="EXF7" s="249"/>
      <c r="EXG7" s="249"/>
      <c r="EXH7" s="249"/>
      <c r="EXI7" s="249"/>
      <c r="EXJ7" s="249"/>
      <c r="EXK7" s="249"/>
      <c r="EXL7" s="249"/>
      <c r="EXM7" s="249"/>
      <c r="EXN7" s="249"/>
      <c r="EXO7" s="249"/>
      <c r="EXP7" s="249"/>
      <c r="EXQ7" s="249"/>
      <c r="EXR7" s="249"/>
      <c r="EXS7" s="249"/>
      <c r="EXT7" s="249"/>
      <c r="EXU7" s="249"/>
      <c r="EXV7" s="249"/>
      <c r="EXW7" s="249"/>
      <c r="EXX7" s="249"/>
      <c r="EXY7" s="249"/>
      <c r="EXZ7" s="249"/>
      <c r="EYA7" s="249"/>
      <c r="EYB7" s="249"/>
      <c r="EYC7" s="249"/>
      <c r="EYD7" s="249"/>
      <c r="EYE7" s="249"/>
      <c r="EYF7" s="249"/>
      <c r="EYG7" s="249"/>
      <c r="EYH7" s="249"/>
      <c r="EYI7" s="249"/>
      <c r="EYJ7" s="249"/>
      <c r="EYK7" s="249"/>
      <c r="EYL7" s="249"/>
      <c r="EYM7" s="249"/>
      <c r="EYN7" s="249"/>
      <c r="EYO7" s="249"/>
      <c r="EYP7" s="249"/>
      <c r="EYQ7" s="249"/>
      <c r="EYR7" s="249"/>
      <c r="EYS7" s="249"/>
      <c r="EYT7" s="249"/>
      <c r="EYU7" s="249"/>
      <c r="EYV7" s="249"/>
      <c r="EYW7" s="249"/>
      <c r="EYX7" s="249"/>
      <c r="EYY7" s="249"/>
      <c r="EYZ7" s="249"/>
      <c r="EZA7" s="249"/>
      <c r="EZB7" s="249"/>
      <c r="EZC7" s="249"/>
      <c r="EZD7" s="249"/>
      <c r="EZE7" s="249"/>
      <c r="EZF7" s="249"/>
      <c r="EZG7" s="249"/>
      <c r="EZH7" s="249"/>
      <c r="EZI7" s="249"/>
      <c r="EZJ7" s="249"/>
      <c r="EZK7" s="249"/>
      <c r="EZL7" s="249"/>
      <c r="EZM7" s="249"/>
      <c r="EZN7" s="249"/>
      <c r="EZO7" s="249"/>
      <c r="EZP7" s="249"/>
      <c r="EZQ7" s="249"/>
      <c r="EZR7" s="249"/>
      <c r="EZS7" s="249"/>
      <c r="EZT7" s="249"/>
      <c r="EZU7" s="249"/>
      <c r="EZV7" s="249"/>
      <c r="EZW7" s="249"/>
      <c r="EZX7" s="249"/>
      <c r="EZY7" s="249"/>
      <c r="EZZ7" s="249"/>
      <c r="FAA7" s="249"/>
      <c r="FAB7" s="249"/>
      <c r="FAC7" s="249"/>
      <c r="FAD7" s="249"/>
      <c r="FAE7" s="249"/>
      <c r="FAF7" s="249"/>
      <c r="FAG7" s="249"/>
      <c r="FAH7" s="249"/>
      <c r="FAI7" s="249"/>
      <c r="FAJ7" s="249"/>
      <c r="FAK7" s="249"/>
      <c r="FAL7" s="249"/>
      <c r="FAM7" s="249"/>
      <c r="FAN7" s="249"/>
      <c r="FAO7" s="249"/>
      <c r="FAP7" s="249"/>
      <c r="FAQ7" s="249"/>
      <c r="FAR7" s="249"/>
      <c r="FAS7" s="249"/>
      <c r="FAT7" s="249"/>
      <c r="FAU7" s="249"/>
      <c r="FAV7" s="249"/>
      <c r="FAW7" s="249"/>
      <c r="FAX7" s="249"/>
      <c r="FAY7" s="249"/>
      <c r="FAZ7" s="249"/>
      <c r="FBA7" s="249"/>
      <c r="FBB7" s="249"/>
      <c r="FBC7" s="249"/>
      <c r="FBD7" s="249"/>
      <c r="FBE7" s="249"/>
      <c r="FBF7" s="249"/>
      <c r="FBG7" s="249"/>
      <c r="FBH7" s="249"/>
      <c r="FBI7" s="249"/>
      <c r="FBJ7" s="249"/>
      <c r="FBK7" s="249"/>
      <c r="FBL7" s="249"/>
      <c r="FBM7" s="249"/>
      <c r="FBN7" s="249"/>
      <c r="FBO7" s="249"/>
      <c r="FBP7" s="249"/>
      <c r="FBQ7" s="249"/>
      <c r="FBR7" s="249"/>
      <c r="FBS7" s="249"/>
      <c r="FBT7" s="249"/>
      <c r="FBU7" s="249"/>
      <c r="FBV7" s="249"/>
      <c r="FBW7" s="249"/>
      <c r="FBX7" s="249"/>
      <c r="FBY7" s="249"/>
      <c r="FBZ7" s="249"/>
      <c r="FCA7" s="249"/>
      <c r="FCB7" s="249"/>
      <c r="FCC7" s="249"/>
      <c r="FCD7" s="249"/>
      <c r="FCE7" s="249"/>
      <c r="FCF7" s="249"/>
      <c r="FCG7" s="249"/>
      <c r="FCH7" s="249"/>
      <c r="FCI7" s="249"/>
      <c r="FCJ7" s="249"/>
      <c r="FCK7" s="249"/>
      <c r="FCL7" s="249"/>
      <c r="FCM7" s="249"/>
      <c r="FCN7" s="249"/>
      <c r="FCO7" s="249"/>
      <c r="FCP7" s="249"/>
      <c r="FCQ7" s="249"/>
      <c r="FCR7" s="249"/>
      <c r="FCS7" s="249"/>
      <c r="FCT7" s="249"/>
      <c r="FCU7" s="249"/>
      <c r="FCV7" s="249"/>
      <c r="FCW7" s="249"/>
      <c r="FCX7" s="249"/>
      <c r="FCY7" s="249"/>
      <c r="FCZ7" s="249"/>
      <c r="FDA7" s="249"/>
      <c r="FDB7" s="249"/>
      <c r="FDC7" s="249"/>
      <c r="FDD7" s="249"/>
      <c r="FDE7" s="249"/>
      <c r="FDF7" s="249"/>
      <c r="FDG7" s="249"/>
      <c r="FDH7" s="249"/>
      <c r="FDI7" s="249"/>
      <c r="FDJ7" s="249"/>
      <c r="FDK7" s="249"/>
      <c r="FDL7" s="249"/>
      <c r="FDM7" s="249"/>
      <c r="FDN7" s="249"/>
      <c r="FDO7" s="249"/>
      <c r="FDP7" s="249"/>
      <c r="FDQ7" s="249"/>
      <c r="FDR7" s="249"/>
      <c r="FDS7" s="249"/>
      <c r="FDT7" s="249"/>
      <c r="FDU7" s="249"/>
      <c r="FDV7" s="249"/>
      <c r="FDW7" s="249"/>
      <c r="FDX7" s="249"/>
      <c r="FDY7" s="249"/>
      <c r="FDZ7" s="249"/>
      <c r="FEA7" s="249"/>
      <c r="FEB7" s="249"/>
      <c r="FEC7" s="249"/>
      <c r="FED7" s="249"/>
      <c r="FEE7" s="249"/>
      <c r="FEF7" s="249"/>
      <c r="FEG7" s="249"/>
      <c r="FEH7" s="249"/>
      <c r="FEI7" s="249"/>
      <c r="FEJ7" s="249"/>
      <c r="FEK7" s="249"/>
      <c r="FEL7" s="249"/>
      <c r="FEM7" s="249"/>
      <c r="FEN7" s="249"/>
      <c r="FEO7" s="249"/>
      <c r="FEP7" s="249"/>
      <c r="FEQ7" s="249"/>
      <c r="FER7" s="249"/>
      <c r="FES7" s="249"/>
      <c r="FET7" s="249"/>
      <c r="FEU7" s="249"/>
      <c r="FEV7" s="249"/>
      <c r="FEW7" s="249"/>
      <c r="FEX7" s="249"/>
      <c r="FEY7" s="249"/>
      <c r="FEZ7" s="249"/>
      <c r="FFA7" s="249"/>
      <c r="FFB7" s="249"/>
      <c r="FFC7" s="249"/>
      <c r="FFD7" s="249"/>
      <c r="FFE7" s="249"/>
      <c r="FFF7" s="249"/>
      <c r="FFG7" s="249"/>
      <c r="FFH7" s="249"/>
      <c r="FFI7" s="249"/>
      <c r="FFJ7" s="249"/>
      <c r="FFK7" s="249"/>
      <c r="FFL7" s="249"/>
      <c r="FFM7" s="249"/>
      <c r="FFN7" s="249"/>
      <c r="FFO7" s="249"/>
      <c r="FFP7" s="249"/>
      <c r="FFQ7" s="249"/>
      <c r="FFR7" s="249"/>
      <c r="FFS7" s="249"/>
      <c r="FFT7" s="249"/>
      <c r="FFU7" s="249"/>
      <c r="FFV7" s="249"/>
      <c r="FFW7" s="249"/>
      <c r="FFX7" s="249"/>
      <c r="FFY7" s="249"/>
      <c r="FFZ7" s="249"/>
      <c r="FGA7" s="249"/>
      <c r="FGB7" s="249"/>
      <c r="FGC7" s="249"/>
      <c r="FGD7" s="249"/>
      <c r="FGE7" s="249"/>
      <c r="FGF7" s="249"/>
      <c r="FGG7" s="249"/>
      <c r="FGH7" s="249"/>
      <c r="FGI7" s="249"/>
      <c r="FGJ7" s="249"/>
      <c r="FGK7" s="249"/>
      <c r="FGL7" s="249"/>
      <c r="FGM7" s="249"/>
      <c r="FGN7" s="249"/>
      <c r="FGO7" s="249"/>
      <c r="FGP7" s="249"/>
      <c r="FGQ7" s="249"/>
      <c r="FGR7" s="249"/>
      <c r="FGS7" s="249"/>
      <c r="FGT7" s="249"/>
      <c r="FGU7" s="249"/>
      <c r="FGV7" s="249"/>
      <c r="FGW7" s="249"/>
      <c r="FGX7" s="249"/>
      <c r="FGY7" s="249"/>
      <c r="FGZ7" s="249"/>
      <c r="FHA7" s="249"/>
      <c r="FHB7" s="249"/>
      <c r="FHC7" s="249"/>
      <c r="FHD7" s="249"/>
      <c r="FHE7" s="249"/>
      <c r="FHF7" s="249"/>
      <c r="FHG7" s="249"/>
      <c r="FHH7" s="249"/>
      <c r="FHI7" s="249"/>
      <c r="FHJ7" s="249"/>
      <c r="FHK7" s="249"/>
      <c r="FHL7" s="249"/>
      <c r="FHM7" s="249"/>
      <c r="FHN7" s="249"/>
      <c r="FHO7" s="249"/>
      <c r="FHP7" s="249"/>
      <c r="FHQ7" s="249"/>
      <c r="FHR7" s="249"/>
      <c r="FHS7" s="249"/>
      <c r="FHT7" s="249"/>
      <c r="FHU7" s="249"/>
      <c r="FHV7" s="249"/>
      <c r="FHW7" s="249"/>
      <c r="FHX7" s="249"/>
      <c r="FHY7" s="249"/>
      <c r="FHZ7" s="249"/>
      <c r="FIA7" s="249"/>
      <c r="FIB7" s="249"/>
      <c r="FIC7" s="249"/>
      <c r="FID7" s="249"/>
      <c r="FIE7" s="249"/>
      <c r="FIF7" s="249"/>
      <c r="FIG7" s="249"/>
      <c r="FIH7" s="249"/>
      <c r="FII7" s="249"/>
      <c r="FIJ7" s="249"/>
      <c r="FIK7" s="249"/>
      <c r="FIL7" s="249"/>
      <c r="FIM7" s="249"/>
      <c r="FIN7" s="249"/>
      <c r="FIO7" s="249"/>
      <c r="FIP7" s="249"/>
      <c r="FIQ7" s="249"/>
      <c r="FIR7" s="249"/>
      <c r="FIS7" s="249"/>
      <c r="FIT7" s="249"/>
      <c r="FIU7" s="249"/>
      <c r="FIV7" s="249"/>
      <c r="FIW7" s="249"/>
      <c r="FIX7" s="249"/>
      <c r="FIY7" s="249"/>
      <c r="FIZ7" s="249"/>
      <c r="FJA7" s="249"/>
      <c r="FJB7" s="249"/>
      <c r="FJC7" s="249"/>
      <c r="FJD7" s="249"/>
      <c r="FJE7" s="249"/>
      <c r="FJF7" s="249"/>
      <c r="FJG7" s="249"/>
      <c r="FJH7" s="249"/>
      <c r="FJI7" s="249"/>
      <c r="FJJ7" s="249"/>
      <c r="FJK7" s="249"/>
      <c r="FJL7" s="249"/>
      <c r="FJM7" s="249"/>
      <c r="FJN7" s="249"/>
      <c r="FJO7" s="249"/>
      <c r="FJP7" s="249"/>
      <c r="FJQ7" s="249"/>
      <c r="FJR7" s="249"/>
      <c r="FJS7" s="249"/>
      <c r="FJT7" s="249"/>
      <c r="FJU7" s="249"/>
      <c r="FJV7" s="249"/>
      <c r="FJW7" s="249"/>
      <c r="FJX7" s="249"/>
      <c r="FJY7" s="249"/>
      <c r="FJZ7" s="249"/>
      <c r="FKA7" s="249"/>
      <c r="FKB7" s="249"/>
      <c r="FKC7" s="249"/>
      <c r="FKD7" s="249"/>
      <c r="FKE7" s="249"/>
      <c r="FKF7" s="249"/>
      <c r="FKG7" s="249"/>
      <c r="FKH7" s="249"/>
      <c r="FKI7" s="249"/>
      <c r="FKJ7" s="249"/>
      <c r="FKK7" s="249"/>
      <c r="FKL7" s="249"/>
      <c r="FKM7" s="249"/>
      <c r="FKN7" s="249"/>
      <c r="FKO7" s="249"/>
      <c r="FKP7" s="249"/>
      <c r="FKQ7" s="249"/>
      <c r="FKR7" s="249"/>
      <c r="FKS7" s="249"/>
      <c r="FKT7" s="249"/>
      <c r="FKU7" s="249"/>
      <c r="FKV7" s="249"/>
      <c r="FKW7" s="249"/>
      <c r="FKX7" s="249"/>
      <c r="FKY7" s="249"/>
      <c r="FKZ7" s="249"/>
      <c r="FLA7" s="249"/>
      <c r="FLB7" s="249"/>
      <c r="FLC7" s="249"/>
      <c r="FLD7" s="249"/>
      <c r="FLE7" s="249"/>
      <c r="FLF7" s="249"/>
      <c r="FLG7" s="249"/>
      <c r="FLH7" s="249"/>
      <c r="FLI7" s="249"/>
      <c r="FLJ7" s="249"/>
      <c r="FLK7" s="249"/>
      <c r="FLL7" s="249"/>
      <c r="FLM7" s="249"/>
      <c r="FLN7" s="249"/>
      <c r="FLO7" s="249"/>
      <c r="FLP7" s="249"/>
      <c r="FLQ7" s="249"/>
      <c r="FLR7" s="249"/>
      <c r="FLS7" s="249"/>
      <c r="FLT7" s="249"/>
      <c r="FLU7" s="249"/>
      <c r="FLV7" s="249"/>
      <c r="FLW7" s="249"/>
      <c r="FLX7" s="249"/>
      <c r="FLY7" s="249"/>
      <c r="FLZ7" s="249"/>
      <c r="FMA7" s="249"/>
      <c r="FMB7" s="249"/>
      <c r="FMC7" s="249"/>
      <c r="FMD7" s="249"/>
      <c r="FME7" s="249"/>
      <c r="FMF7" s="249"/>
      <c r="FMG7" s="249"/>
      <c r="FMH7" s="249"/>
      <c r="FMI7" s="249"/>
      <c r="FMJ7" s="249"/>
      <c r="FMK7" s="249"/>
      <c r="FML7" s="249"/>
      <c r="FMM7" s="249"/>
      <c r="FMN7" s="249"/>
      <c r="FMO7" s="249"/>
      <c r="FMP7" s="249"/>
      <c r="FMQ7" s="249"/>
      <c r="FMR7" s="249"/>
      <c r="FMS7" s="249"/>
      <c r="FMT7" s="249"/>
      <c r="FMU7" s="249"/>
      <c r="FMV7" s="249"/>
      <c r="FMW7" s="249"/>
      <c r="FMX7" s="249"/>
      <c r="FMY7" s="249"/>
      <c r="FMZ7" s="249"/>
      <c r="FNA7" s="249"/>
      <c r="FNB7" s="249"/>
      <c r="FNC7" s="249"/>
      <c r="FND7" s="249"/>
      <c r="FNE7" s="249"/>
      <c r="FNF7" s="249"/>
      <c r="FNG7" s="249"/>
      <c r="FNH7" s="249"/>
      <c r="FNI7" s="249"/>
      <c r="FNJ7" s="249"/>
      <c r="FNK7" s="249"/>
      <c r="FNL7" s="249"/>
      <c r="FNM7" s="249"/>
      <c r="FNN7" s="249"/>
      <c r="FNO7" s="249"/>
      <c r="FNP7" s="249"/>
      <c r="FNQ7" s="249"/>
      <c r="FNR7" s="249"/>
      <c r="FNS7" s="249"/>
      <c r="FNT7" s="249"/>
      <c r="FNU7" s="249"/>
      <c r="FNV7" s="249"/>
      <c r="FNW7" s="249"/>
      <c r="FNX7" s="249"/>
      <c r="FNY7" s="249"/>
      <c r="FNZ7" s="249"/>
      <c r="FOA7" s="249"/>
      <c r="FOB7" s="249"/>
      <c r="FOC7" s="249"/>
      <c r="FOD7" s="249"/>
      <c r="FOE7" s="249"/>
      <c r="FOF7" s="249"/>
      <c r="FOG7" s="249"/>
      <c r="FOH7" s="249"/>
      <c r="FOI7" s="249"/>
      <c r="FOJ7" s="249"/>
      <c r="FOK7" s="249"/>
      <c r="FOL7" s="249"/>
      <c r="FOM7" s="249"/>
      <c r="FON7" s="249"/>
      <c r="FOO7" s="249"/>
      <c r="FOP7" s="249"/>
      <c r="FOQ7" s="249"/>
      <c r="FOR7" s="249"/>
      <c r="FOS7" s="249"/>
      <c r="FOT7" s="249"/>
      <c r="FOU7" s="249"/>
      <c r="FOV7" s="249"/>
      <c r="FOW7" s="249"/>
      <c r="FOX7" s="249"/>
      <c r="FOY7" s="249"/>
      <c r="FOZ7" s="249"/>
      <c r="FPA7" s="249"/>
      <c r="FPB7" s="249"/>
      <c r="FPC7" s="249"/>
      <c r="FPD7" s="249"/>
      <c r="FPE7" s="249"/>
      <c r="FPF7" s="249"/>
      <c r="FPG7" s="249"/>
      <c r="FPH7" s="249"/>
      <c r="FPI7" s="249"/>
      <c r="FPJ7" s="249"/>
      <c r="FPK7" s="249"/>
      <c r="FPL7" s="249"/>
      <c r="FPM7" s="249"/>
      <c r="FPN7" s="249"/>
      <c r="FPO7" s="249"/>
      <c r="FPP7" s="249"/>
      <c r="FPQ7" s="249"/>
      <c r="FPR7" s="249"/>
      <c r="FPS7" s="249"/>
      <c r="FPT7" s="249"/>
      <c r="FPU7" s="249"/>
      <c r="FPV7" s="249"/>
      <c r="FPW7" s="249"/>
      <c r="FPX7" s="249"/>
      <c r="FPY7" s="249"/>
      <c r="FPZ7" s="249"/>
      <c r="FQA7" s="249"/>
      <c r="FQB7" s="249"/>
      <c r="FQC7" s="249"/>
      <c r="FQD7" s="249"/>
      <c r="FQE7" s="249"/>
      <c r="FQF7" s="249"/>
      <c r="FQG7" s="249"/>
      <c r="FQH7" s="249"/>
      <c r="FQI7" s="249"/>
      <c r="FQJ7" s="249"/>
      <c r="FQK7" s="249"/>
      <c r="FQL7" s="249"/>
      <c r="FQM7" s="249"/>
      <c r="FQN7" s="249"/>
      <c r="FQO7" s="249"/>
      <c r="FQP7" s="249"/>
      <c r="FQQ7" s="249"/>
      <c r="FQR7" s="249"/>
      <c r="FQS7" s="249"/>
      <c r="FQT7" s="249"/>
      <c r="FQU7" s="249"/>
      <c r="FQV7" s="249"/>
      <c r="FQW7" s="249"/>
      <c r="FQX7" s="249"/>
      <c r="FQY7" s="249"/>
      <c r="FQZ7" s="249"/>
      <c r="FRA7" s="249"/>
      <c r="FRB7" s="249"/>
      <c r="FRC7" s="249"/>
      <c r="FRD7" s="249"/>
      <c r="FRE7" s="249"/>
      <c r="FRF7" s="249"/>
      <c r="FRG7" s="249"/>
      <c r="FRH7" s="249"/>
      <c r="FRI7" s="249"/>
      <c r="FRJ7" s="249"/>
      <c r="FRK7" s="249"/>
      <c r="FRL7" s="249"/>
      <c r="FRM7" s="249"/>
      <c r="FRN7" s="249"/>
      <c r="FRO7" s="249"/>
      <c r="FRP7" s="249"/>
      <c r="FRQ7" s="249"/>
      <c r="FRR7" s="249"/>
      <c r="FRS7" s="249"/>
      <c r="FRT7" s="249"/>
      <c r="FRU7" s="249"/>
      <c r="FRV7" s="249"/>
      <c r="FRW7" s="249"/>
      <c r="FRX7" s="249"/>
      <c r="FRY7" s="249"/>
      <c r="FRZ7" s="249"/>
      <c r="FSA7" s="249"/>
      <c r="FSB7" s="249"/>
      <c r="FSC7" s="249"/>
      <c r="FSD7" s="249"/>
      <c r="FSE7" s="249"/>
      <c r="FSF7" s="249"/>
      <c r="FSG7" s="249"/>
      <c r="FSH7" s="249"/>
      <c r="FSI7" s="249"/>
      <c r="FSJ7" s="249"/>
      <c r="FSK7" s="249"/>
      <c r="FSL7" s="249"/>
      <c r="FSM7" s="249"/>
      <c r="FSN7" s="249"/>
      <c r="FSO7" s="249"/>
      <c r="FSP7" s="249"/>
      <c r="FSQ7" s="249"/>
      <c r="FSR7" s="249"/>
      <c r="FSS7" s="249"/>
      <c r="FST7" s="249"/>
      <c r="FSU7" s="249"/>
      <c r="FSV7" s="249"/>
      <c r="FSW7" s="249"/>
      <c r="FSX7" s="249"/>
      <c r="FSY7" s="249"/>
      <c r="FSZ7" s="249"/>
      <c r="FTA7" s="249"/>
      <c r="FTB7" s="249"/>
      <c r="FTC7" s="249"/>
      <c r="FTD7" s="249"/>
      <c r="FTE7" s="249"/>
      <c r="FTF7" s="249"/>
      <c r="FTG7" s="249"/>
      <c r="FTH7" s="249"/>
      <c r="FTI7" s="249"/>
      <c r="FTJ7" s="249"/>
      <c r="FTK7" s="249"/>
      <c r="FTL7" s="249"/>
      <c r="FTM7" s="249"/>
      <c r="FTN7" s="249"/>
      <c r="FTO7" s="249"/>
      <c r="FTP7" s="249"/>
      <c r="FTQ7" s="249"/>
      <c r="FTR7" s="249"/>
      <c r="FTS7" s="249"/>
      <c r="FTT7" s="249"/>
      <c r="FTU7" s="249"/>
      <c r="FTV7" s="249"/>
      <c r="FTW7" s="249"/>
      <c r="FTX7" s="249"/>
      <c r="FTY7" s="249"/>
      <c r="FTZ7" s="249"/>
      <c r="FUA7" s="249"/>
      <c r="FUB7" s="249"/>
      <c r="FUC7" s="249"/>
      <c r="FUD7" s="249"/>
      <c r="FUE7" s="249"/>
      <c r="FUF7" s="249"/>
      <c r="FUG7" s="249"/>
      <c r="FUH7" s="249"/>
      <c r="FUI7" s="249"/>
      <c r="FUJ7" s="249"/>
      <c r="FUK7" s="249"/>
      <c r="FUL7" s="249"/>
      <c r="FUM7" s="249"/>
      <c r="FUN7" s="249"/>
      <c r="FUO7" s="249"/>
      <c r="FUP7" s="249"/>
      <c r="FUQ7" s="249"/>
      <c r="FUR7" s="249"/>
      <c r="FUS7" s="249"/>
      <c r="FUT7" s="249"/>
      <c r="FUU7" s="249"/>
      <c r="FUV7" s="249"/>
      <c r="FUW7" s="249"/>
      <c r="FUX7" s="249"/>
      <c r="FUY7" s="249"/>
      <c r="FUZ7" s="249"/>
      <c r="FVA7" s="249"/>
      <c r="FVB7" s="249"/>
      <c r="FVC7" s="249"/>
      <c r="FVD7" s="249"/>
      <c r="FVE7" s="249"/>
      <c r="FVF7" s="249"/>
      <c r="FVG7" s="249"/>
      <c r="FVH7" s="249"/>
      <c r="FVI7" s="249"/>
      <c r="FVJ7" s="249"/>
      <c r="FVK7" s="249"/>
      <c r="FVL7" s="249"/>
      <c r="FVM7" s="249"/>
      <c r="FVN7" s="249"/>
      <c r="FVO7" s="249"/>
      <c r="FVP7" s="249"/>
      <c r="FVQ7" s="249"/>
      <c r="FVR7" s="249"/>
      <c r="FVS7" s="249"/>
      <c r="FVT7" s="249"/>
      <c r="FVU7" s="249"/>
      <c r="FVV7" s="249"/>
      <c r="FVW7" s="249"/>
      <c r="FVX7" s="249"/>
      <c r="FVY7" s="249"/>
      <c r="FVZ7" s="249"/>
      <c r="FWA7" s="249"/>
      <c r="FWB7" s="249"/>
      <c r="FWC7" s="249"/>
      <c r="FWD7" s="249"/>
      <c r="FWE7" s="249"/>
      <c r="FWF7" s="249"/>
      <c r="FWG7" s="249"/>
      <c r="FWH7" s="249"/>
      <c r="FWI7" s="249"/>
      <c r="FWJ7" s="249"/>
      <c r="FWK7" s="249"/>
      <c r="FWL7" s="249"/>
      <c r="FWM7" s="249"/>
      <c r="FWN7" s="249"/>
      <c r="FWO7" s="249"/>
      <c r="FWP7" s="249"/>
      <c r="FWQ7" s="249"/>
      <c r="FWR7" s="249"/>
      <c r="FWS7" s="249"/>
      <c r="FWT7" s="249"/>
      <c r="FWU7" s="249"/>
      <c r="FWV7" s="249"/>
      <c r="FWW7" s="249"/>
      <c r="FWX7" s="249"/>
      <c r="FWY7" s="249"/>
      <c r="FWZ7" s="249"/>
      <c r="FXA7" s="249"/>
      <c r="FXB7" s="249"/>
      <c r="FXC7" s="249"/>
      <c r="FXD7" s="249"/>
      <c r="FXE7" s="249"/>
      <c r="FXF7" s="249"/>
      <c r="FXG7" s="249"/>
      <c r="FXH7" s="249"/>
      <c r="FXI7" s="249"/>
      <c r="FXJ7" s="249"/>
      <c r="FXK7" s="249"/>
      <c r="FXL7" s="249"/>
      <c r="FXM7" s="249"/>
      <c r="FXN7" s="249"/>
      <c r="FXO7" s="249"/>
      <c r="FXP7" s="249"/>
      <c r="FXQ7" s="249"/>
      <c r="FXR7" s="249"/>
      <c r="FXS7" s="249"/>
      <c r="FXT7" s="249"/>
      <c r="FXU7" s="249"/>
      <c r="FXV7" s="249"/>
      <c r="FXW7" s="249"/>
      <c r="FXX7" s="249"/>
      <c r="FXY7" s="249"/>
      <c r="FXZ7" s="249"/>
      <c r="FYA7" s="249"/>
      <c r="FYB7" s="249"/>
      <c r="FYC7" s="249"/>
      <c r="FYD7" s="249"/>
      <c r="FYE7" s="249"/>
      <c r="FYF7" s="249"/>
      <c r="FYG7" s="249"/>
      <c r="FYH7" s="249"/>
      <c r="FYI7" s="249"/>
      <c r="FYJ7" s="249"/>
      <c r="FYK7" s="249"/>
      <c r="FYL7" s="249"/>
      <c r="FYM7" s="249"/>
      <c r="FYN7" s="249"/>
      <c r="FYO7" s="249"/>
      <c r="FYP7" s="249"/>
      <c r="FYQ7" s="249"/>
      <c r="FYR7" s="249"/>
      <c r="FYS7" s="249"/>
      <c r="FYT7" s="249"/>
      <c r="FYU7" s="249"/>
      <c r="FYV7" s="249"/>
      <c r="FYW7" s="249"/>
      <c r="FYX7" s="249"/>
      <c r="FYY7" s="249"/>
      <c r="FYZ7" s="249"/>
      <c r="FZA7" s="249"/>
      <c r="FZB7" s="249"/>
      <c r="FZC7" s="249"/>
      <c r="FZD7" s="249"/>
      <c r="FZE7" s="249"/>
      <c r="FZF7" s="249"/>
      <c r="FZG7" s="249"/>
      <c r="FZH7" s="249"/>
      <c r="FZI7" s="249"/>
      <c r="FZJ7" s="249"/>
      <c r="FZK7" s="249"/>
      <c r="FZL7" s="249"/>
      <c r="FZM7" s="249"/>
      <c r="FZN7" s="249"/>
      <c r="FZO7" s="249"/>
      <c r="FZP7" s="249"/>
      <c r="FZQ7" s="249"/>
      <c r="FZR7" s="249"/>
      <c r="FZS7" s="249"/>
      <c r="FZT7" s="249"/>
      <c r="FZU7" s="249"/>
      <c r="FZV7" s="249"/>
      <c r="FZW7" s="249"/>
      <c r="FZX7" s="249"/>
      <c r="FZY7" s="249"/>
      <c r="FZZ7" s="249"/>
      <c r="GAA7" s="249"/>
      <c r="GAB7" s="249"/>
      <c r="GAC7" s="249"/>
      <c r="GAD7" s="249"/>
      <c r="GAE7" s="249"/>
      <c r="GAF7" s="249"/>
      <c r="GAG7" s="249"/>
      <c r="GAH7" s="249"/>
      <c r="GAI7" s="249"/>
      <c r="GAJ7" s="249"/>
      <c r="GAK7" s="249"/>
      <c r="GAL7" s="249"/>
      <c r="GAM7" s="249"/>
      <c r="GAN7" s="249"/>
      <c r="GAO7" s="249"/>
      <c r="GAP7" s="249"/>
      <c r="GAQ7" s="249"/>
      <c r="GAR7" s="249"/>
      <c r="GAS7" s="249"/>
      <c r="GAT7" s="249"/>
      <c r="GAU7" s="249"/>
      <c r="GAV7" s="249"/>
      <c r="GAW7" s="249"/>
      <c r="GAX7" s="249"/>
      <c r="GAY7" s="249"/>
      <c r="GAZ7" s="249"/>
      <c r="GBA7" s="249"/>
      <c r="GBB7" s="249"/>
      <c r="GBC7" s="249"/>
      <c r="GBD7" s="249"/>
      <c r="GBE7" s="249"/>
      <c r="GBF7" s="249"/>
      <c r="GBG7" s="249"/>
      <c r="GBH7" s="249"/>
      <c r="GBI7" s="249"/>
      <c r="GBJ7" s="249"/>
      <c r="GBK7" s="249"/>
      <c r="GBL7" s="249"/>
      <c r="GBM7" s="249"/>
      <c r="GBN7" s="249"/>
      <c r="GBO7" s="249"/>
      <c r="GBP7" s="249"/>
      <c r="GBQ7" s="249"/>
      <c r="GBR7" s="249"/>
      <c r="GBS7" s="249"/>
      <c r="GBT7" s="249"/>
      <c r="GBU7" s="249"/>
      <c r="GBV7" s="249"/>
      <c r="GBW7" s="249"/>
      <c r="GBX7" s="249"/>
      <c r="GBY7" s="249"/>
      <c r="GBZ7" s="249"/>
      <c r="GCA7" s="249"/>
      <c r="GCB7" s="249"/>
      <c r="GCC7" s="249"/>
      <c r="GCD7" s="249"/>
      <c r="GCE7" s="249"/>
      <c r="GCF7" s="249"/>
      <c r="GCG7" s="249"/>
      <c r="GCH7" s="249"/>
      <c r="GCI7" s="249"/>
      <c r="GCJ7" s="249"/>
      <c r="GCK7" s="249"/>
      <c r="GCL7" s="249"/>
      <c r="GCM7" s="249"/>
      <c r="GCN7" s="249"/>
      <c r="GCO7" s="249"/>
      <c r="GCP7" s="249"/>
      <c r="GCQ7" s="249"/>
      <c r="GCR7" s="249"/>
      <c r="GCS7" s="249"/>
      <c r="GCT7" s="249"/>
      <c r="GCU7" s="249"/>
      <c r="GCV7" s="249"/>
      <c r="GCW7" s="249"/>
      <c r="GCX7" s="249"/>
      <c r="GCY7" s="249"/>
      <c r="GCZ7" s="249"/>
      <c r="GDA7" s="249"/>
      <c r="GDB7" s="249"/>
      <c r="GDC7" s="249"/>
      <c r="GDD7" s="249"/>
      <c r="GDE7" s="249"/>
      <c r="GDF7" s="249"/>
      <c r="GDG7" s="249"/>
      <c r="GDH7" s="249"/>
      <c r="GDI7" s="249"/>
      <c r="GDJ7" s="249"/>
      <c r="GDK7" s="249"/>
      <c r="GDL7" s="249"/>
      <c r="GDM7" s="249"/>
      <c r="GDN7" s="249"/>
      <c r="GDO7" s="249"/>
      <c r="GDP7" s="249"/>
      <c r="GDQ7" s="249"/>
      <c r="GDR7" s="249"/>
      <c r="GDS7" s="249"/>
      <c r="GDT7" s="249"/>
      <c r="GDU7" s="249"/>
      <c r="GDV7" s="249"/>
      <c r="GDW7" s="249"/>
      <c r="GDX7" s="249"/>
      <c r="GDY7" s="249"/>
      <c r="GDZ7" s="249"/>
      <c r="GEA7" s="249"/>
      <c r="GEB7" s="249"/>
      <c r="GEC7" s="249"/>
      <c r="GED7" s="249"/>
      <c r="GEE7" s="249"/>
      <c r="GEF7" s="249"/>
      <c r="GEG7" s="249"/>
      <c r="GEH7" s="249"/>
      <c r="GEI7" s="249"/>
      <c r="GEJ7" s="249"/>
      <c r="GEK7" s="249"/>
      <c r="GEL7" s="249"/>
      <c r="GEM7" s="249"/>
      <c r="GEN7" s="249"/>
      <c r="GEO7" s="249"/>
      <c r="GEP7" s="249"/>
      <c r="GEQ7" s="249"/>
      <c r="GER7" s="249"/>
      <c r="GES7" s="249"/>
      <c r="GET7" s="249"/>
      <c r="GEU7" s="249"/>
      <c r="GEV7" s="249"/>
      <c r="GEW7" s="249"/>
      <c r="GEX7" s="249"/>
      <c r="GEY7" s="249"/>
      <c r="GEZ7" s="249"/>
      <c r="GFA7" s="249"/>
      <c r="GFB7" s="249"/>
      <c r="GFC7" s="249"/>
      <c r="GFD7" s="249"/>
      <c r="GFE7" s="249"/>
      <c r="GFF7" s="249"/>
      <c r="GFG7" s="249"/>
      <c r="GFH7" s="249"/>
      <c r="GFI7" s="249"/>
      <c r="GFJ7" s="249"/>
      <c r="GFK7" s="249"/>
      <c r="GFL7" s="249"/>
      <c r="GFM7" s="249"/>
      <c r="GFN7" s="249"/>
      <c r="GFO7" s="249"/>
      <c r="GFP7" s="249"/>
      <c r="GFQ7" s="249"/>
      <c r="GFR7" s="249"/>
      <c r="GFS7" s="249"/>
      <c r="GFT7" s="249"/>
      <c r="GFU7" s="249"/>
      <c r="GFV7" s="249"/>
      <c r="GFW7" s="249"/>
      <c r="GFX7" s="249"/>
      <c r="GFY7" s="249"/>
      <c r="GFZ7" s="249"/>
      <c r="GGA7" s="249"/>
      <c r="GGB7" s="249"/>
      <c r="GGC7" s="249"/>
      <c r="GGD7" s="249"/>
      <c r="GGE7" s="249"/>
      <c r="GGF7" s="249"/>
      <c r="GGG7" s="249"/>
      <c r="GGH7" s="249"/>
      <c r="GGI7" s="249"/>
      <c r="GGJ7" s="249"/>
      <c r="GGK7" s="249"/>
      <c r="GGL7" s="249"/>
      <c r="GGM7" s="249"/>
      <c r="GGN7" s="249"/>
      <c r="GGO7" s="249"/>
      <c r="GGP7" s="249"/>
      <c r="GGQ7" s="249"/>
      <c r="GGR7" s="249"/>
      <c r="GGS7" s="249"/>
      <c r="GGT7" s="249"/>
      <c r="GGU7" s="249"/>
      <c r="GGV7" s="249"/>
      <c r="GGW7" s="249"/>
      <c r="GGX7" s="249"/>
      <c r="GGY7" s="249"/>
      <c r="GGZ7" s="249"/>
      <c r="GHA7" s="249"/>
      <c r="GHB7" s="249"/>
      <c r="GHC7" s="249"/>
      <c r="GHD7" s="249"/>
      <c r="GHE7" s="249"/>
      <c r="GHF7" s="249"/>
      <c r="GHG7" s="249"/>
      <c r="GHH7" s="249"/>
      <c r="GHI7" s="249"/>
      <c r="GHJ7" s="249"/>
      <c r="GHK7" s="249"/>
      <c r="GHL7" s="249"/>
      <c r="GHM7" s="249"/>
      <c r="GHN7" s="249"/>
      <c r="GHO7" s="249"/>
      <c r="GHP7" s="249"/>
      <c r="GHQ7" s="249"/>
      <c r="GHR7" s="249"/>
      <c r="GHS7" s="249"/>
      <c r="GHT7" s="249"/>
      <c r="GHU7" s="249"/>
      <c r="GHV7" s="249"/>
      <c r="GHW7" s="249"/>
      <c r="GHX7" s="249"/>
      <c r="GHY7" s="249"/>
      <c r="GHZ7" s="249"/>
      <c r="GIA7" s="249"/>
      <c r="GIB7" s="249"/>
      <c r="GIC7" s="249"/>
      <c r="GID7" s="249"/>
      <c r="GIE7" s="249"/>
      <c r="GIF7" s="249"/>
      <c r="GIG7" s="249"/>
      <c r="GIH7" s="249"/>
      <c r="GII7" s="249"/>
      <c r="GIJ7" s="249"/>
      <c r="GIK7" s="249"/>
      <c r="GIL7" s="249"/>
      <c r="GIM7" s="249"/>
      <c r="GIN7" s="249"/>
      <c r="GIO7" s="249"/>
      <c r="GIP7" s="249"/>
      <c r="GIQ7" s="249"/>
      <c r="GIR7" s="249"/>
      <c r="GIS7" s="249"/>
      <c r="GIT7" s="249"/>
      <c r="GIU7" s="249"/>
      <c r="GIV7" s="249"/>
      <c r="GIW7" s="249"/>
      <c r="GIX7" s="249"/>
      <c r="GIY7" s="249"/>
      <c r="GIZ7" s="249"/>
      <c r="GJA7" s="249"/>
      <c r="GJB7" s="249"/>
      <c r="GJC7" s="249"/>
      <c r="GJD7" s="249"/>
      <c r="GJE7" s="249"/>
      <c r="GJF7" s="249"/>
      <c r="GJG7" s="249"/>
      <c r="GJH7" s="249"/>
      <c r="GJI7" s="249"/>
      <c r="GJJ7" s="249"/>
      <c r="GJK7" s="249"/>
      <c r="GJL7" s="249"/>
      <c r="GJM7" s="249"/>
      <c r="GJN7" s="249"/>
      <c r="GJO7" s="249"/>
      <c r="GJP7" s="249"/>
      <c r="GJQ7" s="249"/>
      <c r="GJR7" s="249"/>
      <c r="GJS7" s="249"/>
      <c r="GJT7" s="249"/>
      <c r="GJU7" s="249"/>
      <c r="GJV7" s="249"/>
      <c r="GJW7" s="249"/>
      <c r="GJX7" s="249"/>
      <c r="GJY7" s="249"/>
      <c r="GJZ7" s="249"/>
      <c r="GKA7" s="249"/>
      <c r="GKB7" s="249"/>
      <c r="GKC7" s="249"/>
      <c r="GKD7" s="249"/>
      <c r="GKE7" s="249"/>
      <c r="GKF7" s="249"/>
      <c r="GKG7" s="249"/>
      <c r="GKH7" s="249"/>
      <c r="GKI7" s="249"/>
      <c r="GKJ7" s="249"/>
      <c r="GKK7" s="249"/>
      <c r="GKL7" s="249"/>
      <c r="GKM7" s="249"/>
      <c r="GKN7" s="249"/>
      <c r="GKO7" s="249"/>
      <c r="GKP7" s="249"/>
      <c r="GKQ7" s="249"/>
      <c r="GKR7" s="249"/>
      <c r="GKS7" s="249"/>
      <c r="GKT7" s="249"/>
      <c r="GKU7" s="249"/>
      <c r="GKV7" s="249"/>
      <c r="GKW7" s="249"/>
      <c r="GKX7" s="249"/>
      <c r="GKY7" s="249"/>
      <c r="GKZ7" s="249"/>
      <c r="GLA7" s="249"/>
      <c r="GLB7" s="249"/>
      <c r="GLC7" s="249"/>
      <c r="GLD7" s="249"/>
      <c r="GLE7" s="249"/>
      <c r="GLF7" s="249"/>
      <c r="GLG7" s="249"/>
      <c r="GLH7" s="249"/>
      <c r="GLI7" s="249"/>
      <c r="GLJ7" s="249"/>
      <c r="GLK7" s="249"/>
      <c r="GLL7" s="249"/>
      <c r="GLM7" s="249"/>
      <c r="GLN7" s="249"/>
      <c r="GLO7" s="249"/>
      <c r="GLP7" s="249"/>
      <c r="GLQ7" s="249"/>
      <c r="GLR7" s="249"/>
      <c r="GLS7" s="249"/>
      <c r="GLT7" s="249"/>
      <c r="GLU7" s="249"/>
      <c r="GLV7" s="249"/>
      <c r="GLW7" s="249"/>
      <c r="GLX7" s="249"/>
      <c r="GLY7" s="249"/>
      <c r="GLZ7" s="249"/>
      <c r="GMA7" s="249"/>
      <c r="GMB7" s="249"/>
      <c r="GMC7" s="249"/>
      <c r="GMD7" s="249"/>
      <c r="GME7" s="249"/>
      <c r="GMF7" s="249"/>
      <c r="GMG7" s="249"/>
      <c r="GMH7" s="249"/>
      <c r="GMI7" s="249"/>
      <c r="GMJ7" s="249"/>
      <c r="GMK7" s="249"/>
      <c r="GML7" s="249"/>
      <c r="GMM7" s="249"/>
      <c r="GMN7" s="249"/>
      <c r="GMO7" s="249"/>
      <c r="GMP7" s="249"/>
      <c r="GMQ7" s="249"/>
      <c r="GMR7" s="249"/>
      <c r="GMS7" s="249"/>
      <c r="GMT7" s="249"/>
      <c r="GMU7" s="249"/>
      <c r="GMV7" s="249"/>
      <c r="GMW7" s="249"/>
      <c r="GMX7" s="249"/>
      <c r="GMY7" s="249"/>
      <c r="GMZ7" s="249"/>
      <c r="GNA7" s="249"/>
      <c r="GNB7" s="249"/>
      <c r="GNC7" s="249"/>
      <c r="GND7" s="249"/>
      <c r="GNE7" s="249"/>
      <c r="GNF7" s="249"/>
      <c r="GNG7" s="249"/>
      <c r="GNH7" s="249"/>
      <c r="GNI7" s="249"/>
      <c r="GNJ7" s="249"/>
      <c r="GNK7" s="249"/>
      <c r="GNL7" s="249"/>
      <c r="GNM7" s="249"/>
      <c r="GNN7" s="249"/>
      <c r="GNO7" s="249"/>
      <c r="GNP7" s="249"/>
      <c r="GNQ7" s="249"/>
      <c r="GNR7" s="249"/>
      <c r="GNS7" s="249"/>
      <c r="GNT7" s="249"/>
      <c r="GNU7" s="249"/>
      <c r="GNV7" s="249"/>
      <c r="GNW7" s="249"/>
      <c r="GNX7" s="249"/>
      <c r="GNY7" s="249"/>
      <c r="GNZ7" s="249"/>
      <c r="GOA7" s="249"/>
      <c r="GOB7" s="249"/>
      <c r="GOC7" s="249"/>
      <c r="GOD7" s="249"/>
      <c r="GOE7" s="249"/>
      <c r="GOF7" s="249"/>
      <c r="GOG7" s="249"/>
      <c r="GOH7" s="249"/>
      <c r="GOI7" s="249"/>
      <c r="GOJ7" s="249"/>
      <c r="GOK7" s="249"/>
      <c r="GOL7" s="249"/>
      <c r="GOM7" s="249"/>
      <c r="GON7" s="249"/>
      <c r="GOO7" s="249"/>
      <c r="GOP7" s="249"/>
      <c r="GOQ7" s="249"/>
      <c r="GOR7" s="249"/>
      <c r="GOS7" s="249"/>
      <c r="GOT7" s="249"/>
      <c r="GOU7" s="249"/>
      <c r="GOV7" s="249"/>
      <c r="GOW7" s="249"/>
      <c r="GOX7" s="249"/>
      <c r="GOY7" s="249"/>
      <c r="GOZ7" s="249"/>
      <c r="GPA7" s="249"/>
      <c r="GPB7" s="249"/>
      <c r="GPC7" s="249"/>
      <c r="GPD7" s="249"/>
      <c r="GPE7" s="249"/>
      <c r="GPF7" s="249"/>
      <c r="GPG7" s="249"/>
      <c r="GPH7" s="249"/>
      <c r="GPI7" s="249"/>
      <c r="GPJ7" s="249"/>
      <c r="GPK7" s="249"/>
      <c r="GPL7" s="249"/>
      <c r="GPM7" s="249"/>
      <c r="GPN7" s="249"/>
      <c r="GPO7" s="249"/>
      <c r="GPP7" s="249"/>
      <c r="GPQ7" s="249"/>
      <c r="GPR7" s="249"/>
      <c r="GPS7" s="249"/>
      <c r="GPT7" s="249"/>
      <c r="GPU7" s="249"/>
      <c r="GPV7" s="249"/>
      <c r="GPW7" s="249"/>
      <c r="GPX7" s="249"/>
      <c r="GPY7" s="249"/>
      <c r="GPZ7" s="249"/>
      <c r="GQA7" s="249"/>
      <c r="GQB7" s="249"/>
      <c r="GQC7" s="249"/>
      <c r="GQD7" s="249"/>
      <c r="GQE7" s="249"/>
      <c r="GQF7" s="249"/>
      <c r="GQG7" s="249"/>
      <c r="GQH7" s="249"/>
      <c r="GQI7" s="249"/>
      <c r="GQJ7" s="249"/>
      <c r="GQK7" s="249"/>
      <c r="GQL7" s="249"/>
      <c r="GQM7" s="249"/>
      <c r="GQN7" s="249"/>
      <c r="GQO7" s="249"/>
      <c r="GQP7" s="249"/>
      <c r="GQQ7" s="249"/>
      <c r="GQR7" s="249"/>
      <c r="GQS7" s="249"/>
      <c r="GQT7" s="249"/>
      <c r="GQU7" s="249"/>
      <c r="GQV7" s="249"/>
      <c r="GQW7" s="249"/>
      <c r="GQX7" s="249"/>
      <c r="GQY7" s="249"/>
      <c r="GQZ7" s="249"/>
      <c r="GRA7" s="249"/>
      <c r="GRB7" s="249"/>
      <c r="GRC7" s="249"/>
      <c r="GRD7" s="249"/>
      <c r="GRE7" s="249"/>
      <c r="GRF7" s="249"/>
      <c r="GRG7" s="249"/>
      <c r="GRH7" s="249"/>
      <c r="GRI7" s="249"/>
      <c r="GRJ7" s="249"/>
      <c r="GRK7" s="249"/>
      <c r="GRL7" s="249"/>
      <c r="GRM7" s="249"/>
      <c r="GRN7" s="249"/>
      <c r="GRO7" s="249"/>
      <c r="GRP7" s="249"/>
      <c r="GRQ7" s="249"/>
      <c r="GRR7" s="249"/>
      <c r="GRS7" s="249"/>
      <c r="GRT7" s="249"/>
      <c r="GRU7" s="249"/>
      <c r="GRV7" s="249"/>
      <c r="GRW7" s="249"/>
      <c r="GRX7" s="249"/>
      <c r="GRY7" s="249"/>
      <c r="GRZ7" s="249"/>
      <c r="GSA7" s="249"/>
      <c r="GSB7" s="249"/>
      <c r="GSC7" s="249"/>
      <c r="GSD7" s="249"/>
      <c r="GSE7" s="249"/>
      <c r="GSF7" s="249"/>
      <c r="GSG7" s="249"/>
      <c r="GSH7" s="249"/>
      <c r="GSI7" s="249"/>
      <c r="GSJ7" s="249"/>
      <c r="GSK7" s="249"/>
      <c r="GSL7" s="249"/>
      <c r="GSM7" s="249"/>
      <c r="GSN7" s="249"/>
      <c r="GSO7" s="249"/>
      <c r="GSP7" s="249"/>
      <c r="GSQ7" s="249"/>
      <c r="GSR7" s="249"/>
      <c r="GSS7" s="249"/>
      <c r="GST7" s="249"/>
      <c r="GSU7" s="249"/>
      <c r="GSV7" s="249"/>
      <c r="GSW7" s="249"/>
      <c r="GSX7" s="249"/>
      <c r="GSY7" s="249"/>
      <c r="GSZ7" s="249"/>
      <c r="GTA7" s="249"/>
      <c r="GTB7" s="249"/>
      <c r="GTC7" s="249"/>
      <c r="GTD7" s="249"/>
      <c r="GTE7" s="249"/>
      <c r="GTF7" s="249"/>
      <c r="GTG7" s="249"/>
      <c r="GTH7" s="249"/>
      <c r="GTI7" s="249"/>
      <c r="GTJ7" s="249"/>
      <c r="GTK7" s="249"/>
      <c r="GTL7" s="249"/>
      <c r="GTM7" s="249"/>
      <c r="GTN7" s="249"/>
      <c r="GTO7" s="249"/>
      <c r="GTP7" s="249"/>
      <c r="GTQ7" s="249"/>
      <c r="GTR7" s="249"/>
      <c r="GTS7" s="249"/>
      <c r="GTT7" s="249"/>
      <c r="GTU7" s="249"/>
      <c r="GTV7" s="249"/>
      <c r="GTW7" s="249"/>
      <c r="GTX7" s="249"/>
      <c r="GTY7" s="249"/>
      <c r="GTZ7" s="249"/>
      <c r="GUA7" s="249"/>
      <c r="GUB7" s="249"/>
      <c r="GUC7" s="249"/>
      <c r="GUD7" s="249"/>
      <c r="GUE7" s="249"/>
      <c r="GUF7" s="249"/>
      <c r="GUG7" s="249"/>
      <c r="GUH7" s="249"/>
      <c r="GUI7" s="249"/>
      <c r="GUJ7" s="249"/>
      <c r="GUK7" s="249"/>
      <c r="GUL7" s="249"/>
      <c r="GUM7" s="249"/>
      <c r="GUN7" s="249"/>
      <c r="GUO7" s="249"/>
      <c r="GUP7" s="249"/>
      <c r="GUQ7" s="249"/>
      <c r="GUR7" s="249"/>
      <c r="GUS7" s="249"/>
      <c r="GUT7" s="249"/>
      <c r="GUU7" s="249"/>
      <c r="GUV7" s="249"/>
      <c r="GUW7" s="249"/>
      <c r="GUX7" s="249"/>
      <c r="GUY7" s="249"/>
      <c r="GUZ7" s="249"/>
      <c r="GVA7" s="249"/>
      <c r="GVB7" s="249"/>
      <c r="GVC7" s="249"/>
      <c r="GVD7" s="249"/>
      <c r="GVE7" s="249"/>
      <c r="GVF7" s="249"/>
      <c r="GVG7" s="249"/>
      <c r="GVH7" s="249"/>
      <c r="GVI7" s="249"/>
      <c r="GVJ7" s="249"/>
      <c r="GVK7" s="249"/>
      <c r="GVL7" s="249"/>
      <c r="GVM7" s="249"/>
      <c r="GVN7" s="249"/>
      <c r="GVO7" s="249"/>
      <c r="GVP7" s="249"/>
      <c r="GVQ7" s="249"/>
      <c r="GVR7" s="249"/>
      <c r="GVS7" s="249"/>
      <c r="GVT7" s="249"/>
      <c r="GVU7" s="249"/>
      <c r="GVV7" s="249"/>
      <c r="GVW7" s="249"/>
      <c r="GVX7" s="249"/>
      <c r="GVY7" s="249"/>
      <c r="GVZ7" s="249"/>
      <c r="GWA7" s="249"/>
      <c r="GWB7" s="249"/>
      <c r="GWC7" s="249"/>
      <c r="GWD7" s="249"/>
      <c r="GWE7" s="249"/>
      <c r="GWF7" s="249"/>
      <c r="GWG7" s="249"/>
      <c r="GWH7" s="249"/>
      <c r="GWI7" s="249"/>
      <c r="GWJ7" s="249"/>
      <c r="GWK7" s="249"/>
      <c r="GWL7" s="249"/>
      <c r="GWM7" s="249"/>
      <c r="GWN7" s="249"/>
      <c r="GWO7" s="249"/>
      <c r="GWP7" s="249"/>
      <c r="GWQ7" s="249"/>
      <c r="GWR7" s="249"/>
      <c r="GWS7" s="249"/>
      <c r="GWT7" s="249"/>
      <c r="GWU7" s="249"/>
      <c r="GWV7" s="249"/>
      <c r="GWW7" s="249"/>
      <c r="GWX7" s="249"/>
      <c r="GWY7" s="249"/>
      <c r="GWZ7" s="249"/>
      <c r="GXA7" s="249"/>
      <c r="GXB7" s="249"/>
      <c r="GXC7" s="249"/>
      <c r="GXD7" s="249"/>
      <c r="GXE7" s="249"/>
      <c r="GXF7" s="249"/>
      <c r="GXG7" s="249"/>
      <c r="GXH7" s="249"/>
      <c r="GXI7" s="249"/>
      <c r="GXJ7" s="249"/>
      <c r="GXK7" s="249"/>
      <c r="GXL7" s="249"/>
      <c r="GXM7" s="249"/>
      <c r="GXN7" s="249"/>
      <c r="GXO7" s="249"/>
      <c r="GXP7" s="249"/>
      <c r="GXQ7" s="249"/>
      <c r="GXR7" s="249"/>
      <c r="GXS7" s="249"/>
      <c r="GXT7" s="249"/>
      <c r="GXU7" s="249"/>
      <c r="GXV7" s="249"/>
      <c r="GXW7" s="249"/>
      <c r="GXX7" s="249"/>
      <c r="GXY7" s="249"/>
      <c r="GXZ7" s="249"/>
      <c r="GYA7" s="249"/>
      <c r="GYB7" s="249"/>
      <c r="GYC7" s="249"/>
      <c r="GYD7" s="249"/>
      <c r="GYE7" s="249"/>
      <c r="GYF7" s="249"/>
      <c r="GYG7" s="249"/>
      <c r="GYH7" s="249"/>
      <c r="GYI7" s="249"/>
      <c r="GYJ7" s="249"/>
      <c r="GYK7" s="249"/>
      <c r="GYL7" s="249"/>
      <c r="GYM7" s="249"/>
      <c r="GYN7" s="249"/>
      <c r="GYO7" s="249"/>
      <c r="GYP7" s="249"/>
      <c r="GYQ7" s="249"/>
      <c r="GYR7" s="249"/>
      <c r="GYS7" s="249"/>
      <c r="GYT7" s="249"/>
      <c r="GYU7" s="249"/>
      <c r="GYV7" s="249"/>
      <c r="GYW7" s="249"/>
      <c r="GYX7" s="249"/>
      <c r="GYY7" s="249"/>
      <c r="GYZ7" s="249"/>
      <c r="GZA7" s="249"/>
      <c r="GZB7" s="249"/>
      <c r="GZC7" s="249"/>
      <c r="GZD7" s="249"/>
      <c r="GZE7" s="249"/>
      <c r="GZF7" s="249"/>
      <c r="GZG7" s="249"/>
      <c r="GZH7" s="249"/>
      <c r="GZI7" s="249"/>
      <c r="GZJ7" s="249"/>
      <c r="GZK7" s="249"/>
      <c r="GZL7" s="249"/>
      <c r="GZM7" s="249"/>
      <c r="GZN7" s="249"/>
      <c r="GZO7" s="249"/>
      <c r="GZP7" s="249"/>
      <c r="GZQ7" s="249"/>
      <c r="GZR7" s="249"/>
      <c r="GZS7" s="249"/>
      <c r="GZT7" s="249"/>
      <c r="GZU7" s="249"/>
      <c r="GZV7" s="249"/>
      <c r="GZW7" s="249"/>
      <c r="GZX7" s="249"/>
      <c r="GZY7" s="249"/>
      <c r="GZZ7" s="249"/>
      <c r="HAA7" s="249"/>
      <c r="HAB7" s="249"/>
      <c r="HAC7" s="249"/>
      <c r="HAD7" s="249"/>
      <c r="HAE7" s="249"/>
      <c r="HAF7" s="249"/>
      <c r="HAG7" s="249"/>
      <c r="HAH7" s="249"/>
      <c r="HAI7" s="249"/>
      <c r="HAJ7" s="249"/>
      <c r="HAK7" s="249"/>
      <c r="HAL7" s="249"/>
      <c r="HAM7" s="249"/>
      <c r="HAN7" s="249"/>
      <c r="HAO7" s="249"/>
      <c r="HAP7" s="249"/>
      <c r="HAQ7" s="249"/>
      <c r="HAR7" s="249"/>
      <c r="HAS7" s="249"/>
      <c r="HAT7" s="249"/>
      <c r="HAU7" s="249"/>
      <c r="HAV7" s="249"/>
      <c r="HAW7" s="249"/>
      <c r="HAX7" s="249"/>
      <c r="HAY7" s="249"/>
      <c r="HAZ7" s="249"/>
      <c r="HBA7" s="249"/>
      <c r="HBB7" s="249"/>
      <c r="HBC7" s="249"/>
      <c r="HBD7" s="249"/>
      <c r="HBE7" s="249"/>
      <c r="HBF7" s="249"/>
      <c r="HBG7" s="249"/>
      <c r="HBH7" s="249"/>
      <c r="HBI7" s="249"/>
      <c r="HBJ7" s="249"/>
      <c r="HBK7" s="249"/>
      <c r="HBL7" s="249"/>
      <c r="HBM7" s="249"/>
      <c r="HBN7" s="249"/>
      <c r="HBO7" s="249"/>
      <c r="HBP7" s="249"/>
      <c r="HBQ7" s="249"/>
      <c r="HBR7" s="249"/>
      <c r="HBS7" s="249"/>
      <c r="HBT7" s="249"/>
      <c r="HBU7" s="249"/>
      <c r="HBV7" s="249"/>
      <c r="HBW7" s="249"/>
      <c r="HBX7" s="249"/>
      <c r="HBY7" s="249"/>
      <c r="HBZ7" s="249"/>
      <c r="HCA7" s="249"/>
      <c r="HCB7" s="249"/>
      <c r="HCC7" s="249"/>
      <c r="HCD7" s="249"/>
      <c r="HCE7" s="249"/>
      <c r="HCF7" s="249"/>
      <c r="HCG7" s="249"/>
      <c r="HCH7" s="249"/>
      <c r="HCI7" s="249"/>
      <c r="HCJ7" s="249"/>
      <c r="HCK7" s="249"/>
      <c r="HCL7" s="249"/>
      <c r="HCM7" s="249"/>
      <c r="HCN7" s="249"/>
      <c r="HCO7" s="249"/>
      <c r="HCP7" s="249"/>
      <c r="HCQ7" s="249"/>
      <c r="HCR7" s="249"/>
      <c r="HCS7" s="249"/>
      <c r="HCT7" s="249"/>
      <c r="HCU7" s="249"/>
      <c r="HCV7" s="249"/>
      <c r="HCW7" s="249"/>
      <c r="HCX7" s="249"/>
      <c r="HCY7" s="249"/>
      <c r="HCZ7" s="249"/>
      <c r="HDA7" s="249"/>
      <c r="HDB7" s="249"/>
      <c r="HDC7" s="249"/>
      <c r="HDD7" s="249"/>
      <c r="HDE7" s="249"/>
      <c r="HDF7" s="249"/>
      <c r="HDG7" s="249"/>
      <c r="HDH7" s="249"/>
      <c r="HDI7" s="249"/>
      <c r="HDJ7" s="249"/>
      <c r="HDK7" s="249"/>
      <c r="HDL7" s="249"/>
      <c r="HDM7" s="249"/>
      <c r="HDN7" s="249"/>
      <c r="HDO7" s="249"/>
      <c r="HDP7" s="249"/>
      <c r="HDQ7" s="249"/>
      <c r="HDR7" s="249"/>
      <c r="HDS7" s="249"/>
      <c r="HDT7" s="249"/>
      <c r="HDU7" s="249"/>
      <c r="HDV7" s="249"/>
      <c r="HDW7" s="249"/>
      <c r="HDX7" s="249"/>
      <c r="HDY7" s="249"/>
      <c r="HDZ7" s="249"/>
      <c r="HEA7" s="249"/>
      <c r="HEB7" s="249"/>
      <c r="HEC7" s="249"/>
      <c r="HED7" s="249"/>
      <c r="HEE7" s="249"/>
      <c r="HEF7" s="249"/>
      <c r="HEG7" s="249"/>
      <c r="HEH7" s="249"/>
      <c r="HEI7" s="249"/>
      <c r="HEJ7" s="249"/>
      <c r="HEK7" s="249"/>
      <c r="HEL7" s="249"/>
      <c r="HEM7" s="249"/>
      <c r="HEN7" s="249"/>
      <c r="HEO7" s="249"/>
      <c r="HEP7" s="249"/>
      <c r="HEQ7" s="249"/>
      <c r="HER7" s="249"/>
      <c r="HES7" s="249"/>
      <c r="HET7" s="249"/>
      <c r="HEU7" s="249"/>
      <c r="HEV7" s="249"/>
      <c r="HEW7" s="249"/>
      <c r="HEX7" s="249"/>
      <c r="HEY7" s="249"/>
      <c r="HEZ7" s="249"/>
      <c r="HFA7" s="249"/>
      <c r="HFB7" s="249"/>
      <c r="HFC7" s="249"/>
      <c r="HFD7" s="249"/>
      <c r="HFE7" s="249"/>
      <c r="HFF7" s="249"/>
      <c r="HFG7" s="249"/>
      <c r="HFH7" s="249"/>
      <c r="HFI7" s="249"/>
      <c r="HFJ7" s="249"/>
      <c r="HFK7" s="249"/>
      <c r="HFL7" s="249"/>
      <c r="HFM7" s="249"/>
      <c r="HFN7" s="249"/>
      <c r="HFO7" s="249"/>
      <c r="HFP7" s="249"/>
      <c r="HFQ7" s="249"/>
      <c r="HFR7" s="249"/>
      <c r="HFS7" s="249"/>
      <c r="HFT7" s="249"/>
      <c r="HFU7" s="249"/>
      <c r="HFV7" s="249"/>
      <c r="HFW7" s="249"/>
      <c r="HFX7" s="249"/>
      <c r="HFY7" s="249"/>
      <c r="HFZ7" s="249"/>
      <c r="HGA7" s="249"/>
      <c r="HGB7" s="249"/>
      <c r="HGC7" s="249"/>
      <c r="HGD7" s="249"/>
      <c r="HGE7" s="249"/>
      <c r="HGF7" s="249"/>
      <c r="HGG7" s="249"/>
      <c r="HGH7" s="249"/>
      <c r="HGI7" s="249"/>
      <c r="HGJ7" s="249"/>
      <c r="HGK7" s="249"/>
      <c r="HGL7" s="249"/>
      <c r="HGM7" s="249"/>
      <c r="HGN7" s="249"/>
      <c r="HGO7" s="249"/>
      <c r="HGP7" s="249"/>
      <c r="HGQ7" s="249"/>
      <c r="HGR7" s="249"/>
      <c r="HGS7" s="249"/>
      <c r="HGT7" s="249"/>
      <c r="HGU7" s="249"/>
      <c r="HGV7" s="249"/>
      <c r="HGW7" s="249"/>
      <c r="HGX7" s="249"/>
      <c r="HGY7" s="249"/>
      <c r="HGZ7" s="249"/>
      <c r="HHA7" s="249"/>
      <c r="HHB7" s="249"/>
      <c r="HHC7" s="249"/>
      <c r="HHD7" s="249"/>
      <c r="HHE7" s="249"/>
      <c r="HHF7" s="249"/>
      <c r="HHG7" s="249"/>
      <c r="HHH7" s="249"/>
      <c r="HHI7" s="249"/>
      <c r="HHJ7" s="249"/>
      <c r="HHK7" s="249"/>
      <c r="HHL7" s="249"/>
      <c r="HHM7" s="249"/>
      <c r="HHN7" s="249"/>
      <c r="HHO7" s="249"/>
      <c r="HHP7" s="249"/>
      <c r="HHQ7" s="249"/>
      <c r="HHR7" s="249"/>
      <c r="HHS7" s="249"/>
      <c r="HHT7" s="249"/>
      <c r="HHU7" s="249"/>
      <c r="HHV7" s="249"/>
      <c r="HHW7" s="249"/>
      <c r="HHX7" s="249"/>
      <c r="HHY7" s="249"/>
      <c r="HHZ7" s="249"/>
      <c r="HIA7" s="249"/>
      <c r="HIB7" s="249"/>
      <c r="HIC7" s="249"/>
      <c r="HID7" s="249"/>
      <c r="HIE7" s="249"/>
      <c r="HIF7" s="249"/>
      <c r="HIG7" s="249"/>
      <c r="HIH7" s="249"/>
      <c r="HII7" s="249"/>
      <c r="HIJ7" s="249"/>
      <c r="HIK7" s="249"/>
      <c r="HIL7" s="249"/>
      <c r="HIM7" s="249"/>
      <c r="HIN7" s="249"/>
      <c r="HIO7" s="249"/>
      <c r="HIP7" s="249"/>
      <c r="HIQ7" s="249"/>
      <c r="HIR7" s="249"/>
      <c r="HIS7" s="249"/>
      <c r="HIT7" s="249"/>
      <c r="HIU7" s="249"/>
      <c r="HIV7" s="249"/>
      <c r="HIW7" s="249"/>
      <c r="HIX7" s="249"/>
      <c r="HIY7" s="249"/>
      <c r="HIZ7" s="249"/>
      <c r="HJA7" s="249"/>
      <c r="HJB7" s="249"/>
      <c r="HJC7" s="249"/>
      <c r="HJD7" s="249"/>
      <c r="HJE7" s="249"/>
      <c r="HJF7" s="249"/>
      <c r="HJG7" s="249"/>
      <c r="HJH7" s="249"/>
      <c r="HJI7" s="249"/>
      <c r="HJJ7" s="249"/>
      <c r="HJK7" s="249"/>
      <c r="HJL7" s="249"/>
      <c r="HJM7" s="249"/>
      <c r="HJN7" s="249"/>
      <c r="HJO7" s="249"/>
      <c r="HJP7" s="249"/>
      <c r="HJQ7" s="249"/>
      <c r="HJR7" s="249"/>
      <c r="HJS7" s="249"/>
      <c r="HJT7" s="249"/>
      <c r="HJU7" s="249"/>
      <c r="HJV7" s="249"/>
      <c r="HJW7" s="249"/>
      <c r="HJX7" s="249"/>
      <c r="HJY7" s="249"/>
      <c r="HJZ7" s="249"/>
      <c r="HKA7" s="249"/>
      <c r="HKB7" s="249"/>
      <c r="HKC7" s="249"/>
      <c r="HKD7" s="249"/>
      <c r="HKE7" s="249"/>
      <c r="HKF7" s="249"/>
      <c r="HKG7" s="249"/>
      <c r="HKH7" s="249"/>
      <c r="HKI7" s="249"/>
      <c r="HKJ7" s="249"/>
      <c r="HKK7" s="249"/>
      <c r="HKL7" s="249"/>
      <c r="HKM7" s="249"/>
      <c r="HKN7" s="249"/>
      <c r="HKO7" s="249"/>
      <c r="HKP7" s="249"/>
      <c r="HKQ7" s="249"/>
      <c r="HKR7" s="249"/>
      <c r="HKS7" s="249"/>
      <c r="HKT7" s="249"/>
      <c r="HKU7" s="249"/>
      <c r="HKV7" s="249"/>
      <c r="HKW7" s="249"/>
      <c r="HKX7" s="249"/>
      <c r="HKY7" s="249"/>
      <c r="HKZ7" s="249"/>
      <c r="HLA7" s="249"/>
      <c r="HLB7" s="249"/>
      <c r="HLC7" s="249"/>
      <c r="HLD7" s="249"/>
      <c r="HLE7" s="249"/>
      <c r="HLF7" s="249"/>
      <c r="HLG7" s="249"/>
      <c r="HLH7" s="249"/>
      <c r="HLI7" s="249"/>
      <c r="HLJ7" s="249"/>
      <c r="HLK7" s="249"/>
      <c r="HLL7" s="249"/>
      <c r="HLM7" s="249"/>
      <c r="HLN7" s="249"/>
      <c r="HLO7" s="249"/>
      <c r="HLP7" s="249"/>
      <c r="HLQ7" s="249"/>
      <c r="HLR7" s="249"/>
      <c r="HLS7" s="249"/>
      <c r="HLT7" s="249"/>
      <c r="HLU7" s="249"/>
      <c r="HLV7" s="249"/>
      <c r="HLW7" s="249"/>
      <c r="HLX7" s="249"/>
      <c r="HLY7" s="249"/>
      <c r="HLZ7" s="249"/>
      <c r="HMA7" s="249"/>
      <c r="HMB7" s="249"/>
      <c r="HMC7" s="249"/>
      <c r="HMD7" s="249"/>
      <c r="HME7" s="249"/>
      <c r="HMF7" s="249"/>
      <c r="HMG7" s="249"/>
      <c r="HMH7" s="249"/>
      <c r="HMI7" s="249"/>
      <c r="HMJ7" s="249"/>
      <c r="HMK7" s="249"/>
      <c r="HML7" s="249"/>
      <c r="HMM7" s="249"/>
      <c r="HMN7" s="249"/>
      <c r="HMO7" s="249"/>
      <c r="HMP7" s="249"/>
      <c r="HMQ7" s="249"/>
      <c r="HMR7" s="249"/>
      <c r="HMS7" s="249"/>
      <c r="HMT7" s="249"/>
      <c r="HMU7" s="249"/>
      <c r="HMV7" s="249"/>
      <c r="HMW7" s="249"/>
      <c r="HMX7" s="249"/>
      <c r="HMY7" s="249"/>
      <c r="HMZ7" s="249"/>
      <c r="HNA7" s="249"/>
      <c r="HNB7" s="249"/>
      <c r="HNC7" s="249"/>
      <c r="HND7" s="249"/>
      <c r="HNE7" s="249"/>
      <c r="HNF7" s="249"/>
      <c r="HNG7" s="249"/>
      <c r="HNH7" s="249"/>
      <c r="HNI7" s="249"/>
      <c r="HNJ7" s="249"/>
      <c r="HNK7" s="249"/>
      <c r="HNL7" s="249"/>
      <c r="HNM7" s="249"/>
      <c r="HNN7" s="249"/>
      <c r="HNO7" s="249"/>
      <c r="HNP7" s="249"/>
      <c r="HNQ7" s="249"/>
      <c r="HNR7" s="249"/>
      <c r="HNS7" s="249"/>
      <c r="HNT7" s="249"/>
      <c r="HNU7" s="249"/>
      <c r="HNV7" s="249"/>
      <c r="HNW7" s="249"/>
      <c r="HNX7" s="249"/>
      <c r="HNY7" s="249"/>
      <c r="HNZ7" s="249"/>
      <c r="HOA7" s="249"/>
      <c r="HOB7" s="249"/>
      <c r="HOC7" s="249"/>
      <c r="HOD7" s="249"/>
      <c r="HOE7" s="249"/>
      <c r="HOF7" s="249"/>
      <c r="HOG7" s="249"/>
      <c r="HOH7" s="249"/>
      <c r="HOI7" s="249"/>
      <c r="HOJ7" s="249"/>
      <c r="HOK7" s="249"/>
      <c r="HOL7" s="249"/>
      <c r="HOM7" s="249"/>
      <c r="HON7" s="249"/>
      <c r="HOO7" s="249"/>
      <c r="HOP7" s="249"/>
      <c r="HOQ7" s="249"/>
      <c r="HOR7" s="249"/>
      <c r="HOS7" s="249"/>
      <c r="HOT7" s="249"/>
      <c r="HOU7" s="249"/>
      <c r="HOV7" s="249"/>
      <c r="HOW7" s="249"/>
      <c r="HOX7" s="249"/>
      <c r="HOY7" s="249"/>
      <c r="HOZ7" s="249"/>
      <c r="HPA7" s="249"/>
      <c r="HPB7" s="249"/>
      <c r="HPC7" s="249"/>
      <c r="HPD7" s="249"/>
      <c r="HPE7" s="249"/>
      <c r="HPF7" s="249"/>
      <c r="HPG7" s="249"/>
      <c r="HPH7" s="249"/>
      <c r="HPI7" s="249"/>
      <c r="HPJ7" s="249"/>
      <c r="HPK7" s="249"/>
      <c r="HPL7" s="249"/>
      <c r="HPM7" s="249"/>
      <c r="HPN7" s="249"/>
      <c r="HPO7" s="249"/>
      <c r="HPP7" s="249"/>
      <c r="HPQ7" s="249"/>
      <c r="HPR7" s="249"/>
      <c r="HPS7" s="249"/>
      <c r="HPT7" s="249"/>
      <c r="HPU7" s="249"/>
      <c r="HPV7" s="249"/>
      <c r="HPW7" s="249"/>
      <c r="HPX7" s="249"/>
      <c r="HPY7" s="249"/>
      <c r="HPZ7" s="249"/>
      <c r="HQA7" s="249"/>
      <c r="HQB7" s="249"/>
      <c r="HQC7" s="249"/>
      <c r="HQD7" s="249"/>
      <c r="HQE7" s="249"/>
      <c r="HQF7" s="249"/>
      <c r="HQG7" s="249"/>
      <c r="HQH7" s="249"/>
      <c r="HQI7" s="249"/>
      <c r="HQJ7" s="249"/>
      <c r="HQK7" s="249"/>
      <c r="HQL7" s="249"/>
      <c r="HQM7" s="249"/>
      <c r="HQN7" s="249"/>
      <c r="HQO7" s="249"/>
      <c r="HQP7" s="249"/>
      <c r="HQQ7" s="249"/>
      <c r="HQR7" s="249"/>
      <c r="HQS7" s="249"/>
      <c r="HQT7" s="249"/>
      <c r="HQU7" s="249"/>
      <c r="HQV7" s="249"/>
      <c r="HQW7" s="249"/>
      <c r="HQX7" s="249"/>
      <c r="HQY7" s="249"/>
      <c r="HQZ7" s="249"/>
      <c r="HRA7" s="249"/>
      <c r="HRB7" s="249"/>
      <c r="HRC7" s="249"/>
      <c r="HRD7" s="249"/>
      <c r="HRE7" s="249"/>
      <c r="HRF7" s="249"/>
      <c r="HRG7" s="249"/>
      <c r="HRH7" s="249"/>
      <c r="HRI7" s="249"/>
      <c r="HRJ7" s="249"/>
      <c r="HRK7" s="249"/>
      <c r="HRL7" s="249"/>
      <c r="HRM7" s="249"/>
      <c r="HRN7" s="249"/>
      <c r="HRO7" s="249"/>
      <c r="HRP7" s="249"/>
      <c r="HRQ7" s="249"/>
      <c r="HRR7" s="249"/>
      <c r="HRS7" s="249"/>
      <c r="HRT7" s="249"/>
      <c r="HRU7" s="249"/>
      <c r="HRV7" s="249"/>
      <c r="HRW7" s="249"/>
      <c r="HRX7" s="249"/>
      <c r="HRY7" s="249"/>
      <c r="HRZ7" s="249"/>
      <c r="HSA7" s="249"/>
      <c r="HSB7" s="249"/>
      <c r="HSC7" s="249"/>
      <c r="HSD7" s="249"/>
      <c r="HSE7" s="249"/>
      <c r="HSF7" s="249"/>
      <c r="HSG7" s="249"/>
      <c r="HSH7" s="249"/>
      <c r="HSI7" s="249"/>
      <c r="HSJ7" s="249"/>
      <c r="HSK7" s="249"/>
      <c r="HSL7" s="249"/>
      <c r="HSM7" s="249"/>
      <c r="HSN7" s="249"/>
      <c r="HSO7" s="249"/>
      <c r="HSP7" s="249"/>
      <c r="HSQ7" s="249"/>
      <c r="HSR7" s="249"/>
      <c r="HSS7" s="249"/>
      <c r="HST7" s="249"/>
      <c r="HSU7" s="249"/>
      <c r="HSV7" s="249"/>
      <c r="HSW7" s="249"/>
      <c r="HSX7" s="249"/>
      <c r="HSY7" s="249"/>
      <c r="HSZ7" s="249"/>
      <c r="HTA7" s="249"/>
      <c r="HTB7" s="249"/>
      <c r="HTC7" s="249"/>
      <c r="HTD7" s="249"/>
      <c r="HTE7" s="249"/>
      <c r="HTF7" s="249"/>
      <c r="HTG7" s="249"/>
      <c r="HTH7" s="249"/>
      <c r="HTI7" s="249"/>
      <c r="HTJ7" s="249"/>
      <c r="HTK7" s="249"/>
      <c r="HTL7" s="249"/>
      <c r="HTM7" s="249"/>
      <c r="HTN7" s="249"/>
      <c r="HTO7" s="249"/>
      <c r="HTP7" s="249"/>
      <c r="HTQ7" s="249"/>
      <c r="HTR7" s="249"/>
      <c r="HTS7" s="249"/>
      <c r="HTT7" s="249"/>
      <c r="HTU7" s="249"/>
      <c r="HTV7" s="249"/>
      <c r="HTW7" s="249"/>
      <c r="HTX7" s="249"/>
      <c r="HTY7" s="249"/>
      <c r="HTZ7" s="249"/>
      <c r="HUA7" s="249"/>
      <c r="HUB7" s="249"/>
      <c r="HUC7" s="249"/>
      <c r="HUD7" s="249"/>
      <c r="HUE7" s="249"/>
      <c r="HUF7" s="249"/>
      <c r="HUG7" s="249"/>
      <c r="HUH7" s="249"/>
      <c r="HUI7" s="249"/>
      <c r="HUJ7" s="249"/>
      <c r="HUK7" s="249"/>
      <c r="HUL7" s="249"/>
      <c r="HUM7" s="249"/>
      <c r="HUN7" s="249"/>
      <c r="HUO7" s="249"/>
      <c r="HUP7" s="249"/>
      <c r="HUQ7" s="249"/>
      <c r="HUR7" s="249"/>
      <c r="HUS7" s="249"/>
      <c r="HUT7" s="249"/>
      <c r="HUU7" s="249"/>
      <c r="HUV7" s="249"/>
      <c r="HUW7" s="249"/>
      <c r="HUX7" s="249"/>
      <c r="HUY7" s="249"/>
      <c r="HUZ7" s="249"/>
      <c r="HVA7" s="249"/>
      <c r="HVB7" s="249"/>
      <c r="HVC7" s="249"/>
      <c r="HVD7" s="249"/>
      <c r="HVE7" s="249"/>
      <c r="HVF7" s="249"/>
      <c r="HVG7" s="249"/>
      <c r="HVH7" s="249"/>
      <c r="HVI7" s="249"/>
      <c r="HVJ7" s="249"/>
      <c r="HVK7" s="249"/>
      <c r="HVL7" s="249"/>
      <c r="HVM7" s="249"/>
      <c r="HVN7" s="249"/>
      <c r="HVO7" s="249"/>
      <c r="HVP7" s="249"/>
      <c r="HVQ7" s="249"/>
      <c r="HVR7" s="249"/>
      <c r="HVS7" s="249"/>
      <c r="HVT7" s="249"/>
      <c r="HVU7" s="249"/>
      <c r="HVV7" s="249"/>
      <c r="HVW7" s="249"/>
      <c r="HVX7" s="249"/>
      <c r="HVY7" s="249"/>
      <c r="HVZ7" s="249"/>
      <c r="HWA7" s="249"/>
      <c r="HWB7" s="249"/>
      <c r="HWC7" s="249"/>
      <c r="HWD7" s="249"/>
      <c r="HWE7" s="249"/>
      <c r="HWF7" s="249"/>
      <c r="HWG7" s="249"/>
      <c r="HWH7" s="249"/>
      <c r="HWI7" s="249"/>
      <c r="HWJ7" s="249"/>
      <c r="HWK7" s="249"/>
      <c r="HWL7" s="249"/>
      <c r="HWM7" s="249"/>
      <c r="HWN7" s="249"/>
      <c r="HWO7" s="249"/>
      <c r="HWP7" s="249"/>
      <c r="HWQ7" s="249"/>
      <c r="HWR7" s="249"/>
      <c r="HWS7" s="249"/>
      <c r="HWT7" s="249"/>
      <c r="HWU7" s="249"/>
      <c r="HWV7" s="249"/>
      <c r="HWW7" s="249"/>
      <c r="HWX7" s="249"/>
      <c r="HWY7" s="249"/>
      <c r="HWZ7" s="249"/>
      <c r="HXA7" s="249"/>
      <c r="HXB7" s="249"/>
      <c r="HXC7" s="249"/>
      <c r="HXD7" s="249"/>
      <c r="HXE7" s="249"/>
      <c r="HXF7" s="249"/>
      <c r="HXG7" s="249"/>
      <c r="HXH7" s="249"/>
      <c r="HXI7" s="249"/>
      <c r="HXJ7" s="249"/>
      <c r="HXK7" s="249"/>
      <c r="HXL7" s="249"/>
      <c r="HXM7" s="249"/>
      <c r="HXN7" s="249"/>
      <c r="HXO7" s="249"/>
      <c r="HXP7" s="249"/>
      <c r="HXQ7" s="249"/>
      <c r="HXR7" s="249"/>
      <c r="HXS7" s="249"/>
      <c r="HXT7" s="249"/>
      <c r="HXU7" s="249"/>
      <c r="HXV7" s="249"/>
      <c r="HXW7" s="249"/>
      <c r="HXX7" s="249"/>
      <c r="HXY7" s="249"/>
      <c r="HXZ7" s="249"/>
      <c r="HYA7" s="249"/>
      <c r="HYB7" s="249"/>
      <c r="HYC7" s="249"/>
      <c r="HYD7" s="249"/>
      <c r="HYE7" s="249"/>
      <c r="HYF7" s="249"/>
      <c r="HYG7" s="249"/>
      <c r="HYH7" s="249"/>
      <c r="HYI7" s="249"/>
      <c r="HYJ7" s="249"/>
      <c r="HYK7" s="249"/>
      <c r="HYL7" s="249"/>
      <c r="HYM7" s="249"/>
      <c r="HYN7" s="249"/>
      <c r="HYO7" s="249"/>
      <c r="HYP7" s="249"/>
      <c r="HYQ7" s="249"/>
      <c r="HYR7" s="249"/>
      <c r="HYS7" s="249"/>
      <c r="HYT7" s="249"/>
      <c r="HYU7" s="249"/>
      <c r="HYV7" s="249"/>
      <c r="HYW7" s="249"/>
      <c r="HYX7" s="249"/>
      <c r="HYY7" s="249"/>
      <c r="HYZ7" s="249"/>
      <c r="HZA7" s="249"/>
      <c r="HZB7" s="249"/>
      <c r="HZC7" s="249"/>
      <c r="HZD7" s="249"/>
      <c r="HZE7" s="249"/>
      <c r="HZF7" s="249"/>
      <c r="HZG7" s="249"/>
      <c r="HZH7" s="249"/>
      <c r="HZI7" s="249"/>
      <c r="HZJ7" s="249"/>
      <c r="HZK7" s="249"/>
      <c r="HZL7" s="249"/>
      <c r="HZM7" s="249"/>
      <c r="HZN7" s="249"/>
      <c r="HZO7" s="249"/>
      <c r="HZP7" s="249"/>
      <c r="HZQ7" s="249"/>
      <c r="HZR7" s="249"/>
      <c r="HZS7" s="249"/>
      <c r="HZT7" s="249"/>
      <c r="HZU7" s="249"/>
      <c r="HZV7" s="249"/>
      <c r="HZW7" s="249"/>
      <c r="HZX7" s="249"/>
      <c r="HZY7" s="249"/>
      <c r="HZZ7" s="249"/>
      <c r="IAA7" s="249"/>
      <c r="IAB7" s="249"/>
      <c r="IAC7" s="249"/>
      <c r="IAD7" s="249"/>
      <c r="IAE7" s="249"/>
      <c r="IAF7" s="249"/>
      <c r="IAG7" s="249"/>
      <c r="IAH7" s="249"/>
      <c r="IAI7" s="249"/>
      <c r="IAJ7" s="249"/>
      <c r="IAK7" s="249"/>
      <c r="IAL7" s="249"/>
      <c r="IAM7" s="249"/>
      <c r="IAN7" s="249"/>
      <c r="IAO7" s="249"/>
      <c r="IAP7" s="249"/>
      <c r="IAQ7" s="249"/>
      <c r="IAR7" s="249"/>
      <c r="IAS7" s="249"/>
      <c r="IAT7" s="249"/>
      <c r="IAU7" s="249"/>
      <c r="IAV7" s="249"/>
      <c r="IAW7" s="249"/>
      <c r="IAX7" s="249"/>
      <c r="IAY7" s="249"/>
      <c r="IAZ7" s="249"/>
      <c r="IBA7" s="249"/>
      <c r="IBB7" s="249"/>
      <c r="IBC7" s="249"/>
      <c r="IBD7" s="249"/>
      <c r="IBE7" s="249"/>
      <c r="IBF7" s="249"/>
      <c r="IBG7" s="249"/>
      <c r="IBH7" s="249"/>
      <c r="IBI7" s="249"/>
      <c r="IBJ7" s="249"/>
      <c r="IBK7" s="249"/>
      <c r="IBL7" s="249"/>
      <c r="IBM7" s="249"/>
      <c r="IBN7" s="249"/>
      <c r="IBO7" s="249"/>
      <c r="IBP7" s="249"/>
      <c r="IBQ7" s="249"/>
      <c r="IBR7" s="249"/>
      <c r="IBS7" s="249"/>
      <c r="IBT7" s="249"/>
      <c r="IBU7" s="249"/>
      <c r="IBV7" s="249"/>
      <c r="IBW7" s="249"/>
      <c r="IBX7" s="249"/>
      <c r="IBY7" s="249"/>
      <c r="IBZ7" s="249"/>
      <c r="ICA7" s="249"/>
      <c r="ICB7" s="249"/>
      <c r="ICC7" s="249"/>
      <c r="ICD7" s="249"/>
      <c r="ICE7" s="249"/>
      <c r="ICF7" s="249"/>
      <c r="ICG7" s="249"/>
      <c r="ICH7" s="249"/>
      <c r="ICI7" s="249"/>
      <c r="ICJ7" s="249"/>
      <c r="ICK7" s="249"/>
      <c r="ICL7" s="249"/>
      <c r="ICM7" s="249"/>
      <c r="ICN7" s="249"/>
      <c r="ICO7" s="249"/>
      <c r="ICP7" s="249"/>
      <c r="ICQ7" s="249"/>
      <c r="ICR7" s="249"/>
      <c r="ICS7" s="249"/>
      <c r="ICT7" s="249"/>
      <c r="ICU7" s="249"/>
      <c r="ICV7" s="249"/>
      <c r="ICW7" s="249"/>
      <c r="ICX7" s="249"/>
      <c r="ICY7" s="249"/>
      <c r="ICZ7" s="249"/>
      <c r="IDA7" s="249"/>
      <c r="IDB7" s="249"/>
      <c r="IDC7" s="249"/>
      <c r="IDD7" s="249"/>
      <c r="IDE7" s="249"/>
      <c r="IDF7" s="249"/>
      <c r="IDG7" s="249"/>
      <c r="IDH7" s="249"/>
      <c r="IDI7" s="249"/>
      <c r="IDJ7" s="249"/>
      <c r="IDK7" s="249"/>
      <c r="IDL7" s="249"/>
      <c r="IDM7" s="249"/>
      <c r="IDN7" s="249"/>
      <c r="IDO7" s="249"/>
      <c r="IDP7" s="249"/>
      <c r="IDQ7" s="249"/>
      <c r="IDR7" s="249"/>
      <c r="IDS7" s="249"/>
      <c r="IDT7" s="249"/>
      <c r="IDU7" s="249"/>
      <c r="IDV7" s="249"/>
      <c r="IDW7" s="249"/>
      <c r="IDX7" s="249"/>
      <c r="IDY7" s="249"/>
      <c r="IDZ7" s="249"/>
      <c r="IEA7" s="249"/>
      <c r="IEB7" s="249"/>
      <c r="IEC7" s="249"/>
      <c r="IED7" s="249"/>
      <c r="IEE7" s="249"/>
      <c r="IEF7" s="249"/>
      <c r="IEG7" s="249"/>
      <c r="IEH7" s="249"/>
      <c r="IEI7" s="249"/>
      <c r="IEJ7" s="249"/>
      <c r="IEK7" s="249"/>
      <c r="IEL7" s="249"/>
      <c r="IEM7" s="249"/>
      <c r="IEN7" s="249"/>
      <c r="IEO7" s="249"/>
      <c r="IEP7" s="249"/>
      <c r="IEQ7" s="249"/>
      <c r="IER7" s="249"/>
      <c r="IES7" s="249"/>
      <c r="IET7" s="249"/>
      <c r="IEU7" s="249"/>
      <c r="IEV7" s="249"/>
      <c r="IEW7" s="249"/>
      <c r="IEX7" s="249"/>
      <c r="IEY7" s="249"/>
      <c r="IEZ7" s="249"/>
      <c r="IFA7" s="249"/>
      <c r="IFB7" s="249"/>
      <c r="IFC7" s="249"/>
      <c r="IFD7" s="249"/>
      <c r="IFE7" s="249"/>
      <c r="IFF7" s="249"/>
      <c r="IFG7" s="249"/>
      <c r="IFH7" s="249"/>
      <c r="IFI7" s="249"/>
      <c r="IFJ7" s="249"/>
      <c r="IFK7" s="249"/>
      <c r="IFL7" s="249"/>
      <c r="IFM7" s="249"/>
      <c r="IFN7" s="249"/>
      <c r="IFO7" s="249"/>
      <c r="IFP7" s="249"/>
      <c r="IFQ7" s="249"/>
      <c r="IFR7" s="249"/>
      <c r="IFS7" s="249"/>
      <c r="IFT7" s="249"/>
      <c r="IFU7" s="249"/>
      <c r="IFV7" s="249"/>
      <c r="IFW7" s="249"/>
      <c r="IFX7" s="249"/>
      <c r="IFY7" s="249"/>
      <c r="IFZ7" s="249"/>
      <c r="IGA7" s="249"/>
      <c r="IGB7" s="249"/>
      <c r="IGC7" s="249"/>
      <c r="IGD7" s="249"/>
      <c r="IGE7" s="249"/>
      <c r="IGF7" s="249"/>
      <c r="IGG7" s="249"/>
      <c r="IGH7" s="249"/>
      <c r="IGI7" s="249"/>
      <c r="IGJ7" s="249"/>
      <c r="IGK7" s="249"/>
      <c r="IGL7" s="249"/>
      <c r="IGM7" s="249"/>
      <c r="IGN7" s="249"/>
      <c r="IGO7" s="249"/>
      <c r="IGP7" s="249"/>
      <c r="IGQ7" s="249"/>
      <c r="IGR7" s="249"/>
      <c r="IGS7" s="249"/>
      <c r="IGT7" s="249"/>
      <c r="IGU7" s="249"/>
      <c r="IGV7" s="249"/>
      <c r="IGW7" s="249"/>
      <c r="IGX7" s="249"/>
      <c r="IGY7" s="249"/>
      <c r="IGZ7" s="249"/>
      <c r="IHA7" s="249"/>
      <c r="IHB7" s="249"/>
      <c r="IHC7" s="249"/>
      <c r="IHD7" s="249"/>
      <c r="IHE7" s="249"/>
      <c r="IHF7" s="249"/>
      <c r="IHG7" s="249"/>
      <c r="IHH7" s="249"/>
      <c r="IHI7" s="249"/>
      <c r="IHJ7" s="249"/>
      <c r="IHK7" s="249"/>
      <c r="IHL7" s="249"/>
      <c r="IHM7" s="249"/>
      <c r="IHN7" s="249"/>
      <c r="IHO7" s="249"/>
      <c r="IHP7" s="249"/>
      <c r="IHQ7" s="249"/>
      <c r="IHR7" s="249"/>
      <c r="IHS7" s="249"/>
      <c r="IHT7" s="249"/>
      <c r="IHU7" s="249"/>
      <c r="IHV7" s="249"/>
      <c r="IHW7" s="249"/>
      <c r="IHX7" s="249"/>
      <c r="IHY7" s="249"/>
      <c r="IHZ7" s="249"/>
      <c r="IIA7" s="249"/>
      <c r="IIB7" s="249"/>
      <c r="IIC7" s="249"/>
      <c r="IID7" s="249"/>
      <c r="IIE7" s="249"/>
      <c r="IIF7" s="249"/>
      <c r="IIG7" s="249"/>
      <c r="IIH7" s="249"/>
      <c r="III7" s="249"/>
      <c r="IIJ7" s="249"/>
      <c r="IIK7" s="249"/>
      <c r="IIL7" s="249"/>
      <c r="IIM7" s="249"/>
      <c r="IIN7" s="249"/>
      <c r="IIO7" s="249"/>
      <c r="IIP7" s="249"/>
      <c r="IIQ7" s="249"/>
      <c r="IIR7" s="249"/>
      <c r="IIS7" s="249"/>
      <c r="IIT7" s="249"/>
      <c r="IIU7" s="249"/>
      <c r="IIV7" s="249"/>
      <c r="IIW7" s="249"/>
      <c r="IIX7" s="249"/>
      <c r="IIY7" s="249"/>
      <c r="IIZ7" s="249"/>
      <c r="IJA7" s="249"/>
      <c r="IJB7" s="249"/>
      <c r="IJC7" s="249"/>
      <c r="IJD7" s="249"/>
      <c r="IJE7" s="249"/>
      <c r="IJF7" s="249"/>
      <c r="IJG7" s="249"/>
      <c r="IJH7" s="249"/>
      <c r="IJI7" s="249"/>
      <c r="IJJ7" s="249"/>
      <c r="IJK7" s="249"/>
      <c r="IJL7" s="249"/>
      <c r="IJM7" s="249"/>
      <c r="IJN7" s="249"/>
      <c r="IJO7" s="249"/>
      <c r="IJP7" s="249"/>
      <c r="IJQ7" s="249"/>
      <c r="IJR7" s="249"/>
      <c r="IJS7" s="249"/>
      <c r="IJT7" s="249"/>
      <c r="IJU7" s="249"/>
      <c r="IJV7" s="249"/>
      <c r="IJW7" s="249"/>
      <c r="IJX7" s="249"/>
      <c r="IJY7" s="249"/>
      <c r="IJZ7" s="249"/>
      <c r="IKA7" s="249"/>
      <c r="IKB7" s="249"/>
      <c r="IKC7" s="249"/>
      <c r="IKD7" s="249"/>
      <c r="IKE7" s="249"/>
      <c r="IKF7" s="249"/>
      <c r="IKG7" s="249"/>
      <c r="IKH7" s="249"/>
      <c r="IKI7" s="249"/>
      <c r="IKJ7" s="249"/>
      <c r="IKK7" s="249"/>
      <c r="IKL7" s="249"/>
      <c r="IKM7" s="249"/>
      <c r="IKN7" s="249"/>
      <c r="IKO7" s="249"/>
      <c r="IKP7" s="249"/>
      <c r="IKQ7" s="249"/>
      <c r="IKR7" s="249"/>
      <c r="IKS7" s="249"/>
      <c r="IKT7" s="249"/>
      <c r="IKU7" s="249"/>
      <c r="IKV7" s="249"/>
      <c r="IKW7" s="249"/>
      <c r="IKX7" s="249"/>
      <c r="IKY7" s="249"/>
      <c r="IKZ7" s="249"/>
      <c r="ILA7" s="249"/>
      <c r="ILB7" s="249"/>
      <c r="ILC7" s="249"/>
      <c r="ILD7" s="249"/>
      <c r="ILE7" s="249"/>
      <c r="ILF7" s="249"/>
      <c r="ILG7" s="249"/>
      <c r="ILH7" s="249"/>
      <c r="ILI7" s="249"/>
      <c r="ILJ7" s="249"/>
      <c r="ILK7" s="249"/>
      <c r="ILL7" s="249"/>
      <c r="ILM7" s="249"/>
      <c r="ILN7" s="249"/>
      <c r="ILO7" s="249"/>
      <c r="ILP7" s="249"/>
      <c r="ILQ7" s="249"/>
      <c r="ILR7" s="249"/>
      <c r="ILS7" s="249"/>
      <c r="ILT7" s="249"/>
      <c r="ILU7" s="249"/>
      <c r="ILV7" s="249"/>
      <c r="ILW7" s="249"/>
      <c r="ILX7" s="249"/>
      <c r="ILY7" s="249"/>
      <c r="ILZ7" s="249"/>
      <c r="IMA7" s="249"/>
      <c r="IMB7" s="249"/>
      <c r="IMC7" s="249"/>
      <c r="IMD7" s="249"/>
      <c r="IME7" s="249"/>
      <c r="IMF7" s="249"/>
      <c r="IMG7" s="249"/>
      <c r="IMH7" s="249"/>
      <c r="IMI7" s="249"/>
      <c r="IMJ7" s="249"/>
      <c r="IMK7" s="249"/>
      <c r="IML7" s="249"/>
      <c r="IMM7" s="249"/>
      <c r="IMN7" s="249"/>
      <c r="IMO7" s="249"/>
      <c r="IMP7" s="249"/>
      <c r="IMQ7" s="249"/>
      <c r="IMR7" s="249"/>
      <c r="IMS7" s="249"/>
      <c r="IMT7" s="249"/>
      <c r="IMU7" s="249"/>
      <c r="IMV7" s="249"/>
      <c r="IMW7" s="249"/>
      <c r="IMX7" s="249"/>
      <c r="IMY7" s="249"/>
      <c r="IMZ7" s="249"/>
      <c r="INA7" s="249"/>
      <c r="INB7" s="249"/>
      <c r="INC7" s="249"/>
      <c r="IND7" s="249"/>
      <c r="INE7" s="249"/>
      <c r="INF7" s="249"/>
      <c r="ING7" s="249"/>
      <c r="INH7" s="249"/>
      <c r="INI7" s="249"/>
      <c r="INJ7" s="249"/>
      <c r="INK7" s="249"/>
      <c r="INL7" s="249"/>
      <c r="INM7" s="249"/>
      <c r="INN7" s="249"/>
      <c r="INO7" s="249"/>
      <c r="INP7" s="249"/>
      <c r="INQ7" s="249"/>
      <c r="INR7" s="249"/>
      <c r="INS7" s="249"/>
      <c r="INT7" s="249"/>
      <c r="INU7" s="249"/>
      <c r="INV7" s="249"/>
      <c r="INW7" s="249"/>
      <c r="INX7" s="249"/>
      <c r="INY7" s="249"/>
      <c r="INZ7" s="249"/>
      <c r="IOA7" s="249"/>
      <c r="IOB7" s="249"/>
      <c r="IOC7" s="249"/>
      <c r="IOD7" s="249"/>
      <c r="IOE7" s="249"/>
      <c r="IOF7" s="249"/>
      <c r="IOG7" s="249"/>
      <c r="IOH7" s="249"/>
      <c r="IOI7" s="249"/>
      <c r="IOJ7" s="249"/>
      <c r="IOK7" s="249"/>
      <c r="IOL7" s="249"/>
      <c r="IOM7" s="249"/>
      <c r="ION7" s="249"/>
      <c r="IOO7" s="249"/>
      <c r="IOP7" s="249"/>
      <c r="IOQ7" s="249"/>
      <c r="IOR7" s="249"/>
      <c r="IOS7" s="249"/>
      <c r="IOT7" s="249"/>
      <c r="IOU7" s="249"/>
      <c r="IOV7" s="249"/>
      <c r="IOW7" s="249"/>
      <c r="IOX7" s="249"/>
      <c r="IOY7" s="249"/>
      <c r="IOZ7" s="249"/>
      <c r="IPA7" s="249"/>
      <c r="IPB7" s="249"/>
      <c r="IPC7" s="249"/>
      <c r="IPD7" s="249"/>
      <c r="IPE7" s="249"/>
      <c r="IPF7" s="249"/>
      <c r="IPG7" s="249"/>
      <c r="IPH7" s="249"/>
      <c r="IPI7" s="249"/>
      <c r="IPJ7" s="249"/>
      <c r="IPK7" s="249"/>
      <c r="IPL7" s="249"/>
      <c r="IPM7" s="249"/>
      <c r="IPN7" s="249"/>
      <c r="IPO7" s="249"/>
      <c r="IPP7" s="249"/>
      <c r="IPQ7" s="249"/>
      <c r="IPR7" s="249"/>
      <c r="IPS7" s="249"/>
      <c r="IPT7" s="249"/>
      <c r="IPU7" s="249"/>
      <c r="IPV7" s="249"/>
      <c r="IPW7" s="249"/>
      <c r="IPX7" s="249"/>
      <c r="IPY7" s="249"/>
      <c r="IPZ7" s="249"/>
      <c r="IQA7" s="249"/>
      <c r="IQB7" s="249"/>
      <c r="IQC7" s="249"/>
      <c r="IQD7" s="249"/>
      <c r="IQE7" s="249"/>
      <c r="IQF7" s="249"/>
      <c r="IQG7" s="249"/>
      <c r="IQH7" s="249"/>
      <c r="IQI7" s="249"/>
      <c r="IQJ7" s="249"/>
      <c r="IQK7" s="249"/>
      <c r="IQL7" s="249"/>
      <c r="IQM7" s="249"/>
      <c r="IQN7" s="249"/>
      <c r="IQO7" s="249"/>
      <c r="IQP7" s="249"/>
      <c r="IQQ7" s="249"/>
      <c r="IQR7" s="249"/>
      <c r="IQS7" s="249"/>
      <c r="IQT7" s="249"/>
      <c r="IQU7" s="249"/>
      <c r="IQV7" s="249"/>
      <c r="IQW7" s="249"/>
      <c r="IQX7" s="249"/>
      <c r="IQY7" s="249"/>
      <c r="IQZ7" s="249"/>
      <c r="IRA7" s="249"/>
      <c r="IRB7" s="249"/>
      <c r="IRC7" s="249"/>
      <c r="IRD7" s="249"/>
      <c r="IRE7" s="249"/>
      <c r="IRF7" s="249"/>
      <c r="IRG7" s="249"/>
      <c r="IRH7" s="249"/>
      <c r="IRI7" s="249"/>
      <c r="IRJ7" s="249"/>
      <c r="IRK7" s="249"/>
      <c r="IRL7" s="249"/>
      <c r="IRM7" s="249"/>
      <c r="IRN7" s="249"/>
      <c r="IRO7" s="249"/>
      <c r="IRP7" s="249"/>
      <c r="IRQ7" s="249"/>
      <c r="IRR7" s="249"/>
      <c r="IRS7" s="249"/>
      <c r="IRT7" s="249"/>
      <c r="IRU7" s="249"/>
      <c r="IRV7" s="249"/>
      <c r="IRW7" s="249"/>
      <c r="IRX7" s="249"/>
      <c r="IRY7" s="249"/>
      <c r="IRZ7" s="249"/>
      <c r="ISA7" s="249"/>
      <c r="ISB7" s="249"/>
      <c r="ISC7" s="249"/>
      <c r="ISD7" s="249"/>
      <c r="ISE7" s="249"/>
      <c r="ISF7" s="249"/>
      <c r="ISG7" s="249"/>
      <c r="ISH7" s="249"/>
      <c r="ISI7" s="249"/>
      <c r="ISJ7" s="249"/>
      <c r="ISK7" s="249"/>
      <c r="ISL7" s="249"/>
      <c r="ISM7" s="249"/>
      <c r="ISN7" s="249"/>
      <c r="ISO7" s="249"/>
      <c r="ISP7" s="249"/>
      <c r="ISQ7" s="249"/>
      <c r="ISR7" s="249"/>
      <c r="ISS7" s="249"/>
      <c r="IST7" s="249"/>
      <c r="ISU7" s="249"/>
      <c r="ISV7" s="249"/>
      <c r="ISW7" s="249"/>
      <c r="ISX7" s="249"/>
      <c r="ISY7" s="249"/>
      <c r="ISZ7" s="249"/>
      <c r="ITA7" s="249"/>
      <c r="ITB7" s="249"/>
      <c r="ITC7" s="249"/>
      <c r="ITD7" s="249"/>
      <c r="ITE7" s="249"/>
      <c r="ITF7" s="249"/>
      <c r="ITG7" s="249"/>
      <c r="ITH7" s="249"/>
      <c r="ITI7" s="249"/>
      <c r="ITJ7" s="249"/>
      <c r="ITK7" s="249"/>
      <c r="ITL7" s="249"/>
      <c r="ITM7" s="249"/>
      <c r="ITN7" s="249"/>
      <c r="ITO7" s="249"/>
      <c r="ITP7" s="249"/>
      <c r="ITQ7" s="249"/>
      <c r="ITR7" s="249"/>
      <c r="ITS7" s="249"/>
      <c r="ITT7" s="249"/>
      <c r="ITU7" s="249"/>
      <c r="ITV7" s="249"/>
      <c r="ITW7" s="249"/>
      <c r="ITX7" s="249"/>
      <c r="ITY7" s="249"/>
      <c r="ITZ7" s="249"/>
      <c r="IUA7" s="249"/>
      <c r="IUB7" s="249"/>
      <c r="IUC7" s="249"/>
      <c r="IUD7" s="249"/>
      <c r="IUE7" s="249"/>
      <c r="IUF7" s="249"/>
      <c r="IUG7" s="249"/>
      <c r="IUH7" s="249"/>
      <c r="IUI7" s="249"/>
      <c r="IUJ7" s="249"/>
      <c r="IUK7" s="249"/>
      <c r="IUL7" s="249"/>
      <c r="IUM7" s="249"/>
      <c r="IUN7" s="249"/>
      <c r="IUO7" s="249"/>
      <c r="IUP7" s="249"/>
      <c r="IUQ7" s="249"/>
      <c r="IUR7" s="249"/>
      <c r="IUS7" s="249"/>
      <c r="IUT7" s="249"/>
      <c r="IUU7" s="249"/>
      <c r="IUV7" s="249"/>
      <c r="IUW7" s="249"/>
      <c r="IUX7" s="249"/>
      <c r="IUY7" s="249"/>
      <c r="IUZ7" s="249"/>
      <c r="IVA7" s="249"/>
      <c r="IVB7" s="249"/>
      <c r="IVC7" s="249"/>
      <c r="IVD7" s="249"/>
      <c r="IVE7" s="249"/>
      <c r="IVF7" s="249"/>
      <c r="IVG7" s="249"/>
      <c r="IVH7" s="249"/>
      <c r="IVI7" s="249"/>
      <c r="IVJ7" s="249"/>
      <c r="IVK7" s="249"/>
      <c r="IVL7" s="249"/>
      <c r="IVM7" s="249"/>
      <c r="IVN7" s="249"/>
      <c r="IVO7" s="249"/>
      <c r="IVP7" s="249"/>
      <c r="IVQ7" s="249"/>
      <c r="IVR7" s="249"/>
      <c r="IVS7" s="249"/>
      <c r="IVT7" s="249"/>
      <c r="IVU7" s="249"/>
      <c r="IVV7" s="249"/>
      <c r="IVW7" s="249"/>
      <c r="IVX7" s="249"/>
      <c r="IVY7" s="249"/>
      <c r="IVZ7" s="249"/>
      <c r="IWA7" s="249"/>
      <c r="IWB7" s="249"/>
      <c r="IWC7" s="249"/>
      <c r="IWD7" s="249"/>
      <c r="IWE7" s="249"/>
      <c r="IWF7" s="249"/>
      <c r="IWG7" s="249"/>
      <c r="IWH7" s="249"/>
      <c r="IWI7" s="249"/>
      <c r="IWJ7" s="249"/>
      <c r="IWK7" s="249"/>
      <c r="IWL7" s="249"/>
      <c r="IWM7" s="249"/>
      <c r="IWN7" s="249"/>
      <c r="IWO7" s="249"/>
      <c r="IWP7" s="249"/>
      <c r="IWQ7" s="249"/>
      <c r="IWR7" s="249"/>
      <c r="IWS7" s="249"/>
      <c r="IWT7" s="249"/>
      <c r="IWU7" s="249"/>
      <c r="IWV7" s="249"/>
      <c r="IWW7" s="249"/>
      <c r="IWX7" s="249"/>
      <c r="IWY7" s="249"/>
      <c r="IWZ7" s="249"/>
      <c r="IXA7" s="249"/>
      <c r="IXB7" s="249"/>
      <c r="IXC7" s="249"/>
      <c r="IXD7" s="249"/>
      <c r="IXE7" s="249"/>
      <c r="IXF7" s="249"/>
      <c r="IXG7" s="249"/>
      <c r="IXH7" s="249"/>
      <c r="IXI7" s="249"/>
      <c r="IXJ7" s="249"/>
      <c r="IXK7" s="249"/>
      <c r="IXL7" s="249"/>
      <c r="IXM7" s="249"/>
      <c r="IXN7" s="249"/>
      <c r="IXO7" s="249"/>
      <c r="IXP7" s="249"/>
      <c r="IXQ7" s="249"/>
      <c r="IXR7" s="249"/>
      <c r="IXS7" s="249"/>
      <c r="IXT7" s="249"/>
      <c r="IXU7" s="249"/>
      <c r="IXV7" s="249"/>
      <c r="IXW7" s="249"/>
      <c r="IXX7" s="249"/>
      <c r="IXY7" s="249"/>
      <c r="IXZ7" s="249"/>
      <c r="IYA7" s="249"/>
      <c r="IYB7" s="249"/>
      <c r="IYC7" s="249"/>
      <c r="IYD7" s="249"/>
      <c r="IYE7" s="249"/>
      <c r="IYF7" s="249"/>
      <c r="IYG7" s="249"/>
      <c r="IYH7" s="249"/>
      <c r="IYI7" s="249"/>
      <c r="IYJ7" s="249"/>
      <c r="IYK7" s="249"/>
      <c r="IYL7" s="249"/>
      <c r="IYM7" s="249"/>
      <c r="IYN7" s="249"/>
      <c r="IYO7" s="249"/>
      <c r="IYP7" s="249"/>
      <c r="IYQ7" s="249"/>
      <c r="IYR7" s="249"/>
      <c r="IYS7" s="249"/>
      <c r="IYT7" s="249"/>
      <c r="IYU7" s="249"/>
      <c r="IYV7" s="249"/>
      <c r="IYW7" s="249"/>
      <c r="IYX7" s="249"/>
      <c r="IYY7" s="249"/>
      <c r="IYZ7" s="249"/>
      <c r="IZA7" s="249"/>
      <c r="IZB7" s="249"/>
      <c r="IZC7" s="249"/>
      <c r="IZD7" s="249"/>
      <c r="IZE7" s="249"/>
      <c r="IZF7" s="249"/>
      <c r="IZG7" s="249"/>
      <c r="IZH7" s="249"/>
      <c r="IZI7" s="249"/>
      <c r="IZJ7" s="249"/>
      <c r="IZK7" s="249"/>
      <c r="IZL7" s="249"/>
      <c r="IZM7" s="249"/>
      <c r="IZN7" s="249"/>
      <c r="IZO7" s="249"/>
      <c r="IZP7" s="249"/>
      <c r="IZQ7" s="249"/>
      <c r="IZR7" s="249"/>
      <c r="IZS7" s="249"/>
      <c r="IZT7" s="249"/>
      <c r="IZU7" s="249"/>
      <c r="IZV7" s="249"/>
      <c r="IZW7" s="249"/>
      <c r="IZX7" s="249"/>
      <c r="IZY7" s="249"/>
      <c r="IZZ7" s="249"/>
      <c r="JAA7" s="249"/>
      <c r="JAB7" s="249"/>
      <c r="JAC7" s="249"/>
      <c r="JAD7" s="249"/>
      <c r="JAE7" s="249"/>
      <c r="JAF7" s="249"/>
      <c r="JAG7" s="249"/>
      <c r="JAH7" s="249"/>
      <c r="JAI7" s="249"/>
      <c r="JAJ7" s="249"/>
      <c r="JAK7" s="249"/>
      <c r="JAL7" s="249"/>
      <c r="JAM7" s="249"/>
      <c r="JAN7" s="249"/>
      <c r="JAO7" s="249"/>
      <c r="JAP7" s="249"/>
      <c r="JAQ7" s="249"/>
      <c r="JAR7" s="249"/>
      <c r="JAS7" s="249"/>
      <c r="JAT7" s="249"/>
      <c r="JAU7" s="249"/>
      <c r="JAV7" s="249"/>
      <c r="JAW7" s="249"/>
      <c r="JAX7" s="249"/>
      <c r="JAY7" s="249"/>
      <c r="JAZ7" s="249"/>
      <c r="JBA7" s="249"/>
      <c r="JBB7" s="249"/>
      <c r="JBC7" s="249"/>
      <c r="JBD7" s="249"/>
      <c r="JBE7" s="249"/>
      <c r="JBF7" s="249"/>
      <c r="JBG7" s="249"/>
      <c r="JBH7" s="249"/>
      <c r="JBI7" s="249"/>
      <c r="JBJ7" s="249"/>
      <c r="JBK7" s="249"/>
      <c r="JBL7" s="249"/>
      <c r="JBM7" s="249"/>
      <c r="JBN7" s="249"/>
      <c r="JBO7" s="249"/>
      <c r="JBP7" s="249"/>
      <c r="JBQ7" s="249"/>
      <c r="JBR7" s="249"/>
      <c r="JBS7" s="249"/>
      <c r="JBT7" s="249"/>
      <c r="JBU7" s="249"/>
      <c r="JBV7" s="249"/>
      <c r="JBW7" s="249"/>
      <c r="JBX7" s="249"/>
      <c r="JBY7" s="249"/>
      <c r="JBZ7" s="249"/>
      <c r="JCA7" s="249"/>
      <c r="JCB7" s="249"/>
      <c r="JCC7" s="249"/>
      <c r="JCD7" s="249"/>
      <c r="JCE7" s="249"/>
      <c r="JCF7" s="249"/>
      <c r="JCG7" s="249"/>
      <c r="JCH7" s="249"/>
      <c r="JCI7" s="249"/>
      <c r="JCJ7" s="249"/>
      <c r="JCK7" s="249"/>
      <c r="JCL7" s="249"/>
      <c r="JCM7" s="249"/>
      <c r="JCN7" s="249"/>
      <c r="JCO7" s="249"/>
      <c r="JCP7" s="249"/>
      <c r="JCQ7" s="249"/>
      <c r="JCR7" s="249"/>
      <c r="JCS7" s="249"/>
      <c r="JCT7" s="249"/>
      <c r="JCU7" s="249"/>
      <c r="JCV7" s="249"/>
      <c r="JCW7" s="249"/>
      <c r="JCX7" s="249"/>
      <c r="JCY7" s="249"/>
      <c r="JCZ7" s="249"/>
      <c r="JDA7" s="249"/>
      <c r="JDB7" s="249"/>
      <c r="JDC7" s="249"/>
      <c r="JDD7" s="249"/>
      <c r="JDE7" s="249"/>
      <c r="JDF7" s="249"/>
      <c r="JDG7" s="249"/>
      <c r="JDH7" s="249"/>
      <c r="JDI7" s="249"/>
      <c r="JDJ7" s="249"/>
      <c r="JDK7" s="249"/>
      <c r="JDL7" s="249"/>
      <c r="JDM7" s="249"/>
      <c r="JDN7" s="249"/>
      <c r="JDO7" s="249"/>
      <c r="JDP7" s="249"/>
      <c r="JDQ7" s="249"/>
      <c r="JDR7" s="249"/>
      <c r="JDS7" s="249"/>
      <c r="JDT7" s="249"/>
      <c r="JDU7" s="249"/>
      <c r="JDV7" s="249"/>
      <c r="JDW7" s="249"/>
      <c r="JDX7" s="249"/>
      <c r="JDY7" s="249"/>
      <c r="JDZ7" s="249"/>
      <c r="JEA7" s="249"/>
      <c r="JEB7" s="249"/>
      <c r="JEC7" s="249"/>
      <c r="JED7" s="249"/>
      <c r="JEE7" s="249"/>
      <c r="JEF7" s="249"/>
      <c r="JEG7" s="249"/>
      <c r="JEH7" s="249"/>
      <c r="JEI7" s="249"/>
      <c r="JEJ7" s="249"/>
      <c r="JEK7" s="249"/>
      <c r="JEL7" s="249"/>
      <c r="JEM7" s="249"/>
      <c r="JEN7" s="249"/>
      <c r="JEO7" s="249"/>
      <c r="JEP7" s="249"/>
      <c r="JEQ7" s="249"/>
      <c r="JER7" s="249"/>
      <c r="JES7" s="249"/>
      <c r="JET7" s="249"/>
      <c r="JEU7" s="249"/>
      <c r="JEV7" s="249"/>
      <c r="JEW7" s="249"/>
      <c r="JEX7" s="249"/>
      <c r="JEY7" s="249"/>
      <c r="JEZ7" s="249"/>
      <c r="JFA7" s="249"/>
      <c r="JFB7" s="249"/>
      <c r="JFC7" s="249"/>
      <c r="JFD7" s="249"/>
      <c r="JFE7" s="249"/>
      <c r="JFF7" s="249"/>
      <c r="JFG7" s="249"/>
      <c r="JFH7" s="249"/>
      <c r="JFI7" s="249"/>
      <c r="JFJ7" s="249"/>
      <c r="JFK7" s="249"/>
      <c r="JFL7" s="249"/>
      <c r="JFM7" s="249"/>
      <c r="JFN7" s="249"/>
      <c r="JFO7" s="249"/>
      <c r="JFP7" s="249"/>
      <c r="JFQ7" s="249"/>
      <c r="JFR7" s="249"/>
      <c r="JFS7" s="249"/>
      <c r="JFT7" s="249"/>
      <c r="JFU7" s="249"/>
      <c r="JFV7" s="249"/>
      <c r="JFW7" s="249"/>
      <c r="JFX7" s="249"/>
      <c r="JFY7" s="249"/>
      <c r="JFZ7" s="249"/>
      <c r="JGA7" s="249"/>
      <c r="JGB7" s="249"/>
      <c r="JGC7" s="249"/>
      <c r="JGD7" s="249"/>
      <c r="JGE7" s="249"/>
      <c r="JGF7" s="249"/>
      <c r="JGG7" s="249"/>
      <c r="JGH7" s="249"/>
      <c r="JGI7" s="249"/>
      <c r="JGJ7" s="249"/>
      <c r="JGK7" s="249"/>
      <c r="JGL7" s="249"/>
      <c r="JGM7" s="249"/>
      <c r="JGN7" s="249"/>
      <c r="JGO7" s="249"/>
      <c r="JGP7" s="249"/>
      <c r="JGQ7" s="249"/>
      <c r="JGR7" s="249"/>
      <c r="JGS7" s="249"/>
      <c r="JGT7" s="249"/>
      <c r="JGU7" s="249"/>
      <c r="JGV7" s="249"/>
      <c r="JGW7" s="249"/>
      <c r="JGX7" s="249"/>
      <c r="JGY7" s="249"/>
      <c r="JGZ7" s="249"/>
      <c r="JHA7" s="249"/>
      <c r="JHB7" s="249"/>
      <c r="JHC7" s="249"/>
      <c r="JHD7" s="249"/>
      <c r="JHE7" s="249"/>
      <c r="JHF7" s="249"/>
      <c r="JHG7" s="249"/>
      <c r="JHH7" s="249"/>
      <c r="JHI7" s="249"/>
      <c r="JHJ7" s="249"/>
      <c r="JHK7" s="249"/>
      <c r="JHL7" s="249"/>
      <c r="JHM7" s="249"/>
      <c r="JHN7" s="249"/>
      <c r="JHO7" s="249"/>
      <c r="JHP7" s="249"/>
      <c r="JHQ7" s="249"/>
      <c r="JHR7" s="249"/>
      <c r="JHS7" s="249"/>
      <c r="JHT7" s="249"/>
      <c r="JHU7" s="249"/>
      <c r="JHV7" s="249"/>
      <c r="JHW7" s="249"/>
      <c r="JHX7" s="249"/>
      <c r="JHY7" s="249"/>
      <c r="JHZ7" s="249"/>
      <c r="JIA7" s="249"/>
      <c r="JIB7" s="249"/>
      <c r="JIC7" s="249"/>
      <c r="JID7" s="249"/>
      <c r="JIE7" s="249"/>
      <c r="JIF7" s="249"/>
      <c r="JIG7" s="249"/>
      <c r="JIH7" s="249"/>
      <c r="JII7" s="249"/>
      <c r="JIJ7" s="249"/>
      <c r="JIK7" s="249"/>
      <c r="JIL7" s="249"/>
      <c r="JIM7" s="249"/>
      <c r="JIN7" s="249"/>
      <c r="JIO7" s="249"/>
      <c r="JIP7" s="249"/>
      <c r="JIQ7" s="249"/>
      <c r="JIR7" s="249"/>
      <c r="JIS7" s="249"/>
      <c r="JIT7" s="249"/>
      <c r="JIU7" s="249"/>
      <c r="JIV7" s="249"/>
      <c r="JIW7" s="249"/>
      <c r="JIX7" s="249"/>
      <c r="JIY7" s="249"/>
      <c r="JIZ7" s="249"/>
      <c r="JJA7" s="249"/>
      <c r="JJB7" s="249"/>
      <c r="JJC7" s="249"/>
      <c r="JJD7" s="249"/>
      <c r="JJE7" s="249"/>
      <c r="JJF7" s="249"/>
      <c r="JJG7" s="249"/>
      <c r="JJH7" s="249"/>
      <c r="JJI7" s="249"/>
      <c r="JJJ7" s="249"/>
      <c r="JJK7" s="249"/>
      <c r="JJL7" s="249"/>
      <c r="JJM7" s="249"/>
      <c r="JJN7" s="249"/>
      <c r="JJO7" s="249"/>
      <c r="JJP7" s="249"/>
      <c r="JJQ7" s="249"/>
      <c r="JJR7" s="249"/>
      <c r="JJS7" s="249"/>
      <c r="JJT7" s="249"/>
      <c r="JJU7" s="249"/>
      <c r="JJV7" s="249"/>
      <c r="JJW7" s="249"/>
      <c r="JJX7" s="249"/>
      <c r="JJY7" s="249"/>
      <c r="JJZ7" s="249"/>
      <c r="JKA7" s="249"/>
      <c r="JKB7" s="249"/>
      <c r="JKC7" s="249"/>
      <c r="JKD7" s="249"/>
      <c r="JKE7" s="249"/>
      <c r="JKF7" s="249"/>
      <c r="JKG7" s="249"/>
      <c r="JKH7" s="249"/>
      <c r="JKI7" s="249"/>
      <c r="JKJ7" s="249"/>
      <c r="JKK7" s="249"/>
      <c r="JKL7" s="249"/>
      <c r="JKM7" s="249"/>
      <c r="JKN7" s="249"/>
      <c r="JKO7" s="249"/>
      <c r="JKP7" s="249"/>
      <c r="JKQ7" s="249"/>
      <c r="JKR7" s="249"/>
      <c r="JKS7" s="249"/>
      <c r="JKT7" s="249"/>
      <c r="JKU7" s="249"/>
      <c r="JKV7" s="249"/>
      <c r="JKW7" s="249"/>
      <c r="JKX7" s="249"/>
      <c r="JKY7" s="249"/>
      <c r="JKZ7" s="249"/>
      <c r="JLA7" s="249"/>
      <c r="JLB7" s="249"/>
      <c r="JLC7" s="249"/>
      <c r="JLD7" s="249"/>
      <c r="JLE7" s="249"/>
      <c r="JLF7" s="249"/>
      <c r="JLG7" s="249"/>
      <c r="JLH7" s="249"/>
      <c r="JLI7" s="249"/>
      <c r="JLJ7" s="249"/>
      <c r="JLK7" s="249"/>
      <c r="JLL7" s="249"/>
      <c r="JLM7" s="249"/>
      <c r="JLN7" s="249"/>
      <c r="JLO7" s="249"/>
      <c r="JLP7" s="249"/>
      <c r="JLQ7" s="249"/>
      <c r="JLR7" s="249"/>
      <c r="JLS7" s="249"/>
      <c r="JLT7" s="249"/>
      <c r="JLU7" s="249"/>
      <c r="JLV7" s="249"/>
      <c r="JLW7" s="249"/>
      <c r="JLX7" s="249"/>
      <c r="JLY7" s="249"/>
      <c r="JLZ7" s="249"/>
      <c r="JMA7" s="249"/>
      <c r="JMB7" s="249"/>
      <c r="JMC7" s="249"/>
      <c r="JMD7" s="249"/>
      <c r="JME7" s="249"/>
      <c r="JMF7" s="249"/>
      <c r="JMG7" s="249"/>
      <c r="JMH7" s="249"/>
      <c r="JMI7" s="249"/>
      <c r="JMJ7" s="249"/>
      <c r="JMK7" s="249"/>
      <c r="JML7" s="249"/>
      <c r="JMM7" s="249"/>
      <c r="JMN7" s="249"/>
      <c r="JMO7" s="249"/>
      <c r="JMP7" s="249"/>
      <c r="JMQ7" s="249"/>
      <c r="JMR7" s="249"/>
      <c r="JMS7" s="249"/>
      <c r="JMT7" s="249"/>
      <c r="JMU7" s="249"/>
      <c r="JMV7" s="249"/>
      <c r="JMW7" s="249"/>
      <c r="JMX7" s="249"/>
      <c r="JMY7" s="249"/>
      <c r="JMZ7" s="249"/>
      <c r="JNA7" s="249"/>
      <c r="JNB7" s="249"/>
      <c r="JNC7" s="249"/>
      <c r="JND7" s="249"/>
      <c r="JNE7" s="249"/>
      <c r="JNF7" s="249"/>
      <c r="JNG7" s="249"/>
      <c r="JNH7" s="249"/>
      <c r="JNI7" s="249"/>
      <c r="JNJ7" s="249"/>
      <c r="JNK7" s="249"/>
      <c r="JNL7" s="249"/>
      <c r="JNM7" s="249"/>
      <c r="JNN7" s="249"/>
      <c r="JNO7" s="249"/>
      <c r="JNP7" s="249"/>
      <c r="JNQ7" s="249"/>
      <c r="JNR7" s="249"/>
      <c r="JNS7" s="249"/>
      <c r="JNT7" s="249"/>
      <c r="JNU7" s="249"/>
      <c r="JNV7" s="249"/>
      <c r="JNW7" s="249"/>
      <c r="JNX7" s="249"/>
      <c r="JNY7" s="249"/>
      <c r="JNZ7" s="249"/>
      <c r="JOA7" s="249"/>
      <c r="JOB7" s="249"/>
      <c r="JOC7" s="249"/>
      <c r="JOD7" s="249"/>
      <c r="JOE7" s="249"/>
      <c r="JOF7" s="249"/>
      <c r="JOG7" s="249"/>
      <c r="JOH7" s="249"/>
      <c r="JOI7" s="249"/>
      <c r="JOJ7" s="249"/>
      <c r="JOK7" s="249"/>
      <c r="JOL7" s="249"/>
      <c r="JOM7" s="249"/>
      <c r="JON7" s="249"/>
      <c r="JOO7" s="249"/>
      <c r="JOP7" s="249"/>
      <c r="JOQ7" s="249"/>
      <c r="JOR7" s="249"/>
      <c r="JOS7" s="249"/>
      <c r="JOT7" s="249"/>
      <c r="JOU7" s="249"/>
      <c r="JOV7" s="249"/>
      <c r="JOW7" s="249"/>
      <c r="JOX7" s="249"/>
      <c r="JOY7" s="249"/>
      <c r="JOZ7" s="249"/>
      <c r="JPA7" s="249"/>
      <c r="JPB7" s="249"/>
      <c r="JPC7" s="249"/>
      <c r="JPD7" s="249"/>
      <c r="JPE7" s="249"/>
      <c r="JPF7" s="249"/>
      <c r="JPG7" s="249"/>
      <c r="JPH7" s="249"/>
      <c r="JPI7" s="249"/>
      <c r="JPJ7" s="249"/>
      <c r="JPK7" s="249"/>
      <c r="JPL7" s="249"/>
      <c r="JPM7" s="249"/>
      <c r="JPN7" s="249"/>
      <c r="JPO7" s="249"/>
      <c r="JPP7" s="249"/>
      <c r="JPQ7" s="249"/>
      <c r="JPR7" s="249"/>
      <c r="JPS7" s="249"/>
      <c r="JPT7" s="249"/>
      <c r="JPU7" s="249"/>
      <c r="JPV7" s="249"/>
      <c r="JPW7" s="249"/>
      <c r="JPX7" s="249"/>
      <c r="JPY7" s="249"/>
      <c r="JPZ7" s="249"/>
      <c r="JQA7" s="249"/>
      <c r="JQB7" s="249"/>
      <c r="JQC7" s="249"/>
      <c r="JQD7" s="249"/>
      <c r="JQE7" s="249"/>
      <c r="JQF7" s="249"/>
      <c r="JQG7" s="249"/>
      <c r="JQH7" s="249"/>
      <c r="JQI7" s="249"/>
      <c r="JQJ7" s="249"/>
      <c r="JQK7" s="249"/>
      <c r="JQL7" s="249"/>
      <c r="JQM7" s="249"/>
      <c r="JQN7" s="249"/>
      <c r="JQO7" s="249"/>
      <c r="JQP7" s="249"/>
      <c r="JQQ7" s="249"/>
      <c r="JQR7" s="249"/>
      <c r="JQS7" s="249"/>
      <c r="JQT7" s="249"/>
      <c r="JQU7" s="249"/>
      <c r="JQV7" s="249"/>
      <c r="JQW7" s="249"/>
      <c r="JQX7" s="249"/>
      <c r="JQY7" s="249"/>
      <c r="JQZ7" s="249"/>
      <c r="JRA7" s="249"/>
      <c r="JRB7" s="249"/>
      <c r="JRC7" s="249"/>
      <c r="JRD7" s="249"/>
      <c r="JRE7" s="249"/>
      <c r="JRF7" s="249"/>
      <c r="JRG7" s="249"/>
      <c r="JRH7" s="249"/>
      <c r="JRI7" s="249"/>
      <c r="JRJ7" s="249"/>
      <c r="JRK7" s="249"/>
      <c r="JRL7" s="249"/>
      <c r="JRM7" s="249"/>
      <c r="JRN7" s="249"/>
      <c r="JRO7" s="249"/>
      <c r="JRP7" s="249"/>
      <c r="JRQ7" s="249"/>
      <c r="JRR7" s="249"/>
      <c r="JRS7" s="249"/>
      <c r="JRT7" s="249"/>
      <c r="JRU7" s="249"/>
      <c r="JRV7" s="249"/>
      <c r="JRW7" s="249"/>
      <c r="JRX7" s="249"/>
      <c r="JRY7" s="249"/>
      <c r="JRZ7" s="249"/>
      <c r="JSA7" s="249"/>
      <c r="JSB7" s="249"/>
      <c r="JSC7" s="249"/>
      <c r="JSD7" s="249"/>
      <c r="JSE7" s="249"/>
      <c r="JSF7" s="249"/>
      <c r="JSG7" s="249"/>
      <c r="JSH7" s="249"/>
      <c r="JSI7" s="249"/>
      <c r="JSJ7" s="249"/>
      <c r="JSK7" s="249"/>
      <c r="JSL7" s="249"/>
      <c r="JSM7" s="249"/>
      <c r="JSN7" s="249"/>
      <c r="JSO7" s="249"/>
      <c r="JSP7" s="249"/>
      <c r="JSQ7" s="249"/>
      <c r="JSR7" s="249"/>
      <c r="JSS7" s="249"/>
      <c r="JST7" s="249"/>
      <c r="JSU7" s="249"/>
      <c r="JSV7" s="249"/>
      <c r="JSW7" s="249"/>
      <c r="JSX7" s="249"/>
      <c r="JSY7" s="249"/>
      <c r="JSZ7" s="249"/>
      <c r="JTA7" s="249"/>
      <c r="JTB7" s="249"/>
      <c r="JTC7" s="249"/>
      <c r="JTD7" s="249"/>
      <c r="JTE7" s="249"/>
      <c r="JTF7" s="249"/>
      <c r="JTG7" s="249"/>
      <c r="JTH7" s="249"/>
      <c r="JTI7" s="249"/>
      <c r="JTJ7" s="249"/>
      <c r="JTK7" s="249"/>
      <c r="JTL7" s="249"/>
      <c r="JTM7" s="249"/>
      <c r="JTN7" s="249"/>
      <c r="JTO7" s="249"/>
      <c r="JTP7" s="249"/>
      <c r="JTQ7" s="249"/>
      <c r="JTR7" s="249"/>
      <c r="JTS7" s="249"/>
      <c r="JTT7" s="249"/>
      <c r="JTU7" s="249"/>
      <c r="JTV7" s="249"/>
      <c r="JTW7" s="249"/>
      <c r="JTX7" s="249"/>
      <c r="JTY7" s="249"/>
      <c r="JTZ7" s="249"/>
      <c r="JUA7" s="249"/>
      <c r="JUB7" s="249"/>
      <c r="JUC7" s="249"/>
      <c r="JUD7" s="249"/>
      <c r="JUE7" s="249"/>
      <c r="JUF7" s="249"/>
      <c r="JUG7" s="249"/>
      <c r="JUH7" s="249"/>
      <c r="JUI7" s="249"/>
      <c r="JUJ7" s="249"/>
      <c r="JUK7" s="249"/>
      <c r="JUL7" s="249"/>
      <c r="JUM7" s="249"/>
      <c r="JUN7" s="249"/>
      <c r="JUO7" s="249"/>
      <c r="JUP7" s="249"/>
      <c r="JUQ7" s="249"/>
      <c r="JUR7" s="249"/>
      <c r="JUS7" s="249"/>
      <c r="JUT7" s="249"/>
      <c r="JUU7" s="249"/>
      <c r="JUV7" s="249"/>
      <c r="JUW7" s="249"/>
      <c r="JUX7" s="249"/>
      <c r="JUY7" s="249"/>
      <c r="JUZ7" s="249"/>
      <c r="JVA7" s="249"/>
      <c r="JVB7" s="249"/>
      <c r="JVC7" s="249"/>
      <c r="JVD7" s="249"/>
      <c r="JVE7" s="249"/>
      <c r="JVF7" s="249"/>
      <c r="JVG7" s="249"/>
      <c r="JVH7" s="249"/>
      <c r="JVI7" s="249"/>
      <c r="JVJ7" s="249"/>
      <c r="JVK7" s="249"/>
      <c r="JVL7" s="249"/>
      <c r="JVM7" s="249"/>
      <c r="JVN7" s="249"/>
      <c r="JVO7" s="249"/>
      <c r="JVP7" s="249"/>
      <c r="JVQ7" s="249"/>
      <c r="JVR7" s="249"/>
      <c r="JVS7" s="249"/>
      <c r="JVT7" s="249"/>
      <c r="JVU7" s="249"/>
      <c r="JVV7" s="249"/>
      <c r="JVW7" s="249"/>
      <c r="JVX7" s="249"/>
      <c r="JVY7" s="249"/>
      <c r="JVZ7" s="249"/>
      <c r="JWA7" s="249"/>
      <c r="JWB7" s="249"/>
      <c r="JWC7" s="249"/>
      <c r="JWD7" s="249"/>
      <c r="JWE7" s="249"/>
      <c r="JWF7" s="249"/>
      <c r="JWG7" s="249"/>
      <c r="JWH7" s="249"/>
      <c r="JWI7" s="249"/>
      <c r="JWJ7" s="249"/>
      <c r="JWK7" s="249"/>
      <c r="JWL7" s="249"/>
      <c r="JWM7" s="249"/>
      <c r="JWN7" s="249"/>
      <c r="JWO7" s="249"/>
      <c r="JWP7" s="249"/>
      <c r="JWQ7" s="249"/>
      <c r="JWR7" s="249"/>
      <c r="JWS7" s="249"/>
      <c r="JWT7" s="249"/>
      <c r="JWU7" s="249"/>
      <c r="JWV7" s="249"/>
      <c r="JWW7" s="249"/>
      <c r="JWX7" s="249"/>
      <c r="JWY7" s="249"/>
      <c r="JWZ7" s="249"/>
      <c r="JXA7" s="249"/>
      <c r="JXB7" s="249"/>
      <c r="JXC7" s="249"/>
      <c r="JXD7" s="249"/>
      <c r="JXE7" s="249"/>
      <c r="JXF7" s="249"/>
      <c r="JXG7" s="249"/>
      <c r="JXH7" s="249"/>
      <c r="JXI7" s="249"/>
      <c r="JXJ7" s="249"/>
      <c r="JXK7" s="249"/>
      <c r="JXL7" s="249"/>
      <c r="JXM7" s="249"/>
      <c r="JXN7" s="249"/>
      <c r="JXO7" s="249"/>
      <c r="JXP7" s="249"/>
      <c r="JXQ7" s="249"/>
      <c r="JXR7" s="249"/>
      <c r="JXS7" s="249"/>
      <c r="JXT7" s="249"/>
      <c r="JXU7" s="249"/>
      <c r="JXV7" s="249"/>
      <c r="JXW7" s="249"/>
      <c r="JXX7" s="249"/>
      <c r="JXY7" s="249"/>
      <c r="JXZ7" s="249"/>
      <c r="JYA7" s="249"/>
      <c r="JYB7" s="249"/>
      <c r="JYC7" s="249"/>
      <c r="JYD7" s="249"/>
      <c r="JYE7" s="249"/>
      <c r="JYF7" s="249"/>
      <c r="JYG7" s="249"/>
      <c r="JYH7" s="249"/>
      <c r="JYI7" s="249"/>
      <c r="JYJ7" s="249"/>
      <c r="JYK7" s="249"/>
      <c r="JYL7" s="249"/>
      <c r="JYM7" s="249"/>
      <c r="JYN7" s="249"/>
      <c r="JYO7" s="249"/>
      <c r="JYP7" s="249"/>
      <c r="JYQ7" s="249"/>
      <c r="JYR7" s="249"/>
      <c r="JYS7" s="249"/>
      <c r="JYT7" s="249"/>
      <c r="JYU7" s="249"/>
      <c r="JYV7" s="249"/>
      <c r="JYW7" s="249"/>
      <c r="JYX7" s="249"/>
      <c r="JYY7" s="249"/>
      <c r="JYZ7" s="249"/>
      <c r="JZA7" s="249"/>
      <c r="JZB7" s="249"/>
      <c r="JZC7" s="249"/>
      <c r="JZD7" s="249"/>
      <c r="JZE7" s="249"/>
      <c r="JZF7" s="249"/>
      <c r="JZG7" s="249"/>
      <c r="JZH7" s="249"/>
      <c r="JZI7" s="249"/>
      <c r="JZJ7" s="249"/>
      <c r="JZK7" s="249"/>
      <c r="JZL7" s="249"/>
      <c r="JZM7" s="249"/>
      <c r="JZN7" s="249"/>
      <c r="JZO7" s="249"/>
      <c r="JZP7" s="249"/>
      <c r="JZQ7" s="249"/>
      <c r="JZR7" s="249"/>
      <c r="JZS7" s="249"/>
      <c r="JZT7" s="249"/>
      <c r="JZU7" s="249"/>
      <c r="JZV7" s="249"/>
      <c r="JZW7" s="249"/>
      <c r="JZX7" s="249"/>
      <c r="JZY7" s="249"/>
      <c r="JZZ7" s="249"/>
      <c r="KAA7" s="249"/>
      <c r="KAB7" s="249"/>
      <c r="KAC7" s="249"/>
      <c r="KAD7" s="249"/>
      <c r="KAE7" s="249"/>
      <c r="KAF7" s="249"/>
      <c r="KAG7" s="249"/>
      <c r="KAH7" s="249"/>
      <c r="KAI7" s="249"/>
      <c r="KAJ7" s="249"/>
      <c r="KAK7" s="249"/>
      <c r="KAL7" s="249"/>
      <c r="KAM7" s="249"/>
      <c r="KAN7" s="249"/>
      <c r="KAO7" s="249"/>
      <c r="KAP7" s="249"/>
      <c r="KAQ7" s="249"/>
      <c r="KAR7" s="249"/>
      <c r="KAS7" s="249"/>
      <c r="KAT7" s="249"/>
      <c r="KAU7" s="249"/>
      <c r="KAV7" s="249"/>
      <c r="KAW7" s="249"/>
      <c r="KAX7" s="249"/>
      <c r="KAY7" s="249"/>
      <c r="KAZ7" s="249"/>
      <c r="KBA7" s="249"/>
      <c r="KBB7" s="249"/>
      <c r="KBC7" s="249"/>
      <c r="KBD7" s="249"/>
      <c r="KBE7" s="249"/>
      <c r="KBF7" s="249"/>
      <c r="KBG7" s="249"/>
      <c r="KBH7" s="249"/>
      <c r="KBI7" s="249"/>
      <c r="KBJ7" s="249"/>
      <c r="KBK7" s="249"/>
      <c r="KBL7" s="249"/>
      <c r="KBM7" s="249"/>
      <c r="KBN7" s="249"/>
      <c r="KBO7" s="249"/>
      <c r="KBP7" s="249"/>
      <c r="KBQ7" s="249"/>
      <c r="KBR7" s="249"/>
      <c r="KBS7" s="249"/>
      <c r="KBT7" s="249"/>
      <c r="KBU7" s="249"/>
      <c r="KBV7" s="249"/>
      <c r="KBW7" s="249"/>
      <c r="KBX7" s="249"/>
      <c r="KBY7" s="249"/>
      <c r="KBZ7" s="249"/>
      <c r="KCA7" s="249"/>
      <c r="KCB7" s="249"/>
      <c r="KCC7" s="249"/>
      <c r="KCD7" s="249"/>
      <c r="KCE7" s="249"/>
      <c r="KCF7" s="249"/>
      <c r="KCG7" s="249"/>
      <c r="KCH7" s="249"/>
      <c r="KCI7" s="249"/>
      <c r="KCJ7" s="249"/>
      <c r="KCK7" s="249"/>
      <c r="KCL7" s="249"/>
      <c r="KCM7" s="249"/>
      <c r="KCN7" s="249"/>
      <c r="KCO7" s="249"/>
      <c r="KCP7" s="249"/>
      <c r="KCQ7" s="249"/>
      <c r="KCR7" s="249"/>
      <c r="KCS7" s="249"/>
      <c r="KCT7" s="249"/>
      <c r="KCU7" s="249"/>
      <c r="KCV7" s="249"/>
      <c r="KCW7" s="249"/>
      <c r="KCX7" s="249"/>
      <c r="KCY7" s="249"/>
      <c r="KCZ7" s="249"/>
      <c r="KDA7" s="249"/>
      <c r="KDB7" s="249"/>
      <c r="KDC7" s="249"/>
      <c r="KDD7" s="249"/>
      <c r="KDE7" s="249"/>
      <c r="KDF7" s="249"/>
      <c r="KDG7" s="249"/>
      <c r="KDH7" s="249"/>
      <c r="KDI7" s="249"/>
      <c r="KDJ7" s="249"/>
      <c r="KDK7" s="249"/>
      <c r="KDL7" s="249"/>
      <c r="KDM7" s="249"/>
      <c r="KDN7" s="249"/>
      <c r="KDO7" s="249"/>
      <c r="KDP7" s="249"/>
      <c r="KDQ7" s="249"/>
      <c r="KDR7" s="249"/>
      <c r="KDS7" s="249"/>
      <c r="KDT7" s="249"/>
      <c r="KDU7" s="249"/>
      <c r="KDV7" s="249"/>
      <c r="KDW7" s="249"/>
      <c r="KDX7" s="249"/>
      <c r="KDY7" s="249"/>
      <c r="KDZ7" s="249"/>
      <c r="KEA7" s="249"/>
      <c r="KEB7" s="249"/>
      <c r="KEC7" s="249"/>
      <c r="KED7" s="249"/>
      <c r="KEE7" s="249"/>
      <c r="KEF7" s="249"/>
      <c r="KEG7" s="249"/>
      <c r="KEH7" s="249"/>
      <c r="KEI7" s="249"/>
      <c r="KEJ7" s="249"/>
      <c r="KEK7" s="249"/>
      <c r="KEL7" s="249"/>
      <c r="KEM7" s="249"/>
      <c r="KEN7" s="249"/>
      <c r="KEO7" s="249"/>
      <c r="KEP7" s="249"/>
      <c r="KEQ7" s="249"/>
      <c r="KER7" s="249"/>
      <c r="KES7" s="249"/>
      <c r="KET7" s="249"/>
      <c r="KEU7" s="249"/>
      <c r="KEV7" s="249"/>
      <c r="KEW7" s="249"/>
      <c r="KEX7" s="249"/>
      <c r="KEY7" s="249"/>
      <c r="KEZ7" s="249"/>
      <c r="KFA7" s="249"/>
      <c r="KFB7" s="249"/>
      <c r="KFC7" s="249"/>
      <c r="KFD7" s="249"/>
      <c r="KFE7" s="249"/>
      <c r="KFF7" s="249"/>
      <c r="KFG7" s="249"/>
      <c r="KFH7" s="249"/>
      <c r="KFI7" s="249"/>
      <c r="KFJ7" s="249"/>
      <c r="KFK7" s="249"/>
      <c r="KFL7" s="249"/>
      <c r="KFM7" s="249"/>
      <c r="KFN7" s="249"/>
      <c r="KFO7" s="249"/>
      <c r="KFP7" s="249"/>
      <c r="KFQ7" s="249"/>
      <c r="KFR7" s="249"/>
      <c r="KFS7" s="249"/>
      <c r="KFT7" s="249"/>
      <c r="KFU7" s="249"/>
      <c r="KFV7" s="249"/>
      <c r="KFW7" s="249"/>
      <c r="KFX7" s="249"/>
      <c r="KFY7" s="249"/>
      <c r="KFZ7" s="249"/>
      <c r="KGA7" s="249"/>
      <c r="KGB7" s="249"/>
      <c r="KGC7" s="249"/>
      <c r="KGD7" s="249"/>
      <c r="KGE7" s="249"/>
      <c r="KGF7" s="249"/>
      <c r="KGG7" s="249"/>
      <c r="KGH7" s="249"/>
      <c r="KGI7" s="249"/>
      <c r="KGJ7" s="249"/>
      <c r="KGK7" s="249"/>
      <c r="KGL7" s="249"/>
      <c r="KGM7" s="249"/>
      <c r="KGN7" s="249"/>
      <c r="KGO7" s="249"/>
      <c r="KGP7" s="249"/>
      <c r="KGQ7" s="249"/>
      <c r="KGR7" s="249"/>
      <c r="KGS7" s="249"/>
      <c r="KGT7" s="249"/>
      <c r="KGU7" s="249"/>
      <c r="KGV7" s="249"/>
      <c r="KGW7" s="249"/>
      <c r="KGX7" s="249"/>
      <c r="KGY7" s="249"/>
      <c r="KGZ7" s="249"/>
      <c r="KHA7" s="249"/>
      <c r="KHB7" s="249"/>
      <c r="KHC7" s="249"/>
      <c r="KHD7" s="249"/>
      <c r="KHE7" s="249"/>
      <c r="KHF7" s="249"/>
      <c r="KHG7" s="249"/>
      <c r="KHH7" s="249"/>
      <c r="KHI7" s="249"/>
      <c r="KHJ7" s="249"/>
      <c r="KHK7" s="249"/>
      <c r="KHL7" s="249"/>
      <c r="KHM7" s="249"/>
      <c r="KHN7" s="249"/>
      <c r="KHO7" s="249"/>
      <c r="KHP7" s="249"/>
      <c r="KHQ7" s="249"/>
      <c r="KHR7" s="249"/>
      <c r="KHS7" s="249"/>
      <c r="KHT7" s="249"/>
      <c r="KHU7" s="249"/>
      <c r="KHV7" s="249"/>
      <c r="KHW7" s="249"/>
      <c r="KHX7" s="249"/>
      <c r="KHY7" s="249"/>
      <c r="KHZ7" s="249"/>
      <c r="KIA7" s="249"/>
      <c r="KIB7" s="249"/>
      <c r="KIC7" s="249"/>
      <c r="KID7" s="249"/>
      <c r="KIE7" s="249"/>
      <c r="KIF7" s="249"/>
      <c r="KIG7" s="249"/>
      <c r="KIH7" s="249"/>
      <c r="KII7" s="249"/>
      <c r="KIJ7" s="249"/>
      <c r="KIK7" s="249"/>
      <c r="KIL7" s="249"/>
      <c r="KIM7" s="249"/>
      <c r="KIN7" s="249"/>
      <c r="KIO7" s="249"/>
      <c r="KIP7" s="249"/>
      <c r="KIQ7" s="249"/>
      <c r="KIR7" s="249"/>
      <c r="KIS7" s="249"/>
      <c r="KIT7" s="249"/>
      <c r="KIU7" s="249"/>
      <c r="KIV7" s="249"/>
      <c r="KIW7" s="249"/>
      <c r="KIX7" s="249"/>
      <c r="KIY7" s="249"/>
      <c r="KIZ7" s="249"/>
      <c r="KJA7" s="249"/>
      <c r="KJB7" s="249"/>
      <c r="KJC7" s="249"/>
      <c r="KJD7" s="249"/>
      <c r="KJE7" s="249"/>
      <c r="KJF7" s="249"/>
      <c r="KJG7" s="249"/>
      <c r="KJH7" s="249"/>
      <c r="KJI7" s="249"/>
      <c r="KJJ7" s="249"/>
      <c r="KJK7" s="249"/>
      <c r="KJL7" s="249"/>
      <c r="KJM7" s="249"/>
      <c r="KJN7" s="249"/>
      <c r="KJO7" s="249"/>
      <c r="KJP7" s="249"/>
      <c r="KJQ7" s="249"/>
      <c r="KJR7" s="249"/>
      <c r="KJS7" s="249"/>
      <c r="KJT7" s="249"/>
      <c r="KJU7" s="249"/>
      <c r="KJV7" s="249"/>
      <c r="KJW7" s="249"/>
      <c r="KJX7" s="249"/>
      <c r="KJY7" s="249"/>
      <c r="KJZ7" s="249"/>
      <c r="KKA7" s="249"/>
      <c r="KKB7" s="249"/>
      <c r="KKC7" s="249"/>
      <c r="KKD7" s="249"/>
      <c r="KKE7" s="249"/>
      <c r="KKF7" s="249"/>
      <c r="KKG7" s="249"/>
      <c r="KKH7" s="249"/>
      <c r="KKI7" s="249"/>
      <c r="KKJ7" s="249"/>
      <c r="KKK7" s="249"/>
      <c r="KKL7" s="249"/>
      <c r="KKM7" s="249"/>
      <c r="KKN7" s="249"/>
      <c r="KKO7" s="249"/>
      <c r="KKP7" s="249"/>
      <c r="KKQ7" s="249"/>
      <c r="KKR7" s="249"/>
      <c r="KKS7" s="249"/>
      <c r="KKT7" s="249"/>
      <c r="KKU7" s="249"/>
      <c r="KKV7" s="249"/>
      <c r="KKW7" s="249"/>
      <c r="KKX7" s="249"/>
      <c r="KKY7" s="249"/>
      <c r="KKZ7" s="249"/>
      <c r="KLA7" s="249"/>
      <c r="KLB7" s="249"/>
      <c r="KLC7" s="249"/>
      <c r="KLD7" s="249"/>
      <c r="KLE7" s="249"/>
      <c r="KLF7" s="249"/>
      <c r="KLG7" s="249"/>
      <c r="KLH7" s="249"/>
      <c r="KLI7" s="249"/>
      <c r="KLJ7" s="249"/>
      <c r="KLK7" s="249"/>
      <c r="KLL7" s="249"/>
      <c r="KLM7" s="249"/>
      <c r="KLN7" s="249"/>
      <c r="KLO7" s="249"/>
      <c r="KLP7" s="249"/>
      <c r="KLQ7" s="249"/>
      <c r="KLR7" s="249"/>
      <c r="KLS7" s="249"/>
      <c r="KLT7" s="249"/>
      <c r="KLU7" s="249"/>
      <c r="KLV7" s="249"/>
      <c r="KLW7" s="249"/>
      <c r="KLX7" s="249"/>
      <c r="KLY7" s="249"/>
      <c r="KLZ7" s="249"/>
      <c r="KMA7" s="249"/>
      <c r="KMB7" s="249"/>
      <c r="KMC7" s="249"/>
      <c r="KMD7" s="249"/>
      <c r="KME7" s="249"/>
      <c r="KMF7" s="249"/>
      <c r="KMG7" s="249"/>
      <c r="KMH7" s="249"/>
      <c r="KMI7" s="249"/>
      <c r="KMJ7" s="249"/>
      <c r="KMK7" s="249"/>
      <c r="KML7" s="249"/>
      <c r="KMM7" s="249"/>
      <c r="KMN7" s="249"/>
      <c r="KMO7" s="249"/>
      <c r="KMP7" s="249"/>
      <c r="KMQ7" s="249"/>
      <c r="KMR7" s="249"/>
      <c r="KMS7" s="249"/>
      <c r="KMT7" s="249"/>
      <c r="KMU7" s="249"/>
      <c r="KMV7" s="249"/>
      <c r="KMW7" s="249"/>
      <c r="KMX7" s="249"/>
      <c r="KMY7" s="249"/>
      <c r="KMZ7" s="249"/>
      <c r="KNA7" s="249"/>
      <c r="KNB7" s="249"/>
      <c r="KNC7" s="249"/>
      <c r="KND7" s="249"/>
      <c r="KNE7" s="249"/>
      <c r="KNF7" s="249"/>
      <c r="KNG7" s="249"/>
      <c r="KNH7" s="249"/>
      <c r="KNI7" s="249"/>
      <c r="KNJ7" s="249"/>
      <c r="KNK7" s="249"/>
      <c r="KNL7" s="249"/>
      <c r="KNM7" s="249"/>
      <c r="KNN7" s="249"/>
      <c r="KNO7" s="249"/>
      <c r="KNP7" s="249"/>
      <c r="KNQ7" s="249"/>
      <c r="KNR7" s="249"/>
      <c r="KNS7" s="249"/>
      <c r="KNT7" s="249"/>
      <c r="KNU7" s="249"/>
      <c r="KNV7" s="249"/>
      <c r="KNW7" s="249"/>
      <c r="KNX7" s="249"/>
      <c r="KNY7" s="249"/>
      <c r="KNZ7" s="249"/>
      <c r="KOA7" s="249"/>
      <c r="KOB7" s="249"/>
      <c r="KOC7" s="249"/>
      <c r="KOD7" s="249"/>
      <c r="KOE7" s="249"/>
      <c r="KOF7" s="249"/>
      <c r="KOG7" s="249"/>
      <c r="KOH7" s="249"/>
      <c r="KOI7" s="249"/>
      <c r="KOJ7" s="249"/>
      <c r="KOK7" s="249"/>
      <c r="KOL7" s="249"/>
      <c r="KOM7" s="249"/>
      <c r="KON7" s="249"/>
      <c r="KOO7" s="249"/>
      <c r="KOP7" s="249"/>
      <c r="KOQ7" s="249"/>
      <c r="KOR7" s="249"/>
      <c r="KOS7" s="249"/>
      <c r="KOT7" s="249"/>
      <c r="KOU7" s="249"/>
      <c r="KOV7" s="249"/>
      <c r="KOW7" s="249"/>
      <c r="KOX7" s="249"/>
      <c r="KOY7" s="249"/>
      <c r="KOZ7" s="249"/>
      <c r="KPA7" s="249"/>
      <c r="KPB7" s="249"/>
      <c r="KPC7" s="249"/>
      <c r="KPD7" s="249"/>
      <c r="KPE7" s="249"/>
      <c r="KPF7" s="249"/>
      <c r="KPG7" s="249"/>
      <c r="KPH7" s="249"/>
      <c r="KPI7" s="249"/>
      <c r="KPJ7" s="249"/>
      <c r="KPK7" s="249"/>
      <c r="KPL7" s="249"/>
      <c r="KPM7" s="249"/>
      <c r="KPN7" s="249"/>
      <c r="KPO7" s="249"/>
      <c r="KPP7" s="249"/>
      <c r="KPQ7" s="249"/>
      <c r="KPR7" s="249"/>
      <c r="KPS7" s="249"/>
      <c r="KPT7" s="249"/>
      <c r="KPU7" s="249"/>
      <c r="KPV7" s="249"/>
      <c r="KPW7" s="249"/>
      <c r="KPX7" s="249"/>
      <c r="KPY7" s="249"/>
      <c r="KPZ7" s="249"/>
      <c r="KQA7" s="249"/>
      <c r="KQB7" s="249"/>
      <c r="KQC7" s="249"/>
      <c r="KQD7" s="249"/>
      <c r="KQE7" s="249"/>
      <c r="KQF7" s="249"/>
      <c r="KQG7" s="249"/>
      <c r="KQH7" s="249"/>
      <c r="KQI7" s="249"/>
      <c r="KQJ7" s="249"/>
      <c r="KQK7" s="249"/>
      <c r="KQL7" s="249"/>
      <c r="KQM7" s="249"/>
      <c r="KQN7" s="249"/>
      <c r="KQO7" s="249"/>
      <c r="KQP7" s="249"/>
      <c r="KQQ7" s="249"/>
      <c r="KQR7" s="249"/>
      <c r="KQS7" s="249"/>
      <c r="KQT7" s="249"/>
      <c r="KQU7" s="249"/>
      <c r="KQV7" s="249"/>
      <c r="KQW7" s="249"/>
      <c r="KQX7" s="249"/>
      <c r="KQY7" s="249"/>
      <c r="KQZ7" s="249"/>
      <c r="KRA7" s="249"/>
      <c r="KRB7" s="249"/>
      <c r="KRC7" s="249"/>
      <c r="KRD7" s="249"/>
      <c r="KRE7" s="249"/>
      <c r="KRF7" s="249"/>
      <c r="KRG7" s="249"/>
      <c r="KRH7" s="249"/>
      <c r="KRI7" s="249"/>
      <c r="KRJ7" s="249"/>
      <c r="KRK7" s="249"/>
      <c r="KRL7" s="249"/>
      <c r="KRM7" s="249"/>
      <c r="KRN7" s="249"/>
      <c r="KRO7" s="249"/>
      <c r="KRP7" s="249"/>
      <c r="KRQ7" s="249"/>
      <c r="KRR7" s="249"/>
      <c r="KRS7" s="249"/>
      <c r="KRT7" s="249"/>
      <c r="KRU7" s="249"/>
      <c r="KRV7" s="249"/>
      <c r="KRW7" s="249"/>
      <c r="KRX7" s="249"/>
      <c r="KRY7" s="249"/>
      <c r="KRZ7" s="249"/>
      <c r="KSA7" s="249"/>
      <c r="KSB7" s="249"/>
      <c r="KSC7" s="249"/>
      <c r="KSD7" s="249"/>
      <c r="KSE7" s="249"/>
      <c r="KSF7" s="249"/>
      <c r="KSG7" s="249"/>
      <c r="KSH7" s="249"/>
      <c r="KSI7" s="249"/>
      <c r="KSJ7" s="249"/>
      <c r="KSK7" s="249"/>
      <c r="KSL7" s="249"/>
      <c r="KSM7" s="249"/>
      <c r="KSN7" s="249"/>
      <c r="KSO7" s="249"/>
      <c r="KSP7" s="249"/>
      <c r="KSQ7" s="249"/>
      <c r="KSR7" s="249"/>
      <c r="KSS7" s="249"/>
      <c r="KST7" s="249"/>
      <c r="KSU7" s="249"/>
      <c r="KSV7" s="249"/>
      <c r="KSW7" s="249"/>
      <c r="KSX7" s="249"/>
      <c r="KSY7" s="249"/>
      <c r="KSZ7" s="249"/>
      <c r="KTA7" s="249"/>
      <c r="KTB7" s="249"/>
      <c r="KTC7" s="249"/>
      <c r="KTD7" s="249"/>
      <c r="KTE7" s="249"/>
      <c r="KTF7" s="249"/>
      <c r="KTG7" s="249"/>
      <c r="KTH7" s="249"/>
      <c r="KTI7" s="249"/>
      <c r="KTJ7" s="249"/>
      <c r="KTK7" s="249"/>
      <c r="KTL7" s="249"/>
      <c r="KTM7" s="249"/>
      <c r="KTN7" s="249"/>
      <c r="KTO7" s="249"/>
      <c r="KTP7" s="249"/>
      <c r="KTQ7" s="249"/>
      <c r="KTR7" s="249"/>
      <c r="KTS7" s="249"/>
      <c r="KTT7" s="249"/>
      <c r="KTU7" s="249"/>
      <c r="KTV7" s="249"/>
      <c r="KTW7" s="249"/>
      <c r="KTX7" s="249"/>
      <c r="KTY7" s="249"/>
      <c r="KTZ7" s="249"/>
      <c r="KUA7" s="249"/>
      <c r="KUB7" s="249"/>
      <c r="KUC7" s="249"/>
      <c r="KUD7" s="249"/>
      <c r="KUE7" s="249"/>
      <c r="KUF7" s="249"/>
      <c r="KUG7" s="249"/>
      <c r="KUH7" s="249"/>
      <c r="KUI7" s="249"/>
      <c r="KUJ7" s="249"/>
      <c r="KUK7" s="249"/>
      <c r="KUL7" s="249"/>
      <c r="KUM7" s="249"/>
      <c r="KUN7" s="249"/>
      <c r="KUO7" s="249"/>
      <c r="KUP7" s="249"/>
      <c r="KUQ7" s="249"/>
      <c r="KUR7" s="249"/>
      <c r="KUS7" s="249"/>
      <c r="KUT7" s="249"/>
      <c r="KUU7" s="249"/>
      <c r="KUV7" s="249"/>
      <c r="KUW7" s="249"/>
      <c r="KUX7" s="249"/>
      <c r="KUY7" s="249"/>
      <c r="KUZ7" s="249"/>
      <c r="KVA7" s="249"/>
      <c r="KVB7" s="249"/>
      <c r="KVC7" s="249"/>
      <c r="KVD7" s="249"/>
      <c r="KVE7" s="249"/>
      <c r="KVF7" s="249"/>
      <c r="KVG7" s="249"/>
      <c r="KVH7" s="249"/>
      <c r="KVI7" s="249"/>
      <c r="KVJ7" s="249"/>
      <c r="KVK7" s="249"/>
      <c r="KVL7" s="249"/>
      <c r="KVM7" s="249"/>
      <c r="KVN7" s="249"/>
      <c r="KVO7" s="249"/>
      <c r="KVP7" s="249"/>
      <c r="KVQ7" s="249"/>
      <c r="KVR7" s="249"/>
      <c r="KVS7" s="249"/>
      <c r="KVT7" s="249"/>
      <c r="KVU7" s="249"/>
      <c r="KVV7" s="249"/>
      <c r="KVW7" s="249"/>
      <c r="KVX7" s="249"/>
      <c r="KVY7" s="249"/>
      <c r="KVZ7" s="249"/>
      <c r="KWA7" s="249"/>
      <c r="KWB7" s="249"/>
      <c r="KWC7" s="249"/>
      <c r="KWD7" s="249"/>
      <c r="KWE7" s="249"/>
      <c r="KWF7" s="249"/>
      <c r="KWG7" s="249"/>
      <c r="KWH7" s="249"/>
      <c r="KWI7" s="249"/>
      <c r="KWJ7" s="249"/>
      <c r="KWK7" s="249"/>
      <c r="KWL7" s="249"/>
      <c r="KWM7" s="249"/>
      <c r="KWN7" s="249"/>
      <c r="KWO7" s="249"/>
      <c r="KWP7" s="249"/>
      <c r="KWQ7" s="249"/>
      <c r="KWR7" s="249"/>
      <c r="KWS7" s="249"/>
      <c r="KWT7" s="249"/>
      <c r="KWU7" s="249"/>
      <c r="KWV7" s="249"/>
      <c r="KWW7" s="249"/>
      <c r="KWX7" s="249"/>
      <c r="KWY7" s="249"/>
      <c r="KWZ7" s="249"/>
      <c r="KXA7" s="249"/>
      <c r="KXB7" s="249"/>
      <c r="KXC7" s="249"/>
      <c r="KXD7" s="249"/>
      <c r="KXE7" s="249"/>
      <c r="KXF7" s="249"/>
      <c r="KXG7" s="249"/>
      <c r="KXH7" s="249"/>
      <c r="KXI7" s="249"/>
      <c r="KXJ7" s="249"/>
      <c r="KXK7" s="249"/>
      <c r="KXL7" s="249"/>
      <c r="KXM7" s="249"/>
      <c r="KXN7" s="249"/>
      <c r="KXO7" s="249"/>
      <c r="KXP7" s="249"/>
      <c r="KXQ7" s="249"/>
      <c r="KXR7" s="249"/>
      <c r="KXS7" s="249"/>
      <c r="KXT7" s="249"/>
      <c r="KXU7" s="249"/>
      <c r="KXV7" s="249"/>
      <c r="KXW7" s="249"/>
      <c r="KXX7" s="249"/>
      <c r="KXY7" s="249"/>
      <c r="KXZ7" s="249"/>
      <c r="KYA7" s="249"/>
      <c r="KYB7" s="249"/>
      <c r="KYC7" s="249"/>
      <c r="KYD7" s="249"/>
      <c r="KYE7" s="249"/>
      <c r="KYF7" s="249"/>
      <c r="KYG7" s="249"/>
      <c r="KYH7" s="249"/>
      <c r="KYI7" s="249"/>
      <c r="KYJ7" s="249"/>
      <c r="KYK7" s="249"/>
      <c r="KYL7" s="249"/>
      <c r="KYM7" s="249"/>
      <c r="KYN7" s="249"/>
      <c r="KYO7" s="249"/>
      <c r="KYP7" s="249"/>
      <c r="KYQ7" s="249"/>
      <c r="KYR7" s="249"/>
      <c r="KYS7" s="249"/>
      <c r="KYT7" s="249"/>
      <c r="KYU7" s="249"/>
      <c r="KYV7" s="249"/>
      <c r="KYW7" s="249"/>
      <c r="KYX7" s="249"/>
      <c r="KYY7" s="249"/>
      <c r="KYZ7" s="249"/>
      <c r="KZA7" s="249"/>
      <c r="KZB7" s="249"/>
      <c r="KZC7" s="249"/>
      <c r="KZD7" s="249"/>
      <c r="KZE7" s="249"/>
      <c r="KZF7" s="249"/>
      <c r="KZG7" s="249"/>
      <c r="KZH7" s="249"/>
      <c r="KZI7" s="249"/>
      <c r="KZJ7" s="249"/>
      <c r="KZK7" s="249"/>
      <c r="KZL7" s="249"/>
      <c r="KZM7" s="249"/>
      <c r="KZN7" s="249"/>
      <c r="KZO7" s="249"/>
      <c r="KZP7" s="249"/>
      <c r="KZQ7" s="249"/>
      <c r="KZR7" s="249"/>
      <c r="KZS7" s="249"/>
      <c r="KZT7" s="249"/>
      <c r="KZU7" s="249"/>
      <c r="KZV7" s="249"/>
      <c r="KZW7" s="249"/>
      <c r="KZX7" s="249"/>
      <c r="KZY7" s="249"/>
      <c r="KZZ7" s="249"/>
      <c r="LAA7" s="249"/>
      <c r="LAB7" s="249"/>
      <c r="LAC7" s="249"/>
      <c r="LAD7" s="249"/>
      <c r="LAE7" s="249"/>
      <c r="LAF7" s="249"/>
      <c r="LAG7" s="249"/>
      <c r="LAH7" s="249"/>
      <c r="LAI7" s="249"/>
      <c r="LAJ7" s="249"/>
      <c r="LAK7" s="249"/>
      <c r="LAL7" s="249"/>
      <c r="LAM7" s="249"/>
      <c r="LAN7" s="249"/>
      <c r="LAO7" s="249"/>
      <c r="LAP7" s="249"/>
      <c r="LAQ7" s="249"/>
      <c r="LAR7" s="249"/>
      <c r="LAS7" s="249"/>
      <c r="LAT7" s="249"/>
      <c r="LAU7" s="249"/>
      <c r="LAV7" s="249"/>
      <c r="LAW7" s="249"/>
      <c r="LAX7" s="249"/>
      <c r="LAY7" s="249"/>
      <c r="LAZ7" s="249"/>
      <c r="LBA7" s="249"/>
      <c r="LBB7" s="249"/>
      <c r="LBC7" s="249"/>
      <c r="LBD7" s="249"/>
      <c r="LBE7" s="249"/>
      <c r="LBF7" s="249"/>
      <c r="LBG7" s="249"/>
      <c r="LBH7" s="249"/>
      <c r="LBI7" s="249"/>
      <c r="LBJ7" s="249"/>
      <c r="LBK7" s="249"/>
      <c r="LBL7" s="249"/>
      <c r="LBM7" s="249"/>
      <c r="LBN7" s="249"/>
      <c r="LBO7" s="249"/>
      <c r="LBP7" s="249"/>
      <c r="LBQ7" s="249"/>
      <c r="LBR7" s="249"/>
      <c r="LBS7" s="249"/>
      <c r="LBT7" s="249"/>
      <c r="LBU7" s="249"/>
      <c r="LBV7" s="249"/>
      <c r="LBW7" s="249"/>
      <c r="LBX7" s="249"/>
      <c r="LBY7" s="249"/>
      <c r="LBZ7" s="249"/>
      <c r="LCA7" s="249"/>
      <c r="LCB7" s="249"/>
      <c r="LCC7" s="249"/>
      <c r="LCD7" s="249"/>
      <c r="LCE7" s="249"/>
      <c r="LCF7" s="249"/>
      <c r="LCG7" s="249"/>
      <c r="LCH7" s="249"/>
      <c r="LCI7" s="249"/>
      <c r="LCJ7" s="249"/>
      <c r="LCK7" s="249"/>
      <c r="LCL7" s="249"/>
      <c r="LCM7" s="249"/>
      <c r="LCN7" s="249"/>
      <c r="LCO7" s="249"/>
      <c r="LCP7" s="249"/>
      <c r="LCQ7" s="249"/>
      <c r="LCR7" s="249"/>
      <c r="LCS7" s="249"/>
      <c r="LCT7" s="249"/>
      <c r="LCU7" s="249"/>
      <c r="LCV7" s="249"/>
      <c r="LCW7" s="249"/>
      <c r="LCX7" s="249"/>
      <c r="LCY7" s="249"/>
      <c r="LCZ7" s="249"/>
      <c r="LDA7" s="249"/>
      <c r="LDB7" s="249"/>
      <c r="LDC7" s="249"/>
      <c r="LDD7" s="249"/>
      <c r="LDE7" s="249"/>
      <c r="LDF7" s="249"/>
      <c r="LDG7" s="249"/>
      <c r="LDH7" s="249"/>
      <c r="LDI7" s="249"/>
      <c r="LDJ7" s="249"/>
      <c r="LDK7" s="249"/>
      <c r="LDL7" s="249"/>
      <c r="LDM7" s="249"/>
      <c r="LDN7" s="249"/>
      <c r="LDO7" s="249"/>
      <c r="LDP7" s="249"/>
      <c r="LDQ7" s="249"/>
      <c r="LDR7" s="249"/>
      <c r="LDS7" s="249"/>
      <c r="LDT7" s="249"/>
      <c r="LDU7" s="249"/>
      <c r="LDV7" s="249"/>
      <c r="LDW7" s="249"/>
      <c r="LDX7" s="249"/>
      <c r="LDY7" s="249"/>
      <c r="LDZ7" s="249"/>
      <c r="LEA7" s="249"/>
      <c r="LEB7" s="249"/>
      <c r="LEC7" s="249"/>
      <c r="LED7" s="249"/>
      <c r="LEE7" s="249"/>
      <c r="LEF7" s="249"/>
      <c r="LEG7" s="249"/>
      <c r="LEH7" s="249"/>
      <c r="LEI7" s="249"/>
      <c r="LEJ7" s="249"/>
      <c r="LEK7" s="249"/>
      <c r="LEL7" s="249"/>
      <c r="LEM7" s="249"/>
      <c r="LEN7" s="249"/>
      <c r="LEO7" s="249"/>
      <c r="LEP7" s="249"/>
      <c r="LEQ7" s="249"/>
      <c r="LER7" s="249"/>
      <c r="LES7" s="249"/>
      <c r="LET7" s="249"/>
      <c r="LEU7" s="249"/>
      <c r="LEV7" s="249"/>
      <c r="LEW7" s="249"/>
      <c r="LEX7" s="249"/>
      <c r="LEY7" s="249"/>
      <c r="LEZ7" s="249"/>
      <c r="LFA7" s="249"/>
      <c r="LFB7" s="249"/>
      <c r="LFC7" s="249"/>
      <c r="LFD7" s="249"/>
      <c r="LFE7" s="249"/>
      <c r="LFF7" s="249"/>
      <c r="LFG7" s="249"/>
      <c r="LFH7" s="249"/>
      <c r="LFI7" s="249"/>
      <c r="LFJ7" s="249"/>
      <c r="LFK7" s="249"/>
      <c r="LFL7" s="249"/>
      <c r="LFM7" s="249"/>
      <c r="LFN7" s="249"/>
      <c r="LFO7" s="249"/>
      <c r="LFP7" s="249"/>
      <c r="LFQ7" s="249"/>
      <c r="LFR7" s="249"/>
      <c r="LFS7" s="249"/>
      <c r="LFT7" s="249"/>
      <c r="LFU7" s="249"/>
      <c r="LFV7" s="249"/>
      <c r="LFW7" s="249"/>
      <c r="LFX7" s="249"/>
      <c r="LFY7" s="249"/>
      <c r="LFZ7" s="249"/>
      <c r="LGA7" s="249"/>
      <c r="LGB7" s="249"/>
      <c r="LGC7" s="249"/>
      <c r="LGD7" s="249"/>
      <c r="LGE7" s="249"/>
      <c r="LGF7" s="249"/>
      <c r="LGG7" s="249"/>
      <c r="LGH7" s="249"/>
      <c r="LGI7" s="249"/>
      <c r="LGJ7" s="249"/>
      <c r="LGK7" s="249"/>
      <c r="LGL7" s="249"/>
      <c r="LGM7" s="249"/>
      <c r="LGN7" s="249"/>
      <c r="LGO7" s="249"/>
      <c r="LGP7" s="249"/>
      <c r="LGQ7" s="249"/>
      <c r="LGR7" s="249"/>
      <c r="LGS7" s="249"/>
      <c r="LGT7" s="249"/>
      <c r="LGU7" s="249"/>
      <c r="LGV7" s="249"/>
      <c r="LGW7" s="249"/>
      <c r="LGX7" s="249"/>
      <c r="LGY7" s="249"/>
      <c r="LGZ7" s="249"/>
      <c r="LHA7" s="249"/>
      <c r="LHB7" s="249"/>
      <c r="LHC7" s="249"/>
      <c r="LHD7" s="249"/>
      <c r="LHE7" s="249"/>
      <c r="LHF7" s="249"/>
      <c r="LHG7" s="249"/>
      <c r="LHH7" s="249"/>
      <c r="LHI7" s="249"/>
      <c r="LHJ7" s="249"/>
      <c r="LHK7" s="249"/>
      <c r="LHL7" s="249"/>
      <c r="LHM7" s="249"/>
      <c r="LHN7" s="249"/>
      <c r="LHO7" s="249"/>
      <c r="LHP7" s="249"/>
      <c r="LHQ7" s="249"/>
      <c r="LHR7" s="249"/>
      <c r="LHS7" s="249"/>
      <c r="LHT7" s="249"/>
      <c r="LHU7" s="249"/>
      <c r="LHV7" s="249"/>
      <c r="LHW7" s="249"/>
      <c r="LHX7" s="249"/>
      <c r="LHY7" s="249"/>
      <c r="LHZ7" s="249"/>
      <c r="LIA7" s="249"/>
      <c r="LIB7" s="249"/>
      <c r="LIC7" s="249"/>
      <c r="LID7" s="249"/>
      <c r="LIE7" s="249"/>
      <c r="LIF7" s="249"/>
      <c r="LIG7" s="249"/>
      <c r="LIH7" s="249"/>
      <c r="LII7" s="249"/>
      <c r="LIJ7" s="249"/>
      <c r="LIK7" s="249"/>
      <c r="LIL7" s="249"/>
      <c r="LIM7" s="249"/>
      <c r="LIN7" s="249"/>
      <c r="LIO7" s="249"/>
      <c r="LIP7" s="249"/>
      <c r="LIQ7" s="249"/>
      <c r="LIR7" s="249"/>
      <c r="LIS7" s="249"/>
      <c r="LIT7" s="249"/>
      <c r="LIU7" s="249"/>
      <c r="LIV7" s="249"/>
      <c r="LIW7" s="249"/>
      <c r="LIX7" s="249"/>
      <c r="LIY7" s="249"/>
      <c r="LIZ7" s="249"/>
      <c r="LJA7" s="249"/>
      <c r="LJB7" s="249"/>
      <c r="LJC7" s="249"/>
      <c r="LJD7" s="249"/>
      <c r="LJE7" s="249"/>
      <c r="LJF7" s="249"/>
      <c r="LJG7" s="249"/>
      <c r="LJH7" s="249"/>
      <c r="LJI7" s="249"/>
      <c r="LJJ7" s="249"/>
      <c r="LJK7" s="249"/>
      <c r="LJL7" s="249"/>
      <c r="LJM7" s="249"/>
      <c r="LJN7" s="249"/>
      <c r="LJO7" s="249"/>
      <c r="LJP7" s="249"/>
      <c r="LJQ7" s="249"/>
      <c r="LJR7" s="249"/>
      <c r="LJS7" s="249"/>
      <c r="LJT7" s="249"/>
      <c r="LJU7" s="249"/>
      <c r="LJV7" s="249"/>
      <c r="LJW7" s="249"/>
      <c r="LJX7" s="249"/>
      <c r="LJY7" s="249"/>
      <c r="LJZ7" s="249"/>
      <c r="LKA7" s="249"/>
      <c r="LKB7" s="249"/>
      <c r="LKC7" s="249"/>
      <c r="LKD7" s="249"/>
      <c r="LKE7" s="249"/>
      <c r="LKF7" s="249"/>
      <c r="LKG7" s="249"/>
      <c r="LKH7" s="249"/>
      <c r="LKI7" s="249"/>
      <c r="LKJ7" s="249"/>
      <c r="LKK7" s="249"/>
      <c r="LKL7" s="249"/>
      <c r="LKM7" s="249"/>
      <c r="LKN7" s="249"/>
      <c r="LKO7" s="249"/>
      <c r="LKP7" s="249"/>
      <c r="LKQ7" s="249"/>
      <c r="LKR7" s="249"/>
      <c r="LKS7" s="249"/>
      <c r="LKT7" s="249"/>
      <c r="LKU7" s="249"/>
      <c r="LKV7" s="249"/>
      <c r="LKW7" s="249"/>
      <c r="LKX7" s="249"/>
      <c r="LKY7" s="249"/>
      <c r="LKZ7" s="249"/>
      <c r="LLA7" s="249"/>
      <c r="LLB7" s="249"/>
      <c r="LLC7" s="249"/>
      <c r="LLD7" s="249"/>
      <c r="LLE7" s="249"/>
      <c r="LLF7" s="249"/>
      <c r="LLG7" s="249"/>
      <c r="LLH7" s="249"/>
      <c r="LLI7" s="249"/>
      <c r="LLJ7" s="249"/>
      <c r="LLK7" s="249"/>
      <c r="LLL7" s="249"/>
      <c r="LLM7" s="249"/>
      <c r="LLN7" s="249"/>
      <c r="LLO7" s="249"/>
      <c r="LLP7" s="249"/>
      <c r="LLQ7" s="249"/>
      <c r="LLR7" s="249"/>
      <c r="LLS7" s="249"/>
      <c r="LLT7" s="249"/>
      <c r="LLU7" s="249"/>
      <c r="LLV7" s="249"/>
      <c r="LLW7" s="249"/>
      <c r="LLX7" s="249"/>
      <c r="LLY7" s="249"/>
      <c r="LLZ7" s="249"/>
      <c r="LMA7" s="249"/>
      <c r="LMB7" s="249"/>
      <c r="LMC7" s="249"/>
      <c r="LMD7" s="249"/>
      <c r="LME7" s="249"/>
      <c r="LMF7" s="249"/>
      <c r="LMG7" s="249"/>
      <c r="LMH7" s="249"/>
      <c r="LMI7" s="249"/>
      <c r="LMJ7" s="249"/>
      <c r="LMK7" s="249"/>
      <c r="LML7" s="249"/>
      <c r="LMM7" s="249"/>
      <c r="LMN7" s="249"/>
      <c r="LMO7" s="249"/>
      <c r="LMP7" s="249"/>
      <c r="LMQ7" s="249"/>
      <c r="LMR7" s="249"/>
      <c r="LMS7" s="249"/>
      <c r="LMT7" s="249"/>
      <c r="LMU7" s="249"/>
      <c r="LMV7" s="249"/>
      <c r="LMW7" s="249"/>
      <c r="LMX7" s="249"/>
      <c r="LMY7" s="249"/>
      <c r="LMZ7" s="249"/>
      <c r="LNA7" s="249"/>
      <c r="LNB7" s="249"/>
      <c r="LNC7" s="249"/>
      <c r="LND7" s="249"/>
      <c r="LNE7" s="249"/>
      <c r="LNF7" s="249"/>
      <c r="LNG7" s="249"/>
      <c r="LNH7" s="249"/>
      <c r="LNI7" s="249"/>
      <c r="LNJ7" s="249"/>
      <c r="LNK7" s="249"/>
      <c r="LNL7" s="249"/>
      <c r="LNM7" s="249"/>
      <c r="LNN7" s="249"/>
      <c r="LNO7" s="249"/>
      <c r="LNP7" s="249"/>
      <c r="LNQ7" s="249"/>
      <c r="LNR7" s="249"/>
      <c r="LNS7" s="249"/>
      <c r="LNT7" s="249"/>
      <c r="LNU7" s="249"/>
      <c r="LNV7" s="249"/>
      <c r="LNW7" s="249"/>
      <c r="LNX7" s="249"/>
      <c r="LNY7" s="249"/>
      <c r="LNZ7" s="249"/>
      <c r="LOA7" s="249"/>
      <c r="LOB7" s="249"/>
      <c r="LOC7" s="249"/>
      <c r="LOD7" s="249"/>
      <c r="LOE7" s="249"/>
      <c r="LOF7" s="249"/>
      <c r="LOG7" s="249"/>
      <c r="LOH7" s="249"/>
      <c r="LOI7" s="249"/>
      <c r="LOJ7" s="249"/>
      <c r="LOK7" s="249"/>
      <c r="LOL7" s="249"/>
      <c r="LOM7" s="249"/>
      <c r="LON7" s="249"/>
      <c r="LOO7" s="249"/>
      <c r="LOP7" s="249"/>
      <c r="LOQ7" s="249"/>
      <c r="LOR7" s="249"/>
      <c r="LOS7" s="249"/>
      <c r="LOT7" s="249"/>
      <c r="LOU7" s="249"/>
      <c r="LOV7" s="249"/>
      <c r="LOW7" s="249"/>
      <c r="LOX7" s="249"/>
      <c r="LOY7" s="249"/>
      <c r="LOZ7" s="249"/>
      <c r="LPA7" s="249"/>
      <c r="LPB7" s="249"/>
      <c r="LPC7" s="249"/>
      <c r="LPD7" s="249"/>
      <c r="LPE7" s="249"/>
      <c r="LPF7" s="249"/>
      <c r="LPG7" s="249"/>
      <c r="LPH7" s="249"/>
      <c r="LPI7" s="249"/>
      <c r="LPJ7" s="249"/>
      <c r="LPK7" s="249"/>
      <c r="LPL7" s="249"/>
      <c r="LPM7" s="249"/>
      <c r="LPN7" s="249"/>
      <c r="LPO7" s="249"/>
      <c r="LPP7" s="249"/>
      <c r="LPQ7" s="249"/>
      <c r="LPR7" s="249"/>
      <c r="LPS7" s="249"/>
      <c r="LPT7" s="249"/>
      <c r="LPU7" s="249"/>
      <c r="LPV7" s="249"/>
      <c r="LPW7" s="249"/>
      <c r="LPX7" s="249"/>
      <c r="LPY7" s="249"/>
      <c r="LPZ7" s="249"/>
      <c r="LQA7" s="249"/>
      <c r="LQB7" s="249"/>
      <c r="LQC7" s="249"/>
      <c r="LQD7" s="249"/>
      <c r="LQE7" s="249"/>
      <c r="LQF7" s="249"/>
      <c r="LQG7" s="249"/>
      <c r="LQH7" s="249"/>
      <c r="LQI7" s="249"/>
      <c r="LQJ7" s="249"/>
      <c r="LQK7" s="249"/>
      <c r="LQL7" s="249"/>
      <c r="LQM7" s="249"/>
      <c r="LQN7" s="249"/>
      <c r="LQO7" s="249"/>
      <c r="LQP7" s="249"/>
      <c r="LQQ7" s="249"/>
      <c r="LQR7" s="249"/>
      <c r="LQS7" s="249"/>
      <c r="LQT7" s="249"/>
      <c r="LQU7" s="249"/>
      <c r="LQV7" s="249"/>
      <c r="LQW7" s="249"/>
      <c r="LQX7" s="249"/>
      <c r="LQY7" s="249"/>
      <c r="LQZ7" s="249"/>
      <c r="LRA7" s="249"/>
      <c r="LRB7" s="249"/>
      <c r="LRC7" s="249"/>
      <c r="LRD7" s="249"/>
      <c r="LRE7" s="249"/>
      <c r="LRF7" s="249"/>
      <c r="LRG7" s="249"/>
      <c r="LRH7" s="249"/>
      <c r="LRI7" s="249"/>
      <c r="LRJ7" s="249"/>
      <c r="LRK7" s="249"/>
      <c r="LRL7" s="249"/>
      <c r="LRM7" s="249"/>
      <c r="LRN7" s="249"/>
      <c r="LRO7" s="249"/>
      <c r="LRP7" s="249"/>
      <c r="LRQ7" s="249"/>
      <c r="LRR7" s="249"/>
      <c r="LRS7" s="249"/>
      <c r="LRT7" s="249"/>
      <c r="LRU7" s="249"/>
      <c r="LRV7" s="249"/>
      <c r="LRW7" s="249"/>
      <c r="LRX7" s="249"/>
      <c r="LRY7" s="249"/>
      <c r="LRZ7" s="249"/>
      <c r="LSA7" s="249"/>
      <c r="LSB7" s="249"/>
      <c r="LSC7" s="249"/>
      <c r="LSD7" s="249"/>
      <c r="LSE7" s="249"/>
      <c r="LSF7" s="249"/>
      <c r="LSG7" s="249"/>
      <c r="LSH7" s="249"/>
      <c r="LSI7" s="249"/>
      <c r="LSJ7" s="249"/>
      <c r="LSK7" s="249"/>
      <c r="LSL7" s="249"/>
      <c r="LSM7" s="249"/>
      <c r="LSN7" s="249"/>
      <c r="LSO7" s="249"/>
      <c r="LSP7" s="249"/>
      <c r="LSQ7" s="249"/>
      <c r="LSR7" s="249"/>
      <c r="LSS7" s="249"/>
      <c r="LST7" s="249"/>
      <c r="LSU7" s="249"/>
      <c r="LSV7" s="249"/>
      <c r="LSW7" s="249"/>
      <c r="LSX7" s="249"/>
      <c r="LSY7" s="249"/>
      <c r="LSZ7" s="249"/>
      <c r="LTA7" s="249"/>
      <c r="LTB7" s="249"/>
      <c r="LTC7" s="249"/>
      <c r="LTD7" s="249"/>
      <c r="LTE7" s="249"/>
      <c r="LTF7" s="249"/>
      <c r="LTG7" s="249"/>
      <c r="LTH7" s="249"/>
      <c r="LTI7" s="249"/>
      <c r="LTJ7" s="249"/>
      <c r="LTK7" s="249"/>
      <c r="LTL7" s="249"/>
      <c r="LTM7" s="249"/>
      <c r="LTN7" s="249"/>
      <c r="LTO7" s="249"/>
      <c r="LTP7" s="249"/>
      <c r="LTQ7" s="249"/>
      <c r="LTR7" s="249"/>
      <c r="LTS7" s="249"/>
      <c r="LTT7" s="249"/>
      <c r="LTU7" s="249"/>
      <c r="LTV7" s="249"/>
      <c r="LTW7" s="249"/>
      <c r="LTX7" s="249"/>
      <c r="LTY7" s="249"/>
      <c r="LTZ7" s="249"/>
      <c r="LUA7" s="249"/>
      <c r="LUB7" s="249"/>
      <c r="LUC7" s="249"/>
      <c r="LUD7" s="249"/>
      <c r="LUE7" s="249"/>
      <c r="LUF7" s="249"/>
      <c r="LUG7" s="249"/>
      <c r="LUH7" s="249"/>
      <c r="LUI7" s="249"/>
      <c r="LUJ7" s="249"/>
      <c r="LUK7" s="249"/>
      <c r="LUL7" s="249"/>
      <c r="LUM7" s="249"/>
      <c r="LUN7" s="249"/>
      <c r="LUO7" s="249"/>
      <c r="LUP7" s="249"/>
      <c r="LUQ7" s="249"/>
      <c r="LUR7" s="249"/>
      <c r="LUS7" s="249"/>
      <c r="LUT7" s="249"/>
      <c r="LUU7" s="249"/>
      <c r="LUV7" s="249"/>
      <c r="LUW7" s="249"/>
      <c r="LUX7" s="249"/>
      <c r="LUY7" s="249"/>
      <c r="LUZ7" s="249"/>
      <c r="LVA7" s="249"/>
      <c r="LVB7" s="249"/>
      <c r="LVC7" s="249"/>
      <c r="LVD7" s="249"/>
      <c r="LVE7" s="249"/>
      <c r="LVF7" s="249"/>
      <c r="LVG7" s="249"/>
      <c r="LVH7" s="249"/>
      <c r="LVI7" s="249"/>
      <c r="LVJ7" s="249"/>
      <c r="LVK7" s="249"/>
      <c r="LVL7" s="249"/>
      <c r="LVM7" s="249"/>
      <c r="LVN7" s="249"/>
      <c r="LVO7" s="249"/>
      <c r="LVP7" s="249"/>
      <c r="LVQ7" s="249"/>
      <c r="LVR7" s="249"/>
      <c r="LVS7" s="249"/>
      <c r="LVT7" s="249"/>
      <c r="LVU7" s="249"/>
      <c r="LVV7" s="249"/>
      <c r="LVW7" s="249"/>
      <c r="LVX7" s="249"/>
      <c r="LVY7" s="249"/>
      <c r="LVZ7" s="249"/>
      <c r="LWA7" s="249"/>
      <c r="LWB7" s="249"/>
      <c r="LWC7" s="249"/>
      <c r="LWD7" s="249"/>
      <c r="LWE7" s="249"/>
      <c r="LWF7" s="249"/>
      <c r="LWG7" s="249"/>
      <c r="LWH7" s="249"/>
      <c r="LWI7" s="249"/>
      <c r="LWJ7" s="249"/>
      <c r="LWK7" s="249"/>
      <c r="LWL7" s="249"/>
      <c r="LWM7" s="249"/>
      <c r="LWN7" s="249"/>
      <c r="LWO7" s="249"/>
      <c r="LWP7" s="249"/>
      <c r="LWQ7" s="249"/>
      <c r="LWR7" s="249"/>
      <c r="LWS7" s="249"/>
      <c r="LWT7" s="249"/>
      <c r="LWU7" s="249"/>
      <c r="LWV7" s="249"/>
      <c r="LWW7" s="249"/>
      <c r="LWX7" s="249"/>
      <c r="LWY7" s="249"/>
      <c r="LWZ7" s="249"/>
      <c r="LXA7" s="249"/>
      <c r="LXB7" s="249"/>
      <c r="LXC7" s="249"/>
      <c r="LXD7" s="249"/>
      <c r="LXE7" s="249"/>
      <c r="LXF7" s="249"/>
      <c r="LXG7" s="249"/>
      <c r="LXH7" s="249"/>
      <c r="LXI7" s="249"/>
      <c r="LXJ7" s="249"/>
      <c r="LXK7" s="249"/>
      <c r="LXL7" s="249"/>
      <c r="LXM7" s="249"/>
      <c r="LXN7" s="249"/>
      <c r="LXO7" s="249"/>
      <c r="LXP7" s="249"/>
      <c r="LXQ7" s="249"/>
      <c r="LXR7" s="249"/>
      <c r="LXS7" s="249"/>
      <c r="LXT7" s="249"/>
      <c r="LXU7" s="249"/>
      <c r="LXV7" s="249"/>
      <c r="LXW7" s="249"/>
      <c r="LXX7" s="249"/>
      <c r="LXY7" s="249"/>
      <c r="LXZ7" s="249"/>
      <c r="LYA7" s="249"/>
      <c r="LYB7" s="249"/>
      <c r="LYC7" s="249"/>
      <c r="LYD7" s="249"/>
      <c r="LYE7" s="249"/>
      <c r="LYF7" s="249"/>
      <c r="LYG7" s="249"/>
      <c r="LYH7" s="249"/>
      <c r="LYI7" s="249"/>
      <c r="LYJ7" s="249"/>
      <c r="LYK7" s="249"/>
      <c r="LYL7" s="249"/>
      <c r="LYM7" s="249"/>
      <c r="LYN7" s="249"/>
      <c r="LYO7" s="249"/>
      <c r="LYP7" s="249"/>
      <c r="LYQ7" s="249"/>
      <c r="LYR7" s="249"/>
      <c r="LYS7" s="249"/>
      <c r="LYT7" s="249"/>
      <c r="LYU7" s="249"/>
      <c r="LYV7" s="249"/>
      <c r="LYW7" s="249"/>
      <c r="LYX7" s="249"/>
      <c r="LYY7" s="249"/>
      <c r="LYZ7" s="249"/>
      <c r="LZA7" s="249"/>
      <c r="LZB7" s="249"/>
      <c r="LZC7" s="249"/>
      <c r="LZD7" s="249"/>
      <c r="LZE7" s="249"/>
      <c r="LZF7" s="249"/>
      <c r="LZG7" s="249"/>
      <c r="LZH7" s="249"/>
      <c r="LZI7" s="249"/>
      <c r="LZJ7" s="249"/>
      <c r="LZK7" s="249"/>
      <c r="LZL7" s="249"/>
      <c r="LZM7" s="249"/>
      <c r="LZN7" s="249"/>
      <c r="LZO7" s="249"/>
      <c r="LZP7" s="249"/>
      <c r="LZQ7" s="249"/>
      <c r="LZR7" s="249"/>
      <c r="LZS7" s="249"/>
      <c r="LZT7" s="249"/>
      <c r="LZU7" s="249"/>
      <c r="LZV7" s="249"/>
      <c r="LZW7" s="249"/>
      <c r="LZX7" s="249"/>
      <c r="LZY7" s="249"/>
      <c r="LZZ7" s="249"/>
      <c r="MAA7" s="249"/>
      <c r="MAB7" s="249"/>
      <c r="MAC7" s="249"/>
      <c r="MAD7" s="249"/>
      <c r="MAE7" s="249"/>
      <c r="MAF7" s="249"/>
      <c r="MAG7" s="249"/>
      <c r="MAH7" s="249"/>
      <c r="MAI7" s="249"/>
      <c r="MAJ7" s="249"/>
      <c r="MAK7" s="249"/>
      <c r="MAL7" s="249"/>
      <c r="MAM7" s="249"/>
      <c r="MAN7" s="249"/>
      <c r="MAO7" s="249"/>
      <c r="MAP7" s="249"/>
      <c r="MAQ7" s="249"/>
      <c r="MAR7" s="249"/>
      <c r="MAS7" s="249"/>
      <c r="MAT7" s="249"/>
      <c r="MAU7" s="249"/>
      <c r="MAV7" s="249"/>
      <c r="MAW7" s="249"/>
      <c r="MAX7" s="249"/>
      <c r="MAY7" s="249"/>
      <c r="MAZ7" s="249"/>
      <c r="MBA7" s="249"/>
      <c r="MBB7" s="249"/>
      <c r="MBC7" s="249"/>
      <c r="MBD7" s="249"/>
      <c r="MBE7" s="249"/>
      <c r="MBF7" s="249"/>
      <c r="MBG7" s="249"/>
      <c r="MBH7" s="249"/>
      <c r="MBI7" s="249"/>
      <c r="MBJ7" s="249"/>
      <c r="MBK7" s="249"/>
      <c r="MBL7" s="249"/>
      <c r="MBM7" s="249"/>
      <c r="MBN7" s="249"/>
      <c r="MBO7" s="249"/>
      <c r="MBP7" s="249"/>
      <c r="MBQ7" s="249"/>
      <c r="MBR7" s="249"/>
      <c r="MBS7" s="249"/>
      <c r="MBT7" s="249"/>
      <c r="MBU7" s="249"/>
      <c r="MBV7" s="249"/>
      <c r="MBW7" s="249"/>
      <c r="MBX7" s="249"/>
      <c r="MBY7" s="249"/>
      <c r="MBZ7" s="249"/>
      <c r="MCA7" s="249"/>
      <c r="MCB7" s="249"/>
      <c r="MCC7" s="249"/>
      <c r="MCD7" s="249"/>
      <c r="MCE7" s="249"/>
      <c r="MCF7" s="249"/>
      <c r="MCG7" s="249"/>
      <c r="MCH7" s="249"/>
      <c r="MCI7" s="249"/>
      <c r="MCJ7" s="249"/>
      <c r="MCK7" s="249"/>
      <c r="MCL7" s="249"/>
      <c r="MCM7" s="249"/>
      <c r="MCN7" s="249"/>
      <c r="MCO7" s="249"/>
      <c r="MCP7" s="249"/>
      <c r="MCQ7" s="249"/>
      <c r="MCR7" s="249"/>
      <c r="MCS7" s="249"/>
      <c r="MCT7" s="249"/>
      <c r="MCU7" s="249"/>
      <c r="MCV7" s="249"/>
      <c r="MCW7" s="249"/>
      <c r="MCX7" s="249"/>
      <c r="MCY7" s="249"/>
      <c r="MCZ7" s="249"/>
      <c r="MDA7" s="249"/>
      <c r="MDB7" s="249"/>
      <c r="MDC7" s="249"/>
      <c r="MDD7" s="249"/>
      <c r="MDE7" s="249"/>
      <c r="MDF7" s="249"/>
      <c r="MDG7" s="249"/>
      <c r="MDH7" s="249"/>
      <c r="MDI7" s="249"/>
      <c r="MDJ7" s="249"/>
      <c r="MDK7" s="249"/>
      <c r="MDL7" s="249"/>
      <c r="MDM7" s="249"/>
      <c r="MDN7" s="249"/>
      <c r="MDO7" s="249"/>
      <c r="MDP7" s="249"/>
      <c r="MDQ7" s="249"/>
      <c r="MDR7" s="249"/>
      <c r="MDS7" s="249"/>
      <c r="MDT7" s="249"/>
      <c r="MDU7" s="249"/>
      <c r="MDV7" s="249"/>
      <c r="MDW7" s="249"/>
      <c r="MDX7" s="249"/>
      <c r="MDY7" s="249"/>
      <c r="MDZ7" s="249"/>
      <c r="MEA7" s="249"/>
      <c r="MEB7" s="249"/>
      <c r="MEC7" s="249"/>
      <c r="MED7" s="249"/>
      <c r="MEE7" s="249"/>
      <c r="MEF7" s="249"/>
      <c r="MEG7" s="249"/>
      <c r="MEH7" s="249"/>
      <c r="MEI7" s="249"/>
      <c r="MEJ7" s="249"/>
      <c r="MEK7" s="249"/>
      <c r="MEL7" s="249"/>
      <c r="MEM7" s="249"/>
      <c r="MEN7" s="249"/>
      <c r="MEO7" s="249"/>
      <c r="MEP7" s="249"/>
      <c r="MEQ7" s="249"/>
      <c r="MER7" s="249"/>
      <c r="MES7" s="249"/>
      <c r="MET7" s="249"/>
      <c r="MEU7" s="249"/>
      <c r="MEV7" s="249"/>
      <c r="MEW7" s="249"/>
      <c r="MEX7" s="249"/>
      <c r="MEY7" s="249"/>
      <c r="MEZ7" s="249"/>
      <c r="MFA7" s="249"/>
      <c r="MFB7" s="249"/>
      <c r="MFC7" s="249"/>
      <c r="MFD7" s="249"/>
      <c r="MFE7" s="249"/>
      <c r="MFF7" s="249"/>
      <c r="MFG7" s="249"/>
      <c r="MFH7" s="249"/>
      <c r="MFI7" s="249"/>
      <c r="MFJ7" s="249"/>
      <c r="MFK7" s="249"/>
      <c r="MFL7" s="249"/>
      <c r="MFM7" s="249"/>
      <c r="MFN7" s="249"/>
      <c r="MFO7" s="249"/>
      <c r="MFP7" s="249"/>
      <c r="MFQ7" s="249"/>
      <c r="MFR7" s="249"/>
      <c r="MFS7" s="249"/>
      <c r="MFT7" s="249"/>
      <c r="MFU7" s="249"/>
      <c r="MFV7" s="249"/>
      <c r="MFW7" s="249"/>
      <c r="MFX7" s="249"/>
      <c r="MFY7" s="249"/>
      <c r="MFZ7" s="249"/>
      <c r="MGA7" s="249"/>
      <c r="MGB7" s="249"/>
      <c r="MGC7" s="249"/>
      <c r="MGD7" s="249"/>
      <c r="MGE7" s="249"/>
      <c r="MGF7" s="249"/>
      <c r="MGG7" s="249"/>
      <c r="MGH7" s="249"/>
      <c r="MGI7" s="249"/>
      <c r="MGJ7" s="249"/>
      <c r="MGK7" s="249"/>
      <c r="MGL7" s="249"/>
      <c r="MGM7" s="249"/>
      <c r="MGN7" s="249"/>
      <c r="MGO7" s="249"/>
      <c r="MGP7" s="249"/>
      <c r="MGQ7" s="249"/>
      <c r="MGR7" s="249"/>
      <c r="MGS7" s="249"/>
      <c r="MGT7" s="249"/>
      <c r="MGU7" s="249"/>
      <c r="MGV7" s="249"/>
      <c r="MGW7" s="249"/>
      <c r="MGX7" s="249"/>
      <c r="MGY7" s="249"/>
      <c r="MGZ7" s="249"/>
      <c r="MHA7" s="249"/>
      <c r="MHB7" s="249"/>
      <c r="MHC7" s="249"/>
      <c r="MHD7" s="249"/>
      <c r="MHE7" s="249"/>
      <c r="MHF7" s="249"/>
      <c r="MHG7" s="249"/>
      <c r="MHH7" s="249"/>
      <c r="MHI7" s="249"/>
      <c r="MHJ7" s="249"/>
      <c r="MHK7" s="249"/>
      <c r="MHL7" s="249"/>
      <c r="MHM7" s="249"/>
      <c r="MHN7" s="249"/>
      <c r="MHO7" s="249"/>
      <c r="MHP7" s="249"/>
      <c r="MHQ7" s="249"/>
      <c r="MHR7" s="249"/>
      <c r="MHS7" s="249"/>
      <c r="MHT7" s="249"/>
      <c r="MHU7" s="249"/>
      <c r="MHV7" s="249"/>
      <c r="MHW7" s="249"/>
      <c r="MHX7" s="249"/>
      <c r="MHY7" s="249"/>
      <c r="MHZ7" s="249"/>
      <c r="MIA7" s="249"/>
      <c r="MIB7" s="249"/>
      <c r="MIC7" s="249"/>
      <c r="MID7" s="249"/>
      <c r="MIE7" s="249"/>
      <c r="MIF7" s="249"/>
      <c r="MIG7" s="249"/>
      <c r="MIH7" s="249"/>
      <c r="MII7" s="249"/>
      <c r="MIJ7" s="249"/>
      <c r="MIK7" s="249"/>
      <c r="MIL7" s="249"/>
      <c r="MIM7" s="249"/>
      <c r="MIN7" s="249"/>
      <c r="MIO7" s="249"/>
      <c r="MIP7" s="249"/>
      <c r="MIQ7" s="249"/>
      <c r="MIR7" s="249"/>
      <c r="MIS7" s="249"/>
      <c r="MIT7" s="249"/>
      <c r="MIU7" s="249"/>
      <c r="MIV7" s="249"/>
      <c r="MIW7" s="249"/>
      <c r="MIX7" s="249"/>
      <c r="MIY7" s="249"/>
      <c r="MIZ7" s="249"/>
      <c r="MJA7" s="249"/>
      <c r="MJB7" s="249"/>
      <c r="MJC7" s="249"/>
      <c r="MJD7" s="249"/>
      <c r="MJE7" s="249"/>
      <c r="MJF7" s="249"/>
      <c r="MJG7" s="249"/>
      <c r="MJH7" s="249"/>
      <c r="MJI7" s="249"/>
      <c r="MJJ7" s="249"/>
      <c r="MJK7" s="249"/>
      <c r="MJL7" s="249"/>
      <c r="MJM7" s="249"/>
      <c r="MJN7" s="249"/>
      <c r="MJO7" s="249"/>
      <c r="MJP7" s="249"/>
      <c r="MJQ7" s="249"/>
      <c r="MJR7" s="249"/>
      <c r="MJS7" s="249"/>
      <c r="MJT7" s="249"/>
      <c r="MJU7" s="249"/>
      <c r="MJV7" s="249"/>
      <c r="MJW7" s="249"/>
      <c r="MJX7" s="249"/>
      <c r="MJY7" s="249"/>
      <c r="MJZ7" s="249"/>
      <c r="MKA7" s="249"/>
      <c r="MKB7" s="249"/>
      <c r="MKC7" s="249"/>
      <c r="MKD7" s="249"/>
      <c r="MKE7" s="249"/>
      <c r="MKF7" s="249"/>
      <c r="MKG7" s="249"/>
      <c r="MKH7" s="249"/>
      <c r="MKI7" s="249"/>
      <c r="MKJ7" s="249"/>
      <c r="MKK7" s="249"/>
      <c r="MKL7" s="249"/>
      <c r="MKM7" s="249"/>
      <c r="MKN7" s="249"/>
      <c r="MKO7" s="249"/>
      <c r="MKP7" s="249"/>
      <c r="MKQ7" s="249"/>
      <c r="MKR7" s="249"/>
      <c r="MKS7" s="249"/>
      <c r="MKT7" s="249"/>
      <c r="MKU7" s="249"/>
      <c r="MKV7" s="249"/>
      <c r="MKW7" s="249"/>
      <c r="MKX7" s="249"/>
      <c r="MKY7" s="249"/>
      <c r="MKZ7" s="249"/>
      <c r="MLA7" s="249"/>
      <c r="MLB7" s="249"/>
      <c r="MLC7" s="249"/>
      <c r="MLD7" s="249"/>
      <c r="MLE7" s="249"/>
      <c r="MLF7" s="249"/>
      <c r="MLG7" s="249"/>
      <c r="MLH7" s="249"/>
      <c r="MLI7" s="249"/>
      <c r="MLJ7" s="249"/>
      <c r="MLK7" s="249"/>
      <c r="MLL7" s="249"/>
      <c r="MLM7" s="249"/>
      <c r="MLN7" s="249"/>
      <c r="MLO7" s="249"/>
      <c r="MLP7" s="249"/>
      <c r="MLQ7" s="249"/>
      <c r="MLR7" s="249"/>
      <c r="MLS7" s="249"/>
      <c r="MLT7" s="249"/>
      <c r="MLU7" s="249"/>
      <c r="MLV7" s="249"/>
      <c r="MLW7" s="249"/>
      <c r="MLX7" s="249"/>
      <c r="MLY7" s="249"/>
      <c r="MLZ7" s="249"/>
      <c r="MMA7" s="249"/>
      <c r="MMB7" s="249"/>
      <c r="MMC7" s="249"/>
      <c r="MMD7" s="249"/>
      <c r="MME7" s="249"/>
      <c r="MMF7" s="249"/>
      <c r="MMG7" s="249"/>
      <c r="MMH7" s="249"/>
      <c r="MMI7" s="249"/>
      <c r="MMJ7" s="249"/>
      <c r="MMK7" s="249"/>
      <c r="MML7" s="249"/>
      <c r="MMM7" s="249"/>
      <c r="MMN7" s="249"/>
      <c r="MMO7" s="249"/>
      <c r="MMP7" s="249"/>
      <c r="MMQ7" s="249"/>
      <c r="MMR7" s="249"/>
      <c r="MMS7" s="249"/>
      <c r="MMT7" s="249"/>
      <c r="MMU7" s="249"/>
      <c r="MMV7" s="249"/>
      <c r="MMW7" s="249"/>
      <c r="MMX7" s="249"/>
      <c r="MMY7" s="249"/>
      <c r="MMZ7" s="249"/>
      <c r="MNA7" s="249"/>
      <c r="MNB7" s="249"/>
      <c r="MNC7" s="249"/>
      <c r="MND7" s="249"/>
      <c r="MNE7" s="249"/>
      <c r="MNF7" s="249"/>
      <c r="MNG7" s="249"/>
      <c r="MNH7" s="249"/>
      <c r="MNI7" s="249"/>
      <c r="MNJ7" s="249"/>
      <c r="MNK7" s="249"/>
      <c r="MNL7" s="249"/>
      <c r="MNM7" s="249"/>
      <c r="MNN7" s="249"/>
      <c r="MNO7" s="249"/>
      <c r="MNP7" s="249"/>
      <c r="MNQ7" s="249"/>
      <c r="MNR7" s="249"/>
      <c r="MNS7" s="249"/>
      <c r="MNT7" s="249"/>
      <c r="MNU7" s="249"/>
      <c r="MNV7" s="249"/>
      <c r="MNW7" s="249"/>
      <c r="MNX7" s="249"/>
      <c r="MNY7" s="249"/>
      <c r="MNZ7" s="249"/>
      <c r="MOA7" s="249"/>
      <c r="MOB7" s="249"/>
      <c r="MOC7" s="249"/>
      <c r="MOD7" s="249"/>
      <c r="MOE7" s="249"/>
      <c r="MOF7" s="249"/>
      <c r="MOG7" s="249"/>
      <c r="MOH7" s="249"/>
      <c r="MOI7" s="249"/>
      <c r="MOJ7" s="249"/>
      <c r="MOK7" s="249"/>
      <c r="MOL7" s="249"/>
      <c r="MOM7" s="249"/>
      <c r="MON7" s="249"/>
      <c r="MOO7" s="249"/>
      <c r="MOP7" s="249"/>
      <c r="MOQ7" s="249"/>
      <c r="MOR7" s="249"/>
      <c r="MOS7" s="249"/>
      <c r="MOT7" s="249"/>
      <c r="MOU7" s="249"/>
      <c r="MOV7" s="249"/>
      <c r="MOW7" s="249"/>
      <c r="MOX7" s="249"/>
      <c r="MOY7" s="249"/>
      <c r="MOZ7" s="249"/>
      <c r="MPA7" s="249"/>
      <c r="MPB7" s="249"/>
      <c r="MPC7" s="249"/>
      <c r="MPD7" s="249"/>
      <c r="MPE7" s="249"/>
      <c r="MPF7" s="249"/>
      <c r="MPG7" s="249"/>
      <c r="MPH7" s="249"/>
      <c r="MPI7" s="249"/>
      <c r="MPJ7" s="249"/>
      <c r="MPK7" s="249"/>
      <c r="MPL7" s="249"/>
      <c r="MPM7" s="249"/>
      <c r="MPN7" s="249"/>
      <c r="MPO7" s="249"/>
      <c r="MPP7" s="249"/>
      <c r="MPQ7" s="249"/>
      <c r="MPR7" s="249"/>
      <c r="MPS7" s="249"/>
      <c r="MPT7" s="249"/>
      <c r="MPU7" s="249"/>
      <c r="MPV7" s="249"/>
      <c r="MPW7" s="249"/>
      <c r="MPX7" s="249"/>
      <c r="MPY7" s="249"/>
      <c r="MPZ7" s="249"/>
      <c r="MQA7" s="249"/>
      <c r="MQB7" s="249"/>
      <c r="MQC7" s="249"/>
      <c r="MQD7" s="249"/>
      <c r="MQE7" s="249"/>
      <c r="MQF7" s="249"/>
      <c r="MQG7" s="249"/>
      <c r="MQH7" s="249"/>
      <c r="MQI7" s="249"/>
      <c r="MQJ7" s="249"/>
      <c r="MQK7" s="249"/>
      <c r="MQL7" s="249"/>
      <c r="MQM7" s="249"/>
      <c r="MQN7" s="249"/>
      <c r="MQO7" s="249"/>
      <c r="MQP7" s="249"/>
      <c r="MQQ7" s="249"/>
      <c r="MQR7" s="249"/>
      <c r="MQS7" s="249"/>
      <c r="MQT7" s="249"/>
      <c r="MQU7" s="249"/>
      <c r="MQV7" s="249"/>
      <c r="MQW7" s="249"/>
      <c r="MQX7" s="249"/>
      <c r="MQY7" s="249"/>
      <c r="MQZ7" s="249"/>
      <c r="MRA7" s="249"/>
      <c r="MRB7" s="249"/>
      <c r="MRC7" s="249"/>
      <c r="MRD7" s="249"/>
      <c r="MRE7" s="249"/>
      <c r="MRF7" s="249"/>
      <c r="MRG7" s="249"/>
      <c r="MRH7" s="249"/>
      <c r="MRI7" s="249"/>
      <c r="MRJ7" s="249"/>
      <c r="MRK7" s="249"/>
      <c r="MRL7" s="249"/>
      <c r="MRM7" s="249"/>
      <c r="MRN7" s="249"/>
      <c r="MRO7" s="249"/>
      <c r="MRP7" s="249"/>
      <c r="MRQ7" s="249"/>
      <c r="MRR7" s="249"/>
      <c r="MRS7" s="249"/>
      <c r="MRT7" s="249"/>
      <c r="MRU7" s="249"/>
      <c r="MRV7" s="249"/>
      <c r="MRW7" s="249"/>
      <c r="MRX7" s="249"/>
      <c r="MRY7" s="249"/>
      <c r="MRZ7" s="249"/>
      <c r="MSA7" s="249"/>
      <c r="MSB7" s="249"/>
      <c r="MSC7" s="249"/>
      <c r="MSD7" s="249"/>
      <c r="MSE7" s="249"/>
      <c r="MSF7" s="249"/>
      <c r="MSG7" s="249"/>
      <c r="MSH7" s="249"/>
      <c r="MSI7" s="249"/>
      <c r="MSJ7" s="249"/>
      <c r="MSK7" s="249"/>
      <c r="MSL7" s="249"/>
      <c r="MSM7" s="249"/>
      <c r="MSN7" s="249"/>
      <c r="MSO7" s="249"/>
      <c r="MSP7" s="249"/>
      <c r="MSQ7" s="249"/>
      <c r="MSR7" s="249"/>
      <c r="MSS7" s="249"/>
      <c r="MST7" s="249"/>
      <c r="MSU7" s="249"/>
      <c r="MSV7" s="249"/>
      <c r="MSW7" s="249"/>
      <c r="MSX7" s="249"/>
      <c r="MSY7" s="249"/>
      <c r="MSZ7" s="249"/>
      <c r="MTA7" s="249"/>
      <c r="MTB7" s="249"/>
      <c r="MTC7" s="249"/>
      <c r="MTD7" s="249"/>
      <c r="MTE7" s="249"/>
      <c r="MTF7" s="249"/>
      <c r="MTG7" s="249"/>
      <c r="MTH7" s="249"/>
      <c r="MTI7" s="249"/>
      <c r="MTJ7" s="249"/>
      <c r="MTK7" s="249"/>
      <c r="MTL7" s="249"/>
      <c r="MTM7" s="249"/>
      <c r="MTN7" s="249"/>
      <c r="MTO7" s="249"/>
      <c r="MTP7" s="249"/>
      <c r="MTQ7" s="249"/>
      <c r="MTR7" s="249"/>
      <c r="MTS7" s="249"/>
      <c r="MTT7" s="249"/>
      <c r="MTU7" s="249"/>
      <c r="MTV7" s="249"/>
      <c r="MTW7" s="249"/>
      <c r="MTX7" s="249"/>
      <c r="MTY7" s="249"/>
      <c r="MTZ7" s="249"/>
      <c r="MUA7" s="249"/>
      <c r="MUB7" s="249"/>
      <c r="MUC7" s="249"/>
      <c r="MUD7" s="249"/>
      <c r="MUE7" s="249"/>
      <c r="MUF7" s="249"/>
      <c r="MUG7" s="249"/>
      <c r="MUH7" s="249"/>
      <c r="MUI7" s="249"/>
      <c r="MUJ7" s="249"/>
      <c r="MUK7" s="249"/>
      <c r="MUL7" s="249"/>
      <c r="MUM7" s="249"/>
      <c r="MUN7" s="249"/>
      <c r="MUO7" s="249"/>
      <c r="MUP7" s="249"/>
      <c r="MUQ7" s="249"/>
      <c r="MUR7" s="249"/>
      <c r="MUS7" s="249"/>
      <c r="MUT7" s="249"/>
      <c r="MUU7" s="249"/>
      <c r="MUV7" s="249"/>
      <c r="MUW7" s="249"/>
      <c r="MUX7" s="249"/>
      <c r="MUY7" s="249"/>
      <c r="MUZ7" s="249"/>
      <c r="MVA7" s="249"/>
      <c r="MVB7" s="249"/>
      <c r="MVC7" s="249"/>
      <c r="MVD7" s="249"/>
      <c r="MVE7" s="249"/>
      <c r="MVF7" s="249"/>
      <c r="MVG7" s="249"/>
      <c r="MVH7" s="249"/>
      <c r="MVI7" s="249"/>
      <c r="MVJ7" s="249"/>
      <c r="MVK7" s="249"/>
      <c r="MVL7" s="249"/>
      <c r="MVM7" s="249"/>
      <c r="MVN7" s="249"/>
      <c r="MVO7" s="249"/>
      <c r="MVP7" s="249"/>
      <c r="MVQ7" s="249"/>
      <c r="MVR7" s="249"/>
      <c r="MVS7" s="249"/>
      <c r="MVT7" s="249"/>
      <c r="MVU7" s="249"/>
      <c r="MVV7" s="249"/>
      <c r="MVW7" s="249"/>
      <c r="MVX7" s="249"/>
      <c r="MVY7" s="249"/>
      <c r="MVZ7" s="249"/>
      <c r="MWA7" s="249"/>
      <c r="MWB7" s="249"/>
      <c r="MWC7" s="249"/>
      <c r="MWD7" s="249"/>
      <c r="MWE7" s="249"/>
      <c r="MWF7" s="249"/>
      <c r="MWG7" s="249"/>
      <c r="MWH7" s="249"/>
      <c r="MWI7" s="249"/>
      <c r="MWJ7" s="249"/>
      <c r="MWK7" s="249"/>
      <c r="MWL7" s="249"/>
      <c r="MWM7" s="249"/>
      <c r="MWN7" s="249"/>
      <c r="MWO7" s="249"/>
      <c r="MWP7" s="249"/>
      <c r="MWQ7" s="249"/>
      <c r="MWR7" s="249"/>
      <c r="MWS7" s="249"/>
      <c r="MWT7" s="249"/>
      <c r="MWU7" s="249"/>
      <c r="MWV7" s="249"/>
      <c r="MWW7" s="249"/>
      <c r="MWX7" s="249"/>
      <c r="MWY7" s="249"/>
      <c r="MWZ7" s="249"/>
      <c r="MXA7" s="249"/>
      <c r="MXB7" s="249"/>
      <c r="MXC7" s="249"/>
      <c r="MXD7" s="249"/>
      <c r="MXE7" s="249"/>
      <c r="MXF7" s="249"/>
      <c r="MXG7" s="249"/>
      <c r="MXH7" s="249"/>
      <c r="MXI7" s="249"/>
      <c r="MXJ7" s="249"/>
      <c r="MXK7" s="249"/>
      <c r="MXL7" s="249"/>
      <c r="MXM7" s="249"/>
      <c r="MXN7" s="249"/>
      <c r="MXO7" s="249"/>
      <c r="MXP7" s="249"/>
      <c r="MXQ7" s="249"/>
      <c r="MXR7" s="249"/>
      <c r="MXS7" s="249"/>
      <c r="MXT7" s="249"/>
      <c r="MXU7" s="249"/>
      <c r="MXV7" s="249"/>
      <c r="MXW7" s="249"/>
      <c r="MXX7" s="249"/>
      <c r="MXY7" s="249"/>
      <c r="MXZ7" s="249"/>
      <c r="MYA7" s="249"/>
      <c r="MYB7" s="249"/>
      <c r="MYC7" s="249"/>
      <c r="MYD7" s="249"/>
      <c r="MYE7" s="249"/>
      <c r="MYF7" s="249"/>
      <c r="MYG7" s="249"/>
      <c r="MYH7" s="249"/>
      <c r="MYI7" s="249"/>
      <c r="MYJ7" s="249"/>
      <c r="MYK7" s="249"/>
      <c r="MYL7" s="249"/>
      <c r="MYM7" s="249"/>
      <c r="MYN7" s="249"/>
      <c r="MYO7" s="249"/>
      <c r="MYP7" s="249"/>
      <c r="MYQ7" s="249"/>
      <c r="MYR7" s="249"/>
      <c r="MYS7" s="249"/>
      <c r="MYT7" s="249"/>
      <c r="MYU7" s="249"/>
      <c r="MYV7" s="249"/>
      <c r="MYW7" s="249"/>
      <c r="MYX7" s="249"/>
      <c r="MYY7" s="249"/>
      <c r="MYZ7" s="249"/>
      <c r="MZA7" s="249"/>
      <c r="MZB7" s="249"/>
      <c r="MZC7" s="249"/>
      <c r="MZD7" s="249"/>
      <c r="MZE7" s="249"/>
      <c r="MZF7" s="249"/>
      <c r="MZG7" s="249"/>
      <c r="MZH7" s="249"/>
      <c r="MZI7" s="249"/>
      <c r="MZJ7" s="249"/>
      <c r="MZK7" s="249"/>
      <c r="MZL7" s="249"/>
      <c r="MZM7" s="249"/>
      <c r="MZN7" s="249"/>
      <c r="MZO7" s="249"/>
      <c r="MZP7" s="249"/>
      <c r="MZQ7" s="249"/>
      <c r="MZR7" s="249"/>
      <c r="MZS7" s="249"/>
      <c r="MZT7" s="249"/>
      <c r="MZU7" s="249"/>
      <c r="MZV7" s="249"/>
      <c r="MZW7" s="249"/>
      <c r="MZX7" s="249"/>
      <c r="MZY7" s="249"/>
      <c r="MZZ7" s="249"/>
      <c r="NAA7" s="249"/>
      <c r="NAB7" s="249"/>
      <c r="NAC7" s="249"/>
      <c r="NAD7" s="249"/>
      <c r="NAE7" s="249"/>
      <c r="NAF7" s="249"/>
      <c r="NAG7" s="249"/>
      <c r="NAH7" s="249"/>
      <c r="NAI7" s="249"/>
      <c r="NAJ7" s="249"/>
      <c r="NAK7" s="249"/>
      <c r="NAL7" s="249"/>
      <c r="NAM7" s="249"/>
      <c r="NAN7" s="249"/>
      <c r="NAO7" s="249"/>
      <c r="NAP7" s="249"/>
      <c r="NAQ7" s="249"/>
      <c r="NAR7" s="249"/>
      <c r="NAS7" s="249"/>
      <c r="NAT7" s="249"/>
      <c r="NAU7" s="249"/>
      <c r="NAV7" s="249"/>
      <c r="NAW7" s="249"/>
      <c r="NAX7" s="249"/>
      <c r="NAY7" s="249"/>
      <c r="NAZ7" s="249"/>
      <c r="NBA7" s="249"/>
      <c r="NBB7" s="249"/>
      <c r="NBC7" s="249"/>
      <c r="NBD7" s="249"/>
      <c r="NBE7" s="249"/>
      <c r="NBF7" s="249"/>
      <c r="NBG7" s="249"/>
      <c r="NBH7" s="249"/>
      <c r="NBI7" s="249"/>
      <c r="NBJ7" s="249"/>
      <c r="NBK7" s="249"/>
      <c r="NBL7" s="249"/>
      <c r="NBM7" s="249"/>
      <c r="NBN7" s="249"/>
      <c r="NBO7" s="249"/>
      <c r="NBP7" s="249"/>
      <c r="NBQ7" s="249"/>
      <c r="NBR7" s="249"/>
      <c r="NBS7" s="249"/>
      <c r="NBT7" s="249"/>
      <c r="NBU7" s="249"/>
      <c r="NBV7" s="249"/>
      <c r="NBW7" s="249"/>
      <c r="NBX7" s="249"/>
      <c r="NBY7" s="249"/>
      <c r="NBZ7" s="249"/>
      <c r="NCA7" s="249"/>
      <c r="NCB7" s="249"/>
      <c r="NCC7" s="249"/>
      <c r="NCD7" s="249"/>
      <c r="NCE7" s="249"/>
      <c r="NCF7" s="249"/>
      <c r="NCG7" s="249"/>
      <c r="NCH7" s="249"/>
      <c r="NCI7" s="249"/>
      <c r="NCJ7" s="249"/>
      <c r="NCK7" s="249"/>
      <c r="NCL7" s="249"/>
      <c r="NCM7" s="249"/>
      <c r="NCN7" s="249"/>
      <c r="NCO7" s="249"/>
      <c r="NCP7" s="249"/>
      <c r="NCQ7" s="249"/>
      <c r="NCR7" s="249"/>
      <c r="NCS7" s="249"/>
      <c r="NCT7" s="249"/>
      <c r="NCU7" s="249"/>
      <c r="NCV7" s="249"/>
      <c r="NCW7" s="249"/>
      <c r="NCX7" s="249"/>
      <c r="NCY7" s="249"/>
      <c r="NCZ7" s="249"/>
      <c r="NDA7" s="249"/>
      <c r="NDB7" s="249"/>
      <c r="NDC7" s="249"/>
      <c r="NDD7" s="249"/>
      <c r="NDE7" s="249"/>
      <c r="NDF7" s="249"/>
      <c r="NDG7" s="249"/>
      <c r="NDH7" s="249"/>
      <c r="NDI7" s="249"/>
      <c r="NDJ7" s="249"/>
      <c r="NDK7" s="249"/>
      <c r="NDL7" s="249"/>
      <c r="NDM7" s="249"/>
      <c r="NDN7" s="249"/>
      <c r="NDO7" s="249"/>
      <c r="NDP7" s="249"/>
      <c r="NDQ7" s="249"/>
      <c r="NDR7" s="249"/>
      <c r="NDS7" s="249"/>
      <c r="NDT7" s="249"/>
      <c r="NDU7" s="249"/>
      <c r="NDV7" s="249"/>
      <c r="NDW7" s="249"/>
      <c r="NDX7" s="249"/>
      <c r="NDY7" s="249"/>
      <c r="NDZ7" s="249"/>
      <c r="NEA7" s="249"/>
      <c r="NEB7" s="249"/>
      <c r="NEC7" s="249"/>
      <c r="NED7" s="249"/>
      <c r="NEE7" s="249"/>
      <c r="NEF7" s="249"/>
      <c r="NEG7" s="249"/>
      <c r="NEH7" s="249"/>
      <c r="NEI7" s="249"/>
      <c r="NEJ7" s="249"/>
      <c r="NEK7" s="249"/>
      <c r="NEL7" s="249"/>
      <c r="NEM7" s="249"/>
      <c r="NEN7" s="249"/>
      <c r="NEO7" s="249"/>
      <c r="NEP7" s="249"/>
      <c r="NEQ7" s="249"/>
      <c r="NER7" s="249"/>
      <c r="NES7" s="249"/>
      <c r="NET7" s="249"/>
      <c r="NEU7" s="249"/>
      <c r="NEV7" s="249"/>
      <c r="NEW7" s="249"/>
      <c r="NEX7" s="249"/>
      <c r="NEY7" s="249"/>
      <c r="NEZ7" s="249"/>
      <c r="NFA7" s="249"/>
      <c r="NFB7" s="249"/>
      <c r="NFC7" s="249"/>
      <c r="NFD7" s="249"/>
      <c r="NFE7" s="249"/>
      <c r="NFF7" s="249"/>
      <c r="NFG7" s="249"/>
      <c r="NFH7" s="249"/>
      <c r="NFI7" s="249"/>
      <c r="NFJ7" s="249"/>
      <c r="NFK7" s="249"/>
      <c r="NFL7" s="249"/>
      <c r="NFM7" s="249"/>
      <c r="NFN7" s="249"/>
      <c r="NFO7" s="249"/>
      <c r="NFP7" s="249"/>
      <c r="NFQ7" s="249"/>
      <c r="NFR7" s="249"/>
      <c r="NFS7" s="249"/>
      <c r="NFT7" s="249"/>
      <c r="NFU7" s="249"/>
      <c r="NFV7" s="249"/>
      <c r="NFW7" s="249"/>
      <c r="NFX7" s="249"/>
      <c r="NFY7" s="249"/>
      <c r="NFZ7" s="249"/>
      <c r="NGA7" s="249"/>
      <c r="NGB7" s="249"/>
      <c r="NGC7" s="249"/>
      <c r="NGD7" s="249"/>
      <c r="NGE7" s="249"/>
      <c r="NGF7" s="249"/>
      <c r="NGG7" s="249"/>
      <c r="NGH7" s="249"/>
      <c r="NGI7" s="249"/>
      <c r="NGJ7" s="249"/>
      <c r="NGK7" s="249"/>
      <c r="NGL7" s="249"/>
      <c r="NGM7" s="249"/>
      <c r="NGN7" s="249"/>
      <c r="NGO7" s="249"/>
      <c r="NGP7" s="249"/>
      <c r="NGQ7" s="249"/>
      <c r="NGR7" s="249"/>
      <c r="NGS7" s="249"/>
      <c r="NGT7" s="249"/>
      <c r="NGU7" s="249"/>
      <c r="NGV7" s="249"/>
      <c r="NGW7" s="249"/>
      <c r="NGX7" s="249"/>
      <c r="NGY7" s="249"/>
      <c r="NGZ7" s="249"/>
      <c r="NHA7" s="249"/>
      <c r="NHB7" s="249"/>
      <c r="NHC7" s="249"/>
      <c r="NHD7" s="249"/>
      <c r="NHE7" s="249"/>
      <c r="NHF7" s="249"/>
      <c r="NHG7" s="249"/>
      <c r="NHH7" s="249"/>
      <c r="NHI7" s="249"/>
      <c r="NHJ7" s="249"/>
      <c r="NHK7" s="249"/>
      <c r="NHL7" s="249"/>
      <c r="NHM7" s="249"/>
      <c r="NHN7" s="249"/>
      <c r="NHO7" s="249"/>
      <c r="NHP7" s="249"/>
      <c r="NHQ7" s="249"/>
      <c r="NHR7" s="249"/>
      <c r="NHS7" s="249"/>
      <c r="NHT7" s="249"/>
      <c r="NHU7" s="249"/>
      <c r="NHV7" s="249"/>
      <c r="NHW7" s="249"/>
      <c r="NHX7" s="249"/>
      <c r="NHY7" s="249"/>
      <c r="NHZ7" s="249"/>
      <c r="NIA7" s="249"/>
      <c r="NIB7" s="249"/>
      <c r="NIC7" s="249"/>
      <c r="NID7" s="249"/>
      <c r="NIE7" s="249"/>
      <c r="NIF7" s="249"/>
      <c r="NIG7" s="249"/>
      <c r="NIH7" s="249"/>
      <c r="NII7" s="249"/>
      <c r="NIJ7" s="249"/>
      <c r="NIK7" s="249"/>
      <c r="NIL7" s="249"/>
      <c r="NIM7" s="249"/>
      <c r="NIN7" s="249"/>
      <c r="NIO7" s="249"/>
      <c r="NIP7" s="249"/>
      <c r="NIQ7" s="249"/>
      <c r="NIR7" s="249"/>
      <c r="NIS7" s="249"/>
      <c r="NIT7" s="249"/>
      <c r="NIU7" s="249"/>
      <c r="NIV7" s="249"/>
      <c r="NIW7" s="249"/>
      <c r="NIX7" s="249"/>
      <c r="NIY7" s="249"/>
      <c r="NIZ7" s="249"/>
      <c r="NJA7" s="249"/>
      <c r="NJB7" s="249"/>
      <c r="NJC7" s="249"/>
      <c r="NJD7" s="249"/>
      <c r="NJE7" s="249"/>
      <c r="NJF7" s="249"/>
      <c r="NJG7" s="249"/>
      <c r="NJH7" s="249"/>
      <c r="NJI7" s="249"/>
      <c r="NJJ7" s="249"/>
      <c r="NJK7" s="249"/>
      <c r="NJL7" s="249"/>
      <c r="NJM7" s="249"/>
      <c r="NJN7" s="249"/>
      <c r="NJO7" s="249"/>
      <c r="NJP7" s="249"/>
      <c r="NJQ7" s="249"/>
      <c r="NJR7" s="249"/>
      <c r="NJS7" s="249"/>
      <c r="NJT7" s="249"/>
      <c r="NJU7" s="249"/>
      <c r="NJV7" s="249"/>
      <c r="NJW7" s="249"/>
      <c r="NJX7" s="249"/>
      <c r="NJY7" s="249"/>
      <c r="NJZ7" s="249"/>
      <c r="NKA7" s="249"/>
      <c r="NKB7" s="249"/>
      <c r="NKC7" s="249"/>
      <c r="NKD7" s="249"/>
      <c r="NKE7" s="249"/>
      <c r="NKF7" s="249"/>
      <c r="NKG7" s="249"/>
      <c r="NKH7" s="249"/>
      <c r="NKI7" s="249"/>
      <c r="NKJ7" s="249"/>
      <c r="NKK7" s="249"/>
      <c r="NKL7" s="249"/>
      <c r="NKM7" s="249"/>
      <c r="NKN7" s="249"/>
      <c r="NKO7" s="249"/>
      <c r="NKP7" s="249"/>
      <c r="NKQ7" s="249"/>
      <c r="NKR7" s="249"/>
      <c r="NKS7" s="249"/>
      <c r="NKT7" s="249"/>
      <c r="NKU7" s="249"/>
      <c r="NKV7" s="249"/>
      <c r="NKW7" s="249"/>
      <c r="NKX7" s="249"/>
      <c r="NKY7" s="249"/>
      <c r="NKZ7" s="249"/>
      <c r="NLA7" s="249"/>
      <c r="NLB7" s="249"/>
      <c r="NLC7" s="249"/>
      <c r="NLD7" s="249"/>
      <c r="NLE7" s="249"/>
      <c r="NLF7" s="249"/>
      <c r="NLG7" s="249"/>
      <c r="NLH7" s="249"/>
      <c r="NLI7" s="249"/>
      <c r="NLJ7" s="249"/>
      <c r="NLK7" s="249"/>
      <c r="NLL7" s="249"/>
      <c r="NLM7" s="249"/>
      <c r="NLN7" s="249"/>
      <c r="NLO7" s="249"/>
      <c r="NLP7" s="249"/>
      <c r="NLQ7" s="249"/>
      <c r="NLR7" s="249"/>
      <c r="NLS7" s="249"/>
      <c r="NLT7" s="249"/>
      <c r="NLU7" s="249"/>
      <c r="NLV7" s="249"/>
      <c r="NLW7" s="249"/>
      <c r="NLX7" s="249"/>
      <c r="NLY7" s="249"/>
      <c r="NLZ7" s="249"/>
      <c r="NMA7" s="249"/>
      <c r="NMB7" s="249"/>
      <c r="NMC7" s="249"/>
      <c r="NMD7" s="249"/>
      <c r="NME7" s="249"/>
      <c r="NMF7" s="249"/>
      <c r="NMG7" s="249"/>
      <c r="NMH7" s="249"/>
      <c r="NMI7" s="249"/>
      <c r="NMJ7" s="249"/>
      <c r="NMK7" s="249"/>
      <c r="NML7" s="249"/>
      <c r="NMM7" s="249"/>
      <c r="NMN7" s="249"/>
      <c r="NMO7" s="249"/>
      <c r="NMP7" s="249"/>
      <c r="NMQ7" s="249"/>
      <c r="NMR7" s="249"/>
      <c r="NMS7" s="249"/>
      <c r="NMT7" s="249"/>
      <c r="NMU7" s="249"/>
      <c r="NMV7" s="249"/>
      <c r="NMW7" s="249"/>
      <c r="NMX7" s="249"/>
      <c r="NMY7" s="249"/>
      <c r="NMZ7" s="249"/>
      <c r="NNA7" s="249"/>
      <c r="NNB7" s="249"/>
      <c r="NNC7" s="249"/>
      <c r="NND7" s="249"/>
      <c r="NNE7" s="249"/>
      <c r="NNF7" s="249"/>
      <c r="NNG7" s="249"/>
      <c r="NNH7" s="249"/>
      <c r="NNI7" s="249"/>
      <c r="NNJ7" s="249"/>
      <c r="NNK7" s="249"/>
      <c r="NNL7" s="249"/>
      <c r="NNM7" s="249"/>
      <c r="NNN7" s="249"/>
      <c r="NNO7" s="249"/>
      <c r="NNP7" s="249"/>
      <c r="NNQ7" s="249"/>
      <c r="NNR7" s="249"/>
      <c r="NNS7" s="249"/>
      <c r="NNT7" s="249"/>
      <c r="NNU7" s="249"/>
      <c r="NNV7" s="249"/>
      <c r="NNW7" s="249"/>
      <c r="NNX7" s="249"/>
      <c r="NNY7" s="249"/>
      <c r="NNZ7" s="249"/>
      <c r="NOA7" s="249"/>
      <c r="NOB7" s="249"/>
      <c r="NOC7" s="249"/>
      <c r="NOD7" s="249"/>
      <c r="NOE7" s="249"/>
      <c r="NOF7" s="249"/>
      <c r="NOG7" s="249"/>
      <c r="NOH7" s="249"/>
      <c r="NOI7" s="249"/>
      <c r="NOJ7" s="249"/>
      <c r="NOK7" s="249"/>
      <c r="NOL7" s="249"/>
      <c r="NOM7" s="249"/>
      <c r="NON7" s="249"/>
      <c r="NOO7" s="249"/>
      <c r="NOP7" s="249"/>
      <c r="NOQ7" s="249"/>
      <c r="NOR7" s="249"/>
      <c r="NOS7" s="249"/>
      <c r="NOT7" s="249"/>
      <c r="NOU7" s="249"/>
      <c r="NOV7" s="249"/>
      <c r="NOW7" s="249"/>
      <c r="NOX7" s="249"/>
      <c r="NOY7" s="249"/>
      <c r="NOZ7" s="249"/>
      <c r="NPA7" s="249"/>
      <c r="NPB7" s="249"/>
      <c r="NPC7" s="249"/>
      <c r="NPD7" s="249"/>
      <c r="NPE7" s="249"/>
      <c r="NPF7" s="249"/>
      <c r="NPG7" s="249"/>
      <c r="NPH7" s="249"/>
      <c r="NPI7" s="249"/>
      <c r="NPJ7" s="249"/>
      <c r="NPK7" s="249"/>
      <c r="NPL7" s="249"/>
      <c r="NPM7" s="249"/>
      <c r="NPN7" s="249"/>
      <c r="NPO7" s="249"/>
      <c r="NPP7" s="249"/>
      <c r="NPQ7" s="249"/>
      <c r="NPR7" s="249"/>
      <c r="NPS7" s="249"/>
      <c r="NPT7" s="249"/>
      <c r="NPU7" s="249"/>
      <c r="NPV7" s="249"/>
      <c r="NPW7" s="249"/>
      <c r="NPX7" s="249"/>
      <c r="NPY7" s="249"/>
      <c r="NPZ7" s="249"/>
      <c r="NQA7" s="249"/>
      <c r="NQB7" s="249"/>
      <c r="NQC7" s="249"/>
      <c r="NQD7" s="249"/>
      <c r="NQE7" s="249"/>
      <c r="NQF7" s="249"/>
      <c r="NQG7" s="249"/>
      <c r="NQH7" s="249"/>
      <c r="NQI7" s="249"/>
      <c r="NQJ7" s="249"/>
      <c r="NQK7" s="249"/>
      <c r="NQL7" s="249"/>
      <c r="NQM7" s="249"/>
      <c r="NQN7" s="249"/>
      <c r="NQO7" s="249"/>
      <c r="NQP7" s="249"/>
      <c r="NQQ7" s="249"/>
      <c r="NQR7" s="249"/>
      <c r="NQS7" s="249"/>
      <c r="NQT7" s="249"/>
      <c r="NQU7" s="249"/>
      <c r="NQV7" s="249"/>
      <c r="NQW7" s="249"/>
      <c r="NQX7" s="249"/>
      <c r="NQY7" s="249"/>
      <c r="NQZ7" s="249"/>
      <c r="NRA7" s="249"/>
      <c r="NRB7" s="249"/>
      <c r="NRC7" s="249"/>
      <c r="NRD7" s="249"/>
      <c r="NRE7" s="249"/>
      <c r="NRF7" s="249"/>
      <c r="NRG7" s="249"/>
      <c r="NRH7" s="249"/>
      <c r="NRI7" s="249"/>
      <c r="NRJ7" s="249"/>
      <c r="NRK7" s="249"/>
      <c r="NRL7" s="249"/>
      <c r="NRM7" s="249"/>
      <c r="NRN7" s="249"/>
      <c r="NRO7" s="249"/>
      <c r="NRP7" s="249"/>
      <c r="NRQ7" s="249"/>
      <c r="NRR7" s="249"/>
      <c r="NRS7" s="249"/>
      <c r="NRT7" s="249"/>
      <c r="NRU7" s="249"/>
      <c r="NRV7" s="249"/>
      <c r="NRW7" s="249"/>
      <c r="NRX7" s="249"/>
      <c r="NRY7" s="249"/>
      <c r="NRZ7" s="249"/>
      <c r="NSA7" s="249"/>
      <c r="NSB7" s="249"/>
      <c r="NSC7" s="249"/>
      <c r="NSD7" s="249"/>
      <c r="NSE7" s="249"/>
      <c r="NSF7" s="249"/>
      <c r="NSG7" s="249"/>
      <c r="NSH7" s="249"/>
      <c r="NSI7" s="249"/>
      <c r="NSJ7" s="249"/>
      <c r="NSK7" s="249"/>
      <c r="NSL7" s="249"/>
      <c r="NSM7" s="249"/>
      <c r="NSN7" s="249"/>
      <c r="NSO7" s="249"/>
      <c r="NSP7" s="249"/>
      <c r="NSQ7" s="249"/>
      <c r="NSR7" s="249"/>
      <c r="NSS7" s="249"/>
      <c r="NST7" s="249"/>
      <c r="NSU7" s="249"/>
      <c r="NSV7" s="249"/>
      <c r="NSW7" s="249"/>
      <c r="NSX7" s="249"/>
      <c r="NSY7" s="249"/>
      <c r="NSZ7" s="249"/>
      <c r="NTA7" s="249"/>
      <c r="NTB7" s="249"/>
      <c r="NTC7" s="249"/>
      <c r="NTD7" s="249"/>
      <c r="NTE7" s="249"/>
      <c r="NTF7" s="249"/>
      <c r="NTG7" s="249"/>
      <c r="NTH7" s="249"/>
      <c r="NTI7" s="249"/>
      <c r="NTJ7" s="249"/>
      <c r="NTK7" s="249"/>
      <c r="NTL7" s="249"/>
      <c r="NTM7" s="249"/>
      <c r="NTN7" s="249"/>
      <c r="NTO7" s="249"/>
      <c r="NTP7" s="249"/>
      <c r="NTQ7" s="249"/>
      <c r="NTR7" s="249"/>
      <c r="NTS7" s="249"/>
      <c r="NTT7" s="249"/>
      <c r="NTU7" s="249"/>
      <c r="NTV7" s="249"/>
      <c r="NTW7" s="249"/>
      <c r="NTX7" s="249"/>
      <c r="NTY7" s="249"/>
      <c r="NTZ7" s="249"/>
      <c r="NUA7" s="249"/>
      <c r="NUB7" s="249"/>
      <c r="NUC7" s="249"/>
      <c r="NUD7" s="249"/>
      <c r="NUE7" s="249"/>
      <c r="NUF7" s="249"/>
      <c r="NUG7" s="249"/>
      <c r="NUH7" s="249"/>
      <c r="NUI7" s="249"/>
      <c r="NUJ7" s="249"/>
      <c r="NUK7" s="249"/>
      <c r="NUL7" s="249"/>
      <c r="NUM7" s="249"/>
      <c r="NUN7" s="249"/>
      <c r="NUO7" s="249"/>
      <c r="NUP7" s="249"/>
      <c r="NUQ7" s="249"/>
      <c r="NUR7" s="249"/>
      <c r="NUS7" s="249"/>
      <c r="NUT7" s="249"/>
      <c r="NUU7" s="249"/>
      <c r="NUV7" s="249"/>
      <c r="NUW7" s="249"/>
      <c r="NUX7" s="249"/>
      <c r="NUY7" s="249"/>
      <c r="NUZ7" s="249"/>
      <c r="NVA7" s="249"/>
      <c r="NVB7" s="249"/>
      <c r="NVC7" s="249"/>
      <c r="NVD7" s="249"/>
      <c r="NVE7" s="249"/>
      <c r="NVF7" s="249"/>
      <c r="NVG7" s="249"/>
      <c r="NVH7" s="249"/>
      <c r="NVI7" s="249"/>
      <c r="NVJ7" s="249"/>
      <c r="NVK7" s="249"/>
      <c r="NVL7" s="249"/>
      <c r="NVM7" s="249"/>
      <c r="NVN7" s="249"/>
      <c r="NVO7" s="249"/>
      <c r="NVP7" s="249"/>
      <c r="NVQ7" s="249"/>
      <c r="NVR7" s="249"/>
      <c r="NVS7" s="249"/>
      <c r="NVT7" s="249"/>
      <c r="NVU7" s="249"/>
      <c r="NVV7" s="249"/>
      <c r="NVW7" s="249"/>
      <c r="NVX7" s="249"/>
      <c r="NVY7" s="249"/>
      <c r="NVZ7" s="249"/>
      <c r="NWA7" s="249"/>
      <c r="NWB7" s="249"/>
      <c r="NWC7" s="249"/>
      <c r="NWD7" s="249"/>
      <c r="NWE7" s="249"/>
      <c r="NWF7" s="249"/>
      <c r="NWG7" s="249"/>
      <c r="NWH7" s="249"/>
      <c r="NWI7" s="249"/>
      <c r="NWJ7" s="249"/>
      <c r="NWK7" s="249"/>
      <c r="NWL7" s="249"/>
      <c r="NWM7" s="249"/>
      <c r="NWN7" s="249"/>
      <c r="NWO7" s="249"/>
      <c r="NWP7" s="249"/>
      <c r="NWQ7" s="249"/>
      <c r="NWR7" s="249"/>
      <c r="NWS7" s="249"/>
      <c r="NWT7" s="249"/>
      <c r="NWU7" s="249"/>
      <c r="NWV7" s="249"/>
      <c r="NWW7" s="249"/>
      <c r="NWX7" s="249"/>
      <c r="NWY7" s="249"/>
      <c r="NWZ7" s="249"/>
      <c r="NXA7" s="249"/>
      <c r="NXB7" s="249"/>
      <c r="NXC7" s="249"/>
      <c r="NXD7" s="249"/>
      <c r="NXE7" s="249"/>
      <c r="NXF7" s="249"/>
      <c r="NXG7" s="249"/>
      <c r="NXH7" s="249"/>
      <c r="NXI7" s="249"/>
      <c r="NXJ7" s="249"/>
      <c r="NXK7" s="249"/>
      <c r="NXL7" s="249"/>
      <c r="NXM7" s="249"/>
      <c r="NXN7" s="249"/>
      <c r="NXO7" s="249"/>
      <c r="NXP7" s="249"/>
      <c r="NXQ7" s="249"/>
      <c r="NXR7" s="249"/>
      <c r="NXS7" s="249"/>
      <c r="NXT7" s="249"/>
      <c r="NXU7" s="249"/>
      <c r="NXV7" s="249"/>
      <c r="NXW7" s="249"/>
      <c r="NXX7" s="249"/>
      <c r="NXY7" s="249"/>
      <c r="NXZ7" s="249"/>
      <c r="NYA7" s="249"/>
      <c r="NYB7" s="249"/>
      <c r="NYC7" s="249"/>
      <c r="NYD7" s="249"/>
      <c r="NYE7" s="249"/>
      <c r="NYF7" s="249"/>
      <c r="NYG7" s="249"/>
      <c r="NYH7" s="249"/>
      <c r="NYI7" s="249"/>
      <c r="NYJ7" s="249"/>
      <c r="NYK7" s="249"/>
      <c r="NYL7" s="249"/>
      <c r="NYM7" s="249"/>
      <c r="NYN7" s="249"/>
      <c r="NYO7" s="249"/>
      <c r="NYP7" s="249"/>
      <c r="NYQ7" s="249"/>
      <c r="NYR7" s="249"/>
      <c r="NYS7" s="249"/>
      <c r="NYT7" s="249"/>
      <c r="NYU7" s="249"/>
      <c r="NYV7" s="249"/>
      <c r="NYW7" s="249"/>
      <c r="NYX7" s="249"/>
      <c r="NYY7" s="249"/>
      <c r="NYZ7" s="249"/>
      <c r="NZA7" s="249"/>
      <c r="NZB7" s="249"/>
      <c r="NZC7" s="249"/>
      <c r="NZD7" s="249"/>
      <c r="NZE7" s="249"/>
      <c r="NZF7" s="249"/>
      <c r="NZG7" s="249"/>
      <c r="NZH7" s="249"/>
      <c r="NZI7" s="249"/>
      <c r="NZJ7" s="249"/>
      <c r="NZK7" s="249"/>
      <c r="NZL7" s="249"/>
      <c r="NZM7" s="249"/>
      <c r="NZN7" s="249"/>
      <c r="NZO7" s="249"/>
      <c r="NZP7" s="249"/>
      <c r="NZQ7" s="249"/>
      <c r="NZR7" s="249"/>
      <c r="NZS7" s="249"/>
      <c r="NZT7" s="249"/>
      <c r="NZU7" s="249"/>
      <c r="NZV7" s="249"/>
      <c r="NZW7" s="249"/>
      <c r="NZX7" s="249"/>
      <c r="NZY7" s="249"/>
      <c r="NZZ7" s="249"/>
      <c r="OAA7" s="249"/>
      <c r="OAB7" s="249"/>
      <c r="OAC7" s="249"/>
      <c r="OAD7" s="249"/>
      <c r="OAE7" s="249"/>
      <c r="OAF7" s="249"/>
      <c r="OAG7" s="249"/>
      <c r="OAH7" s="249"/>
      <c r="OAI7" s="249"/>
      <c r="OAJ7" s="249"/>
      <c r="OAK7" s="249"/>
      <c r="OAL7" s="249"/>
      <c r="OAM7" s="249"/>
      <c r="OAN7" s="249"/>
      <c r="OAO7" s="249"/>
      <c r="OAP7" s="249"/>
      <c r="OAQ7" s="249"/>
      <c r="OAR7" s="249"/>
      <c r="OAS7" s="249"/>
      <c r="OAT7" s="249"/>
      <c r="OAU7" s="249"/>
      <c r="OAV7" s="249"/>
      <c r="OAW7" s="249"/>
      <c r="OAX7" s="249"/>
      <c r="OAY7" s="249"/>
      <c r="OAZ7" s="249"/>
      <c r="OBA7" s="249"/>
      <c r="OBB7" s="249"/>
      <c r="OBC7" s="249"/>
      <c r="OBD7" s="249"/>
      <c r="OBE7" s="249"/>
      <c r="OBF7" s="249"/>
      <c r="OBG7" s="249"/>
      <c r="OBH7" s="249"/>
      <c r="OBI7" s="249"/>
      <c r="OBJ7" s="249"/>
      <c r="OBK7" s="249"/>
      <c r="OBL7" s="249"/>
      <c r="OBM7" s="249"/>
      <c r="OBN7" s="249"/>
      <c r="OBO7" s="249"/>
      <c r="OBP7" s="249"/>
      <c r="OBQ7" s="249"/>
      <c r="OBR7" s="249"/>
      <c r="OBS7" s="249"/>
      <c r="OBT7" s="249"/>
      <c r="OBU7" s="249"/>
      <c r="OBV7" s="249"/>
      <c r="OBW7" s="249"/>
      <c r="OBX7" s="249"/>
      <c r="OBY7" s="249"/>
      <c r="OBZ7" s="249"/>
      <c r="OCA7" s="249"/>
      <c r="OCB7" s="249"/>
      <c r="OCC7" s="249"/>
      <c r="OCD7" s="249"/>
      <c r="OCE7" s="249"/>
      <c r="OCF7" s="249"/>
      <c r="OCG7" s="249"/>
      <c r="OCH7" s="249"/>
      <c r="OCI7" s="249"/>
      <c r="OCJ7" s="249"/>
      <c r="OCK7" s="249"/>
      <c r="OCL7" s="249"/>
      <c r="OCM7" s="249"/>
      <c r="OCN7" s="249"/>
      <c r="OCO7" s="249"/>
      <c r="OCP7" s="249"/>
      <c r="OCQ7" s="249"/>
      <c r="OCR7" s="249"/>
      <c r="OCS7" s="249"/>
      <c r="OCT7" s="249"/>
      <c r="OCU7" s="249"/>
      <c r="OCV7" s="249"/>
      <c r="OCW7" s="249"/>
      <c r="OCX7" s="249"/>
      <c r="OCY7" s="249"/>
      <c r="OCZ7" s="249"/>
      <c r="ODA7" s="249"/>
      <c r="ODB7" s="249"/>
      <c r="ODC7" s="249"/>
      <c r="ODD7" s="249"/>
      <c r="ODE7" s="249"/>
      <c r="ODF7" s="249"/>
      <c r="ODG7" s="249"/>
      <c r="ODH7" s="249"/>
      <c r="ODI7" s="249"/>
      <c r="ODJ7" s="249"/>
      <c r="ODK7" s="249"/>
      <c r="ODL7" s="249"/>
      <c r="ODM7" s="249"/>
      <c r="ODN7" s="249"/>
      <c r="ODO7" s="249"/>
      <c r="ODP7" s="249"/>
      <c r="ODQ7" s="249"/>
      <c r="ODR7" s="249"/>
      <c r="ODS7" s="249"/>
      <c r="ODT7" s="249"/>
      <c r="ODU7" s="249"/>
      <c r="ODV7" s="249"/>
      <c r="ODW7" s="249"/>
      <c r="ODX7" s="249"/>
      <c r="ODY7" s="249"/>
      <c r="ODZ7" s="249"/>
      <c r="OEA7" s="249"/>
      <c r="OEB7" s="249"/>
      <c r="OEC7" s="249"/>
      <c r="OED7" s="249"/>
      <c r="OEE7" s="249"/>
      <c r="OEF7" s="249"/>
      <c r="OEG7" s="249"/>
      <c r="OEH7" s="249"/>
      <c r="OEI7" s="249"/>
      <c r="OEJ7" s="249"/>
      <c r="OEK7" s="249"/>
      <c r="OEL7" s="249"/>
      <c r="OEM7" s="249"/>
      <c r="OEN7" s="249"/>
      <c r="OEO7" s="249"/>
      <c r="OEP7" s="249"/>
      <c r="OEQ7" s="249"/>
      <c r="OER7" s="249"/>
      <c r="OES7" s="249"/>
      <c r="OET7" s="249"/>
      <c r="OEU7" s="249"/>
      <c r="OEV7" s="249"/>
      <c r="OEW7" s="249"/>
      <c r="OEX7" s="249"/>
      <c r="OEY7" s="249"/>
      <c r="OEZ7" s="249"/>
      <c r="OFA7" s="249"/>
      <c r="OFB7" s="249"/>
      <c r="OFC7" s="249"/>
      <c r="OFD7" s="249"/>
      <c r="OFE7" s="249"/>
      <c r="OFF7" s="249"/>
      <c r="OFG7" s="249"/>
      <c r="OFH7" s="249"/>
      <c r="OFI7" s="249"/>
      <c r="OFJ7" s="249"/>
      <c r="OFK7" s="249"/>
      <c r="OFL7" s="249"/>
      <c r="OFM7" s="249"/>
      <c r="OFN7" s="249"/>
      <c r="OFO7" s="249"/>
      <c r="OFP7" s="249"/>
      <c r="OFQ7" s="249"/>
      <c r="OFR7" s="249"/>
      <c r="OFS7" s="249"/>
      <c r="OFT7" s="249"/>
      <c r="OFU7" s="249"/>
      <c r="OFV7" s="249"/>
      <c r="OFW7" s="249"/>
      <c r="OFX7" s="249"/>
      <c r="OFY7" s="249"/>
      <c r="OFZ7" s="249"/>
      <c r="OGA7" s="249"/>
      <c r="OGB7" s="249"/>
      <c r="OGC7" s="249"/>
      <c r="OGD7" s="249"/>
      <c r="OGE7" s="249"/>
      <c r="OGF7" s="249"/>
      <c r="OGG7" s="249"/>
      <c r="OGH7" s="249"/>
      <c r="OGI7" s="249"/>
      <c r="OGJ7" s="249"/>
      <c r="OGK7" s="249"/>
      <c r="OGL7" s="249"/>
      <c r="OGM7" s="249"/>
      <c r="OGN7" s="249"/>
      <c r="OGO7" s="249"/>
      <c r="OGP7" s="249"/>
      <c r="OGQ7" s="249"/>
      <c r="OGR7" s="249"/>
      <c r="OGS7" s="249"/>
      <c r="OGT7" s="249"/>
      <c r="OGU7" s="249"/>
      <c r="OGV7" s="249"/>
      <c r="OGW7" s="249"/>
      <c r="OGX7" s="249"/>
      <c r="OGY7" s="249"/>
      <c r="OGZ7" s="249"/>
      <c r="OHA7" s="249"/>
      <c r="OHB7" s="249"/>
      <c r="OHC7" s="249"/>
      <c r="OHD7" s="249"/>
      <c r="OHE7" s="249"/>
      <c r="OHF7" s="249"/>
      <c r="OHG7" s="249"/>
      <c r="OHH7" s="249"/>
      <c r="OHI7" s="249"/>
      <c r="OHJ7" s="249"/>
      <c r="OHK7" s="249"/>
      <c r="OHL7" s="249"/>
      <c r="OHM7" s="249"/>
      <c r="OHN7" s="249"/>
      <c r="OHO7" s="249"/>
      <c r="OHP7" s="249"/>
      <c r="OHQ7" s="249"/>
      <c r="OHR7" s="249"/>
      <c r="OHS7" s="249"/>
      <c r="OHT7" s="249"/>
      <c r="OHU7" s="249"/>
      <c r="OHV7" s="249"/>
      <c r="OHW7" s="249"/>
      <c r="OHX7" s="249"/>
      <c r="OHY7" s="249"/>
      <c r="OHZ7" s="249"/>
      <c r="OIA7" s="249"/>
      <c r="OIB7" s="249"/>
      <c r="OIC7" s="249"/>
      <c r="OID7" s="249"/>
      <c r="OIE7" s="249"/>
      <c r="OIF7" s="249"/>
      <c r="OIG7" s="249"/>
      <c r="OIH7" s="249"/>
      <c r="OII7" s="249"/>
      <c r="OIJ7" s="249"/>
      <c r="OIK7" s="249"/>
      <c r="OIL7" s="249"/>
      <c r="OIM7" s="249"/>
      <c r="OIN7" s="249"/>
      <c r="OIO7" s="249"/>
      <c r="OIP7" s="249"/>
      <c r="OIQ7" s="249"/>
      <c r="OIR7" s="249"/>
      <c r="OIS7" s="249"/>
      <c r="OIT7" s="249"/>
      <c r="OIU7" s="249"/>
      <c r="OIV7" s="249"/>
      <c r="OIW7" s="249"/>
      <c r="OIX7" s="249"/>
      <c r="OIY7" s="249"/>
      <c r="OIZ7" s="249"/>
      <c r="OJA7" s="249"/>
      <c r="OJB7" s="249"/>
      <c r="OJC7" s="249"/>
      <c r="OJD7" s="249"/>
      <c r="OJE7" s="249"/>
      <c r="OJF7" s="249"/>
      <c r="OJG7" s="249"/>
      <c r="OJH7" s="249"/>
      <c r="OJI7" s="249"/>
      <c r="OJJ7" s="249"/>
      <c r="OJK7" s="249"/>
      <c r="OJL7" s="249"/>
      <c r="OJM7" s="249"/>
      <c r="OJN7" s="249"/>
      <c r="OJO7" s="249"/>
      <c r="OJP7" s="249"/>
      <c r="OJQ7" s="249"/>
      <c r="OJR7" s="249"/>
      <c r="OJS7" s="249"/>
      <c r="OJT7" s="249"/>
      <c r="OJU7" s="249"/>
      <c r="OJV7" s="249"/>
      <c r="OJW7" s="249"/>
      <c r="OJX7" s="249"/>
      <c r="OJY7" s="249"/>
      <c r="OJZ7" s="249"/>
      <c r="OKA7" s="249"/>
      <c r="OKB7" s="249"/>
      <c r="OKC7" s="249"/>
      <c r="OKD7" s="249"/>
      <c r="OKE7" s="249"/>
      <c r="OKF7" s="249"/>
      <c r="OKG7" s="249"/>
      <c r="OKH7" s="249"/>
      <c r="OKI7" s="249"/>
      <c r="OKJ7" s="249"/>
      <c r="OKK7" s="249"/>
      <c r="OKL7" s="249"/>
      <c r="OKM7" s="249"/>
      <c r="OKN7" s="249"/>
      <c r="OKO7" s="249"/>
      <c r="OKP7" s="249"/>
      <c r="OKQ7" s="249"/>
      <c r="OKR7" s="249"/>
      <c r="OKS7" s="249"/>
      <c r="OKT7" s="249"/>
      <c r="OKU7" s="249"/>
      <c r="OKV7" s="249"/>
      <c r="OKW7" s="249"/>
      <c r="OKX7" s="249"/>
      <c r="OKY7" s="249"/>
      <c r="OKZ7" s="249"/>
      <c r="OLA7" s="249"/>
      <c r="OLB7" s="249"/>
      <c r="OLC7" s="249"/>
      <c r="OLD7" s="249"/>
      <c r="OLE7" s="249"/>
      <c r="OLF7" s="249"/>
      <c r="OLG7" s="249"/>
      <c r="OLH7" s="249"/>
      <c r="OLI7" s="249"/>
      <c r="OLJ7" s="249"/>
      <c r="OLK7" s="249"/>
      <c r="OLL7" s="249"/>
      <c r="OLM7" s="249"/>
      <c r="OLN7" s="249"/>
      <c r="OLO7" s="249"/>
      <c r="OLP7" s="249"/>
      <c r="OLQ7" s="249"/>
      <c r="OLR7" s="249"/>
      <c r="OLS7" s="249"/>
      <c r="OLT7" s="249"/>
      <c r="OLU7" s="249"/>
      <c r="OLV7" s="249"/>
      <c r="OLW7" s="249"/>
      <c r="OLX7" s="249"/>
      <c r="OLY7" s="249"/>
      <c r="OLZ7" s="249"/>
      <c r="OMA7" s="249"/>
      <c r="OMB7" s="249"/>
      <c r="OMC7" s="249"/>
      <c r="OMD7" s="249"/>
      <c r="OME7" s="249"/>
      <c r="OMF7" s="249"/>
      <c r="OMG7" s="249"/>
      <c r="OMH7" s="249"/>
      <c r="OMI7" s="249"/>
      <c r="OMJ7" s="249"/>
      <c r="OMK7" s="249"/>
      <c r="OML7" s="249"/>
      <c r="OMM7" s="249"/>
      <c r="OMN7" s="249"/>
      <c r="OMO7" s="249"/>
      <c r="OMP7" s="249"/>
      <c r="OMQ7" s="249"/>
      <c r="OMR7" s="249"/>
      <c r="OMS7" s="249"/>
      <c r="OMT7" s="249"/>
      <c r="OMU7" s="249"/>
      <c r="OMV7" s="249"/>
      <c r="OMW7" s="249"/>
      <c r="OMX7" s="249"/>
      <c r="OMY7" s="249"/>
      <c r="OMZ7" s="249"/>
      <c r="ONA7" s="249"/>
      <c r="ONB7" s="249"/>
      <c r="ONC7" s="249"/>
      <c r="OND7" s="249"/>
      <c r="ONE7" s="249"/>
      <c r="ONF7" s="249"/>
      <c r="ONG7" s="249"/>
      <c r="ONH7" s="249"/>
      <c r="ONI7" s="249"/>
      <c r="ONJ7" s="249"/>
      <c r="ONK7" s="249"/>
      <c r="ONL7" s="249"/>
      <c r="ONM7" s="249"/>
      <c r="ONN7" s="249"/>
      <c r="ONO7" s="249"/>
      <c r="ONP7" s="249"/>
      <c r="ONQ7" s="249"/>
      <c r="ONR7" s="249"/>
      <c r="ONS7" s="249"/>
      <c r="ONT7" s="249"/>
      <c r="ONU7" s="249"/>
      <c r="ONV7" s="249"/>
      <c r="ONW7" s="249"/>
      <c r="ONX7" s="249"/>
      <c r="ONY7" s="249"/>
      <c r="ONZ7" s="249"/>
      <c r="OOA7" s="249"/>
      <c r="OOB7" s="249"/>
      <c r="OOC7" s="249"/>
      <c r="OOD7" s="249"/>
      <c r="OOE7" s="249"/>
      <c r="OOF7" s="249"/>
      <c r="OOG7" s="249"/>
      <c r="OOH7" s="249"/>
      <c r="OOI7" s="249"/>
      <c r="OOJ7" s="249"/>
      <c r="OOK7" s="249"/>
      <c r="OOL7" s="249"/>
      <c r="OOM7" s="249"/>
      <c r="OON7" s="249"/>
      <c r="OOO7" s="249"/>
      <c r="OOP7" s="249"/>
      <c r="OOQ7" s="249"/>
      <c r="OOR7" s="249"/>
      <c r="OOS7" s="249"/>
      <c r="OOT7" s="249"/>
      <c r="OOU7" s="249"/>
      <c r="OOV7" s="249"/>
      <c r="OOW7" s="249"/>
      <c r="OOX7" s="249"/>
      <c r="OOY7" s="249"/>
      <c r="OOZ7" s="249"/>
      <c r="OPA7" s="249"/>
      <c r="OPB7" s="249"/>
      <c r="OPC7" s="249"/>
      <c r="OPD7" s="249"/>
      <c r="OPE7" s="249"/>
      <c r="OPF7" s="249"/>
      <c r="OPG7" s="249"/>
      <c r="OPH7" s="249"/>
      <c r="OPI7" s="249"/>
      <c r="OPJ7" s="249"/>
      <c r="OPK7" s="249"/>
      <c r="OPL7" s="249"/>
      <c r="OPM7" s="249"/>
      <c r="OPN7" s="249"/>
      <c r="OPO7" s="249"/>
      <c r="OPP7" s="249"/>
      <c r="OPQ7" s="249"/>
      <c r="OPR7" s="249"/>
      <c r="OPS7" s="249"/>
      <c r="OPT7" s="249"/>
      <c r="OPU7" s="249"/>
      <c r="OPV7" s="249"/>
      <c r="OPW7" s="249"/>
      <c r="OPX7" s="249"/>
      <c r="OPY7" s="249"/>
      <c r="OPZ7" s="249"/>
      <c r="OQA7" s="249"/>
      <c r="OQB7" s="249"/>
      <c r="OQC7" s="249"/>
      <c r="OQD7" s="249"/>
      <c r="OQE7" s="249"/>
      <c r="OQF7" s="249"/>
      <c r="OQG7" s="249"/>
      <c r="OQH7" s="249"/>
      <c r="OQI7" s="249"/>
      <c r="OQJ7" s="249"/>
      <c r="OQK7" s="249"/>
      <c r="OQL7" s="249"/>
      <c r="OQM7" s="249"/>
      <c r="OQN7" s="249"/>
      <c r="OQO7" s="249"/>
      <c r="OQP7" s="249"/>
      <c r="OQQ7" s="249"/>
      <c r="OQR7" s="249"/>
      <c r="OQS7" s="249"/>
      <c r="OQT7" s="249"/>
      <c r="OQU7" s="249"/>
      <c r="OQV7" s="249"/>
      <c r="OQW7" s="249"/>
      <c r="OQX7" s="249"/>
      <c r="OQY7" s="249"/>
      <c r="OQZ7" s="249"/>
      <c r="ORA7" s="249"/>
      <c r="ORB7" s="249"/>
      <c r="ORC7" s="249"/>
      <c r="ORD7" s="249"/>
      <c r="ORE7" s="249"/>
      <c r="ORF7" s="249"/>
      <c r="ORG7" s="249"/>
      <c r="ORH7" s="249"/>
      <c r="ORI7" s="249"/>
      <c r="ORJ7" s="249"/>
      <c r="ORK7" s="249"/>
      <c r="ORL7" s="249"/>
      <c r="ORM7" s="249"/>
      <c r="ORN7" s="249"/>
      <c r="ORO7" s="249"/>
      <c r="ORP7" s="249"/>
      <c r="ORQ7" s="249"/>
      <c r="ORR7" s="249"/>
      <c r="ORS7" s="249"/>
      <c r="ORT7" s="249"/>
      <c r="ORU7" s="249"/>
      <c r="ORV7" s="249"/>
      <c r="ORW7" s="249"/>
      <c r="ORX7" s="249"/>
      <c r="ORY7" s="249"/>
      <c r="ORZ7" s="249"/>
      <c r="OSA7" s="249"/>
      <c r="OSB7" s="249"/>
      <c r="OSC7" s="249"/>
      <c r="OSD7" s="249"/>
      <c r="OSE7" s="249"/>
      <c r="OSF7" s="249"/>
      <c r="OSG7" s="249"/>
      <c r="OSH7" s="249"/>
      <c r="OSI7" s="249"/>
      <c r="OSJ7" s="249"/>
      <c r="OSK7" s="249"/>
      <c r="OSL7" s="249"/>
      <c r="OSM7" s="249"/>
      <c r="OSN7" s="249"/>
      <c r="OSO7" s="249"/>
      <c r="OSP7" s="249"/>
      <c r="OSQ7" s="249"/>
      <c r="OSR7" s="249"/>
      <c r="OSS7" s="249"/>
      <c r="OST7" s="249"/>
      <c r="OSU7" s="249"/>
      <c r="OSV7" s="249"/>
      <c r="OSW7" s="249"/>
      <c r="OSX7" s="249"/>
      <c r="OSY7" s="249"/>
      <c r="OSZ7" s="249"/>
      <c r="OTA7" s="249"/>
      <c r="OTB7" s="249"/>
      <c r="OTC7" s="249"/>
      <c r="OTD7" s="249"/>
      <c r="OTE7" s="249"/>
      <c r="OTF7" s="249"/>
      <c r="OTG7" s="249"/>
      <c r="OTH7" s="249"/>
      <c r="OTI7" s="249"/>
      <c r="OTJ7" s="249"/>
      <c r="OTK7" s="249"/>
      <c r="OTL7" s="249"/>
      <c r="OTM7" s="249"/>
      <c r="OTN7" s="249"/>
      <c r="OTO7" s="249"/>
      <c r="OTP7" s="249"/>
      <c r="OTQ7" s="249"/>
      <c r="OTR7" s="249"/>
      <c r="OTS7" s="249"/>
      <c r="OTT7" s="249"/>
      <c r="OTU7" s="249"/>
      <c r="OTV7" s="249"/>
      <c r="OTW7" s="249"/>
      <c r="OTX7" s="249"/>
      <c r="OTY7" s="249"/>
      <c r="OTZ7" s="249"/>
      <c r="OUA7" s="249"/>
      <c r="OUB7" s="249"/>
      <c r="OUC7" s="249"/>
      <c r="OUD7" s="249"/>
      <c r="OUE7" s="249"/>
      <c r="OUF7" s="249"/>
      <c r="OUG7" s="249"/>
      <c r="OUH7" s="249"/>
      <c r="OUI7" s="249"/>
      <c r="OUJ7" s="249"/>
      <c r="OUK7" s="249"/>
      <c r="OUL7" s="249"/>
      <c r="OUM7" s="249"/>
      <c r="OUN7" s="249"/>
      <c r="OUO7" s="249"/>
      <c r="OUP7" s="249"/>
      <c r="OUQ7" s="249"/>
      <c r="OUR7" s="249"/>
      <c r="OUS7" s="249"/>
      <c r="OUT7" s="249"/>
      <c r="OUU7" s="249"/>
      <c r="OUV7" s="249"/>
      <c r="OUW7" s="249"/>
      <c r="OUX7" s="249"/>
      <c r="OUY7" s="249"/>
      <c r="OUZ7" s="249"/>
      <c r="OVA7" s="249"/>
      <c r="OVB7" s="249"/>
      <c r="OVC7" s="249"/>
      <c r="OVD7" s="249"/>
      <c r="OVE7" s="249"/>
      <c r="OVF7" s="249"/>
      <c r="OVG7" s="249"/>
      <c r="OVH7" s="249"/>
      <c r="OVI7" s="249"/>
      <c r="OVJ7" s="249"/>
      <c r="OVK7" s="249"/>
      <c r="OVL7" s="249"/>
      <c r="OVM7" s="249"/>
      <c r="OVN7" s="249"/>
      <c r="OVO7" s="249"/>
      <c r="OVP7" s="249"/>
      <c r="OVQ7" s="249"/>
      <c r="OVR7" s="249"/>
      <c r="OVS7" s="249"/>
      <c r="OVT7" s="249"/>
      <c r="OVU7" s="249"/>
      <c r="OVV7" s="249"/>
      <c r="OVW7" s="249"/>
      <c r="OVX7" s="249"/>
      <c r="OVY7" s="249"/>
      <c r="OVZ7" s="249"/>
      <c r="OWA7" s="249"/>
      <c r="OWB7" s="249"/>
      <c r="OWC7" s="249"/>
      <c r="OWD7" s="249"/>
      <c r="OWE7" s="249"/>
      <c r="OWF7" s="249"/>
      <c r="OWG7" s="249"/>
      <c r="OWH7" s="249"/>
      <c r="OWI7" s="249"/>
      <c r="OWJ7" s="249"/>
      <c r="OWK7" s="249"/>
      <c r="OWL7" s="249"/>
      <c r="OWM7" s="249"/>
      <c r="OWN7" s="249"/>
      <c r="OWO7" s="249"/>
      <c r="OWP7" s="249"/>
      <c r="OWQ7" s="249"/>
      <c r="OWR7" s="249"/>
      <c r="OWS7" s="249"/>
      <c r="OWT7" s="249"/>
      <c r="OWU7" s="249"/>
      <c r="OWV7" s="249"/>
      <c r="OWW7" s="249"/>
      <c r="OWX7" s="249"/>
      <c r="OWY7" s="249"/>
      <c r="OWZ7" s="249"/>
      <c r="OXA7" s="249"/>
      <c r="OXB7" s="249"/>
      <c r="OXC7" s="249"/>
      <c r="OXD7" s="249"/>
      <c r="OXE7" s="249"/>
      <c r="OXF7" s="249"/>
      <c r="OXG7" s="249"/>
      <c r="OXH7" s="249"/>
      <c r="OXI7" s="249"/>
      <c r="OXJ7" s="249"/>
      <c r="OXK7" s="249"/>
      <c r="OXL7" s="249"/>
      <c r="OXM7" s="249"/>
      <c r="OXN7" s="249"/>
      <c r="OXO7" s="249"/>
      <c r="OXP7" s="249"/>
      <c r="OXQ7" s="249"/>
      <c r="OXR7" s="249"/>
      <c r="OXS7" s="249"/>
      <c r="OXT7" s="249"/>
      <c r="OXU7" s="249"/>
      <c r="OXV7" s="249"/>
      <c r="OXW7" s="249"/>
      <c r="OXX7" s="249"/>
      <c r="OXY7" s="249"/>
      <c r="OXZ7" s="249"/>
      <c r="OYA7" s="249"/>
      <c r="OYB7" s="249"/>
      <c r="OYC7" s="249"/>
      <c r="OYD7" s="249"/>
      <c r="OYE7" s="249"/>
      <c r="OYF7" s="249"/>
      <c r="OYG7" s="249"/>
      <c r="OYH7" s="249"/>
      <c r="OYI7" s="249"/>
      <c r="OYJ7" s="249"/>
      <c r="OYK7" s="249"/>
      <c r="OYL7" s="249"/>
      <c r="OYM7" s="249"/>
      <c r="OYN7" s="249"/>
      <c r="OYO7" s="249"/>
      <c r="OYP7" s="249"/>
      <c r="OYQ7" s="249"/>
      <c r="OYR7" s="249"/>
      <c r="OYS7" s="249"/>
      <c r="OYT7" s="249"/>
      <c r="OYU7" s="249"/>
      <c r="OYV7" s="249"/>
      <c r="OYW7" s="249"/>
      <c r="OYX7" s="249"/>
      <c r="OYY7" s="249"/>
      <c r="OYZ7" s="249"/>
      <c r="OZA7" s="249"/>
      <c r="OZB7" s="249"/>
      <c r="OZC7" s="249"/>
      <c r="OZD7" s="249"/>
      <c r="OZE7" s="249"/>
      <c r="OZF7" s="249"/>
      <c r="OZG7" s="249"/>
      <c r="OZH7" s="249"/>
      <c r="OZI7" s="249"/>
      <c r="OZJ7" s="249"/>
      <c r="OZK7" s="249"/>
      <c r="OZL7" s="249"/>
      <c r="OZM7" s="249"/>
      <c r="OZN7" s="249"/>
      <c r="OZO7" s="249"/>
      <c r="OZP7" s="249"/>
      <c r="OZQ7" s="249"/>
      <c r="OZR7" s="249"/>
      <c r="OZS7" s="249"/>
      <c r="OZT7" s="249"/>
      <c r="OZU7" s="249"/>
      <c r="OZV7" s="249"/>
      <c r="OZW7" s="249"/>
      <c r="OZX7" s="249"/>
      <c r="OZY7" s="249"/>
      <c r="OZZ7" s="249"/>
      <c r="PAA7" s="249"/>
      <c r="PAB7" s="249"/>
      <c r="PAC7" s="249"/>
      <c r="PAD7" s="249"/>
      <c r="PAE7" s="249"/>
      <c r="PAF7" s="249"/>
      <c r="PAG7" s="249"/>
      <c r="PAH7" s="249"/>
      <c r="PAI7" s="249"/>
      <c r="PAJ7" s="249"/>
      <c r="PAK7" s="249"/>
      <c r="PAL7" s="249"/>
      <c r="PAM7" s="249"/>
      <c r="PAN7" s="249"/>
      <c r="PAO7" s="249"/>
      <c r="PAP7" s="249"/>
      <c r="PAQ7" s="249"/>
      <c r="PAR7" s="249"/>
      <c r="PAS7" s="249"/>
      <c r="PAT7" s="249"/>
      <c r="PAU7" s="249"/>
      <c r="PAV7" s="249"/>
      <c r="PAW7" s="249"/>
      <c r="PAX7" s="249"/>
      <c r="PAY7" s="249"/>
      <c r="PAZ7" s="249"/>
      <c r="PBA7" s="249"/>
      <c r="PBB7" s="249"/>
      <c r="PBC7" s="249"/>
      <c r="PBD7" s="249"/>
      <c r="PBE7" s="249"/>
      <c r="PBF7" s="249"/>
      <c r="PBG7" s="249"/>
      <c r="PBH7" s="249"/>
      <c r="PBI7" s="249"/>
      <c r="PBJ7" s="249"/>
      <c r="PBK7" s="249"/>
      <c r="PBL7" s="249"/>
      <c r="PBM7" s="249"/>
      <c r="PBN7" s="249"/>
      <c r="PBO7" s="249"/>
      <c r="PBP7" s="249"/>
      <c r="PBQ7" s="249"/>
      <c r="PBR7" s="249"/>
      <c r="PBS7" s="249"/>
      <c r="PBT7" s="249"/>
      <c r="PBU7" s="249"/>
      <c r="PBV7" s="249"/>
      <c r="PBW7" s="249"/>
      <c r="PBX7" s="249"/>
      <c r="PBY7" s="249"/>
      <c r="PBZ7" s="249"/>
      <c r="PCA7" s="249"/>
      <c r="PCB7" s="249"/>
      <c r="PCC7" s="249"/>
      <c r="PCD7" s="249"/>
      <c r="PCE7" s="249"/>
      <c r="PCF7" s="249"/>
      <c r="PCG7" s="249"/>
      <c r="PCH7" s="249"/>
      <c r="PCI7" s="249"/>
      <c r="PCJ7" s="249"/>
      <c r="PCK7" s="249"/>
      <c r="PCL7" s="249"/>
      <c r="PCM7" s="249"/>
      <c r="PCN7" s="249"/>
      <c r="PCO7" s="249"/>
      <c r="PCP7" s="249"/>
      <c r="PCQ7" s="249"/>
      <c r="PCR7" s="249"/>
      <c r="PCS7" s="249"/>
      <c r="PCT7" s="249"/>
      <c r="PCU7" s="249"/>
      <c r="PCV7" s="249"/>
      <c r="PCW7" s="249"/>
      <c r="PCX7" s="249"/>
      <c r="PCY7" s="249"/>
      <c r="PCZ7" s="249"/>
      <c r="PDA7" s="249"/>
      <c r="PDB7" s="249"/>
      <c r="PDC7" s="249"/>
      <c r="PDD7" s="249"/>
      <c r="PDE7" s="249"/>
      <c r="PDF7" s="249"/>
      <c r="PDG7" s="249"/>
      <c r="PDH7" s="249"/>
      <c r="PDI7" s="249"/>
      <c r="PDJ7" s="249"/>
      <c r="PDK7" s="249"/>
      <c r="PDL7" s="249"/>
      <c r="PDM7" s="249"/>
      <c r="PDN7" s="249"/>
      <c r="PDO7" s="249"/>
      <c r="PDP7" s="249"/>
      <c r="PDQ7" s="249"/>
      <c r="PDR7" s="249"/>
      <c r="PDS7" s="249"/>
      <c r="PDT7" s="249"/>
      <c r="PDU7" s="249"/>
      <c r="PDV7" s="249"/>
      <c r="PDW7" s="249"/>
      <c r="PDX7" s="249"/>
      <c r="PDY7" s="249"/>
      <c r="PDZ7" s="249"/>
      <c r="PEA7" s="249"/>
      <c r="PEB7" s="249"/>
      <c r="PEC7" s="249"/>
      <c r="PED7" s="249"/>
      <c r="PEE7" s="249"/>
      <c r="PEF7" s="249"/>
      <c r="PEG7" s="249"/>
      <c r="PEH7" s="249"/>
      <c r="PEI7" s="249"/>
      <c r="PEJ7" s="249"/>
      <c r="PEK7" s="249"/>
      <c r="PEL7" s="249"/>
      <c r="PEM7" s="249"/>
      <c r="PEN7" s="249"/>
      <c r="PEO7" s="249"/>
      <c r="PEP7" s="249"/>
      <c r="PEQ7" s="249"/>
      <c r="PER7" s="249"/>
      <c r="PES7" s="249"/>
      <c r="PET7" s="249"/>
      <c r="PEU7" s="249"/>
      <c r="PEV7" s="249"/>
      <c r="PEW7" s="249"/>
      <c r="PEX7" s="249"/>
      <c r="PEY7" s="249"/>
      <c r="PEZ7" s="249"/>
      <c r="PFA7" s="249"/>
      <c r="PFB7" s="249"/>
      <c r="PFC7" s="249"/>
      <c r="PFD7" s="249"/>
      <c r="PFE7" s="249"/>
      <c r="PFF7" s="249"/>
      <c r="PFG7" s="249"/>
      <c r="PFH7" s="249"/>
      <c r="PFI7" s="249"/>
      <c r="PFJ7" s="249"/>
      <c r="PFK7" s="249"/>
      <c r="PFL7" s="249"/>
      <c r="PFM7" s="249"/>
      <c r="PFN7" s="249"/>
      <c r="PFO7" s="249"/>
      <c r="PFP7" s="249"/>
      <c r="PFQ7" s="249"/>
      <c r="PFR7" s="249"/>
      <c r="PFS7" s="249"/>
      <c r="PFT7" s="249"/>
      <c r="PFU7" s="249"/>
      <c r="PFV7" s="249"/>
      <c r="PFW7" s="249"/>
      <c r="PFX7" s="249"/>
      <c r="PFY7" s="249"/>
      <c r="PFZ7" s="249"/>
      <c r="PGA7" s="249"/>
      <c r="PGB7" s="249"/>
      <c r="PGC7" s="249"/>
      <c r="PGD7" s="249"/>
      <c r="PGE7" s="249"/>
      <c r="PGF7" s="249"/>
      <c r="PGG7" s="249"/>
      <c r="PGH7" s="249"/>
      <c r="PGI7" s="249"/>
      <c r="PGJ7" s="249"/>
      <c r="PGK7" s="249"/>
      <c r="PGL7" s="249"/>
      <c r="PGM7" s="249"/>
      <c r="PGN7" s="249"/>
      <c r="PGO7" s="249"/>
      <c r="PGP7" s="249"/>
      <c r="PGQ7" s="249"/>
      <c r="PGR7" s="249"/>
      <c r="PGS7" s="249"/>
      <c r="PGT7" s="249"/>
      <c r="PGU7" s="249"/>
      <c r="PGV7" s="249"/>
      <c r="PGW7" s="249"/>
      <c r="PGX7" s="249"/>
      <c r="PGY7" s="249"/>
      <c r="PGZ7" s="249"/>
      <c r="PHA7" s="249"/>
      <c r="PHB7" s="249"/>
      <c r="PHC7" s="249"/>
      <c r="PHD7" s="249"/>
      <c r="PHE7" s="249"/>
      <c r="PHF7" s="249"/>
      <c r="PHG7" s="249"/>
      <c r="PHH7" s="249"/>
      <c r="PHI7" s="249"/>
      <c r="PHJ7" s="249"/>
      <c r="PHK7" s="249"/>
      <c r="PHL7" s="249"/>
      <c r="PHM7" s="249"/>
      <c r="PHN7" s="249"/>
      <c r="PHO7" s="249"/>
      <c r="PHP7" s="249"/>
      <c r="PHQ7" s="249"/>
      <c r="PHR7" s="249"/>
      <c r="PHS7" s="249"/>
      <c r="PHT7" s="249"/>
      <c r="PHU7" s="249"/>
      <c r="PHV7" s="249"/>
      <c r="PHW7" s="249"/>
      <c r="PHX7" s="249"/>
      <c r="PHY7" s="249"/>
      <c r="PHZ7" s="249"/>
      <c r="PIA7" s="249"/>
      <c r="PIB7" s="249"/>
      <c r="PIC7" s="249"/>
      <c r="PID7" s="249"/>
      <c r="PIE7" s="249"/>
      <c r="PIF7" s="249"/>
      <c r="PIG7" s="249"/>
      <c r="PIH7" s="249"/>
      <c r="PII7" s="249"/>
      <c r="PIJ7" s="249"/>
      <c r="PIK7" s="249"/>
      <c r="PIL7" s="249"/>
      <c r="PIM7" s="249"/>
      <c r="PIN7" s="249"/>
      <c r="PIO7" s="249"/>
      <c r="PIP7" s="249"/>
      <c r="PIQ7" s="249"/>
      <c r="PIR7" s="249"/>
      <c r="PIS7" s="249"/>
      <c r="PIT7" s="249"/>
      <c r="PIU7" s="249"/>
      <c r="PIV7" s="249"/>
      <c r="PIW7" s="249"/>
      <c r="PIX7" s="249"/>
      <c r="PIY7" s="249"/>
      <c r="PIZ7" s="249"/>
      <c r="PJA7" s="249"/>
      <c r="PJB7" s="249"/>
      <c r="PJC7" s="249"/>
      <c r="PJD7" s="249"/>
      <c r="PJE7" s="249"/>
      <c r="PJF7" s="249"/>
      <c r="PJG7" s="249"/>
      <c r="PJH7" s="249"/>
      <c r="PJI7" s="249"/>
      <c r="PJJ7" s="249"/>
      <c r="PJK7" s="249"/>
      <c r="PJL7" s="249"/>
      <c r="PJM7" s="249"/>
      <c r="PJN7" s="249"/>
      <c r="PJO7" s="249"/>
      <c r="PJP7" s="249"/>
      <c r="PJQ7" s="249"/>
      <c r="PJR7" s="249"/>
      <c r="PJS7" s="249"/>
      <c r="PJT7" s="249"/>
      <c r="PJU7" s="249"/>
      <c r="PJV7" s="249"/>
      <c r="PJW7" s="249"/>
      <c r="PJX7" s="249"/>
      <c r="PJY7" s="249"/>
      <c r="PJZ7" s="249"/>
      <c r="PKA7" s="249"/>
      <c r="PKB7" s="249"/>
      <c r="PKC7" s="249"/>
      <c r="PKD7" s="249"/>
      <c r="PKE7" s="249"/>
      <c r="PKF7" s="249"/>
      <c r="PKG7" s="249"/>
      <c r="PKH7" s="249"/>
      <c r="PKI7" s="249"/>
      <c r="PKJ7" s="249"/>
      <c r="PKK7" s="249"/>
      <c r="PKL7" s="249"/>
      <c r="PKM7" s="249"/>
      <c r="PKN7" s="249"/>
      <c r="PKO7" s="249"/>
      <c r="PKP7" s="249"/>
      <c r="PKQ7" s="249"/>
      <c r="PKR7" s="249"/>
      <c r="PKS7" s="249"/>
      <c r="PKT7" s="249"/>
      <c r="PKU7" s="249"/>
      <c r="PKV7" s="249"/>
      <c r="PKW7" s="249"/>
      <c r="PKX7" s="249"/>
      <c r="PKY7" s="249"/>
      <c r="PKZ7" s="249"/>
      <c r="PLA7" s="249"/>
      <c r="PLB7" s="249"/>
      <c r="PLC7" s="249"/>
      <c r="PLD7" s="249"/>
      <c r="PLE7" s="249"/>
      <c r="PLF7" s="249"/>
      <c r="PLG7" s="249"/>
      <c r="PLH7" s="249"/>
      <c r="PLI7" s="249"/>
      <c r="PLJ7" s="249"/>
      <c r="PLK7" s="249"/>
      <c r="PLL7" s="249"/>
      <c r="PLM7" s="249"/>
      <c r="PLN7" s="249"/>
      <c r="PLO7" s="249"/>
      <c r="PLP7" s="249"/>
      <c r="PLQ7" s="249"/>
      <c r="PLR7" s="249"/>
      <c r="PLS7" s="249"/>
      <c r="PLT7" s="249"/>
      <c r="PLU7" s="249"/>
      <c r="PLV7" s="249"/>
      <c r="PLW7" s="249"/>
      <c r="PLX7" s="249"/>
      <c r="PLY7" s="249"/>
      <c r="PLZ7" s="249"/>
      <c r="PMA7" s="249"/>
      <c r="PMB7" s="249"/>
      <c r="PMC7" s="249"/>
      <c r="PMD7" s="249"/>
      <c r="PME7" s="249"/>
      <c r="PMF7" s="249"/>
      <c r="PMG7" s="249"/>
      <c r="PMH7" s="249"/>
      <c r="PMI7" s="249"/>
      <c r="PMJ7" s="249"/>
      <c r="PMK7" s="249"/>
      <c r="PML7" s="249"/>
      <c r="PMM7" s="249"/>
      <c r="PMN7" s="249"/>
      <c r="PMO7" s="249"/>
      <c r="PMP7" s="249"/>
      <c r="PMQ7" s="249"/>
      <c r="PMR7" s="249"/>
      <c r="PMS7" s="249"/>
      <c r="PMT7" s="249"/>
      <c r="PMU7" s="249"/>
      <c r="PMV7" s="249"/>
      <c r="PMW7" s="249"/>
      <c r="PMX7" s="249"/>
      <c r="PMY7" s="249"/>
      <c r="PMZ7" s="249"/>
      <c r="PNA7" s="249"/>
      <c r="PNB7" s="249"/>
      <c r="PNC7" s="249"/>
      <c r="PND7" s="249"/>
      <c r="PNE7" s="249"/>
      <c r="PNF7" s="249"/>
      <c r="PNG7" s="249"/>
      <c r="PNH7" s="249"/>
      <c r="PNI7" s="249"/>
      <c r="PNJ7" s="249"/>
      <c r="PNK7" s="249"/>
      <c r="PNL7" s="249"/>
      <c r="PNM7" s="249"/>
      <c r="PNN7" s="249"/>
      <c r="PNO7" s="249"/>
      <c r="PNP7" s="249"/>
      <c r="PNQ7" s="249"/>
      <c r="PNR7" s="249"/>
      <c r="PNS7" s="249"/>
      <c r="PNT7" s="249"/>
      <c r="PNU7" s="249"/>
      <c r="PNV7" s="249"/>
      <c r="PNW7" s="249"/>
      <c r="PNX7" s="249"/>
      <c r="PNY7" s="249"/>
      <c r="PNZ7" s="249"/>
      <c r="POA7" s="249"/>
      <c r="POB7" s="249"/>
      <c r="POC7" s="249"/>
      <c r="POD7" s="249"/>
      <c r="POE7" s="249"/>
      <c r="POF7" s="249"/>
      <c r="POG7" s="249"/>
      <c r="POH7" s="249"/>
      <c r="POI7" s="249"/>
      <c r="POJ7" s="249"/>
      <c r="POK7" s="249"/>
      <c r="POL7" s="249"/>
      <c r="POM7" s="249"/>
      <c r="PON7" s="249"/>
      <c r="POO7" s="249"/>
      <c r="POP7" s="249"/>
      <c r="POQ7" s="249"/>
      <c r="POR7" s="249"/>
      <c r="POS7" s="249"/>
      <c r="POT7" s="249"/>
      <c r="POU7" s="249"/>
      <c r="POV7" s="249"/>
      <c r="POW7" s="249"/>
      <c r="POX7" s="249"/>
      <c r="POY7" s="249"/>
      <c r="POZ7" s="249"/>
      <c r="PPA7" s="249"/>
      <c r="PPB7" s="249"/>
      <c r="PPC7" s="249"/>
      <c r="PPD7" s="249"/>
      <c r="PPE7" s="249"/>
      <c r="PPF7" s="249"/>
      <c r="PPG7" s="249"/>
      <c r="PPH7" s="249"/>
      <c r="PPI7" s="249"/>
      <c r="PPJ7" s="249"/>
      <c r="PPK7" s="249"/>
      <c r="PPL7" s="249"/>
      <c r="PPM7" s="249"/>
      <c r="PPN7" s="249"/>
      <c r="PPO7" s="249"/>
      <c r="PPP7" s="249"/>
      <c r="PPQ7" s="249"/>
      <c r="PPR7" s="249"/>
      <c r="PPS7" s="249"/>
      <c r="PPT7" s="249"/>
      <c r="PPU7" s="249"/>
      <c r="PPV7" s="249"/>
      <c r="PPW7" s="249"/>
      <c r="PPX7" s="249"/>
      <c r="PPY7" s="249"/>
      <c r="PPZ7" s="249"/>
      <c r="PQA7" s="249"/>
      <c r="PQB7" s="249"/>
      <c r="PQC7" s="249"/>
      <c r="PQD7" s="249"/>
      <c r="PQE7" s="249"/>
      <c r="PQF7" s="249"/>
      <c r="PQG7" s="249"/>
      <c r="PQH7" s="249"/>
      <c r="PQI7" s="249"/>
      <c r="PQJ7" s="249"/>
      <c r="PQK7" s="249"/>
      <c r="PQL7" s="249"/>
      <c r="PQM7" s="249"/>
      <c r="PQN7" s="249"/>
      <c r="PQO7" s="249"/>
      <c r="PQP7" s="249"/>
      <c r="PQQ7" s="249"/>
      <c r="PQR7" s="249"/>
      <c r="PQS7" s="249"/>
      <c r="PQT7" s="249"/>
      <c r="PQU7" s="249"/>
      <c r="PQV7" s="249"/>
      <c r="PQW7" s="249"/>
      <c r="PQX7" s="249"/>
      <c r="PQY7" s="249"/>
      <c r="PQZ7" s="249"/>
      <c r="PRA7" s="249"/>
      <c r="PRB7" s="249"/>
      <c r="PRC7" s="249"/>
      <c r="PRD7" s="249"/>
      <c r="PRE7" s="249"/>
      <c r="PRF7" s="249"/>
      <c r="PRG7" s="249"/>
      <c r="PRH7" s="249"/>
      <c r="PRI7" s="249"/>
      <c r="PRJ7" s="249"/>
      <c r="PRK7" s="249"/>
      <c r="PRL7" s="249"/>
      <c r="PRM7" s="249"/>
      <c r="PRN7" s="249"/>
      <c r="PRO7" s="249"/>
      <c r="PRP7" s="249"/>
      <c r="PRQ7" s="249"/>
      <c r="PRR7" s="249"/>
      <c r="PRS7" s="249"/>
      <c r="PRT7" s="249"/>
      <c r="PRU7" s="249"/>
      <c r="PRV7" s="249"/>
      <c r="PRW7" s="249"/>
      <c r="PRX7" s="249"/>
      <c r="PRY7" s="249"/>
      <c r="PRZ7" s="249"/>
      <c r="PSA7" s="249"/>
      <c r="PSB7" s="249"/>
      <c r="PSC7" s="249"/>
      <c r="PSD7" s="249"/>
      <c r="PSE7" s="249"/>
      <c r="PSF7" s="249"/>
      <c r="PSG7" s="249"/>
      <c r="PSH7" s="249"/>
      <c r="PSI7" s="249"/>
      <c r="PSJ7" s="249"/>
      <c r="PSK7" s="249"/>
      <c r="PSL7" s="249"/>
      <c r="PSM7" s="249"/>
      <c r="PSN7" s="249"/>
      <c r="PSO7" s="249"/>
      <c r="PSP7" s="249"/>
      <c r="PSQ7" s="249"/>
      <c r="PSR7" s="249"/>
      <c r="PSS7" s="249"/>
      <c r="PST7" s="249"/>
      <c r="PSU7" s="249"/>
      <c r="PSV7" s="249"/>
      <c r="PSW7" s="249"/>
      <c r="PSX7" s="249"/>
      <c r="PSY7" s="249"/>
      <c r="PSZ7" s="249"/>
      <c r="PTA7" s="249"/>
      <c r="PTB7" s="249"/>
      <c r="PTC7" s="249"/>
      <c r="PTD7" s="249"/>
      <c r="PTE7" s="249"/>
      <c r="PTF7" s="249"/>
      <c r="PTG7" s="249"/>
      <c r="PTH7" s="249"/>
      <c r="PTI7" s="249"/>
      <c r="PTJ7" s="249"/>
      <c r="PTK7" s="249"/>
      <c r="PTL7" s="249"/>
      <c r="PTM7" s="249"/>
      <c r="PTN7" s="249"/>
      <c r="PTO7" s="249"/>
      <c r="PTP7" s="249"/>
      <c r="PTQ7" s="249"/>
      <c r="PTR7" s="249"/>
      <c r="PTS7" s="249"/>
      <c r="PTT7" s="249"/>
      <c r="PTU7" s="249"/>
      <c r="PTV7" s="249"/>
      <c r="PTW7" s="249"/>
      <c r="PTX7" s="249"/>
      <c r="PTY7" s="249"/>
      <c r="PTZ7" s="249"/>
      <c r="PUA7" s="249"/>
      <c r="PUB7" s="249"/>
      <c r="PUC7" s="249"/>
      <c r="PUD7" s="249"/>
      <c r="PUE7" s="249"/>
      <c r="PUF7" s="249"/>
      <c r="PUG7" s="249"/>
      <c r="PUH7" s="249"/>
      <c r="PUI7" s="249"/>
      <c r="PUJ7" s="249"/>
      <c r="PUK7" s="249"/>
      <c r="PUL7" s="249"/>
      <c r="PUM7" s="249"/>
      <c r="PUN7" s="249"/>
      <c r="PUO7" s="249"/>
      <c r="PUP7" s="249"/>
      <c r="PUQ7" s="249"/>
      <c r="PUR7" s="249"/>
      <c r="PUS7" s="249"/>
      <c r="PUT7" s="249"/>
      <c r="PUU7" s="249"/>
      <c r="PUV7" s="249"/>
      <c r="PUW7" s="249"/>
      <c r="PUX7" s="249"/>
      <c r="PUY7" s="249"/>
      <c r="PUZ7" s="249"/>
      <c r="PVA7" s="249"/>
      <c r="PVB7" s="249"/>
      <c r="PVC7" s="249"/>
      <c r="PVD7" s="249"/>
      <c r="PVE7" s="249"/>
      <c r="PVF7" s="249"/>
      <c r="PVG7" s="249"/>
      <c r="PVH7" s="249"/>
      <c r="PVI7" s="249"/>
      <c r="PVJ7" s="249"/>
      <c r="PVK7" s="249"/>
      <c r="PVL7" s="249"/>
      <c r="PVM7" s="249"/>
      <c r="PVN7" s="249"/>
      <c r="PVO7" s="249"/>
      <c r="PVP7" s="249"/>
      <c r="PVQ7" s="249"/>
      <c r="PVR7" s="249"/>
      <c r="PVS7" s="249"/>
      <c r="PVT7" s="249"/>
      <c r="PVU7" s="249"/>
      <c r="PVV7" s="249"/>
      <c r="PVW7" s="249"/>
      <c r="PVX7" s="249"/>
      <c r="PVY7" s="249"/>
      <c r="PVZ7" s="249"/>
      <c r="PWA7" s="249"/>
      <c r="PWB7" s="249"/>
      <c r="PWC7" s="249"/>
      <c r="PWD7" s="249"/>
      <c r="PWE7" s="249"/>
      <c r="PWF7" s="249"/>
      <c r="PWG7" s="249"/>
      <c r="PWH7" s="249"/>
      <c r="PWI7" s="249"/>
      <c r="PWJ7" s="249"/>
      <c r="PWK7" s="249"/>
      <c r="PWL7" s="249"/>
      <c r="PWM7" s="249"/>
      <c r="PWN7" s="249"/>
      <c r="PWO7" s="249"/>
      <c r="PWP7" s="249"/>
      <c r="PWQ7" s="249"/>
      <c r="PWR7" s="249"/>
      <c r="PWS7" s="249"/>
      <c r="PWT7" s="249"/>
      <c r="PWU7" s="249"/>
      <c r="PWV7" s="249"/>
      <c r="PWW7" s="249"/>
      <c r="PWX7" s="249"/>
      <c r="PWY7" s="249"/>
      <c r="PWZ7" s="249"/>
      <c r="PXA7" s="249"/>
      <c r="PXB7" s="249"/>
      <c r="PXC7" s="249"/>
      <c r="PXD7" s="249"/>
      <c r="PXE7" s="249"/>
      <c r="PXF7" s="249"/>
      <c r="PXG7" s="249"/>
      <c r="PXH7" s="249"/>
      <c r="PXI7" s="249"/>
      <c r="PXJ7" s="249"/>
      <c r="PXK7" s="249"/>
      <c r="PXL7" s="249"/>
      <c r="PXM7" s="249"/>
      <c r="PXN7" s="249"/>
      <c r="PXO7" s="249"/>
      <c r="PXP7" s="249"/>
      <c r="PXQ7" s="249"/>
      <c r="PXR7" s="249"/>
      <c r="PXS7" s="249"/>
      <c r="PXT7" s="249"/>
      <c r="PXU7" s="249"/>
      <c r="PXV7" s="249"/>
      <c r="PXW7" s="249"/>
      <c r="PXX7" s="249"/>
      <c r="PXY7" s="249"/>
      <c r="PXZ7" s="249"/>
      <c r="PYA7" s="249"/>
      <c r="PYB7" s="249"/>
      <c r="PYC7" s="249"/>
      <c r="PYD7" s="249"/>
      <c r="PYE7" s="249"/>
      <c r="PYF7" s="249"/>
      <c r="PYG7" s="249"/>
      <c r="PYH7" s="249"/>
      <c r="PYI7" s="249"/>
      <c r="PYJ7" s="249"/>
      <c r="PYK7" s="249"/>
      <c r="PYL7" s="249"/>
      <c r="PYM7" s="249"/>
      <c r="PYN7" s="249"/>
      <c r="PYO7" s="249"/>
      <c r="PYP7" s="249"/>
      <c r="PYQ7" s="249"/>
      <c r="PYR7" s="249"/>
      <c r="PYS7" s="249"/>
      <c r="PYT7" s="249"/>
      <c r="PYU7" s="249"/>
      <c r="PYV7" s="249"/>
      <c r="PYW7" s="249"/>
      <c r="PYX7" s="249"/>
      <c r="PYY7" s="249"/>
      <c r="PYZ7" s="249"/>
      <c r="PZA7" s="249"/>
      <c r="PZB7" s="249"/>
      <c r="PZC7" s="249"/>
      <c r="PZD7" s="249"/>
      <c r="PZE7" s="249"/>
      <c r="PZF7" s="249"/>
      <c r="PZG7" s="249"/>
      <c r="PZH7" s="249"/>
      <c r="PZI7" s="249"/>
      <c r="PZJ7" s="249"/>
      <c r="PZK7" s="249"/>
      <c r="PZL7" s="249"/>
      <c r="PZM7" s="249"/>
      <c r="PZN7" s="249"/>
      <c r="PZO7" s="249"/>
      <c r="PZP7" s="249"/>
      <c r="PZQ7" s="249"/>
      <c r="PZR7" s="249"/>
      <c r="PZS7" s="249"/>
      <c r="PZT7" s="249"/>
      <c r="PZU7" s="249"/>
      <c r="PZV7" s="249"/>
      <c r="PZW7" s="249"/>
      <c r="PZX7" s="249"/>
      <c r="PZY7" s="249"/>
      <c r="PZZ7" s="249"/>
      <c r="QAA7" s="249"/>
      <c r="QAB7" s="249"/>
      <c r="QAC7" s="249"/>
      <c r="QAD7" s="249"/>
      <c r="QAE7" s="249"/>
      <c r="QAF7" s="249"/>
      <c r="QAG7" s="249"/>
      <c r="QAH7" s="249"/>
      <c r="QAI7" s="249"/>
      <c r="QAJ7" s="249"/>
      <c r="QAK7" s="249"/>
      <c r="QAL7" s="249"/>
      <c r="QAM7" s="249"/>
      <c r="QAN7" s="249"/>
      <c r="QAO7" s="249"/>
      <c r="QAP7" s="249"/>
      <c r="QAQ7" s="249"/>
      <c r="QAR7" s="249"/>
      <c r="QAS7" s="249"/>
      <c r="QAT7" s="249"/>
      <c r="QAU7" s="249"/>
      <c r="QAV7" s="249"/>
      <c r="QAW7" s="249"/>
      <c r="QAX7" s="249"/>
      <c r="QAY7" s="249"/>
      <c r="QAZ7" s="249"/>
      <c r="QBA7" s="249"/>
      <c r="QBB7" s="249"/>
      <c r="QBC7" s="249"/>
      <c r="QBD7" s="249"/>
      <c r="QBE7" s="249"/>
      <c r="QBF7" s="249"/>
      <c r="QBG7" s="249"/>
      <c r="QBH7" s="249"/>
      <c r="QBI7" s="249"/>
      <c r="QBJ7" s="249"/>
      <c r="QBK7" s="249"/>
      <c r="QBL7" s="249"/>
      <c r="QBM7" s="249"/>
      <c r="QBN7" s="249"/>
      <c r="QBO7" s="249"/>
      <c r="QBP7" s="249"/>
      <c r="QBQ7" s="249"/>
      <c r="QBR7" s="249"/>
      <c r="QBS7" s="249"/>
      <c r="QBT7" s="249"/>
      <c r="QBU7" s="249"/>
      <c r="QBV7" s="249"/>
      <c r="QBW7" s="249"/>
      <c r="QBX7" s="249"/>
      <c r="QBY7" s="249"/>
      <c r="QBZ7" s="249"/>
      <c r="QCA7" s="249"/>
      <c r="QCB7" s="249"/>
      <c r="QCC7" s="249"/>
      <c r="QCD7" s="249"/>
      <c r="QCE7" s="249"/>
      <c r="QCF7" s="249"/>
      <c r="QCG7" s="249"/>
      <c r="QCH7" s="249"/>
      <c r="QCI7" s="249"/>
      <c r="QCJ7" s="249"/>
      <c r="QCK7" s="249"/>
      <c r="QCL7" s="249"/>
      <c r="QCM7" s="249"/>
      <c r="QCN7" s="249"/>
      <c r="QCO7" s="249"/>
      <c r="QCP7" s="249"/>
      <c r="QCQ7" s="249"/>
      <c r="QCR7" s="249"/>
      <c r="QCS7" s="249"/>
      <c r="QCT7" s="249"/>
      <c r="QCU7" s="249"/>
      <c r="QCV7" s="249"/>
      <c r="QCW7" s="249"/>
      <c r="QCX7" s="249"/>
      <c r="QCY7" s="249"/>
      <c r="QCZ7" s="249"/>
      <c r="QDA7" s="249"/>
      <c r="QDB7" s="249"/>
      <c r="QDC7" s="249"/>
      <c r="QDD7" s="249"/>
      <c r="QDE7" s="249"/>
      <c r="QDF7" s="249"/>
      <c r="QDG7" s="249"/>
      <c r="QDH7" s="249"/>
      <c r="QDI7" s="249"/>
      <c r="QDJ7" s="249"/>
      <c r="QDK7" s="249"/>
      <c r="QDL7" s="249"/>
      <c r="QDM7" s="249"/>
      <c r="QDN7" s="249"/>
      <c r="QDO7" s="249"/>
      <c r="QDP7" s="249"/>
      <c r="QDQ7" s="249"/>
      <c r="QDR7" s="249"/>
      <c r="QDS7" s="249"/>
      <c r="QDT7" s="249"/>
      <c r="QDU7" s="249"/>
      <c r="QDV7" s="249"/>
      <c r="QDW7" s="249"/>
      <c r="QDX7" s="249"/>
      <c r="QDY7" s="249"/>
      <c r="QDZ7" s="249"/>
      <c r="QEA7" s="249"/>
      <c r="QEB7" s="249"/>
      <c r="QEC7" s="249"/>
      <c r="QED7" s="249"/>
      <c r="QEE7" s="249"/>
      <c r="QEF7" s="249"/>
      <c r="QEG7" s="249"/>
      <c r="QEH7" s="249"/>
      <c r="QEI7" s="249"/>
      <c r="QEJ7" s="249"/>
      <c r="QEK7" s="249"/>
      <c r="QEL7" s="249"/>
      <c r="QEM7" s="249"/>
      <c r="QEN7" s="249"/>
      <c r="QEO7" s="249"/>
      <c r="QEP7" s="249"/>
      <c r="QEQ7" s="249"/>
      <c r="QER7" s="249"/>
      <c r="QES7" s="249"/>
      <c r="QET7" s="249"/>
      <c r="QEU7" s="249"/>
      <c r="QEV7" s="249"/>
      <c r="QEW7" s="249"/>
      <c r="QEX7" s="249"/>
      <c r="QEY7" s="249"/>
      <c r="QEZ7" s="249"/>
      <c r="QFA7" s="249"/>
      <c r="QFB7" s="249"/>
      <c r="QFC7" s="249"/>
      <c r="QFD7" s="249"/>
      <c r="QFE7" s="249"/>
      <c r="QFF7" s="249"/>
      <c r="QFG7" s="249"/>
      <c r="QFH7" s="249"/>
      <c r="QFI7" s="249"/>
      <c r="QFJ7" s="249"/>
      <c r="QFK7" s="249"/>
      <c r="QFL7" s="249"/>
      <c r="QFM7" s="249"/>
      <c r="QFN7" s="249"/>
      <c r="QFO7" s="249"/>
      <c r="QFP7" s="249"/>
      <c r="QFQ7" s="249"/>
      <c r="QFR7" s="249"/>
      <c r="QFS7" s="249"/>
      <c r="QFT7" s="249"/>
      <c r="QFU7" s="249"/>
      <c r="QFV7" s="249"/>
      <c r="QFW7" s="249"/>
      <c r="QFX7" s="249"/>
      <c r="QFY7" s="249"/>
      <c r="QFZ7" s="249"/>
      <c r="QGA7" s="249"/>
      <c r="QGB7" s="249"/>
      <c r="QGC7" s="249"/>
      <c r="QGD7" s="249"/>
      <c r="QGE7" s="249"/>
      <c r="QGF7" s="249"/>
      <c r="QGG7" s="249"/>
      <c r="QGH7" s="249"/>
      <c r="QGI7" s="249"/>
      <c r="QGJ7" s="249"/>
      <c r="QGK7" s="249"/>
      <c r="QGL7" s="249"/>
      <c r="QGM7" s="249"/>
      <c r="QGN7" s="249"/>
      <c r="QGO7" s="249"/>
      <c r="QGP7" s="249"/>
      <c r="QGQ7" s="249"/>
      <c r="QGR7" s="249"/>
      <c r="QGS7" s="249"/>
      <c r="QGT7" s="249"/>
      <c r="QGU7" s="249"/>
      <c r="QGV7" s="249"/>
      <c r="QGW7" s="249"/>
      <c r="QGX7" s="249"/>
      <c r="QGY7" s="249"/>
      <c r="QGZ7" s="249"/>
      <c r="QHA7" s="249"/>
      <c r="QHB7" s="249"/>
      <c r="QHC7" s="249"/>
      <c r="QHD7" s="249"/>
      <c r="QHE7" s="249"/>
      <c r="QHF7" s="249"/>
      <c r="QHG7" s="249"/>
      <c r="QHH7" s="249"/>
      <c r="QHI7" s="249"/>
      <c r="QHJ7" s="249"/>
      <c r="QHK7" s="249"/>
      <c r="QHL7" s="249"/>
      <c r="QHM7" s="249"/>
      <c r="QHN7" s="249"/>
      <c r="QHO7" s="249"/>
      <c r="QHP7" s="249"/>
      <c r="QHQ7" s="249"/>
      <c r="QHR7" s="249"/>
      <c r="QHS7" s="249"/>
      <c r="QHT7" s="249"/>
      <c r="QHU7" s="249"/>
      <c r="QHV7" s="249"/>
      <c r="QHW7" s="249"/>
      <c r="QHX7" s="249"/>
      <c r="QHY7" s="249"/>
      <c r="QHZ7" s="249"/>
      <c r="QIA7" s="249"/>
      <c r="QIB7" s="249"/>
      <c r="QIC7" s="249"/>
      <c r="QID7" s="249"/>
      <c r="QIE7" s="249"/>
      <c r="QIF7" s="249"/>
      <c r="QIG7" s="249"/>
      <c r="QIH7" s="249"/>
      <c r="QII7" s="249"/>
      <c r="QIJ7" s="249"/>
      <c r="QIK7" s="249"/>
      <c r="QIL7" s="249"/>
      <c r="QIM7" s="249"/>
      <c r="QIN7" s="249"/>
      <c r="QIO7" s="249"/>
      <c r="QIP7" s="249"/>
      <c r="QIQ7" s="249"/>
      <c r="QIR7" s="249"/>
      <c r="QIS7" s="249"/>
      <c r="QIT7" s="249"/>
      <c r="QIU7" s="249"/>
      <c r="QIV7" s="249"/>
      <c r="QIW7" s="249"/>
      <c r="QIX7" s="249"/>
      <c r="QIY7" s="249"/>
      <c r="QIZ7" s="249"/>
      <c r="QJA7" s="249"/>
      <c r="QJB7" s="249"/>
      <c r="QJC7" s="249"/>
      <c r="QJD7" s="249"/>
      <c r="QJE7" s="249"/>
      <c r="QJF7" s="249"/>
      <c r="QJG7" s="249"/>
      <c r="QJH7" s="249"/>
      <c r="QJI7" s="249"/>
      <c r="QJJ7" s="249"/>
      <c r="QJK7" s="249"/>
      <c r="QJL7" s="249"/>
      <c r="QJM7" s="249"/>
      <c r="QJN7" s="249"/>
      <c r="QJO7" s="249"/>
      <c r="QJP7" s="249"/>
      <c r="QJQ7" s="249"/>
      <c r="QJR7" s="249"/>
      <c r="QJS7" s="249"/>
      <c r="QJT7" s="249"/>
      <c r="QJU7" s="249"/>
      <c r="QJV7" s="249"/>
      <c r="QJW7" s="249"/>
      <c r="QJX7" s="249"/>
      <c r="QJY7" s="249"/>
      <c r="QJZ7" s="249"/>
      <c r="QKA7" s="249"/>
      <c r="QKB7" s="249"/>
      <c r="QKC7" s="249"/>
      <c r="QKD7" s="249"/>
      <c r="QKE7" s="249"/>
      <c r="QKF7" s="249"/>
      <c r="QKG7" s="249"/>
      <c r="QKH7" s="249"/>
      <c r="QKI7" s="249"/>
      <c r="QKJ7" s="249"/>
      <c r="QKK7" s="249"/>
      <c r="QKL7" s="249"/>
      <c r="QKM7" s="249"/>
      <c r="QKN7" s="249"/>
      <c r="QKO7" s="249"/>
      <c r="QKP7" s="249"/>
      <c r="QKQ7" s="249"/>
      <c r="QKR7" s="249"/>
      <c r="QKS7" s="249"/>
      <c r="QKT7" s="249"/>
      <c r="QKU7" s="249"/>
      <c r="QKV7" s="249"/>
      <c r="QKW7" s="249"/>
      <c r="QKX7" s="249"/>
      <c r="QKY7" s="249"/>
      <c r="QKZ7" s="249"/>
      <c r="QLA7" s="249"/>
      <c r="QLB7" s="249"/>
      <c r="QLC7" s="249"/>
      <c r="QLD7" s="249"/>
      <c r="QLE7" s="249"/>
      <c r="QLF7" s="249"/>
      <c r="QLG7" s="249"/>
      <c r="QLH7" s="249"/>
      <c r="QLI7" s="249"/>
      <c r="QLJ7" s="249"/>
      <c r="QLK7" s="249"/>
      <c r="QLL7" s="249"/>
      <c r="QLM7" s="249"/>
      <c r="QLN7" s="249"/>
      <c r="QLO7" s="249"/>
      <c r="QLP7" s="249"/>
      <c r="QLQ7" s="249"/>
      <c r="QLR7" s="249"/>
      <c r="QLS7" s="249"/>
      <c r="QLT7" s="249"/>
      <c r="QLU7" s="249"/>
      <c r="QLV7" s="249"/>
      <c r="QLW7" s="249"/>
      <c r="QLX7" s="249"/>
      <c r="QLY7" s="249"/>
      <c r="QLZ7" s="249"/>
      <c r="QMA7" s="249"/>
      <c r="QMB7" s="249"/>
      <c r="QMC7" s="249"/>
      <c r="QMD7" s="249"/>
      <c r="QME7" s="249"/>
      <c r="QMF7" s="249"/>
      <c r="QMG7" s="249"/>
      <c r="QMH7" s="249"/>
      <c r="QMI7" s="249"/>
      <c r="QMJ7" s="249"/>
      <c r="QMK7" s="249"/>
      <c r="QML7" s="249"/>
      <c r="QMM7" s="249"/>
      <c r="QMN7" s="249"/>
      <c r="QMO7" s="249"/>
      <c r="QMP7" s="249"/>
      <c r="QMQ7" s="249"/>
      <c r="QMR7" s="249"/>
      <c r="QMS7" s="249"/>
      <c r="QMT7" s="249"/>
      <c r="QMU7" s="249"/>
      <c r="QMV7" s="249"/>
      <c r="QMW7" s="249"/>
      <c r="QMX7" s="249"/>
      <c r="QMY7" s="249"/>
      <c r="QMZ7" s="249"/>
      <c r="QNA7" s="249"/>
      <c r="QNB7" s="249"/>
      <c r="QNC7" s="249"/>
      <c r="QND7" s="249"/>
      <c r="QNE7" s="249"/>
      <c r="QNF7" s="249"/>
      <c r="QNG7" s="249"/>
      <c r="QNH7" s="249"/>
      <c r="QNI7" s="249"/>
      <c r="QNJ7" s="249"/>
      <c r="QNK7" s="249"/>
      <c r="QNL7" s="249"/>
      <c r="QNM7" s="249"/>
      <c r="QNN7" s="249"/>
      <c r="QNO7" s="249"/>
      <c r="QNP7" s="249"/>
      <c r="QNQ7" s="249"/>
      <c r="QNR7" s="249"/>
      <c r="QNS7" s="249"/>
      <c r="QNT7" s="249"/>
      <c r="QNU7" s="249"/>
      <c r="QNV7" s="249"/>
      <c r="QNW7" s="249"/>
      <c r="QNX7" s="249"/>
      <c r="QNY7" s="249"/>
      <c r="QNZ7" s="249"/>
      <c r="QOA7" s="249"/>
      <c r="QOB7" s="249"/>
      <c r="QOC7" s="249"/>
      <c r="QOD7" s="249"/>
      <c r="QOE7" s="249"/>
      <c r="QOF7" s="249"/>
      <c r="QOG7" s="249"/>
      <c r="QOH7" s="249"/>
      <c r="QOI7" s="249"/>
      <c r="QOJ7" s="249"/>
      <c r="QOK7" s="249"/>
      <c r="QOL7" s="249"/>
      <c r="QOM7" s="249"/>
      <c r="QON7" s="249"/>
      <c r="QOO7" s="249"/>
      <c r="QOP7" s="249"/>
      <c r="QOQ7" s="249"/>
      <c r="QOR7" s="249"/>
      <c r="QOS7" s="249"/>
      <c r="QOT7" s="249"/>
      <c r="QOU7" s="249"/>
      <c r="QOV7" s="249"/>
      <c r="QOW7" s="249"/>
      <c r="QOX7" s="249"/>
      <c r="QOY7" s="249"/>
      <c r="QOZ7" s="249"/>
      <c r="QPA7" s="249"/>
      <c r="QPB7" s="249"/>
      <c r="QPC7" s="249"/>
      <c r="QPD7" s="249"/>
      <c r="QPE7" s="249"/>
      <c r="QPF7" s="249"/>
      <c r="QPG7" s="249"/>
      <c r="QPH7" s="249"/>
      <c r="QPI7" s="249"/>
      <c r="QPJ7" s="249"/>
      <c r="QPK7" s="249"/>
      <c r="QPL7" s="249"/>
      <c r="QPM7" s="249"/>
      <c r="QPN7" s="249"/>
      <c r="QPO7" s="249"/>
      <c r="QPP7" s="249"/>
      <c r="QPQ7" s="249"/>
      <c r="QPR7" s="249"/>
      <c r="QPS7" s="249"/>
      <c r="QPT7" s="249"/>
      <c r="QPU7" s="249"/>
      <c r="QPV7" s="249"/>
      <c r="QPW7" s="249"/>
      <c r="QPX7" s="249"/>
      <c r="QPY7" s="249"/>
      <c r="QPZ7" s="249"/>
      <c r="QQA7" s="249"/>
      <c r="QQB7" s="249"/>
      <c r="QQC7" s="249"/>
      <c r="QQD7" s="249"/>
      <c r="QQE7" s="249"/>
      <c r="QQF7" s="249"/>
      <c r="QQG7" s="249"/>
      <c r="QQH7" s="249"/>
      <c r="QQI7" s="249"/>
      <c r="QQJ7" s="249"/>
      <c r="QQK7" s="249"/>
      <c r="QQL7" s="249"/>
      <c r="QQM7" s="249"/>
      <c r="QQN7" s="249"/>
      <c r="QQO7" s="249"/>
      <c r="QQP7" s="249"/>
      <c r="QQQ7" s="249"/>
      <c r="QQR7" s="249"/>
      <c r="QQS7" s="249"/>
      <c r="QQT7" s="249"/>
      <c r="QQU7" s="249"/>
      <c r="QQV7" s="249"/>
      <c r="QQW7" s="249"/>
      <c r="QQX7" s="249"/>
      <c r="QQY7" s="249"/>
      <c r="QQZ7" s="249"/>
      <c r="QRA7" s="249"/>
      <c r="QRB7" s="249"/>
      <c r="QRC7" s="249"/>
      <c r="QRD7" s="249"/>
      <c r="QRE7" s="249"/>
      <c r="QRF7" s="249"/>
      <c r="QRG7" s="249"/>
      <c r="QRH7" s="249"/>
      <c r="QRI7" s="249"/>
      <c r="QRJ7" s="249"/>
      <c r="QRK7" s="249"/>
      <c r="QRL7" s="249"/>
      <c r="QRM7" s="249"/>
      <c r="QRN7" s="249"/>
      <c r="QRO7" s="249"/>
      <c r="QRP7" s="249"/>
      <c r="QRQ7" s="249"/>
      <c r="QRR7" s="249"/>
      <c r="QRS7" s="249"/>
      <c r="QRT7" s="249"/>
      <c r="QRU7" s="249"/>
      <c r="QRV7" s="249"/>
      <c r="QRW7" s="249"/>
      <c r="QRX7" s="249"/>
      <c r="QRY7" s="249"/>
      <c r="QRZ7" s="249"/>
      <c r="QSA7" s="249"/>
      <c r="QSB7" s="249"/>
      <c r="QSC7" s="249"/>
      <c r="QSD7" s="249"/>
      <c r="QSE7" s="249"/>
      <c r="QSF7" s="249"/>
      <c r="QSG7" s="249"/>
      <c r="QSH7" s="249"/>
      <c r="QSI7" s="249"/>
      <c r="QSJ7" s="249"/>
      <c r="QSK7" s="249"/>
      <c r="QSL7" s="249"/>
      <c r="QSM7" s="249"/>
      <c r="QSN7" s="249"/>
      <c r="QSO7" s="249"/>
      <c r="QSP7" s="249"/>
      <c r="QSQ7" s="249"/>
      <c r="QSR7" s="249"/>
      <c r="QSS7" s="249"/>
      <c r="QST7" s="249"/>
      <c r="QSU7" s="249"/>
      <c r="QSV7" s="249"/>
      <c r="QSW7" s="249"/>
      <c r="QSX7" s="249"/>
      <c r="QSY7" s="249"/>
      <c r="QSZ7" s="249"/>
      <c r="QTA7" s="249"/>
      <c r="QTB7" s="249"/>
      <c r="QTC7" s="249"/>
      <c r="QTD7" s="249"/>
      <c r="QTE7" s="249"/>
      <c r="QTF7" s="249"/>
      <c r="QTG7" s="249"/>
      <c r="QTH7" s="249"/>
      <c r="QTI7" s="249"/>
      <c r="QTJ7" s="249"/>
      <c r="QTK7" s="249"/>
      <c r="QTL7" s="249"/>
      <c r="QTM7" s="249"/>
      <c r="QTN7" s="249"/>
      <c r="QTO7" s="249"/>
      <c r="QTP7" s="249"/>
      <c r="QTQ7" s="249"/>
      <c r="QTR7" s="249"/>
      <c r="QTS7" s="249"/>
      <c r="QTT7" s="249"/>
      <c r="QTU7" s="249"/>
      <c r="QTV7" s="249"/>
      <c r="QTW7" s="249"/>
      <c r="QTX7" s="249"/>
      <c r="QTY7" s="249"/>
      <c r="QTZ7" s="249"/>
      <c r="QUA7" s="249"/>
      <c r="QUB7" s="249"/>
      <c r="QUC7" s="249"/>
      <c r="QUD7" s="249"/>
      <c r="QUE7" s="249"/>
      <c r="QUF7" s="249"/>
      <c r="QUG7" s="249"/>
      <c r="QUH7" s="249"/>
      <c r="QUI7" s="249"/>
      <c r="QUJ7" s="249"/>
      <c r="QUK7" s="249"/>
      <c r="QUL7" s="249"/>
      <c r="QUM7" s="249"/>
      <c r="QUN7" s="249"/>
      <c r="QUO7" s="249"/>
      <c r="QUP7" s="249"/>
      <c r="QUQ7" s="249"/>
      <c r="QUR7" s="249"/>
      <c r="QUS7" s="249"/>
      <c r="QUT7" s="249"/>
      <c r="QUU7" s="249"/>
      <c r="QUV7" s="249"/>
      <c r="QUW7" s="249"/>
      <c r="QUX7" s="249"/>
      <c r="QUY7" s="249"/>
      <c r="QUZ7" s="249"/>
      <c r="QVA7" s="249"/>
      <c r="QVB7" s="249"/>
      <c r="QVC7" s="249"/>
      <c r="QVD7" s="249"/>
      <c r="QVE7" s="249"/>
      <c r="QVF7" s="249"/>
      <c r="QVG7" s="249"/>
      <c r="QVH7" s="249"/>
      <c r="QVI7" s="249"/>
      <c r="QVJ7" s="249"/>
      <c r="QVK7" s="249"/>
      <c r="QVL7" s="249"/>
      <c r="QVM7" s="249"/>
      <c r="QVN7" s="249"/>
      <c r="QVO7" s="249"/>
      <c r="QVP7" s="249"/>
      <c r="QVQ7" s="249"/>
      <c r="QVR7" s="249"/>
      <c r="QVS7" s="249"/>
      <c r="QVT7" s="249"/>
      <c r="QVU7" s="249"/>
      <c r="QVV7" s="249"/>
      <c r="QVW7" s="249"/>
      <c r="QVX7" s="249"/>
      <c r="QVY7" s="249"/>
      <c r="QVZ7" s="249"/>
      <c r="QWA7" s="249"/>
      <c r="QWB7" s="249"/>
      <c r="QWC7" s="249"/>
      <c r="QWD7" s="249"/>
      <c r="QWE7" s="249"/>
      <c r="QWF7" s="249"/>
      <c r="QWG7" s="249"/>
      <c r="QWH7" s="249"/>
      <c r="QWI7" s="249"/>
      <c r="QWJ7" s="249"/>
      <c r="QWK7" s="249"/>
      <c r="QWL7" s="249"/>
      <c r="QWM7" s="249"/>
      <c r="QWN7" s="249"/>
      <c r="QWO7" s="249"/>
      <c r="QWP7" s="249"/>
      <c r="QWQ7" s="249"/>
      <c r="QWR7" s="249"/>
      <c r="QWS7" s="249"/>
      <c r="QWT7" s="249"/>
      <c r="QWU7" s="249"/>
      <c r="QWV7" s="249"/>
      <c r="QWW7" s="249"/>
      <c r="QWX7" s="249"/>
      <c r="QWY7" s="249"/>
      <c r="QWZ7" s="249"/>
      <c r="QXA7" s="249"/>
      <c r="QXB7" s="249"/>
      <c r="QXC7" s="249"/>
      <c r="QXD7" s="249"/>
      <c r="QXE7" s="249"/>
      <c r="QXF7" s="249"/>
      <c r="QXG7" s="249"/>
      <c r="QXH7" s="249"/>
      <c r="QXI7" s="249"/>
      <c r="QXJ7" s="249"/>
      <c r="QXK7" s="249"/>
      <c r="QXL7" s="249"/>
      <c r="QXM7" s="249"/>
      <c r="QXN7" s="249"/>
      <c r="QXO7" s="249"/>
      <c r="QXP7" s="249"/>
      <c r="QXQ7" s="249"/>
      <c r="QXR7" s="249"/>
      <c r="QXS7" s="249"/>
      <c r="QXT7" s="249"/>
      <c r="QXU7" s="249"/>
      <c r="QXV7" s="249"/>
      <c r="QXW7" s="249"/>
      <c r="QXX7" s="249"/>
      <c r="QXY7" s="249"/>
      <c r="QXZ7" s="249"/>
      <c r="QYA7" s="249"/>
      <c r="QYB7" s="249"/>
      <c r="QYC7" s="249"/>
      <c r="QYD7" s="249"/>
      <c r="QYE7" s="249"/>
      <c r="QYF7" s="249"/>
      <c r="QYG7" s="249"/>
      <c r="QYH7" s="249"/>
      <c r="QYI7" s="249"/>
      <c r="QYJ7" s="249"/>
      <c r="QYK7" s="249"/>
      <c r="QYL7" s="249"/>
      <c r="QYM7" s="249"/>
      <c r="QYN7" s="249"/>
      <c r="QYO7" s="249"/>
      <c r="QYP7" s="249"/>
      <c r="QYQ7" s="249"/>
      <c r="QYR7" s="249"/>
      <c r="QYS7" s="249"/>
      <c r="QYT7" s="249"/>
      <c r="QYU7" s="249"/>
      <c r="QYV7" s="249"/>
      <c r="QYW7" s="249"/>
      <c r="QYX7" s="249"/>
      <c r="QYY7" s="249"/>
      <c r="QYZ7" s="249"/>
      <c r="QZA7" s="249"/>
      <c r="QZB7" s="249"/>
      <c r="QZC7" s="249"/>
      <c r="QZD7" s="249"/>
      <c r="QZE7" s="249"/>
      <c r="QZF7" s="249"/>
      <c r="QZG7" s="249"/>
      <c r="QZH7" s="249"/>
      <c r="QZI7" s="249"/>
      <c r="QZJ7" s="249"/>
      <c r="QZK7" s="249"/>
      <c r="QZL7" s="249"/>
      <c r="QZM7" s="249"/>
      <c r="QZN7" s="249"/>
      <c r="QZO7" s="249"/>
      <c r="QZP7" s="249"/>
      <c r="QZQ7" s="249"/>
      <c r="QZR7" s="249"/>
      <c r="QZS7" s="249"/>
      <c r="QZT7" s="249"/>
      <c r="QZU7" s="249"/>
      <c r="QZV7" s="249"/>
      <c r="QZW7" s="249"/>
      <c r="QZX7" s="249"/>
      <c r="QZY7" s="249"/>
      <c r="QZZ7" s="249"/>
      <c r="RAA7" s="249"/>
      <c r="RAB7" s="249"/>
      <c r="RAC7" s="249"/>
      <c r="RAD7" s="249"/>
      <c r="RAE7" s="249"/>
      <c r="RAF7" s="249"/>
      <c r="RAG7" s="249"/>
      <c r="RAH7" s="249"/>
      <c r="RAI7" s="249"/>
      <c r="RAJ7" s="249"/>
      <c r="RAK7" s="249"/>
      <c r="RAL7" s="249"/>
      <c r="RAM7" s="249"/>
      <c r="RAN7" s="249"/>
      <c r="RAO7" s="249"/>
      <c r="RAP7" s="249"/>
      <c r="RAQ7" s="249"/>
      <c r="RAR7" s="249"/>
      <c r="RAS7" s="249"/>
      <c r="RAT7" s="249"/>
      <c r="RAU7" s="249"/>
      <c r="RAV7" s="249"/>
      <c r="RAW7" s="249"/>
      <c r="RAX7" s="249"/>
      <c r="RAY7" s="249"/>
      <c r="RAZ7" s="249"/>
      <c r="RBA7" s="249"/>
      <c r="RBB7" s="249"/>
      <c r="RBC7" s="249"/>
      <c r="RBD7" s="249"/>
      <c r="RBE7" s="249"/>
      <c r="RBF7" s="249"/>
      <c r="RBG7" s="249"/>
      <c r="RBH7" s="249"/>
      <c r="RBI7" s="249"/>
      <c r="RBJ7" s="249"/>
      <c r="RBK7" s="249"/>
      <c r="RBL7" s="249"/>
      <c r="RBM7" s="249"/>
      <c r="RBN7" s="249"/>
      <c r="RBO7" s="249"/>
      <c r="RBP7" s="249"/>
      <c r="RBQ7" s="249"/>
      <c r="RBR7" s="249"/>
      <c r="RBS7" s="249"/>
      <c r="RBT7" s="249"/>
      <c r="RBU7" s="249"/>
      <c r="RBV7" s="249"/>
      <c r="RBW7" s="249"/>
      <c r="RBX7" s="249"/>
      <c r="RBY7" s="249"/>
      <c r="RBZ7" s="249"/>
      <c r="RCA7" s="249"/>
      <c r="RCB7" s="249"/>
      <c r="RCC7" s="249"/>
      <c r="RCD7" s="249"/>
      <c r="RCE7" s="249"/>
      <c r="RCF7" s="249"/>
      <c r="RCG7" s="249"/>
      <c r="RCH7" s="249"/>
      <c r="RCI7" s="249"/>
      <c r="RCJ7" s="249"/>
      <c r="RCK7" s="249"/>
      <c r="RCL7" s="249"/>
      <c r="RCM7" s="249"/>
      <c r="RCN7" s="249"/>
      <c r="RCO7" s="249"/>
      <c r="RCP7" s="249"/>
      <c r="RCQ7" s="249"/>
      <c r="RCR7" s="249"/>
      <c r="RCS7" s="249"/>
      <c r="RCT7" s="249"/>
      <c r="RCU7" s="249"/>
      <c r="RCV7" s="249"/>
      <c r="RCW7" s="249"/>
      <c r="RCX7" s="249"/>
      <c r="RCY7" s="249"/>
      <c r="RCZ7" s="249"/>
      <c r="RDA7" s="249"/>
      <c r="RDB7" s="249"/>
      <c r="RDC7" s="249"/>
      <c r="RDD7" s="249"/>
      <c r="RDE7" s="249"/>
      <c r="RDF7" s="249"/>
      <c r="RDG7" s="249"/>
      <c r="RDH7" s="249"/>
      <c r="RDI7" s="249"/>
      <c r="RDJ7" s="249"/>
      <c r="RDK7" s="249"/>
      <c r="RDL7" s="249"/>
      <c r="RDM7" s="249"/>
      <c r="RDN7" s="249"/>
      <c r="RDO7" s="249"/>
      <c r="RDP7" s="249"/>
      <c r="RDQ7" s="249"/>
      <c r="RDR7" s="249"/>
      <c r="RDS7" s="249"/>
      <c r="RDT7" s="249"/>
      <c r="RDU7" s="249"/>
      <c r="RDV7" s="249"/>
      <c r="RDW7" s="249"/>
      <c r="RDX7" s="249"/>
      <c r="RDY7" s="249"/>
      <c r="RDZ7" s="249"/>
      <c r="REA7" s="249"/>
      <c r="REB7" s="249"/>
      <c r="REC7" s="249"/>
      <c r="RED7" s="249"/>
      <c r="REE7" s="249"/>
      <c r="REF7" s="249"/>
      <c r="REG7" s="249"/>
      <c r="REH7" s="249"/>
      <c r="REI7" s="249"/>
      <c r="REJ7" s="249"/>
      <c r="REK7" s="249"/>
      <c r="REL7" s="249"/>
      <c r="REM7" s="249"/>
      <c r="REN7" s="249"/>
      <c r="REO7" s="249"/>
      <c r="REP7" s="249"/>
      <c r="REQ7" s="249"/>
      <c r="RER7" s="249"/>
      <c r="RES7" s="249"/>
      <c r="RET7" s="249"/>
      <c r="REU7" s="249"/>
      <c r="REV7" s="249"/>
      <c r="REW7" s="249"/>
      <c r="REX7" s="249"/>
      <c r="REY7" s="249"/>
      <c r="REZ7" s="249"/>
      <c r="RFA7" s="249"/>
      <c r="RFB7" s="249"/>
      <c r="RFC7" s="249"/>
      <c r="RFD7" s="249"/>
      <c r="RFE7" s="249"/>
      <c r="RFF7" s="249"/>
      <c r="RFG7" s="249"/>
      <c r="RFH7" s="249"/>
      <c r="RFI7" s="249"/>
      <c r="RFJ7" s="249"/>
      <c r="RFK7" s="249"/>
      <c r="RFL7" s="249"/>
      <c r="RFM7" s="249"/>
      <c r="RFN7" s="249"/>
      <c r="RFO7" s="249"/>
      <c r="RFP7" s="249"/>
      <c r="RFQ7" s="249"/>
      <c r="RFR7" s="249"/>
      <c r="RFS7" s="249"/>
      <c r="RFT7" s="249"/>
      <c r="RFU7" s="249"/>
      <c r="RFV7" s="249"/>
      <c r="RFW7" s="249"/>
      <c r="RFX7" s="249"/>
      <c r="RFY7" s="249"/>
      <c r="RFZ7" s="249"/>
      <c r="RGA7" s="249"/>
      <c r="RGB7" s="249"/>
      <c r="RGC7" s="249"/>
      <c r="RGD7" s="249"/>
      <c r="RGE7" s="249"/>
      <c r="RGF7" s="249"/>
      <c r="RGG7" s="249"/>
      <c r="RGH7" s="249"/>
      <c r="RGI7" s="249"/>
      <c r="RGJ7" s="249"/>
      <c r="RGK7" s="249"/>
      <c r="RGL7" s="249"/>
      <c r="RGM7" s="249"/>
      <c r="RGN7" s="249"/>
      <c r="RGO7" s="249"/>
      <c r="RGP7" s="249"/>
      <c r="RGQ7" s="249"/>
      <c r="RGR7" s="249"/>
      <c r="RGS7" s="249"/>
      <c r="RGT7" s="249"/>
      <c r="RGU7" s="249"/>
      <c r="RGV7" s="249"/>
      <c r="RGW7" s="249"/>
      <c r="RGX7" s="249"/>
      <c r="RGY7" s="249"/>
      <c r="RGZ7" s="249"/>
      <c r="RHA7" s="249"/>
      <c r="RHB7" s="249"/>
      <c r="RHC7" s="249"/>
      <c r="RHD7" s="249"/>
      <c r="RHE7" s="249"/>
      <c r="RHF7" s="249"/>
      <c r="RHG7" s="249"/>
      <c r="RHH7" s="249"/>
      <c r="RHI7" s="249"/>
      <c r="RHJ7" s="249"/>
      <c r="RHK7" s="249"/>
      <c r="RHL7" s="249"/>
      <c r="RHM7" s="249"/>
      <c r="RHN7" s="249"/>
      <c r="RHO7" s="249"/>
      <c r="RHP7" s="249"/>
      <c r="RHQ7" s="249"/>
      <c r="RHR7" s="249"/>
      <c r="RHS7" s="249"/>
      <c r="RHT7" s="249"/>
      <c r="RHU7" s="249"/>
      <c r="RHV7" s="249"/>
      <c r="RHW7" s="249"/>
      <c r="RHX7" s="249"/>
      <c r="RHY7" s="249"/>
      <c r="RHZ7" s="249"/>
      <c r="RIA7" s="249"/>
      <c r="RIB7" s="249"/>
      <c r="RIC7" s="249"/>
      <c r="RID7" s="249"/>
      <c r="RIE7" s="249"/>
      <c r="RIF7" s="249"/>
      <c r="RIG7" s="249"/>
      <c r="RIH7" s="249"/>
      <c r="RII7" s="249"/>
      <c r="RIJ7" s="249"/>
      <c r="RIK7" s="249"/>
      <c r="RIL7" s="249"/>
      <c r="RIM7" s="249"/>
      <c r="RIN7" s="249"/>
      <c r="RIO7" s="249"/>
      <c r="RIP7" s="249"/>
      <c r="RIQ7" s="249"/>
      <c r="RIR7" s="249"/>
      <c r="RIS7" s="249"/>
      <c r="RIT7" s="249"/>
      <c r="RIU7" s="249"/>
      <c r="RIV7" s="249"/>
      <c r="RIW7" s="249"/>
      <c r="RIX7" s="249"/>
      <c r="RIY7" s="249"/>
      <c r="RIZ7" s="249"/>
      <c r="RJA7" s="249"/>
      <c r="RJB7" s="249"/>
      <c r="RJC7" s="249"/>
      <c r="RJD7" s="249"/>
      <c r="RJE7" s="249"/>
      <c r="RJF7" s="249"/>
      <c r="RJG7" s="249"/>
      <c r="RJH7" s="249"/>
      <c r="RJI7" s="249"/>
      <c r="RJJ7" s="249"/>
      <c r="RJK7" s="249"/>
      <c r="RJL7" s="249"/>
      <c r="RJM7" s="249"/>
      <c r="RJN7" s="249"/>
      <c r="RJO7" s="249"/>
      <c r="RJP7" s="249"/>
      <c r="RJQ7" s="249"/>
      <c r="RJR7" s="249"/>
      <c r="RJS7" s="249"/>
      <c r="RJT7" s="249"/>
      <c r="RJU7" s="249"/>
      <c r="RJV7" s="249"/>
      <c r="RJW7" s="249"/>
      <c r="RJX7" s="249"/>
      <c r="RJY7" s="249"/>
      <c r="RJZ7" s="249"/>
      <c r="RKA7" s="249"/>
      <c r="RKB7" s="249"/>
      <c r="RKC7" s="249"/>
      <c r="RKD7" s="249"/>
      <c r="RKE7" s="249"/>
      <c r="RKF7" s="249"/>
      <c r="RKG7" s="249"/>
      <c r="RKH7" s="249"/>
      <c r="RKI7" s="249"/>
      <c r="RKJ7" s="249"/>
      <c r="RKK7" s="249"/>
      <c r="RKL7" s="249"/>
      <c r="RKM7" s="249"/>
      <c r="RKN7" s="249"/>
      <c r="RKO7" s="249"/>
      <c r="RKP7" s="249"/>
      <c r="RKQ7" s="249"/>
      <c r="RKR7" s="249"/>
      <c r="RKS7" s="249"/>
      <c r="RKT7" s="249"/>
      <c r="RKU7" s="249"/>
      <c r="RKV7" s="249"/>
      <c r="RKW7" s="249"/>
      <c r="RKX7" s="249"/>
      <c r="RKY7" s="249"/>
      <c r="RKZ7" s="249"/>
      <c r="RLA7" s="249"/>
      <c r="RLB7" s="249"/>
      <c r="RLC7" s="249"/>
      <c r="RLD7" s="249"/>
      <c r="RLE7" s="249"/>
      <c r="RLF7" s="249"/>
      <c r="RLG7" s="249"/>
      <c r="RLH7" s="249"/>
      <c r="RLI7" s="249"/>
      <c r="RLJ7" s="249"/>
      <c r="RLK7" s="249"/>
      <c r="RLL7" s="249"/>
      <c r="RLM7" s="249"/>
      <c r="RLN7" s="249"/>
      <c r="RLO7" s="249"/>
      <c r="RLP7" s="249"/>
      <c r="RLQ7" s="249"/>
      <c r="RLR7" s="249"/>
      <c r="RLS7" s="249"/>
      <c r="RLT7" s="249"/>
      <c r="RLU7" s="249"/>
      <c r="RLV7" s="249"/>
      <c r="RLW7" s="249"/>
      <c r="RLX7" s="249"/>
      <c r="RLY7" s="249"/>
      <c r="RLZ7" s="249"/>
      <c r="RMA7" s="249"/>
      <c r="RMB7" s="249"/>
      <c r="RMC7" s="249"/>
      <c r="RMD7" s="249"/>
      <c r="RME7" s="249"/>
      <c r="RMF7" s="249"/>
      <c r="RMG7" s="249"/>
      <c r="RMH7" s="249"/>
      <c r="RMI7" s="249"/>
      <c r="RMJ7" s="249"/>
      <c r="RMK7" s="249"/>
      <c r="RML7" s="249"/>
      <c r="RMM7" s="249"/>
      <c r="RMN7" s="249"/>
      <c r="RMO7" s="249"/>
      <c r="RMP7" s="249"/>
      <c r="RMQ7" s="249"/>
      <c r="RMR7" s="249"/>
      <c r="RMS7" s="249"/>
      <c r="RMT7" s="249"/>
      <c r="RMU7" s="249"/>
      <c r="RMV7" s="249"/>
      <c r="RMW7" s="249"/>
      <c r="RMX7" s="249"/>
      <c r="RMY7" s="249"/>
      <c r="RMZ7" s="249"/>
      <c r="RNA7" s="249"/>
      <c r="RNB7" s="249"/>
      <c r="RNC7" s="249"/>
      <c r="RND7" s="249"/>
      <c r="RNE7" s="249"/>
      <c r="RNF7" s="249"/>
      <c r="RNG7" s="249"/>
      <c r="RNH7" s="249"/>
      <c r="RNI7" s="249"/>
      <c r="RNJ7" s="249"/>
      <c r="RNK7" s="249"/>
      <c r="RNL7" s="249"/>
      <c r="RNM7" s="249"/>
      <c r="RNN7" s="249"/>
      <c r="RNO7" s="249"/>
      <c r="RNP7" s="249"/>
      <c r="RNQ7" s="249"/>
      <c r="RNR7" s="249"/>
      <c r="RNS7" s="249"/>
      <c r="RNT7" s="249"/>
      <c r="RNU7" s="249"/>
      <c r="RNV7" s="249"/>
      <c r="RNW7" s="249"/>
      <c r="RNX7" s="249"/>
      <c r="RNY7" s="249"/>
      <c r="RNZ7" s="249"/>
      <c r="ROA7" s="249"/>
      <c r="ROB7" s="249"/>
      <c r="ROC7" s="249"/>
      <c r="ROD7" s="249"/>
      <c r="ROE7" s="249"/>
      <c r="ROF7" s="249"/>
      <c r="ROG7" s="249"/>
      <c r="ROH7" s="249"/>
      <c r="ROI7" s="249"/>
      <c r="ROJ7" s="249"/>
      <c r="ROK7" s="249"/>
      <c r="ROL7" s="249"/>
      <c r="ROM7" s="249"/>
      <c r="RON7" s="249"/>
      <c r="ROO7" s="249"/>
      <c r="ROP7" s="249"/>
      <c r="ROQ7" s="249"/>
      <c r="ROR7" s="249"/>
      <c r="ROS7" s="249"/>
      <c r="ROT7" s="249"/>
      <c r="ROU7" s="249"/>
      <c r="ROV7" s="249"/>
      <c r="ROW7" s="249"/>
      <c r="ROX7" s="249"/>
      <c r="ROY7" s="249"/>
      <c r="ROZ7" s="249"/>
      <c r="RPA7" s="249"/>
      <c r="RPB7" s="249"/>
      <c r="RPC7" s="249"/>
      <c r="RPD7" s="249"/>
      <c r="RPE7" s="249"/>
      <c r="RPF7" s="249"/>
      <c r="RPG7" s="249"/>
      <c r="RPH7" s="249"/>
      <c r="RPI7" s="249"/>
      <c r="RPJ7" s="249"/>
      <c r="RPK7" s="249"/>
      <c r="RPL7" s="249"/>
      <c r="RPM7" s="249"/>
      <c r="RPN7" s="249"/>
      <c r="RPO7" s="249"/>
      <c r="RPP7" s="249"/>
      <c r="RPQ7" s="249"/>
      <c r="RPR7" s="249"/>
      <c r="RPS7" s="249"/>
      <c r="RPT7" s="249"/>
      <c r="RPU7" s="249"/>
      <c r="RPV7" s="249"/>
      <c r="RPW7" s="249"/>
      <c r="RPX7" s="249"/>
      <c r="RPY7" s="249"/>
      <c r="RPZ7" s="249"/>
      <c r="RQA7" s="249"/>
      <c r="RQB7" s="249"/>
      <c r="RQC7" s="249"/>
      <c r="RQD7" s="249"/>
      <c r="RQE7" s="249"/>
      <c r="RQF7" s="249"/>
      <c r="RQG7" s="249"/>
      <c r="RQH7" s="249"/>
      <c r="RQI7" s="249"/>
      <c r="RQJ7" s="249"/>
      <c r="RQK7" s="249"/>
      <c r="RQL7" s="249"/>
      <c r="RQM7" s="249"/>
      <c r="RQN7" s="249"/>
      <c r="RQO7" s="249"/>
      <c r="RQP7" s="249"/>
      <c r="RQQ7" s="249"/>
      <c r="RQR7" s="249"/>
      <c r="RQS7" s="249"/>
      <c r="RQT7" s="249"/>
      <c r="RQU7" s="249"/>
      <c r="RQV7" s="249"/>
      <c r="RQW7" s="249"/>
      <c r="RQX7" s="249"/>
      <c r="RQY7" s="249"/>
      <c r="RQZ7" s="249"/>
      <c r="RRA7" s="249"/>
      <c r="RRB7" s="249"/>
      <c r="RRC7" s="249"/>
      <c r="RRD7" s="249"/>
      <c r="RRE7" s="249"/>
      <c r="RRF7" s="249"/>
      <c r="RRG7" s="249"/>
      <c r="RRH7" s="249"/>
      <c r="RRI7" s="249"/>
      <c r="RRJ7" s="249"/>
      <c r="RRK7" s="249"/>
      <c r="RRL7" s="249"/>
      <c r="RRM7" s="249"/>
      <c r="RRN7" s="249"/>
      <c r="RRO7" s="249"/>
      <c r="RRP7" s="249"/>
      <c r="RRQ7" s="249"/>
      <c r="RRR7" s="249"/>
      <c r="RRS7" s="249"/>
      <c r="RRT7" s="249"/>
      <c r="RRU7" s="249"/>
      <c r="RRV7" s="249"/>
      <c r="RRW7" s="249"/>
      <c r="RRX7" s="249"/>
      <c r="RRY7" s="249"/>
      <c r="RRZ7" s="249"/>
      <c r="RSA7" s="249"/>
      <c r="RSB7" s="249"/>
      <c r="RSC7" s="249"/>
      <c r="RSD7" s="249"/>
      <c r="RSE7" s="249"/>
      <c r="RSF7" s="249"/>
      <c r="RSG7" s="249"/>
      <c r="RSH7" s="249"/>
      <c r="RSI7" s="249"/>
      <c r="RSJ7" s="249"/>
      <c r="RSK7" s="249"/>
      <c r="RSL7" s="249"/>
      <c r="RSM7" s="249"/>
      <c r="RSN7" s="249"/>
      <c r="RSO7" s="249"/>
      <c r="RSP7" s="249"/>
      <c r="RSQ7" s="249"/>
      <c r="RSR7" s="249"/>
      <c r="RSS7" s="249"/>
      <c r="RST7" s="249"/>
      <c r="RSU7" s="249"/>
      <c r="RSV7" s="249"/>
      <c r="RSW7" s="249"/>
      <c r="RSX7" s="249"/>
      <c r="RSY7" s="249"/>
      <c r="RSZ7" s="249"/>
      <c r="RTA7" s="249"/>
      <c r="RTB7" s="249"/>
      <c r="RTC7" s="249"/>
      <c r="RTD7" s="249"/>
      <c r="RTE7" s="249"/>
      <c r="RTF7" s="249"/>
      <c r="RTG7" s="249"/>
      <c r="RTH7" s="249"/>
      <c r="RTI7" s="249"/>
      <c r="RTJ7" s="249"/>
      <c r="RTK7" s="249"/>
      <c r="RTL7" s="249"/>
      <c r="RTM7" s="249"/>
      <c r="RTN7" s="249"/>
      <c r="RTO7" s="249"/>
      <c r="RTP7" s="249"/>
      <c r="RTQ7" s="249"/>
      <c r="RTR7" s="249"/>
      <c r="RTS7" s="249"/>
      <c r="RTT7" s="249"/>
      <c r="RTU7" s="249"/>
      <c r="RTV7" s="249"/>
      <c r="RTW7" s="249"/>
      <c r="RTX7" s="249"/>
      <c r="RTY7" s="249"/>
      <c r="RTZ7" s="249"/>
      <c r="RUA7" s="249"/>
      <c r="RUB7" s="249"/>
      <c r="RUC7" s="249"/>
      <c r="RUD7" s="249"/>
      <c r="RUE7" s="249"/>
      <c r="RUF7" s="249"/>
      <c r="RUG7" s="249"/>
      <c r="RUH7" s="249"/>
      <c r="RUI7" s="249"/>
      <c r="RUJ7" s="249"/>
      <c r="RUK7" s="249"/>
      <c r="RUL7" s="249"/>
      <c r="RUM7" s="249"/>
      <c r="RUN7" s="249"/>
      <c r="RUO7" s="249"/>
      <c r="RUP7" s="249"/>
      <c r="RUQ7" s="249"/>
      <c r="RUR7" s="249"/>
      <c r="RUS7" s="249"/>
      <c r="RUT7" s="249"/>
      <c r="RUU7" s="249"/>
      <c r="RUV7" s="249"/>
      <c r="RUW7" s="249"/>
      <c r="RUX7" s="249"/>
      <c r="RUY7" s="249"/>
      <c r="RUZ7" s="249"/>
      <c r="RVA7" s="249"/>
      <c r="RVB7" s="249"/>
      <c r="RVC7" s="249"/>
      <c r="RVD7" s="249"/>
      <c r="RVE7" s="249"/>
      <c r="RVF7" s="249"/>
      <c r="RVG7" s="249"/>
      <c r="RVH7" s="249"/>
      <c r="RVI7" s="249"/>
      <c r="RVJ7" s="249"/>
      <c r="RVK7" s="249"/>
      <c r="RVL7" s="249"/>
      <c r="RVM7" s="249"/>
      <c r="RVN7" s="249"/>
      <c r="RVO7" s="249"/>
      <c r="RVP7" s="249"/>
      <c r="RVQ7" s="249"/>
      <c r="RVR7" s="249"/>
      <c r="RVS7" s="249"/>
      <c r="RVT7" s="249"/>
      <c r="RVU7" s="249"/>
      <c r="RVV7" s="249"/>
      <c r="RVW7" s="249"/>
      <c r="RVX7" s="249"/>
      <c r="RVY7" s="249"/>
      <c r="RVZ7" s="249"/>
      <c r="RWA7" s="249"/>
      <c r="RWB7" s="249"/>
      <c r="RWC7" s="249"/>
      <c r="RWD7" s="249"/>
      <c r="RWE7" s="249"/>
      <c r="RWF7" s="249"/>
      <c r="RWG7" s="249"/>
      <c r="RWH7" s="249"/>
      <c r="RWI7" s="249"/>
      <c r="RWJ7" s="249"/>
      <c r="RWK7" s="249"/>
      <c r="RWL7" s="249"/>
      <c r="RWM7" s="249"/>
      <c r="RWN7" s="249"/>
      <c r="RWO7" s="249"/>
      <c r="RWP7" s="249"/>
      <c r="RWQ7" s="249"/>
      <c r="RWR7" s="249"/>
      <c r="RWS7" s="249"/>
      <c r="RWT7" s="249"/>
      <c r="RWU7" s="249"/>
      <c r="RWV7" s="249"/>
      <c r="RWW7" s="249"/>
      <c r="RWX7" s="249"/>
      <c r="RWY7" s="249"/>
      <c r="RWZ7" s="249"/>
      <c r="RXA7" s="249"/>
      <c r="RXB7" s="249"/>
      <c r="RXC7" s="249"/>
      <c r="RXD7" s="249"/>
      <c r="RXE7" s="249"/>
      <c r="RXF7" s="249"/>
      <c r="RXG7" s="249"/>
      <c r="RXH7" s="249"/>
      <c r="RXI7" s="249"/>
      <c r="RXJ7" s="249"/>
      <c r="RXK7" s="249"/>
      <c r="RXL7" s="249"/>
      <c r="RXM7" s="249"/>
      <c r="RXN7" s="249"/>
      <c r="RXO7" s="249"/>
      <c r="RXP7" s="249"/>
      <c r="RXQ7" s="249"/>
      <c r="RXR7" s="249"/>
      <c r="RXS7" s="249"/>
      <c r="RXT7" s="249"/>
      <c r="RXU7" s="249"/>
      <c r="RXV7" s="249"/>
      <c r="RXW7" s="249"/>
      <c r="RXX7" s="249"/>
      <c r="RXY7" s="249"/>
      <c r="RXZ7" s="249"/>
      <c r="RYA7" s="249"/>
      <c r="RYB7" s="249"/>
      <c r="RYC7" s="249"/>
      <c r="RYD7" s="249"/>
      <c r="RYE7" s="249"/>
      <c r="RYF7" s="249"/>
      <c r="RYG7" s="249"/>
      <c r="RYH7" s="249"/>
      <c r="RYI7" s="249"/>
      <c r="RYJ7" s="249"/>
      <c r="RYK7" s="249"/>
      <c r="RYL7" s="249"/>
      <c r="RYM7" s="249"/>
      <c r="RYN7" s="249"/>
      <c r="RYO7" s="249"/>
      <c r="RYP7" s="249"/>
      <c r="RYQ7" s="249"/>
      <c r="RYR7" s="249"/>
      <c r="RYS7" s="249"/>
      <c r="RYT7" s="249"/>
      <c r="RYU7" s="249"/>
      <c r="RYV7" s="249"/>
      <c r="RYW7" s="249"/>
      <c r="RYX7" s="249"/>
      <c r="RYY7" s="249"/>
      <c r="RYZ7" s="249"/>
      <c r="RZA7" s="249"/>
      <c r="RZB7" s="249"/>
      <c r="RZC7" s="249"/>
      <c r="RZD7" s="249"/>
      <c r="RZE7" s="249"/>
      <c r="RZF7" s="249"/>
      <c r="RZG7" s="249"/>
      <c r="RZH7" s="249"/>
      <c r="RZI7" s="249"/>
      <c r="RZJ7" s="249"/>
      <c r="RZK7" s="249"/>
      <c r="RZL7" s="249"/>
      <c r="RZM7" s="249"/>
      <c r="RZN7" s="249"/>
      <c r="RZO7" s="249"/>
      <c r="RZP7" s="249"/>
      <c r="RZQ7" s="249"/>
      <c r="RZR7" s="249"/>
      <c r="RZS7" s="249"/>
      <c r="RZT7" s="249"/>
      <c r="RZU7" s="249"/>
      <c r="RZV7" s="249"/>
      <c r="RZW7" s="249"/>
      <c r="RZX7" s="249"/>
      <c r="RZY7" s="249"/>
      <c r="RZZ7" s="249"/>
      <c r="SAA7" s="249"/>
      <c r="SAB7" s="249"/>
      <c r="SAC7" s="249"/>
      <c r="SAD7" s="249"/>
      <c r="SAE7" s="249"/>
      <c r="SAF7" s="249"/>
      <c r="SAG7" s="249"/>
      <c r="SAH7" s="249"/>
      <c r="SAI7" s="249"/>
      <c r="SAJ7" s="249"/>
      <c r="SAK7" s="249"/>
      <c r="SAL7" s="249"/>
      <c r="SAM7" s="249"/>
      <c r="SAN7" s="249"/>
      <c r="SAO7" s="249"/>
      <c r="SAP7" s="249"/>
      <c r="SAQ7" s="249"/>
      <c r="SAR7" s="249"/>
      <c r="SAS7" s="249"/>
      <c r="SAT7" s="249"/>
      <c r="SAU7" s="249"/>
      <c r="SAV7" s="249"/>
      <c r="SAW7" s="249"/>
      <c r="SAX7" s="249"/>
      <c r="SAY7" s="249"/>
      <c r="SAZ7" s="249"/>
      <c r="SBA7" s="249"/>
      <c r="SBB7" s="249"/>
      <c r="SBC7" s="249"/>
      <c r="SBD7" s="249"/>
      <c r="SBE7" s="249"/>
      <c r="SBF7" s="249"/>
      <c r="SBG7" s="249"/>
      <c r="SBH7" s="249"/>
      <c r="SBI7" s="249"/>
      <c r="SBJ7" s="249"/>
      <c r="SBK7" s="249"/>
      <c r="SBL7" s="249"/>
      <c r="SBM7" s="249"/>
      <c r="SBN7" s="249"/>
      <c r="SBO7" s="249"/>
      <c r="SBP7" s="249"/>
      <c r="SBQ7" s="249"/>
      <c r="SBR7" s="249"/>
      <c r="SBS7" s="249"/>
      <c r="SBT7" s="249"/>
      <c r="SBU7" s="249"/>
      <c r="SBV7" s="249"/>
      <c r="SBW7" s="249"/>
      <c r="SBX7" s="249"/>
      <c r="SBY7" s="249"/>
      <c r="SBZ7" s="249"/>
      <c r="SCA7" s="249"/>
      <c r="SCB7" s="249"/>
      <c r="SCC7" s="249"/>
      <c r="SCD7" s="249"/>
      <c r="SCE7" s="249"/>
      <c r="SCF7" s="249"/>
      <c r="SCG7" s="249"/>
      <c r="SCH7" s="249"/>
      <c r="SCI7" s="249"/>
      <c r="SCJ7" s="249"/>
      <c r="SCK7" s="249"/>
      <c r="SCL7" s="249"/>
      <c r="SCM7" s="249"/>
      <c r="SCN7" s="249"/>
      <c r="SCO7" s="249"/>
      <c r="SCP7" s="249"/>
      <c r="SCQ7" s="249"/>
      <c r="SCR7" s="249"/>
      <c r="SCS7" s="249"/>
      <c r="SCT7" s="249"/>
      <c r="SCU7" s="249"/>
      <c r="SCV7" s="249"/>
      <c r="SCW7" s="249"/>
      <c r="SCX7" s="249"/>
      <c r="SCY7" s="249"/>
      <c r="SCZ7" s="249"/>
      <c r="SDA7" s="249"/>
      <c r="SDB7" s="249"/>
      <c r="SDC7" s="249"/>
      <c r="SDD7" s="249"/>
      <c r="SDE7" s="249"/>
      <c r="SDF7" s="249"/>
      <c r="SDG7" s="249"/>
      <c r="SDH7" s="249"/>
      <c r="SDI7" s="249"/>
      <c r="SDJ7" s="249"/>
      <c r="SDK7" s="249"/>
      <c r="SDL7" s="249"/>
      <c r="SDM7" s="249"/>
      <c r="SDN7" s="249"/>
      <c r="SDO7" s="249"/>
      <c r="SDP7" s="249"/>
      <c r="SDQ7" s="249"/>
      <c r="SDR7" s="249"/>
      <c r="SDS7" s="249"/>
      <c r="SDT7" s="249"/>
      <c r="SDU7" s="249"/>
      <c r="SDV7" s="249"/>
      <c r="SDW7" s="249"/>
      <c r="SDX7" s="249"/>
      <c r="SDY7" s="249"/>
      <c r="SDZ7" s="249"/>
      <c r="SEA7" s="249"/>
      <c r="SEB7" s="249"/>
      <c r="SEC7" s="249"/>
      <c r="SED7" s="249"/>
      <c r="SEE7" s="249"/>
      <c r="SEF7" s="249"/>
      <c r="SEG7" s="249"/>
      <c r="SEH7" s="249"/>
      <c r="SEI7" s="249"/>
      <c r="SEJ7" s="249"/>
      <c r="SEK7" s="249"/>
      <c r="SEL7" s="249"/>
      <c r="SEM7" s="249"/>
      <c r="SEN7" s="249"/>
      <c r="SEO7" s="249"/>
      <c r="SEP7" s="249"/>
      <c r="SEQ7" s="249"/>
      <c r="SER7" s="249"/>
      <c r="SES7" s="249"/>
      <c r="SET7" s="249"/>
      <c r="SEU7" s="249"/>
      <c r="SEV7" s="249"/>
      <c r="SEW7" s="249"/>
      <c r="SEX7" s="249"/>
      <c r="SEY7" s="249"/>
      <c r="SEZ7" s="249"/>
      <c r="SFA7" s="249"/>
      <c r="SFB7" s="249"/>
      <c r="SFC7" s="249"/>
      <c r="SFD7" s="249"/>
      <c r="SFE7" s="249"/>
      <c r="SFF7" s="249"/>
      <c r="SFG7" s="249"/>
      <c r="SFH7" s="249"/>
      <c r="SFI7" s="249"/>
      <c r="SFJ7" s="249"/>
      <c r="SFK7" s="249"/>
      <c r="SFL7" s="249"/>
      <c r="SFM7" s="249"/>
      <c r="SFN7" s="249"/>
      <c r="SFO7" s="249"/>
      <c r="SFP7" s="249"/>
      <c r="SFQ7" s="249"/>
      <c r="SFR7" s="249"/>
      <c r="SFS7" s="249"/>
      <c r="SFT7" s="249"/>
      <c r="SFU7" s="249"/>
      <c r="SFV7" s="249"/>
      <c r="SFW7" s="249"/>
      <c r="SFX7" s="249"/>
      <c r="SFY7" s="249"/>
      <c r="SFZ7" s="249"/>
      <c r="SGA7" s="249"/>
      <c r="SGB7" s="249"/>
      <c r="SGC7" s="249"/>
      <c r="SGD7" s="249"/>
      <c r="SGE7" s="249"/>
      <c r="SGF7" s="249"/>
      <c r="SGG7" s="249"/>
      <c r="SGH7" s="249"/>
      <c r="SGI7" s="249"/>
      <c r="SGJ7" s="249"/>
      <c r="SGK7" s="249"/>
      <c r="SGL7" s="249"/>
      <c r="SGM7" s="249"/>
      <c r="SGN7" s="249"/>
      <c r="SGO7" s="249"/>
      <c r="SGP7" s="249"/>
      <c r="SGQ7" s="249"/>
      <c r="SGR7" s="249"/>
      <c r="SGS7" s="249"/>
      <c r="SGT7" s="249"/>
      <c r="SGU7" s="249"/>
      <c r="SGV7" s="249"/>
      <c r="SGW7" s="249"/>
      <c r="SGX7" s="249"/>
      <c r="SGY7" s="249"/>
      <c r="SGZ7" s="249"/>
      <c r="SHA7" s="249"/>
      <c r="SHB7" s="249"/>
      <c r="SHC7" s="249"/>
      <c r="SHD7" s="249"/>
      <c r="SHE7" s="249"/>
      <c r="SHF7" s="249"/>
      <c r="SHG7" s="249"/>
      <c r="SHH7" s="249"/>
      <c r="SHI7" s="249"/>
      <c r="SHJ7" s="249"/>
      <c r="SHK7" s="249"/>
      <c r="SHL7" s="249"/>
      <c r="SHM7" s="249"/>
      <c r="SHN7" s="249"/>
      <c r="SHO7" s="249"/>
      <c r="SHP7" s="249"/>
      <c r="SHQ7" s="249"/>
      <c r="SHR7" s="249"/>
      <c r="SHS7" s="249"/>
      <c r="SHT7" s="249"/>
      <c r="SHU7" s="249"/>
      <c r="SHV7" s="249"/>
      <c r="SHW7" s="249"/>
      <c r="SHX7" s="249"/>
      <c r="SHY7" s="249"/>
      <c r="SHZ7" s="249"/>
      <c r="SIA7" s="249"/>
      <c r="SIB7" s="249"/>
      <c r="SIC7" s="249"/>
      <c r="SID7" s="249"/>
      <c r="SIE7" s="249"/>
      <c r="SIF7" s="249"/>
      <c r="SIG7" s="249"/>
      <c r="SIH7" s="249"/>
      <c r="SII7" s="249"/>
      <c r="SIJ7" s="249"/>
      <c r="SIK7" s="249"/>
      <c r="SIL7" s="249"/>
      <c r="SIM7" s="249"/>
      <c r="SIN7" s="249"/>
      <c r="SIO7" s="249"/>
      <c r="SIP7" s="249"/>
      <c r="SIQ7" s="249"/>
      <c r="SIR7" s="249"/>
      <c r="SIS7" s="249"/>
      <c r="SIT7" s="249"/>
      <c r="SIU7" s="249"/>
      <c r="SIV7" s="249"/>
      <c r="SIW7" s="249"/>
      <c r="SIX7" s="249"/>
      <c r="SIY7" s="249"/>
      <c r="SIZ7" s="249"/>
      <c r="SJA7" s="249"/>
      <c r="SJB7" s="249"/>
      <c r="SJC7" s="249"/>
      <c r="SJD7" s="249"/>
      <c r="SJE7" s="249"/>
      <c r="SJF7" s="249"/>
      <c r="SJG7" s="249"/>
      <c r="SJH7" s="249"/>
      <c r="SJI7" s="249"/>
      <c r="SJJ7" s="249"/>
      <c r="SJK7" s="249"/>
      <c r="SJL7" s="249"/>
      <c r="SJM7" s="249"/>
      <c r="SJN7" s="249"/>
      <c r="SJO7" s="249"/>
      <c r="SJP7" s="249"/>
      <c r="SJQ7" s="249"/>
      <c r="SJR7" s="249"/>
      <c r="SJS7" s="249"/>
      <c r="SJT7" s="249"/>
      <c r="SJU7" s="249"/>
      <c r="SJV7" s="249"/>
      <c r="SJW7" s="249"/>
      <c r="SJX7" s="249"/>
      <c r="SJY7" s="249"/>
      <c r="SJZ7" s="249"/>
      <c r="SKA7" s="249"/>
      <c r="SKB7" s="249"/>
      <c r="SKC7" s="249"/>
      <c r="SKD7" s="249"/>
      <c r="SKE7" s="249"/>
      <c r="SKF7" s="249"/>
      <c r="SKG7" s="249"/>
      <c r="SKH7" s="249"/>
      <c r="SKI7" s="249"/>
      <c r="SKJ7" s="249"/>
      <c r="SKK7" s="249"/>
      <c r="SKL7" s="249"/>
      <c r="SKM7" s="249"/>
      <c r="SKN7" s="249"/>
      <c r="SKO7" s="249"/>
      <c r="SKP7" s="249"/>
      <c r="SKQ7" s="249"/>
      <c r="SKR7" s="249"/>
      <c r="SKS7" s="249"/>
      <c r="SKT7" s="249"/>
      <c r="SKU7" s="249"/>
      <c r="SKV7" s="249"/>
      <c r="SKW7" s="249"/>
      <c r="SKX7" s="249"/>
      <c r="SKY7" s="249"/>
      <c r="SKZ7" s="249"/>
      <c r="SLA7" s="249"/>
      <c r="SLB7" s="249"/>
      <c r="SLC7" s="249"/>
      <c r="SLD7" s="249"/>
      <c r="SLE7" s="249"/>
      <c r="SLF7" s="249"/>
      <c r="SLG7" s="249"/>
      <c r="SLH7" s="249"/>
      <c r="SLI7" s="249"/>
      <c r="SLJ7" s="249"/>
      <c r="SLK7" s="249"/>
      <c r="SLL7" s="249"/>
      <c r="SLM7" s="249"/>
      <c r="SLN7" s="249"/>
      <c r="SLO7" s="249"/>
      <c r="SLP7" s="249"/>
      <c r="SLQ7" s="249"/>
      <c r="SLR7" s="249"/>
      <c r="SLS7" s="249"/>
      <c r="SLT7" s="249"/>
      <c r="SLU7" s="249"/>
      <c r="SLV7" s="249"/>
      <c r="SLW7" s="249"/>
      <c r="SLX7" s="249"/>
      <c r="SLY7" s="249"/>
      <c r="SLZ7" s="249"/>
      <c r="SMA7" s="249"/>
      <c r="SMB7" s="249"/>
      <c r="SMC7" s="249"/>
      <c r="SMD7" s="249"/>
      <c r="SME7" s="249"/>
      <c r="SMF7" s="249"/>
      <c r="SMG7" s="249"/>
      <c r="SMH7" s="249"/>
      <c r="SMI7" s="249"/>
      <c r="SMJ7" s="249"/>
      <c r="SMK7" s="249"/>
      <c r="SML7" s="249"/>
      <c r="SMM7" s="249"/>
      <c r="SMN7" s="249"/>
      <c r="SMO7" s="249"/>
      <c r="SMP7" s="249"/>
      <c r="SMQ7" s="249"/>
      <c r="SMR7" s="249"/>
      <c r="SMS7" s="249"/>
      <c r="SMT7" s="249"/>
      <c r="SMU7" s="249"/>
      <c r="SMV7" s="249"/>
      <c r="SMW7" s="249"/>
      <c r="SMX7" s="249"/>
      <c r="SMY7" s="249"/>
      <c r="SMZ7" s="249"/>
      <c r="SNA7" s="249"/>
      <c r="SNB7" s="249"/>
      <c r="SNC7" s="249"/>
      <c r="SND7" s="249"/>
      <c r="SNE7" s="249"/>
      <c r="SNF7" s="249"/>
      <c r="SNG7" s="249"/>
      <c r="SNH7" s="249"/>
      <c r="SNI7" s="249"/>
      <c r="SNJ7" s="249"/>
      <c r="SNK7" s="249"/>
      <c r="SNL7" s="249"/>
      <c r="SNM7" s="249"/>
      <c r="SNN7" s="249"/>
      <c r="SNO7" s="249"/>
      <c r="SNP7" s="249"/>
      <c r="SNQ7" s="249"/>
      <c r="SNR7" s="249"/>
      <c r="SNS7" s="249"/>
      <c r="SNT7" s="249"/>
      <c r="SNU7" s="249"/>
      <c r="SNV7" s="249"/>
      <c r="SNW7" s="249"/>
      <c r="SNX7" s="249"/>
      <c r="SNY7" s="249"/>
      <c r="SNZ7" s="249"/>
      <c r="SOA7" s="249"/>
      <c r="SOB7" s="249"/>
      <c r="SOC7" s="249"/>
      <c r="SOD7" s="249"/>
      <c r="SOE7" s="249"/>
      <c r="SOF7" s="249"/>
      <c r="SOG7" s="249"/>
      <c r="SOH7" s="249"/>
      <c r="SOI7" s="249"/>
      <c r="SOJ7" s="249"/>
      <c r="SOK7" s="249"/>
      <c r="SOL7" s="249"/>
      <c r="SOM7" s="249"/>
      <c r="SON7" s="249"/>
      <c r="SOO7" s="249"/>
      <c r="SOP7" s="249"/>
      <c r="SOQ7" s="249"/>
      <c r="SOR7" s="249"/>
      <c r="SOS7" s="249"/>
      <c r="SOT7" s="249"/>
      <c r="SOU7" s="249"/>
      <c r="SOV7" s="249"/>
      <c r="SOW7" s="249"/>
      <c r="SOX7" s="249"/>
      <c r="SOY7" s="249"/>
      <c r="SOZ7" s="249"/>
      <c r="SPA7" s="249"/>
      <c r="SPB7" s="249"/>
      <c r="SPC7" s="249"/>
      <c r="SPD7" s="249"/>
      <c r="SPE7" s="249"/>
      <c r="SPF7" s="249"/>
      <c r="SPG7" s="249"/>
      <c r="SPH7" s="249"/>
      <c r="SPI7" s="249"/>
      <c r="SPJ7" s="249"/>
      <c r="SPK7" s="249"/>
      <c r="SPL7" s="249"/>
      <c r="SPM7" s="249"/>
      <c r="SPN7" s="249"/>
      <c r="SPO7" s="249"/>
      <c r="SPP7" s="249"/>
      <c r="SPQ7" s="249"/>
      <c r="SPR7" s="249"/>
      <c r="SPS7" s="249"/>
      <c r="SPT7" s="249"/>
      <c r="SPU7" s="249"/>
      <c r="SPV7" s="249"/>
      <c r="SPW7" s="249"/>
      <c r="SPX7" s="249"/>
      <c r="SPY7" s="249"/>
      <c r="SPZ7" s="249"/>
      <c r="SQA7" s="249"/>
      <c r="SQB7" s="249"/>
      <c r="SQC7" s="249"/>
      <c r="SQD7" s="249"/>
      <c r="SQE7" s="249"/>
      <c r="SQF7" s="249"/>
      <c r="SQG7" s="249"/>
      <c r="SQH7" s="249"/>
      <c r="SQI7" s="249"/>
      <c r="SQJ7" s="249"/>
      <c r="SQK7" s="249"/>
      <c r="SQL7" s="249"/>
      <c r="SQM7" s="249"/>
      <c r="SQN7" s="249"/>
      <c r="SQO7" s="249"/>
      <c r="SQP7" s="249"/>
      <c r="SQQ7" s="249"/>
      <c r="SQR7" s="249"/>
      <c r="SQS7" s="249"/>
      <c r="SQT7" s="249"/>
      <c r="SQU7" s="249"/>
      <c r="SQV7" s="249"/>
      <c r="SQW7" s="249"/>
      <c r="SQX7" s="249"/>
      <c r="SQY7" s="249"/>
      <c r="SQZ7" s="249"/>
      <c r="SRA7" s="249"/>
      <c r="SRB7" s="249"/>
      <c r="SRC7" s="249"/>
      <c r="SRD7" s="249"/>
      <c r="SRE7" s="249"/>
      <c r="SRF7" s="249"/>
      <c r="SRG7" s="249"/>
      <c r="SRH7" s="249"/>
      <c r="SRI7" s="249"/>
      <c r="SRJ7" s="249"/>
      <c r="SRK7" s="249"/>
      <c r="SRL7" s="249"/>
      <c r="SRM7" s="249"/>
      <c r="SRN7" s="249"/>
      <c r="SRO7" s="249"/>
      <c r="SRP7" s="249"/>
      <c r="SRQ7" s="249"/>
      <c r="SRR7" s="249"/>
      <c r="SRS7" s="249"/>
      <c r="SRT7" s="249"/>
      <c r="SRU7" s="249"/>
      <c r="SRV7" s="249"/>
      <c r="SRW7" s="249"/>
      <c r="SRX7" s="249"/>
      <c r="SRY7" s="249"/>
      <c r="SRZ7" s="249"/>
      <c r="SSA7" s="249"/>
      <c r="SSB7" s="249"/>
      <c r="SSC7" s="249"/>
      <c r="SSD7" s="249"/>
      <c r="SSE7" s="249"/>
      <c r="SSF7" s="249"/>
      <c r="SSG7" s="249"/>
      <c r="SSH7" s="249"/>
      <c r="SSI7" s="249"/>
      <c r="SSJ7" s="249"/>
      <c r="SSK7" s="249"/>
      <c r="SSL7" s="249"/>
      <c r="SSM7" s="249"/>
      <c r="SSN7" s="249"/>
      <c r="SSO7" s="249"/>
      <c r="SSP7" s="249"/>
      <c r="SSQ7" s="249"/>
      <c r="SSR7" s="249"/>
      <c r="SSS7" s="249"/>
      <c r="SST7" s="249"/>
      <c r="SSU7" s="249"/>
      <c r="SSV7" s="249"/>
      <c r="SSW7" s="249"/>
      <c r="SSX7" s="249"/>
      <c r="SSY7" s="249"/>
      <c r="SSZ7" s="249"/>
      <c r="STA7" s="249"/>
      <c r="STB7" s="249"/>
      <c r="STC7" s="249"/>
      <c r="STD7" s="249"/>
      <c r="STE7" s="249"/>
      <c r="STF7" s="249"/>
      <c r="STG7" s="249"/>
      <c r="STH7" s="249"/>
      <c r="STI7" s="249"/>
      <c r="STJ7" s="249"/>
      <c r="STK7" s="249"/>
      <c r="STL7" s="249"/>
      <c r="STM7" s="249"/>
      <c r="STN7" s="249"/>
      <c r="STO7" s="249"/>
      <c r="STP7" s="249"/>
      <c r="STQ7" s="249"/>
      <c r="STR7" s="249"/>
      <c r="STS7" s="249"/>
      <c r="STT7" s="249"/>
      <c r="STU7" s="249"/>
      <c r="STV7" s="249"/>
      <c r="STW7" s="249"/>
      <c r="STX7" s="249"/>
      <c r="STY7" s="249"/>
      <c r="STZ7" s="249"/>
      <c r="SUA7" s="249"/>
      <c r="SUB7" s="249"/>
      <c r="SUC7" s="249"/>
      <c r="SUD7" s="249"/>
      <c r="SUE7" s="249"/>
      <c r="SUF7" s="249"/>
      <c r="SUG7" s="249"/>
      <c r="SUH7" s="249"/>
      <c r="SUI7" s="249"/>
      <c r="SUJ7" s="249"/>
      <c r="SUK7" s="249"/>
      <c r="SUL7" s="249"/>
      <c r="SUM7" s="249"/>
      <c r="SUN7" s="249"/>
      <c r="SUO7" s="249"/>
      <c r="SUP7" s="249"/>
      <c r="SUQ7" s="249"/>
      <c r="SUR7" s="249"/>
      <c r="SUS7" s="249"/>
      <c r="SUT7" s="249"/>
      <c r="SUU7" s="249"/>
      <c r="SUV7" s="249"/>
      <c r="SUW7" s="249"/>
      <c r="SUX7" s="249"/>
      <c r="SUY7" s="249"/>
      <c r="SUZ7" s="249"/>
      <c r="SVA7" s="249"/>
      <c r="SVB7" s="249"/>
      <c r="SVC7" s="249"/>
      <c r="SVD7" s="249"/>
      <c r="SVE7" s="249"/>
      <c r="SVF7" s="249"/>
      <c r="SVG7" s="249"/>
      <c r="SVH7" s="249"/>
      <c r="SVI7" s="249"/>
      <c r="SVJ7" s="249"/>
      <c r="SVK7" s="249"/>
      <c r="SVL7" s="249"/>
      <c r="SVM7" s="249"/>
      <c r="SVN7" s="249"/>
      <c r="SVO7" s="249"/>
      <c r="SVP7" s="249"/>
      <c r="SVQ7" s="249"/>
      <c r="SVR7" s="249"/>
      <c r="SVS7" s="249"/>
      <c r="SVT7" s="249"/>
      <c r="SVU7" s="249"/>
      <c r="SVV7" s="249"/>
      <c r="SVW7" s="249"/>
      <c r="SVX7" s="249"/>
      <c r="SVY7" s="249"/>
      <c r="SVZ7" s="249"/>
      <c r="SWA7" s="249"/>
      <c r="SWB7" s="249"/>
      <c r="SWC7" s="249"/>
      <c r="SWD7" s="249"/>
      <c r="SWE7" s="249"/>
      <c r="SWF7" s="249"/>
      <c r="SWG7" s="249"/>
      <c r="SWH7" s="249"/>
      <c r="SWI7" s="249"/>
      <c r="SWJ7" s="249"/>
      <c r="SWK7" s="249"/>
      <c r="SWL7" s="249"/>
      <c r="SWM7" s="249"/>
      <c r="SWN7" s="249"/>
      <c r="SWO7" s="249"/>
      <c r="SWP7" s="249"/>
      <c r="SWQ7" s="249"/>
      <c r="SWR7" s="249"/>
      <c r="SWS7" s="249"/>
      <c r="SWT7" s="249"/>
      <c r="SWU7" s="249"/>
      <c r="SWV7" s="249"/>
      <c r="SWW7" s="249"/>
      <c r="SWX7" s="249"/>
      <c r="SWY7" s="249"/>
      <c r="SWZ7" s="249"/>
      <c r="SXA7" s="249"/>
      <c r="SXB7" s="249"/>
      <c r="SXC7" s="249"/>
      <c r="SXD7" s="249"/>
      <c r="SXE7" s="249"/>
      <c r="SXF7" s="249"/>
      <c r="SXG7" s="249"/>
      <c r="SXH7" s="249"/>
      <c r="SXI7" s="249"/>
      <c r="SXJ7" s="249"/>
      <c r="SXK7" s="249"/>
      <c r="SXL7" s="249"/>
      <c r="SXM7" s="249"/>
      <c r="SXN7" s="249"/>
      <c r="SXO7" s="249"/>
      <c r="SXP7" s="249"/>
      <c r="SXQ7" s="249"/>
      <c r="SXR7" s="249"/>
      <c r="SXS7" s="249"/>
      <c r="SXT7" s="249"/>
      <c r="SXU7" s="249"/>
      <c r="SXV7" s="249"/>
      <c r="SXW7" s="249"/>
      <c r="SXX7" s="249"/>
      <c r="SXY7" s="249"/>
      <c r="SXZ7" s="249"/>
      <c r="SYA7" s="249"/>
      <c r="SYB7" s="249"/>
      <c r="SYC7" s="249"/>
      <c r="SYD7" s="249"/>
      <c r="SYE7" s="249"/>
      <c r="SYF7" s="249"/>
      <c r="SYG7" s="249"/>
      <c r="SYH7" s="249"/>
      <c r="SYI7" s="249"/>
      <c r="SYJ7" s="249"/>
      <c r="SYK7" s="249"/>
      <c r="SYL7" s="249"/>
      <c r="SYM7" s="249"/>
      <c r="SYN7" s="249"/>
      <c r="SYO7" s="249"/>
      <c r="SYP7" s="249"/>
      <c r="SYQ7" s="249"/>
      <c r="SYR7" s="249"/>
      <c r="SYS7" s="249"/>
      <c r="SYT7" s="249"/>
      <c r="SYU7" s="249"/>
      <c r="SYV7" s="249"/>
      <c r="SYW7" s="249"/>
      <c r="SYX7" s="249"/>
      <c r="SYY7" s="249"/>
      <c r="SYZ7" s="249"/>
      <c r="SZA7" s="249"/>
      <c r="SZB7" s="249"/>
      <c r="SZC7" s="249"/>
      <c r="SZD7" s="249"/>
      <c r="SZE7" s="249"/>
      <c r="SZF7" s="249"/>
      <c r="SZG7" s="249"/>
      <c r="SZH7" s="249"/>
      <c r="SZI7" s="249"/>
      <c r="SZJ7" s="249"/>
      <c r="SZK7" s="249"/>
      <c r="SZL7" s="249"/>
      <c r="SZM7" s="249"/>
      <c r="SZN7" s="249"/>
      <c r="SZO7" s="249"/>
      <c r="SZP7" s="249"/>
      <c r="SZQ7" s="249"/>
      <c r="SZR7" s="249"/>
      <c r="SZS7" s="249"/>
      <c r="SZT7" s="249"/>
      <c r="SZU7" s="249"/>
      <c r="SZV7" s="249"/>
      <c r="SZW7" s="249"/>
      <c r="SZX7" s="249"/>
      <c r="SZY7" s="249"/>
      <c r="SZZ7" s="249"/>
      <c r="TAA7" s="249"/>
      <c r="TAB7" s="249"/>
      <c r="TAC7" s="249"/>
      <c r="TAD7" s="249"/>
      <c r="TAE7" s="249"/>
      <c r="TAF7" s="249"/>
      <c r="TAG7" s="249"/>
      <c r="TAH7" s="249"/>
      <c r="TAI7" s="249"/>
      <c r="TAJ7" s="249"/>
      <c r="TAK7" s="249"/>
      <c r="TAL7" s="249"/>
      <c r="TAM7" s="249"/>
      <c r="TAN7" s="249"/>
      <c r="TAO7" s="249"/>
      <c r="TAP7" s="249"/>
      <c r="TAQ7" s="249"/>
      <c r="TAR7" s="249"/>
      <c r="TAS7" s="249"/>
      <c r="TAT7" s="249"/>
      <c r="TAU7" s="249"/>
      <c r="TAV7" s="249"/>
      <c r="TAW7" s="249"/>
      <c r="TAX7" s="249"/>
      <c r="TAY7" s="249"/>
      <c r="TAZ7" s="249"/>
      <c r="TBA7" s="249"/>
      <c r="TBB7" s="249"/>
      <c r="TBC7" s="249"/>
      <c r="TBD7" s="249"/>
      <c r="TBE7" s="249"/>
      <c r="TBF7" s="249"/>
      <c r="TBG7" s="249"/>
      <c r="TBH7" s="249"/>
      <c r="TBI7" s="249"/>
      <c r="TBJ7" s="249"/>
      <c r="TBK7" s="249"/>
      <c r="TBL7" s="249"/>
      <c r="TBM7" s="249"/>
      <c r="TBN7" s="249"/>
      <c r="TBO7" s="249"/>
      <c r="TBP7" s="249"/>
      <c r="TBQ7" s="249"/>
      <c r="TBR7" s="249"/>
      <c r="TBS7" s="249"/>
      <c r="TBT7" s="249"/>
      <c r="TBU7" s="249"/>
      <c r="TBV7" s="249"/>
      <c r="TBW7" s="249"/>
      <c r="TBX7" s="249"/>
      <c r="TBY7" s="249"/>
      <c r="TBZ7" s="249"/>
      <c r="TCA7" s="249"/>
      <c r="TCB7" s="249"/>
      <c r="TCC7" s="249"/>
      <c r="TCD7" s="249"/>
      <c r="TCE7" s="249"/>
      <c r="TCF7" s="249"/>
      <c r="TCG7" s="249"/>
      <c r="TCH7" s="249"/>
      <c r="TCI7" s="249"/>
      <c r="TCJ7" s="249"/>
      <c r="TCK7" s="249"/>
      <c r="TCL7" s="249"/>
      <c r="TCM7" s="249"/>
      <c r="TCN7" s="249"/>
      <c r="TCO7" s="249"/>
      <c r="TCP7" s="249"/>
      <c r="TCQ7" s="249"/>
      <c r="TCR7" s="249"/>
      <c r="TCS7" s="249"/>
      <c r="TCT7" s="249"/>
      <c r="TCU7" s="249"/>
      <c r="TCV7" s="249"/>
      <c r="TCW7" s="249"/>
      <c r="TCX7" s="249"/>
      <c r="TCY7" s="249"/>
      <c r="TCZ7" s="249"/>
      <c r="TDA7" s="249"/>
      <c r="TDB7" s="249"/>
      <c r="TDC7" s="249"/>
      <c r="TDD7" s="249"/>
      <c r="TDE7" s="249"/>
      <c r="TDF7" s="249"/>
      <c r="TDG7" s="249"/>
      <c r="TDH7" s="249"/>
      <c r="TDI7" s="249"/>
      <c r="TDJ7" s="249"/>
      <c r="TDK7" s="249"/>
      <c r="TDL7" s="249"/>
      <c r="TDM7" s="249"/>
      <c r="TDN7" s="249"/>
      <c r="TDO7" s="249"/>
      <c r="TDP7" s="249"/>
      <c r="TDQ7" s="249"/>
      <c r="TDR7" s="249"/>
      <c r="TDS7" s="249"/>
      <c r="TDT7" s="249"/>
      <c r="TDU7" s="249"/>
      <c r="TDV7" s="249"/>
      <c r="TDW7" s="249"/>
      <c r="TDX7" s="249"/>
      <c r="TDY7" s="249"/>
      <c r="TDZ7" s="249"/>
      <c r="TEA7" s="249"/>
      <c r="TEB7" s="249"/>
      <c r="TEC7" s="249"/>
      <c r="TED7" s="249"/>
      <c r="TEE7" s="249"/>
      <c r="TEF7" s="249"/>
      <c r="TEG7" s="249"/>
      <c r="TEH7" s="249"/>
      <c r="TEI7" s="249"/>
      <c r="TEJ7" s="249"/>
      <c r="TEK7" s="249"/>
      <c r="TEL7" s="249"/>
      <c r="TEM7" s="249"/>
      <c r="TEN7" s="249"/>
      <c r="TEO7" s="249"/>
      <c r="TEP7" s="249"/>
      <c r="TEQ7" s="249"/>
      <c r="TER7" s="249"/>
      <c r="TES7" s="249"/>
      <c r="TET7" s="249"/>
      <c r="TEU7" s="249"/>
      <c r="TEV7" s="249"/>
      <c r="TEW7" s="249"/>
      <c r="TEX7" s="249"/>
      <c r="TEY7" s="249"/>
      <c r="TEZ7" s="249"/>
      <c r="TFA7" s="249"/>
      <c r="TFB7" s="249"/>
      <c r="TFC7" s="249"/>
      <c r="TFD7" s="249"/>
      <c r="TFE7" s="249"/>
      <c r="TFF7" s="249"/>
      <c r="TFG7" s="249"/>
      <c r="TFH7" s="249"/>
      <c r="TFI7" s="249"/>
      <c r="TFJ7" s="249"/>
      <c r="TFK7" s="249"/>
      <c r="TFL7" s="249"/>
      <c r="TFM7" s="249"/>
      <c r="TFN7" s="249"/>
      <c r="TFO7" s="249"/>
      <c r="TFP7" s="249"/>
      <c r="TFQ7" s="249"/>
      <c r="TFR7" s="249"/>
      <c r="TFS7" s="249"/>
      <c r="TFT7" s="249"/>
      <c r="TFU7" s="249"/>
      <c r="TFV7" s="249"/>
      <c r="TFW7" s="249"/>
      <c r="TFX7" s="249"/>
      <c r="TFY7" s="249"/>
      <c r="TFZ7" s="249"/>
      <c r="TGA7" s="249"/>
      <c r="TGB7" s="249"/>
      <c r="TGC7" s="249"/>
      <c r="TGD7" s="249"/>
      <c r="TGE7" s="249"/>
      <c r="TGF7" s="249"/>
      <c r="TGG7" s="249"/>
      <c r="TGH7" s="249"/>
      <c r="TGI7" s="249"/>
      <c r="TGJ7" s="249"/>
      <c r="TGK7" s="249"/>
      <c r="TGL7" s="249"/>
      <c r="TGM7" s="249"/>
      <c r="TGN7" s="249"/>
      <c r="TGO7" s="249"/>
      <c r="TGP7" s="249"/>
      <c r="TGQ7" s="249"/>
      <c r="TGR7" s="249"/>
      <c r="TGS7" s="249"/>
      <c r="TGT7" s="249"/>
      <c r="TGU7" s="249"/>
      <c r="TGV7" s="249"/>
      <c r="TGW7" s="249"/>
      <c r="TGX7" s="249"/>
      <c r="TGY7" s="249"/>
      <c r="TGZ7" s="249"/>
      <c r="THA7" s="249"/>
      <c r="THB7" s="249"/>
      <c r="THC7" s="249"/>
      <c r="THD7" s="249"/>
      <c r="THE7" s="249"/>
      <c r="THF7" s="249"/>
      <c r="THG7" s="249"/>
      <c r="THH7" s="249"/>
      <c r="THI7" s="249"/>
      <c r="THJ7" s="249"/>
      <c r="THK7" s="249"/>
      <c r="THL7" s="249"/>
      <c r="THM7" s="249"/>
      <c r="THN7" s="249"/>
      <c r="THO7" s="249"/>
      <c r="THP7" s="249"/>
      <c r="THQ7" s="249"/>
      <c r="THR7" s="249"/>
      <c r="THS7" s="249"/>
      <c r="THT7" s="249"/>
      <c r="THU7" s="249"/>
      <c r="THV7" s="249"/>
      <c r="THW7" s="249"/>
      <c r="THX7" s="249"/>
      <c r="THY7" s="249"/>
      <c r="THZ7" s="249"/>
      <c r="TIA7" s="249"/>
      <c r="TIB7" s="249"/>
      <c r="TIC7" s="249"/>
      <c r="TID7" s="249"/>
      <c r="TIE7" s="249"/>
      <c r="TIF7" s="249"/>
      <c r="TIG7" s="249"/>
      <c r="TIH7" s="249"/>
      <c r="TII7" s="249"/>
      <c r="TIJ7" s="249"/>
      <c r="TIK7" s="249"/>
      <c r="TIL7" s="249"/>
      <c r="TIM7" s="249"/>
      <c r="TIN7" s="249"/>
      <c r="TIO7" s="249"/>
      <c r="TIP7" s="249"/>
      <c r="TIQ7" s="249"/>
      <c r="TIR7" s="249"/>
      <c r="TIS7" s="249"/>
      <c r="TIT7" s="249"/>
      <c r="TIU7" s="249"/>
      <c r="TIV7" s="249"/>
      <c r="TIW7" s="249"/>
      <c r="TIX7" s="249"/>
      <c r="TIY7" s="249"/>
      <c r="TIZ7" s="249"/>
      <c r="TJA7" s="249"/>
      <c r="TJB7" s="249"/>
      <c r="TJC7" s="249"/>
      <c r="TJD7" s="249"/>
      <c r="TJE7" s="249"/>
      <c r="TJF7" s="249"/>
      <c r="TJG7" s="249"/>
      <c r="TJH7" s="249"/>
      <c r="TJI7" s="249"/>
      <c r="TJJ7" s="249"/>
      <c r="TJK7" s="249"/>
      <c r="TJL7" s="249"/>
      <c r="TJM7" s="249"/>
      <c r="TJN7" s="249"/>
      <c r="TJO7" s="249"/>
      <c r="TJP7" s="249"/>
      <c r="TJQ7" s="249"/>
      <c r="TJR7" s="249"/>
      <c r="TJS7" s="249"/>
      <c r="TJT7" s="249"/>
      <c r="TJU7" s="249"/>
      <c r="TJV7" s="249"/>
      <c r="TJW7" s="249"/>
      <c r="TJX7" s="249"/>
      <c r="TJY7" s="249"/>
      <c r="TJZ7" s="249"/>
      <c r="TKA7" s="249"/>
      <c r="TKB7" s="249"/>
      <c r="TKC7" s="249"/>
      <c r="TKD7" s="249"/>
      <c r="TKE7" s="249"/>
      <c r="TKF7" s="249"/>
      <c r="TKG7" s="249"/>
      <c r="TKH7" s="249"/>
      <c r="TKI7" s="249"/>
      <c r="TKJ7" s="249"/>
      <c r="TKK7" s="249"/>
      <c r="TKL7" s="249"/>
      <c r="TKM7" s="249"/>
      <c r="TKN7" s="249"/>
      <c r="TKO7" s="249"/>
      <c r="TKP7" s="249"/>
      <c r="TKQ7" s="249"/>
      <c r="TKR7" s="249"/>
      <c r="TKS7" s="249"/>
      <c r="TKT7" s="249"/>
      <c r="TKU7" s="249"/>
      <c r="TKV7" s="249"/>
      <c r="TKW7" s="249"/>
      <c r="TKX7" s="249"/>
      <c r="TKY7" s="249"/>
      <c r="TKZ7" s="249"/>
      <c r="TLA7" s="249"/>
      <c r="TLB7" s="249"/>
      <c r="TLC7" s="249"/>
      <c r="TLD7" s="249"/>
      <c r="TLE7" s="249"/>
      <c r="TLF7" s="249"/>
      <c r="TLG7" s="249"/>
      <c r="TLH7" s="249"/>
      <c r="TLI7" s="249"/>
      <c r="TLJ7" s="249"/>
      <c r="TLK7" s="249"/>
      <c r="TLL7" s="249"/>
      <c r="TLM7" s="249"/>
      <c r="TLN7" s="249"/>
      <c r="TLO7" s="249"/>
      <c r="TLP7" s="249"/>
      <c r="TLQ7" s="249"/>
      <c r="TLR7" s="249"/>
      <c r="TLS7" s="249"/>
      <c r="TLT7" s="249"/>
      <c r="TLU7" s="249"/>
      <c r="TLV7" s="249"/>
      <c r="TLW7" s="249"/>
      <c r="TLX7" s="249"/>
      <c r="TLY7" s="249"/>
      <c r="TLZ7" s="249"/>
      <c r="TMA7" s="249"/>
      <c r="TMB7" s="249"/>
      <c r="TMC7" s="249"/>
      <c r="TMD7" s="249"/>
      <c r="TME7" s="249"/>
      <c r="TMF7" s="249"/>
      <c r="TMG7" s="249"/>
      <c r="TMH7" s="249"/>
      <c r="TMI7" s="249"/>
      <c r="TMJ7" s="249"/>
      <c r="TMK7" s="249"/>
      <c r="TML7" s="249"/>
      <c r="TMM7" s="249"/>
      <c r="TMN7" s="249"/>
      <c r="TMO7" s="249"/>
      <c r="TMP7" s="249"/>
      <c r="TMQ7" s="249"/>
      <c r="TMR7" s="249"/>
      <c r="TMS7" s="249"/>
      <c r="TMT7" s="249"/>
      <c r="TMU7" s="249"/>
      <c r="TMV7" s="249"/>
      <c r="TMW7" s="249"/>
      <c r="TMX7" s="249"/>
      <c r="TMY7" s="249"/>
      <c r="TMZ7" s="249"/>
      <c r="TNA7" s="249"/>
      <c r="TNB7" s="249"/>
      <c r="TNC7" s="249"/>
      <c r="TND7" s="249"/>
      <c r="TNE7" s="249"/>
      <c r="TNF7" s="249"/>
      <c r="TNG7" s="249"/>
      <c r="TNH7" s="249"/>
      <c r="TNI7" s="249"/>
      <c r="TNJ7" s="249"/>
      <c r="TNK7" s="249"/>
      <c r="TNL7" s="249"/>
      <c r="TNM7" s="249"/>
      <c r="TNN7" s="249"/>
      <c r="TNO7" s="249"/>
      <c r="TNP7" s="249"/>
      <c r="TNQ7" s="249"/>
      <c r="TNR7" s="249"/>
      <c r="TNS7" s="249"/>
      <c r="TNT7" s="249"/>
      <c r="TNU7" s="249"/>
      <c r="TNV7" s="249"/>
      <c r="TNW7" s="249"/>
      <c r="TNX7" s="249"/>
      <c r="TNY7" s="249"/>
      <c r="TNZ7" s="249"/>
      <c r="TOA7" s="249"/>
      <c r="TOB7" s="249"/>
      <c r="TOC7" s="249"/>
      <c r="TOD7" s="249"/>
      <c r="TOE7" s="249"/>
      <c r="TOF7" s="249"/>
      <c r="TOG7" s="249"/>
      <c r="TOH7" s="249"/>
      <c r="TOI7" s="249"/>
      <c r="TOJ7" s="249"/>
      <c r="TOK7" s="249"/>
      <c r="TOL7" s="249"/>
      <c r="TOM7" s="249"/>
      <c r="TON7" s="249"/>
      <c r="TOO7" s="249"/>
      <c r="TOP7" s="249"/>
      <c r="TOQ7" s="249"/>
      <c r="TOR7" s="249"/>
      <c r="TOS7" s="249"/>
      <c r="TOT7" s="249"/>
      <c r="TOU7" s="249"/>
      <c r="TOV7" s="249"/>
      <c r="TOW7" s="249"/>
      <c r="TOX7" s="249"/>
      <c r="TOY7" s="249"/>
      <c r="TOZ7" s="249"/>
      <c r="TPA7" s="249"/>
      <c r="TPB7" s="249"/>
      <c r="TPC7" s="249"/>
      <c r="TPD7" s="249"/>
      <c r="TPE7" s="249"/>
      <c r="TPF7" s="249"/>
      <c r="TPG7" s="249"/>
      <c r="TPH7" s="249"/>
      <c r="TPI7" s="249"/>
      <c r="TPJ7" s="249"/>
      <c r="TPK7" s="249"/>
      <c r="TPL7" s="249"/>
      <c r="TPM7" s="249"/>
      <c r="TPN7" s="249"/>
      <c r="TPO7" s="249"/>
      <c r="TPP7" s="249"/>
      <c r="TPQ7" s="249"/>
      <c r="TPR7" s="249"/>
      <c r="TPS7" s="249"/>
      <c r="TPT7" s="249"/>
      <c r="TPU7" s="249"/>
      <c r="TPV7" s="249"/>
      <c r="TPW7" s="249"/>
      <c r="TPX7" s="249"/>
      <c r="TPY7" s="249"/>
      <c r="TPZ7" s="249"/>
      <c r="TQA7" s="249"/>
      <c r="TQB7" s="249"/>
      <c r="TQC7" s="249"/>
      <c r="TQD7" s="249"/>
      <c r="TQE7" s="249"/>
      <c r="TQF7" s="249"/>
      <c r="TQG7" s="249"/>
      <c r="TQH7" s="249"/>
      <c r="TQI7" s="249"/>
      <c r="TQJ7" s="249"/>
      <c r="TQK7" s="249"/>
      <c r="TQL7" s="249"/>
      <c r="TQM7" s="249"/>
      <c r="TQN7" s="249"/>
      <c r="TQO7" s="249"/>
      <c r="TQP7" s="249"/>
      <c r="TQQ7" s="249"/>
      <c r="TQR7" s="249"/>
      <c r="TQS7" s="249"/>
      <c r="TQT7" s="249"/>
      <c r="TQU7" s="249"/>
      <c r="TQV7" s="249"/>
      <c r="TQW7" s="249"/>
      <c r="TQX7" s="249"/>
      <c r="TQY7" s="249"/>
      <c r="TQZ7" s="249"/>
      <c r="TRA7" s="249"/>
      <c r="TRB7" s="249"/>
      <c r="TRC7" s="249"/>
      <c r="TRD7" s="249"/>
      <c r="TRE7" s="249"/>
      <c r="TRF7" s="249"/>
      <c r="TRG7" s="249"/>
      <c r="TRH7" s="249"/>
      <c r="TRI7" s="249"/>
      <c r="TRJ7" s="249"/>
      <c r="TRK7" s="249"/>
      <c r="TRL7" s="249"/>
      <c r="TRM7" s="249"/>
      <c r="TRN7" s="249"/>
      <c r="TRO7" s="249"/>
      <c r="TRP7" s="249"/>
      <c r="TRQ7" s="249"/>
      <c r="TRR7" s="249"/>
      <c r="TRS7" s="249"/>
      <c r="TRT7" s="249"/>
      <c r="TRU7" s="249"/>
      <c r="TRV7" s="249"/>
      <c r="TRW7" s="249"/>
      <c r="TRX7" s="249"/>
      <c r="TRY7" s="249"/>
      <c r="TRZ7" s="249"/>
      <c r="TSA7" s="249"/>
      <c r="TSB7" s="249"/>
      <c r="TSC7" s="249"/>
      <c r="TSD7" s="249"/>
      <c r="TSE7" s="249"/>
      <c r="TSF7" s="249"/>
      <c r="TSG7" s="249"/>
      <c r="TSH7" s="249"/>
      <c r="TSI7" s="249"/>
      <c r="TSJ7" s="249"/>
      <c r="TSK7" s="249"/>
      <c r="TSL7" s="249"/>
      <c r="TSM7" s="249"/>
      <c r="TSN7" s="249"/>
      <c r="TSO7" s="249"/>
      <c r="TSP7" s="249"/>
      <c r="TSQ7" s="249"/>
      <c r="TSR7" s="249"/>
      <c r="TSS7" s="249"/>
      <c r="TST7" s="249"/>
      <c r="TSU7" s="249"/>
      <c r="TSV7" s="249"/>
      <c r="TSW7" s="249"/>
      <c r="TSX7" s="249"/>
      <c r="TSY7" s="249"/>
      <c r="TSZ7" s="249"/>
      <c r="TTA7" s="249"/>
      <c r="TTB7" s="249"/>
      <c r="TTC7" s="249"/>
      <c r="TTD7" s="249"/>
      <c r="TTE7" s="249"/>
      <c r="TTF7" s="249"/>
      <c r="TTG7" s="249"/>
      <c r="TTH7" s="249"/>
      <c r="TTI7" s="249"/>
      <c r="TTJ7" s="249"/>
      <c r="TTK7" s="249"/>
      <c r="TTL7" s="249"/>
      <c r="TTM7" s="249"/>
      <c r="TTN7" s="249"/>
      <c r="TTO7" s="249"/>
      <c r="TTP7" s="249"/>
      <c r="TTQ7" s="249"/>
      <c r="TTR7" s="249"/>
      <c r="TTS7" s="249"/>
      <c r="TTT7" s="249"/>
      <c r="TTU7" s="249"/>
      <c r="TTV7" s="249"/>
      <c r="TTW7" s="249"/>
      <c r="TTX7" s="249"/>
      <c r="TTY7" s="249"/>
      <c r="TTZ7" s="249"/>
      <c r="TUA7" s="249"/>
      <c r="TUB7" s="249"/>
      <c r="TUC7" s="249"/>
      <c r="TUD7" s="249"/>
      <c r="TUE7" s="249"/>
      <c r="TUF7" s="249"/>
      <c r="TUG7" s="249"/>
      <c r="TUH7" s="249"/>
      <c r="TUI7" s="249"/>
      <c r="TUJ7" s="249"/>
      <c r="TUK7" s="249"/>
      <c r="TUL7" s="249"/>
      <c r="TUM7" s="249"/>
      <c r="TUN7" s="249"/>
      <c r="TUO7" s="249"/>
      <c r="TUP7" s="249"/>
      <c r="TUQ7" s="249"/>
      <c r="TUR7" s="249"/>
      <c r="TUS7" s="249"/>
      <c r="TUT7" s="249"/>
      <c r="TUU7" s="249"/>
      <c r="TUV7" s="249"/>
      <c r="TUW7" s="249"/>
      <c r="TUX7" s="249"/>
      <c r="TUY7" s="249"/>
      <c r="TUZ7" s="249"/>
      <c r="TVA7" s="249"/>
      <c r="TVB7" s="249"/>
      <c r="TVC7" s="249"/>
      <c r="TVD7" s="249"/>
      <c r="TVE7" s="249"/>
      <c r="TVF7" s="249"/>
      <c r="TVG7" s="249"/>
      <c r="TVH7" s="249"/>
      <c r="TVI7" s="249"/>
      <c r="TVJ7" s="249"/>
      <c r="TVK7" s="249"/>
      <c r="TVL7" s="249"/>
      <c r="TVM7" s="249"/>
      <c r="TVN7" s="249"/>
      <c r="TVO7" s="249"/>
      <c r="TVP7" s="249"/>
      <c r="TVQ7" s="249"/>
      <c r="TVR7" s="249"/>
      <c r="TVS7" s="249"/>
      <c r="TVT7" s="249"/>
      <c r="TVU7" s="249"/>
      <c r="TVV7" s="249"/>
      <c r="TVW7" s="249"/>
      <c r="TVX7" s="249"/>
      <c r="TVY7" s="249"/>
      <c r="TVZ7" s="249"/>
      <c r="TWA7" s="249"/>
      <c r="TWB7" s="249"/>
      <c r="TWC7" s="249"/>
      <c r="TWD7" s="249"/>
      <c r="TWE7" s="249"/>
      <c r="TWF7" s="249"/>
      <c r="TWG7" s="249"/>
      <c r="TWH7" s="249"/>
      <c r="TWI7" s="249"/>
      <c r="TWJ7" s="249"/>
      <c r="TWK7" s="249"/>
      <c r="TWL7" s="249"/>
      <c r="TWM7" s="249"/>
      <c r="TWN7" s="249"/>
      <c r="TWO7" s="249"/>
      <c r="TWP7" s="249"/>
      <c r="TWQ7" s="249"/>
      <c r="TWR7" s="249"/>
      <c r="TWS7" s="249"/>
      <c r="TWT7" s="249"/>
      <c r="TWU7" s="249"/>
      <c r="TWV7" s="249"/>
      <c r="TWW7" s="249"/>
      <c r="TWX7" s="249"/>
      <c r="TWY7" s="249"/>
      <c r="TWZ7" s="249"/>
      <c r="TXA7" s="249"/>
      <c r="TXB7" s="249"/>
      <c r="TXC7" s="249"/>
      <c r="TXD7" s="249"/>
      <c r="TXE7" s="249"/>
      <c r="TXF7" s="249"/>
      <c r="TXG7" s="249"/>
      <c r="TXH7" s="249"/>
      <c r="TXI7" s="249"/>
      <c r="TXJ7" s="249"/>
      <c r="TXK7" s="249"/>
      <c r="TXL7" s="249"/>
      <c r="TXM7" s="249"/>
      <c r="TXN7" s="249"/>
      <c r="TXO7" s="249"/>
      <c r="TXP7" s="249"/>
      <c r="TXQ7" s="249"/>
      <c r="TXR7" s="249"/>
      <c r="TXS7" s="249"/>
      <c r="TXT7" s="249"/>
      <c r="TXU7" s="249"/>
      <c r="TXV7" s="249"/>
      <c r="TXW7" s="249"/>
      <c r="TXX7" s="249"/>
      <c r="TXY7" s="249"/>
      <c r="TXZ7" s="249"/>
      <c r="TYA7" s="249"/>
      <c r="TYB7" s="249"/>
      <c r="TYC7" s="249"/>
      <c r="TYD7" s="249"/>
      <c r="TYE7" s="249"/>
      <c r="TYF7" s="249"/>
      <c r="TYG7" s="249"/>
      <c r="TYH7" s="249"/>
      <c r="TYI7" s="249"/>
      <c r="TYJ7" s="249"/>
      <c r="TYK7" s="249"/>
      <c r="TYL7" s="249"/>
      <c r="TYM7" s="249"/>
      <c r="TYN7" s="249"/>
      <c r="TYO7" s="249"/>
      <c r="TYP7" s="249"/>
      <c r="TYQ7" s="249"/>
      <c r="TYR7" s="249"/>
      <c r="TYS7" s="249"/>
      <c r="TYT7" s="249"/>
      <c r="TYU7" s="249"/>
      <c r="TYV7" s="249"/>
      <c r="TYW7" s="249"/>
      <c r="TYX7" s="249"/>
      <c r="TYY7" s="249"/>
      <c r="TYZ7" s="249"/>
      <c r="TZA7" s="249"/>
      <c r="TZB7" s="249"/>
      <c r="TZC7" s="249"/>
      <c r="TZD7" s="249"/>
      <c r="TZE7" s="249"/>
      <c r="TZF7" s="249"/>
      <c r="TZG7" s="249"/>
      <c r="TZH7" s="249"/>
      <c r="TZI7" s="249"/>
      <c r="TZJ7" s="249"/>
      <c r="TZK7" s="249"/>
      <c r="TZL7" s="249"/>
      <c r="TZM7" s="249"/>
      <c r="TZN7" s="249"/>
      <c r="TZO7" s="249"/>
      <c r="TZP7" s="249"/>
      <c r="TZQ7" s="249"/>
      <c r="TZR7" s="249"/>
      <c r="TZS7" s="249"/>
      <c r="TZT7" s="249"/>
      <c r="TZU7" s="249"/>
      <c r="TZV7" s="249"/>
      <c r="TZW7" s="249"/>
      <c r="TZX7" s="249"/>
      <c r="TZY7" s="249"/>
      <c r="TZZ7" s="249"/>
      <c r="UAA7" s="249"/>
      <c r="UAB7" s="249"/>
      <c r="UAC7" s="249"/>
      <c r="UAD7" s="249"/>
      <c r="UAE7" s="249"/>
      <c r="UAF7" s="249"/>
      <c r="UAG7" s="249"/>
      <c r="UAH7" s="249"/>
      <c r="UAI7" s="249"/>
      <c r="UAJ7" s="249"/>
      <c r="UAK7" s="249"/>
      <c r="UAL7" s="249"/>
      <c r="UAM7" s="249"/>
      <c r="UAN7" s="249"/>
      <c r="UAO7" s="249"/>
      <c r="UAP7" s="249"/>
      <c r="UAQ7" s="249"/>
      <c r="UAR7" s="249"/>
      <c r="UAS7" s="249"/>
      <c r="UAT7" s="249"/>
      <c r="UAU7" s="249"/>
      <c r="UAV7" s="249"/>
      <c r="UAW7" s="249"/>
      <c r="UAX7" s="249"/>
      <c r="UAY7" s="249"/>
      <c r="UAZ7" s="249"/>
      <c r="UBA7" s="249"/>
      <c r="UBB7" s="249"/>
      <c r="UBC7" s="249"/>
      <c r="UBD7" s="249"/>
      <c r="UBE7" s="249"/>
      <c r="UBF7" s="249"/>
      <c r="UBG7" s="249"/>
      <c r="UBH7" s="249"/>
      <c r="UBI7" s="249"/>
      <c r="UBJ7" s="249"/>
      <c r="UBK7" s="249"/>
      <c r="UBL7" s="249"/>
      <c r="UBM7" s="249"/>
      <c r="UBN7" s="249"/>
      <c r="UBO7" s="249"/>
      <c r="UBP7" s="249"/>
      <c r="UBQ7" s="249"/>
      <c r="UBR7" s="249"/>
      <c r="UBS7" s="249"/>
      <c r="UBT7" s="249"/>
      <c r="UBU7" s="249"/>
      <c r="UBV7" s="249"/>
      <c r="UBW7" s="249"/>
      <c r="UBX7" s="249"/>
      <c r="UBY7" s="249"/>
      <c r="UBZ7" s="249"/>
      <c r="UCA7" s="249"/>
      <c r="UCB7" s="249"/>
      <c r="UCC7" s="249"/>
      <c r="UCD7" s="249"/>
      <c r="UCE7" s="249"/>
      <c r="UCF7" s="249"/>
      <c r="UCG7" s="249"/>
      <c r="UCH7" s="249"/>
      <c r="UCI7" s="249"/>
      <c r="UCJ7" s="249"/>
      <c r="UCK7" s="249"/>
      <c r="UCL7" s="249"/>
      <c r="UCM7" s="249"/>
      <c r="UCN7" s="249"/>
      <c r="UCO7" s="249"/>
      <c r="UCP7" s="249"/>
      <c r="UCQ7" s="249"/>
      <c r="UCR7" s="249"/>
      <c r="UCS7" s="249"/>
      <c r="UCT7" s="249"/>
      <c r="UCU7" s="249"/>
      <c r="UCV7" s="249"/>
      <c r="UCW7" s="249"/>
      <c r="UCX7" s="249"/>
      <c r="UCY7" s="249"/>
      <c r="UCZ7" s="249"/>
      <c r="UDA7" s="249"/>
      <c r="UDB7" s="249"/>
      <c r="UDC7" s="249"/>
      <c r="UDD7" s="249"/>
      <c r="UDE7" s="249"/>
      <c r="UDF7" s="249"/>
      <c r="UDG7" s="249"/>
      <c r="UDH7" s="249"/>
      <c r="UDI7" s="249"/>
      <c r="UDJ7" s="249"/>
      <c r="UDK7" s="249"/>
      <c r="UDL7" s="249"/>
      <c r="UDM7" s="249"/>
      <c r="UDN7" s="249"/>
      <c r="UDO7" s="249"/>
      <c r="UDP7" s="249"/>
      <c r="UDQ7" s="249"/>
      <c r="UDR7" s="249"/>
      <c r="UDS7" s="249"/>
      <c r="UDT7" s="249"/>
      <c r="UDU7" s="249"/>
      <c r="UDV7" s="249"/>
      <c r="UDW7" s="249"/>
      <c r="UDX7" s="249"/>
      <c r="UDY7" s="249"/>
      <c r="UDZ7" s="249"/>
      <c r="UEA7" s="249"/>
      <c r="UEB7" s="249"/>
      <c r="UEC7" s="249"/>
      <c r="UED7" s="249"/>
      <c r="UEE7" s="249"/>
      <c r="UEF7" s="249"/>
      <c r="UEG7" s="249"/>
      <c r="UEH7" s="249"/>
      <c r="UEI7" s="249"/>
      <c r="UEJ7" s="249"/>
      <c r="UEK7" s="249"/>
      <c r="UEL7" s="249"/>
      <c r="UEM7" s="249"/>
      <c r="UEN7" s="249"/>
      <c r="UEO7" s="249"/>
      <c r="UEP7" s="249"/>
      <c r="UEQ7" s="249"/>
      <c r="UER7" s="249"/>
      <c r="UES7" s="249"/>
      <c r="UET7" s="249"/>
      <c r="UEU7" s="249"/>
      <c r="UEV7" s="249"/>
      <c r="UEW7" s="249"/>
      <c r="UEX7" s="249"/>
      <c r="UEY7" s="249"/>
      <c r="UEZ7" s="249"/>
      <c r="UFA7" s="249"/>
      <c r="UFB7" s="249"/>
      <c r="UFC7" s="249"/>
      <c r="UFD7" s="249"/>
      <c r="UFE7" s="249"/>
      <c r="UFF7" s="249"/>
      <c r="UFG7" s="249"/>
      <c r="UFH7" s="249"/>
      <c r="UFI7" s="249"/>
      <c r="UFJ7" s="249"/>
      <c r="UFK7" s="249"/>
      <c r="UFL7" s="249"/>
      <c r="UFM7" s="249"/>
      <c r="UFN7" s="249"/>
      <c r="UFO7" s="249"/>
      <c r="UFP7" s="249"/>
      <c r="UFQ7" s="249"/>
      <c r="UFR7" s="249"/>
      <c r="UFS7" s="249"/>
      <c r="UFT7" s="249"/>
      <c r="UFU7" s="249"/>
      <c r="UFV7" s="249"/>
      <c r="UFW7" s="249"/>
      <c r="UFX7" s="249"/>
      <c r="UFY7" s="249"/>
      <c r="UFZ7" s="249"/>
      <c r="UGA7" s="249"/>
      <c r="UGB7" s="249"/>
      <c r="UGC7" s="249"/>
      <c r="UGD7" s="249"/>
      <c r="UGE7" s="249"/>
      <c r="UGF7" s="249"/>
      <c r="UGG7" s="249"/>
      <c r="UGH7" s="249"/>
      <c r="UGI7" s="249"/>
      <c r="UGJ7" s="249"/>
      <c r="UGK7" s="249"/>
      <c r="UGL7" s="249"/>
      <c r="UGM7" s="249"/>
      <c r="UGN7" s="249"/>
      <c r="UGO7" s="249"/>
      <c r="UGP7" s="249"/>
      <c r="UGQ7" s="249"/>
      <c r="UGR7" s="249"/>
      <c r="UGS7" s="249"/>
      <c r="UGT7" s="249"/>
      <c r="UGU7" s="249"/>
      <c r="UGV7" s="249"/>
      <c r="UGW7" s="249"/>
      <c r="UGX7" s="249"/>
      <c r="UGY7" s="249"/>
      <c r="UGZ7" s="249"/>
      <c r="UHA7" s="249"/>
      <c r="UHB7" s="249"/>
      <c r="UHC7" s="249"/>
      <c r="UHD7" s="249"/>
      <c r="UHE7" s="249"/>
      <c r="UHF7" s="249"/>
      <c r="UHG7" s="249"/>
      <c r="UHH7" s="249"/>
      <c r="UHI7" s="249"/>
      <c r="UHJ7" s="249"/>
      <c r="UHK7" s="249"/>
      <c r="UHL7" s="249"/>
      <c r="UHM7" s="249"/>
      <c r="UHN7" s="249"/>
      <c r="UHO7" s="249"/>
      <c r="UHP7" s="249"/>
      <c r="UHQ7" s="249"/>
      <c r="UHR7" s="249"/>
      <c r="UHS7" s="249"/>
      <c r="UHT7" s="249"/>
      <c r="UHU7" s="249"/>
      <c r="UHV7" s="249"/>
      <c r="UHW7" s="249"/>
      <c r="UHX7" s="249"/>
      <c r="UHY7" s="249"/>
      <c r="UHZ7" s="249"/>
      <c r="UIA7" s="249"/>
      <c r="UIB7" s="249"/>
      <c r="UIC7" s="249"/>
      <c r="UID7" s="249"/>
      <c r="UIE7" s="249"/>
      <c r="UIF7" s="249"/>
      <c r="UIG7" s="249"/>
      <c r="UIH7" s="249"/>
      <c r="UII7" s="249"/>
      <c r="UIJ7" s="249"/>
      <c r="UIK7" s="249"/>
      <c r="UIL7" s="249"/>
      <c r="UIM7" s="249"/>
      <c r="UIN7" s="249"/>
      <c r="UIO7" s="249"/>
      <c r="UIP7" s="249"/>
      <c r="UIQ7" s="249"/>
      <c r="UIR7" s="249"/>
      <c r="UIS7" s="249"/>
      <c r="UIT7" s="249"/>
      <c r="UIU7" s="249"/>
      <c r="UIV7" s="249"/>
      <c r="UIW7" s="249"/>
      <c r="UIX7" s="249"/>
      <c r="UIY7" s="249"/>
      <c r="UIZ7" s="249"/>
      <c r="UJA7" s="249"/>
      <c r="UJB7" s="249"/>
      <c r="UJC7" s="249"/>
      <c r="UJD7" s="249"/>
      <c r="UJE7" s="249"/>
      <c r="UJF7" s="249"/>
      <c r="UJG7" s="249"/>
      <c r="UJH7" s="249"/>
      <c r="UJI7" s="249"/>
      <c r="UJJ7" s="249"/>
      <c r="UJK7" s="249"/>
      <c r="UJL7" s="249"/>
      <c r="UJM7" s="249"/>
      <c r="UJN7" s="249"/>
      <c r="UJO7" s="249"/>
      <c r="UJP7" s="249"/>
      <c r="UJQ7" s="249"/>
      <c r="UJR7" s="249"/>
      <c r="UJS7" s="249"/>
      <c r="UJT7" s="249"/>
      <c r="UJU7" s="249"/>
      <c r="UJV7" s="249"/>
      <c r="UJW7" s="249"/>
      <c r="UJX7" s="249"/>
      <c r="UJY7" s="249"/>
      <c r="UJZ7" s="249"/>
      <c r="UKA7" s="249"/>
      <c r="UKB7" s="249"/>
      <c r="UKC7" s="249"/>
      <c r="UKD7" s="249"/>
      <c r="UKE7" s="249"/>
      <c r="UKF7" s="249"/>
      <c r="UKG7" s="249"/>
      <c r="UKH7" s="249"/>
      <c r="UKI7" s="249"/>
      <c r="UKJ7" s="249"/>
      <c r="UKK7" s="249"/>
      <c r="UKL7" s="249"/>
      <c r="UKM7" s="249"/>
      <c r="UKN7" s="249"/>
      <c r="UKO7" s="249"/>
      <c r="UKP7" s="249"/>
      <c r="UKQ7" s="249"/>
      <c r="UKR7" s="249"/>
      <c r="UKS7" s="249"/>
      <c r="UKT7" s="249"/>
      <c r="UKU7" s="249"/>
      <c r="UKV7" s="249"/>
      <c r="UKW7" s="249"/>
      <c r="UKX7" s="249"/>
      <c r="UKY7" s="249"/>
      <c r="UKZ7" s="249"/>
      <c r="ULA7" s="249"/>
      <c r="ULB7" s="249"/>
      <c r="ULC7" s="249"/>
      <c r="ULD7" s="249"/>
      <c r="ULE7" s="249"/>
      <c r="ULF7" s="249"/>
      <c r="ULG7" s="249"/>
      <c r="ULH7" s="249"/>
      <c r="ULI7" s="249"/>
      <c r="ULJ7" s="249"/>
      <c r="ULK7" s="249"/>
      <c r="ULL7" s="249"/>
      <c r="ULM7" s="249"/>
      <c r="ULN7" s="249"/>
      <c r="ULO7" s="249"/>
      <c r="ULP7" s="249"/>
      <c r="ULQ7" s="249"/>
      <c r="ULR7" s="249"/>
      <c r="ULS7" s="249"/>
      <c r="ULT7" s="249"/>
      <c r="ULU7" s="249"/>
      <c r="ULV7" s="249"/>
      <c r="ULW7" s="249"/>
      <c r="ULX7" s="249"/>
      <c r="ULY7" s="249"/>
      <c r="ULZ7" s="249"/>
      <c r="UMA7" s="249"/>
      <c r="UMB7" s="249"/>
      <c r="UMC7" s="249"/>
      <c r="UMD7" s="249"/>
      <c r="UME7" s="249"/>
      <c r="UMF7" s="249"/>
      <c r="UMG7" s="249"/>
      <c r="UMH7" s="249"/>
      <c r="UMI7" s="249"/>
      <c r="UMJ7" s="249"/>
      <c r="UMK7" s="249"/>
      <c r="UML7" s="249"/>
      <c r="UMM7" s="249"/>
      <c r="UMN7" s="249"/>
      <c r="UMO7" s="249"/>
      <c r="UMP7" s="249"/>
      <c r="UMQ7" s="249"/>
      <c r="UMR7" s="249"/>
      <c r="UMS7" s="249"/>
      <c r="UMT7" s="249"/>
      <c r="UMU7" s="249"/>
      <c r="UMV7" s="249"/>
      <c r="UMW7" s="249"/>
      <c r="UMX7" s="249"/>
      <c r="UMY7" s="249"/>
      <c r="UMZ7" s="249"/>
      <c r="UNA7" s="249"/>
      <c r="UNB7" s="249"/>
      <c r="UNC7" s="249"/>
      <c r="UND7" s="249"/>
      <c r="UNE7" s="249"/>
      <c r="UNF7" s="249"/>
      <c r="UNG7" s="249"/>
      <c r="UNH7" s="249"/>
      <c r="UNI7" s="249"/>
      <c r="UNJ7" s="249"/>
      <c r="UNK7" s="249"/>
      <c r="UNL7" s="249"/>
      <c r="UNM7" s="249"/>
      <c r="UNN7" s="249"/>
      <c r="UNO7" s="249"/>
      <c r="UNP7" s="249"/>
      <c r="UNQ7" s="249"/>
      <c r="UNR7" s="249"/>
      <c r="UNS7" s="249"/>
      <c r="UNT7" s="249"/>
      <c r="UNU7" s="249"/>
      <c r="UNV7" s="249"/>
      <c r="UNW7" s="249"/>
      <c r="UNX7" s="249"/>
      <c r="UNY7" s="249"/>
      <c r="UNZ7" s="249"/>
      <c r="UOA7" s="249"/>
      <c r="UOB7" s="249"/>
      <c r="UOC7" s="249"/>
      <c r="UOD7" s="249"/>
      <c r="UOE7" s="249"/>
      <c r="UOF7" s="249"/>
      <c r="UOG7" s="249"/>
      <c r="UOH7" s="249"/>
      <c r="UOI7" s="249"/>
      <c r="UOJ7" s="249"/>
      <c r="UOK7" s="249"/>
      <c r="UOL7" s="249"/>
      <c r="UOM7" s="249"/>
      <c r="UON7" s="249"/>
      <c r="UOO7" s="249"/>
      <c r="UOP7" s="249"/>
      <c r="UOQ7" s="249"/>
      <c r="UOR7" s="249"/>
      <c r="UOS7" s="249"/>
      <c r="UOT7" s="249"/>
      <c r="UOU7" s="249"/>
      <c r="UOV7" s="249"/>
      <c r="UOW7" s="249"/>
      <c r="UOX7" s="249"/>
      <c r="UOY7" s="249"/>
      <c r="UOZ7" s="249"/>
      <c r="UPA7" s="249"/>
      <c r="UPB7" s="249"/>
      <c r="UPC7" s="249"/>
      <c r="UPD7" s="249"/>
      <c r="UPE7" s="249"/>
      <c r="UPF7" s="249"/>
      <c r="UPG7" s="249"/>
      <c r="UPH7" s="249"/>
      <c r="UPI7" s="249"/>
      <c r="UPJ7" s="249"/>
      <c r="UPK7" s="249"/>
      <c r="UPL7" s="249"/>
      <c r="UPM7" s="249"/>
      <c r="UPN7" s="249"/>
      <c r="UPO7" s="249"/>
      <c r="UPP7" s="249"/>
      <c r="UPQ7" s="249"/>
      <c r="UPR7" s="249"/>
      <c r="UPS7" s="249"/>
      <c r="UPT7" s="249"/>
      <c r="UPU7" s="249"/>
      <c r="UPV7" s="249"/>
      <c r="UPW7" s="249"/>
      <c r="UPX7" s="249"/>
      <c r="UPY7" s="249"/>
      <c r="UPZ7" s="249"/>
      <c r="UQA7" s="249"/>
      <c r="UQB7" s="249"/>
      <c r="UQC7" s="249"/>
      <c r="UQD7" s="249"/>
      <c r="UQE7" s="249"/>
      <c r="UQF7" s="249"/>
      <c r="UQG7" s="249"/>
      <c r="UQH7" s="249"/>
      <c r="UQI7" s="249"/>
      <c r="UQJ7" s="249"/>
      <c r="UQK7" s="249"/>
      <c r="UQL7" s="249"/>
      <c r="UQM7" s="249"/>
      <c r="UQN7" s="249"/>
      <c r="UQO7" s="249"/>
      <c r="UQP7" s="249"/>
      <c r="UQQ7" s="249"/>
      <c r="UQR7" s="249"/>
      <c r="UQS7" s="249"/>
      <c r="UQT7" s="249"/>
      <c r="UQU7" s="249"/>
      <c r="UQV7" s="249"/>
      <c r="UQW7" s="249"/>
      <c r="UQX7" s="249"/>
      <c r="UQY7" s="249"/>
      <c r="UQZ7" s="249"/>
      <c r="URA7" s="249"/>
      <c r="URB7" s="249"/>
      <c r="URC7" s="249"/>
      <c r="URD7" s="249"/>
      <c r="URE7" s="249"/>
      <c r="URF7" s="249"/>
      <c r="URG7" s="249"/>
      <c r="URH7" s="249"/>
      <c r="URI7" s="249"/>
      <c r="URJ7" s="249"/>
      <c r="URK7" s="249"/>
      <c r="URL7" s="249"/>
      <c r="URM7" s="249"/>
      <c r="URN7" s="249"/>
      <c r="URO7" s="249"/>
      <c r="URP7" s="249"/>
      <c r="URQ7" s="249"/>
      <c r="URR7" s="249"/>
      <c r="URS7" s="249"/>
      <c r="URT7" s="249"/>
      <c r="URU7" s="249"/>
      <c r="URV7" s="249"/>
      <c r="URW7" s="249"/>
      <c r="URX7" s="249"/>
      <c r="URY7" s="249"/>
      <c r="URZ7" s="249"/>
      <c r="USA7" s="249"/>
      <c r="USB7" s="249"/>
      <c r="USC7" s="249"/>
      <c r="USD7" s="249"/>
      <c r="USE7" s="249"/>
      <c r="USF7" s="249"/>
      <c r="USG7" s="249"/>
      <c r="USH7" s="249"/>
      <c r="USI7" s="249"/>
      <c r="USJ7" s="249"/>
      <c r="USK7" s="249"/>
      <c r="USL7" s="249"/>
      <c r="USM7" s="249"/>
      <c r="USN7" s="249"/>
      <c r="USO7" s="249"/>
      <c r="USP7" s="249"/>
      <c r="USQ7" s="249"/>
      <c r="USR7" s="249"/>
      <c r="USS7" s="249"/>
      <c r="UST7" s="249"/>
      <c r="USU7" s="249"/>
      <c r="USV7" s="249"/>
      <c r="USW7" s="249"/>
      <c r="USX7" s="249"/>
      <c r="USY7" s="249"/>
      <c r="USZ7" s="249"/>
      <c r="UTA7" s="249"/>
      <c r="UTB7" s="249"/>
      <c r="UTC7" s="249"/>
      <c r="UTD7" s="249"/>
      <c r="UTE7" s="249"/>
      <c r="UTF7" s="249"/>
      <c r="UTG7" s="249"/>
      <c r="UTH7" s="249"/>
      <c r="UTI7" s="249"/>
      <c r="UTJ7" s="249"/>
      <c r="UTK7" s="249"/>
      <c r="UTL7" s="249"/>
      <c r="UTM7" s="249"/>
      <c r="UTN7" s="249"/>
      <c r="UTO7" s="249"/>
      <c r="UTP7" s="249"/>
      <c r="UTQ7" s="249"/>
      <c r="UTR7" s="249"/>
      <c r="UTS7" s="249"/>
      <c r="UTT7" s="249"/>
      <c r="UTU7" s="249"/>
      <c r="UTV7" s="249"/>
      <c r="UTW7" s="249"/>
      <c r="UTX7" s="249"/>
      <c r="UTY7" s="249"/>
      <c r="UTZ7" s="249"/>
      <c r="UUA7" s="249"/>
      <c r="UUB7" s="249"/>
      <c r="UUC7" s="249"/>
      <c r="UUD7" s="249"/>
      <c r="UUE7" s="249"/>
      <c r="UUF7" s="249"/>
      <c r="UUG7" s="249"/>
      <c r="UUH7" s="249"/>
      <c r="UUI7" s="249"/>
      <c r="UUJ7" s="249"/>
      <c r="UUK7" s="249"/>
      <c r="UUL7" s="249"/>
      <c r="UUM7" s="249"/>
      <c r="UUN7" s="249"/>
      <c r="UUO7" s="249"/>
      <c r="UUP7" s="249"/>
      <c r="UUQ7" s="249"/>
      <c r="UUR7" s="249"/>
      <c r="UUS7" s="249"/>
      <c r="UUT7" s="249"/>
      <c r="UUU7" s="249"/>
      <c r="UUV7" s="249"/>
      <c r="UUW7" s="249"/>
      <c r="UUX7" s="249"/>
      <c r="UUY7" s="249"/>
      <c r="UUZ7" s="249"/>
      <c r="UVA7" s="249"/>
      <c r="UVB7" s="249"/>
      <c r="UVC7" s="249"/>
      <c r="UVD7" s="249"/>
      <c r="UVE7" s="249"/>
      <c r="UVF7" s="249"/>
      <c r="UVG7" s="249"/>
      <c r="UVH7" s="249"/>
      <c r="UVI7" s="249"/>
      <c r="UVJ7" s="249"/>
      <c r="UVK7" s="249"/>
      <c r="UVL7" s="249"/>
      <c r="UVM7" s="249"/>
      <c r="UVN7" s="249"/>
      <c r="UVO7" s="249"/>
      <c r="UVP7" s="249"/>
      <c r="UVQ7" s="249"/>
      <c r="UVR7" s="249"/>
      <c r="UVS7" s="249"/>
      <c r="UVT7" s="249"/>
      <c r="UVU7" s="249"/>
      <c r="UVV7" s="249"/>
      <c r="UVW7" s="249"/>
      <c r="UVX7" s="249"/>
      <c r="UVY7" s="249"/>
      <c r="UVZ7" s="249"/>
      <c r="UWA7" s="249"/>
      <c r="UWB7" s="249"/>
      <c r="UWC7" s="249"/>
      <c r="UWD7" s="249"/>
      <c r="UWE7" s="249"/>
      <c r="UWF7" s="249"/>
      <c r="UWG7" s="249"/>
      <c r="UWH7" s="249"/>
      <c r="UWI7" s="249"/>
      <c r="UWJ7" s="249"/>
      <c r="UWK7" s="249"/>
      <c r="UWL7" s="249"/>
      <c r="UWM7" s="249"/>
      <c r="UWN7" s="249"/>
      <c r="UWO7" s="249"/>
      <c r="UWP7" s="249"/>
      <c r="UWQ7" s="249"/>
      <c r="UWR7" s="249"/>
      <c r="UWS7" s="249"/>
      <c r="UWT7" s="249"/>
      <c r="UWU7" s="249"/>
      <c r="UWV7" s="249"/>
      <c r="UWW7" s="249"/>
      <c r="UWX7" s="249"/>
      <c r="UWY7" s="249"/>
      <c r="UWZ7" s="249"/>
      <c r="UXA7" s="249"/>
      <c r="UXB7" s="249"/>
      <c r="UXC7" s="249"/>
      <c r="UXD7" s="249"/>
      <c r="UXE7" s="249"/>
      <c r="UXF7" s="249"/>
      <c r="UXG7" s="249"/>
      <c r="UXH7" s="249"/>
      <c r="UXI7" s="249"/>
      <c r="UXJ7" s="249"/>
      <c r="UXK7" s="249"/>
      <c r="UXL7" s="249"/>
      <c r="UXM7" s="249"/>
      <c r="UXN7" s="249"/>
      <c r="UXO7" s="249"/>
      <c r="UXP7" s="249"/>
      <c r="UXQ7" s="249"/>
      <c r="UXR7" s="249"/>
      <c r="UXS7" s="249"/>
      <c r="UXT7" s="249"/>
      <c r="UXU7" s="249"/>
      <c r="UXV7" s="249"/>
      <c r="UXW7" s="249"/>
      <c r="UXX7" s="249"/>
      <c r="UXY7" s="249"/>
      <c r="UXZ7" s="249"/>
      <c r="UYA7" s="249"/>
      <c r="UYB7" s="249"/>
      <c r="UYC7" s="249"/>
      <c r="UYD7" s="249"/>
      <c r="UYE7" s="249"/>
      <c r="UYF7" s="249"/>
      <c r="UYG7" s="249"/>
      <c r="UYH7" s="249"/>
      <c r="UYI7" s="249"/>
      <c r="UYJ7" s="249"/>
      <c r="UYK7" s="249"/>
      <c r="UYL7" s="249"/>
      <c r="UYM7" s="249"/>
      <c r="UYN7" s="249"/>
      <c r="UYO7" s="249"/>
      <c r="UYP7" s="249"/>
      <c r="UYQ7" s="249"/>
      <c r="UYR7" s="249"/>
      <c r="UYS7" s="249"/>
      <c r="UYT7" s="249"/>
      <c r="UYU7" s="249"/>
      <c r="UYV7" s="249"/>
      <c r="UYW7" s="249"/>
      <c r="UYX7" s="249"/>
      <c r="UYY7" s="249"/>
      <c r="UYZ7" s="249"/>
      <c r="UZA7" s="249"/>
      <c r="UZB7" s="249"/>
      <c r="UZC7" s="249"/>
      <c r="UZD7" s="249"/>
      <c r="UZE7" s="249"/>
      <c r="UZF7" s="249"/>
      <c r="UZG7" s="249"/>
      <c r="UZH7" s="249"/>
      <c r="UZI7" s="249"/>
      <c r="UZJ7" s="249"/>
      <c r="UZK7" s="249"/>
      <c r="UZL7" s="249"/>
      <c r="UZM7" s="249"/>
      <c r="UZN7" s="249"/>
      <c r="UZO7" s="249"/>
      <c r="UZP7" s="249"/>
      <c r="UZQ7" s="249"/>
      <c r="UZR7" s="249"/>
      <c r="UZS7" s="249"/>
      <c r="UZT7" s="249"/>
      <c r="UZU7" s="249"/>
      <c r="UZV7" s="249"/>
      <c r="UZW7" s="249"/>
      <c r="UZX7" s="249"/>
      <c r="UZY7" s="249"/>
      <c r="UZZ7" s="249"/>
      <c r="VAA7" s="249"/>
      <c r="VAB7" s="249"/>
      <c r="VAC7" s="249"/>
      <c r="VAD7" s="249"/>
      <c r="VAE7" s="249"/>
      <c r="VAF7" s="249"/>
      <c r="VAG7" s="249"/>
      <c r="VAH7" s="249"/>
      <c r="VAI7" s="249"/>
      <c r="VAJ7" s="249"/>
      <c r="VAK7" s="249"/>
      <c r="VAL7" s="249"/>
      <c r="VAM7" s="249"/>
      <c r="VAN7" s="249"/>
      <c r="VAO7" s="249"/>
      <c r="VAP7" s="249"/>
      <c r="VAQ7" s="249"/>
      <c r="VAR7" s="249"/>
      <c r="VAS7" s="249"/>
      <c r="VAT7" s="249"/>
      <c r="VAU7" s="249"/>
      <c r="VAV7" s="249"/>
      <c r="VAW7" s="249"/>
      <c r="VAX7" s="249"/>
      <c r="VAY7" s="249"/>
      <c r="VAZ7" s="249"/>
      <c r="VBA7" s="249"/>
      <c r="VBB7" s="249"/>
      <c r="VBC7" s="249"/>
      <c r="VBD7" s="249"/>
      <c r="VBE7" s="249"/>
      <c r="VBF7" s="249"/>
      <c r="VBG7" s="249"/>
      <c r="VBH7" s="249"/>
      <c r="VBI7" s="249"/>
      <c r="VBJ7" s="249"/>
      <c r="VBK7" s="249"/>
      <c r="VBL7" s="249"/>
      <c r="VBM7" s="249"/>
      <c r="VBN7" s="249"/>
      <c r="VBO7" s="249"/>
      <c r="VBP7" s="249"/>
      <c r="VBQ7" s="249"/>
      <c r="VBR7" s="249"/>
      <c r="VBS7" s="249"/>
      <c r="VBT7" s="249"/>
      <c r="VBU7" s="249"/>
      <c r="VBV7" s="249"/>
      <c r="VBW7" s="249"/>
      <c r="VBX7" s="249"/>
      <c r="VBY7" s="249"/>
      <c r="VBZ7" s="249"/>
      <c r="VCA7" s="249"/>
      <c r="VCB7" s="249"/>
      <c r="VCC7" s="249"/>
      <c r="VCD7" s="249"/>
      <c r="VCE7" s="249"/>
      <c r="VCF7" s="249"/>
      <c r="VCG7" s="249"/>
      <c r="VCH7" s="249"/>
      <c r="VCI7" s="249"/>
      <c r="VCJ7" s="249"/>
      <c r="VCK7" s="249"/>
      <c r="VCL7" s="249"/>
      <c r="VCM7" s="249"/>
      <c r="VCN7" s="249"/>
      <c r="VCO7" s="249"/>
      <c r="VCP7" s="249"/>
      <c r="VCQ7" s="249"/>
      <c r="VCR7" s="249"/>
      <c r="VCS7" s="249"/>
      <c r="VCT7" s="249"/>
      <c r="VCU7" s="249"/>
      <c r="VCV7" s="249"/>
      <c r="VCW7" s="249"/>
      <c r="VCX7" s="249"/>
      <c r="VCY7" s="249"/>
      <c r="VCZ7" s="249"/>
      <c r="VDA7" s="249"/>
      <c r="VDB7" s="249"/>
      <c r="VDC7" s="249"/>
      <c r="VDD7" s="249"/>
      <c r="VDE7" s="249"/>
      <c r="VDF7" s="249"/>
      <c r="VDG7" s="249"/>
      <c r="VDH7" s="249"/>
      <c r="VDI7" s="249"/>
      <c r="VDJ7" s="249"/>
      <c r="VDK7" s="249"/>
      <c r="VDL7" s="249"/>
      <c r="VDM7" s="249"/>
      <c r="VDN7" s="249"/>
      <c r="VDO7" s="249"/>
      <c r="VDP7" s="249"/>
      <c r="VDQ7" s="249"/>
      <c r="VDR7" s="249"/>
      <c r="VDS7" s="249"/>
      <c r="VDT7" s="249"/>
      <c r="VDU7" s="249"/>
      <c r="VDV7" s="249"/>
      <c r="VDW7" s="249"/>
      <c r="VDX7" s="249"/>
      <c r="VDY7" s="249"/>
      <c r="VDZ7" s="249"/>
      <c r="VEA7" s="249"/>
      <c r="VEB7" s="249"/>
      <c r="VEC7" s="249"/>
      <c r="VED7" s="249"/>
      <c r="VEE7" s="249"/>
      <c r="VEF7" s="249"/>
      <c r="VEG7" s="249"/>
      <c r="VEH7" s="249"/>
      <c r="VEI7" s="249"/>
      <c r="VEJ7" s="249"/>
      <c r="VEK7" s="249"/>
      <c r="VEL7" s="249"/>
      <c r="VEM7" s="249"/>
      <c r="VEN7" s="249"/>
      <c r="VEO7" s="249"/>
      <c r="VEP7" s="249"/>
      <c r="VEQ7" s="249"/>
      <c r="VER7" s="249"/>
      <c r="VES7" s="249"/>
      <c r="VET7" s="249"/>
      <c r="VEU7" s="249"/>
      <c r="VEV7" s="249"/>
      <c r="VEW7" s="249"/>
      <c r="VEX7" s="249"/>
      <c r="VEY7" s="249"/>
      <c r="VEZ7" s="249"/>
      <c r="VFA7" s="249"/>
      <c r="VFB7" s="249"/>
      <c r="VFC7" s="249"/>
      <c r="VFD7" s="249"/>
      <c r="VFE7" s="249"/>
      <c r="VFF7" s="249"/>
      <c r="VFG7" s="249"/>
      <c r="VFH7" s="249"/>
      <c r="VFI7" s="249"/>
      <c r="VFJ7" s="249"/>
      <c r="VFK7" s="249"/>
      <c r="VFL7" s="249"/>
      <c r="VFM7" s="249"/>
      <c r="VFN7" s="249"/>
      <c r="VFO7" s="249"/>
      <c r="VFP7" s="249"/>
      <c r="VFQ7" s="249"/>
      <c r="VFR7" s="249"/>
      <c r="VFS7" s="249"/>
      <c r="VFT7" s="249"/>
      <c r="VFU7" s="249"/>
      <c r="VFV7" s="249"/>
      <c r="VFW7" s="249"/>
      <c r="VFX7" s="249"/>
      <c r="VFY7" s="249"/>
      <c r="VFZ7" s="249"/>
      <c r="VGA7" s="249"/>
      <c r="VGB7" s="249"/>
      <c r="VGC7" s="249"/>
      <c r="VGD7" s="249"/>
      <c r="VGE7" s="249"/>
      <c r="VGF7" s="249"/>
      <c r="VGG7" s="249"/>
      <c r="VGH7" s="249"/>
      <c r="VGI7" s="249"/>
      <c r="VGJ7" s="249"/>
      <c r="VGK7" s="249"/>
      <c r="VGL7" s="249"/>
      <c r="VGM7" s="249"/>
      <c r="VGN7" s="249"/>
      <c r="VGO7" s="249"/>
      <c r="VGP7" s="249"/>
      <c r="VGQ7" s="249"/>
      <c r="VGR7" s="249"/>
      <c r="VGS7" s="249"/>
      <c r="VGT7" s="249"/>
      <c r="VGU7" s="249"/>
      <c r="VGV7" s="249"/>
      <c r="VGW7" s="249"/>
      <c r="VGX7" s="249"/>
      <c r="VGY7" s="249"/>
      <c r="VGZ7" s="249"/>
      <c r="VHA7" s="249"/>
      <c r="VHB7" s="249"/>
      <c r="VHC7" s="249"/>
      <c r="VHD7" s="249"/>
      <c r="VHE7" s="249"/>
      <c r="VHF7" s="249"/>
      <c r="VHG7" s="249"/>
      <c r="VHH7" s="249"/>
      <c r="VHI7" s="249"/>
      <c r="VHJ7" s="249"/>
      <c r="VHK7" s="249"/>
      <c r="VHL7" s="249"/>
      <c r="VHM7" s="249"/>
      <c r="VHN7" s="249"/>
      <c r="VHO7" s="249"/>
      <c r="VHP7" s="249"/>
      <c r="VHQ7" s="249"/>
      <c r="VHR7" s="249"/>
      <c r="VHS7" s="249"/>
      <c r="VHT7" s="249"/>
      <c r="VHU7" s="249"/>
      <c r="VHV7" s="249"/>
      <c r="VHW7" s="249"/>
      <c r="VHX7" s="249"/>
      <c r="VHY7" s="249"/>
      <c r="VHZ7" s="249"/>
      <c r="VIA7" s="249"/>
      <c r="VIB7" s="249"/>
      <c r="VIC7" s="249"/>
      <c r="VID7" s="249"/>
      <c r="VIE7" s="249"/>
      <c r="VIF7" s="249"/>
      <c r="VIG7" s="249"/>
      <c r="VIH7" s="249"/>
      <c r="VII7" s="249"/>
      <c r="VIJ7" s="249"/>
      <c r="VIK7" s="249"/>
      <c r="VIL7" s="249"/>
      <c r="VIM7" s="249"/>
      <c r="VIN7" s="249"/>
      <c r="VIO7" s="249"/>
      <c r="VIP7" s="249"/>
      <c r="VIQ7" s="249"/>
      <c r="VIR7" s="249"/>
      <c r="VIS7" s="249"/>
      <c r="VIT7" s="249"/>
      <c r="VIU7" s="249"/>
      <c r="VIV7" s="249"/>
      <c r="VIW7" s="249"/>
      <c r="VIX7" s="249"/>
      <c r="VIY7" s="249"/>
      <c r="VIZ7" s="249"/>
      <c r="VJA7" s="249"/>
      <c r="VJB7" s="249"/>
      <c r="VJC7" s="249"/>
      <c r="VJD7" s="249"/>
      <c r="VJE7" s="249"/>
      <c r="VJF7" s="249"/>
      <c r="VJG7" s="249"/>
      <c r="VJH7" s="249"/>
      <c r="VJI7" s="249"/>
      <c r="VJJ7" s="249"/>
      <c r="VJK7" s="249"/>
      <c r="VJL7" s="249"/>
      <c r="VJM7" s="249"/>
      <c r="VJN7" s="249"/>
      <c r="VJO7" s="249"/>
      <c r="VJP7" s="249"/>
      <c r="VJQ7" s="249"/>
      <c r="VJR7" s="249"/>
      <c r="VJS7" s="249"/>
      <c r="VJT7" s="249"/>
      <c r="VJU7" s="249"/>
      <c r="VJV7" s="249"/>
      <c r="VJW7" s="249"/>
      <c r="VJX7" s="249"/>
      <c r="VJY7" s="249"/>
      <c r="VJZ7" s="249"/>
      <c r="VKA7" s="249"/>
      <c r="VKB7" s="249"/>
      <c r="VKC7" s="249"/>
      <c r="VKD7" s="249"/>
      <c r="VKE7" s="249"/>
      <c r="VKF7" s="249"/>
      <c r="VKG7" s="249"/>
      <c r="VKH7" s="249"/>
      <c r="VKI7" s="249"/>
      <c r="VKJ7" s="249"/>
      <c r="VKK7" s="249"/>
      <c r="VKL7" s="249"/>
      <c r="VKM7" s="249"/>
      <c r="VKN7" s="249"/>
      <c r="VKO7" s="249"/>
      <c r="VKP7" s="249"/>
      <c r="VKQ7" s="249"/>
      <c r="VKR7" s="249"/>
      <c r="VKS7" s="249"/>
      <c r="VKT7" s="249"/>
      <c r="VKU7" s="249"/>
      <c r="VKV7" s="249"/>
      <c r="VKW7" s="249"/>
      <c r="VKX7" s="249"/>
      <c r="VKY7" s="249"/>
      <c r="VKZ7" s="249"/>
      <c r="VLA7" s="249"/>
      <c r="VLB7" s="249"/>
      <c r="VLC7" s="249"/>
      <c r="VLD7" s="249"/>
      <c r="VLE7" s="249"/>
      <c r="VLF7" s="249"/>
      <c r="VLG7" s="249"/>
      <c r="VLH7" s="249"/>
      <c r="VLI7" s="249"/>
      <c r="VLJ7" s="249"/>
      <c r="VLK7" s="249"/>
      <c r="VLL7" s="249"/>
      <c r="VLM7" s="249"/>
      <c r="VLN7" s="249"/>
      <c r="VLO7" s="249"/>
      <c r="VLP7" s="249"/>
      <c r="VLQ7" s="249"/>
      <c r="VLR7" s="249"/>
      <c r="VLS7" s="249"/>
      <c r="VLT7" s="249"/>
      <c r="VLU7" s="249"/>
      <c r="VLV7" s="249"/>
      <c r="VLW7" s="249"/>
      <c r="VLX7" s="249"/>
      <c r="VLY7" s="249"/>
      <c r="VLZ7" s="249"/>
      <c r="VMA7" s="249"/>
      <c r="VMB7" s="249"/>
      <c r="VMC7" s="249"/>
      <c r="VMD7" s="249"/>
      <c r="VME7" s="249"/>
      <c r="VMF7" s="249"/>
      <c r="VMG7" s="249"/>
      <c r="VMH7" s="249"/>
      <c r="VMI7" s="249"/>
      <c r="VMJ7" s="249"/>
      <c r="VMK7" s="249"/>
      <c r="VML7" s="249"/>
      <c r="VMM7" s="249"/>
      <c r="VMN7" s="249"/>
      <c r="VMO7" s="249"/>
      <c r="VMP7" s="249"/>
      <c r="VMQ7" s="249"/>
      <c r="VMR7" s="249"/>
      <c r="VMS7" s="249"/>
      <c r="VMT7" s="249"/>
      <c r="VMU7" s="249"/>
      <c r="VMV7" s="249"/>
      <c r="VMW7" s="249"/>
      <c r="VMX7" s="249"/>
      <c r="VMY7" s="249"/>
      <c r="VMZ7" s="249"/>
      <c r="VNA7" s="249"/>
      <c r="VNB7" s="249"/>
      <c r="VNC7" s="249"/>
      <c r="VND7" s="249"/>
      <c r="VNE7" s="249"/>
      <c r="VNF7" s="249"/>
      <c r="VNG7" s="249"/>
      <c r="VNH7" s="249"/>
      <c r="VNI7" s="249"/>
      <c r="VNJ7" s="249"/>
      <c r="VNK7" s="249"/>
      <c r="VNL7" s="249"/>
      <c r="VNM7" s="249"/>
      <c r="VNN7" s="249"/>
      <c r="VNO7" s="249"/>
      <c r="VNP7" s="249"/>
      <c r="VNQ7" s="249"/>
      <c r="VNR7" s="249"/>
      <c r="VNS7" s="249"/>
      <c r="VNT7" s="249"/>
      <c r="VNU7" s="249"/>
      <c r="VNV7" s="249"/>
      <c r="VNW7" s="249"/>
      <c r="VNX7" s="249"/>
      <c r="VNY7" s="249"/>
      <c r="VNZ7" s="249"/>
      <c r="VOA7" s="249"/>
      <c r="VOB7" s="249"/>
      <c r="VOC7" s="249"/>
      <c r="VOD7" s="249"/>
      <c r="VOE7" s="249"/>
      <c r="VOF7" s="249"/>
      <c r="VOG7" s="249"/>
      <c r="VOH7" s="249"/>
      <c r="VOI7" s="249"/>
      <c r="VOJ7" s="249"/>
      <c r="VOK7" s="249"/>
      <c r="VOL7" s="249"/>
      <c r="VOM7" s="249"/>
      <c r="VON7" s="249"/>
      <c r="VOO7" s="249"/>
      <c r="VOP7" s="249"/>
      <c r="VOQ7" s="249"/>
      <c r="VOR7" s="249"/>
      <c r="VOS7" s="249"/>
      <c r="VOT7" s="249"/>
      <c r="VOU7" s="249"/>
      <c r="VOV7" s="249"/>
      <c r="VOW7" s="249"/>
      <c r="VOX7" s="249"/>
      <c r="VOY7" s="249"/>
      <c r="VOZ7" s="249"/>
      <c r="VPA7" s="249"/>
      <c r="VPB7" s="249"/>
      <c r="VPC7" s="249"/>
      <c r="VPD7" s="249"/>
      <c r="VPE7" s="249"/>
      <c r="VPF7" s="249"/>
      <c r="VPG7" s="249"/>
      <c r="VPH7" s="249"/>
      <c r="VPI7" s="249"/>
      <c r="VPJ7" s="249"/>
      <c r="VPK7" s="249"/>
      <c r="VPL7" s="249"/>
      <c r="VPM7" s="249"/>
      <c r="VPN7" s="249"/>
      <c r="VPO7" s="249"/>
      <c r="VPP7" s="249"/>
      <c r="VPQ7" s="249"/>
      <c r="VPR7" s="249"/>
      <c r="VPS7" s="249"/>
      <c r="VPT7" s="249"/>
      <c r="VPU7" s="249"/>
      <c r="VPV7" s="249"/>
      <c r="VPW7" s="249"/>
      <c r="VPX7" s="249"/>
      <c r="VPY7" s="249"/>
      <c r="VPZ7" s="249"/>
      <c r="VQA7" s="249"/>
      <c r="VQB7" s="249"/>
      <c r="VQC7" s="249"/>
      <c r="VQD7" s="249"/>
      <c r="VQE7" s="249"/>
      <c r="VQF7" s="249"/>
      <c r="VQG7" s="249"/>
      <c r="VQH7" s="249"/>
      <c r="VQI7" s="249"/>
      <c r="VQJ7" s="249"/>
      <c r="VQK7" s="249"/>
      <c r="VQL7" s="249"/>
      <c r="VQM7" s="249"/>
      <c r="VQN7" s="249"/>
      <c r="VQO7" s="249"/>
      <c r="VQP7" s="249"/>
      <c r="VQQ7" s="249"/>
      <c r="VQR7" s="249"/>
      <c r="VQS7" s="249"/>
      <c r="VQT7" s="249"/>
      <c r="VQU7" s="249"/>
      <c r="VQV7" s="249"/>
      <c r="VQW7" s="249"/>
      <c r="VQX7" s="249"/>
      <c r="VQY7" s="249"/>
      <c r="VQZ7" s="249"/>
      <c r="VRA7" s="249"/>
      <c r="VRB7" s="249"/>
      <c r="VRC7" s="249"/>
      <c r="VRD7" s="249"/>
      <c r="VRE7" s="249"/>
      <c r="VRF7" s="249"/>
      <c r="VRG7" s="249"/>
      <c r="VRH7" s="249"/>
      <c r="VRI7" s="249"/>
      <c r="VRJ7" s="249"/>
      <c r="VRK7" s="249"/>
      <c r="VRL7" s="249"/>
      <c r="VRM7" s="249"/>
      <c r="VRN7" s="249"/>
      <c r="VRO7" s="249"/>
      <c r="VRP7" s="249"/>
      <c r="VRQ7" s="249"/>
      <c r="VRR7" s="249"/>
      <c r="VRS7" s="249"/>
      <c r="VRT7" s="249"/>
      <c r="VRU7" s="249"/>
      <c r="VRV7" s="249"/>
      <c r="VRW7" s="249"/>
      <c r="VRX7" s="249"/>
      <c r="VRY7" s="249"/>
      <c r="VRZ7" s="249"/>
      <c r="VSA7" s="249"/>
      <c r="VSB7" s="249"/>
      <c r="VSC7" s="249"/>
      <c r="VSD7" s="249"/>
      <c r="VSE7" s="249"/>
      <c r="VSF7" s="249"/>
      <c r="VSG7" s="249"/>
      <c r="VSH7" s="249"/>
      <c r="VSI7" s="249"/>
      <c r="VSJ7" s="249"/>
      <c r="VSK7" s="249"/>
      <c r="VSL7" s="249"/>
      <c r="VSM7" s="249"/>
      <c r="VSN7" s="249"/>
      <c r="VSO7" s="249"/>
      <c r="VSP7" s="249"/>
      <c r="VSQ7" s="249"/>
      <c r="VSR7" s="249"/>
      <c r="VSS7" s="249"/>
      <c r="VST7" s="249"/>
      <c r="VSU7" s="249"/>
      <c r="VSV7" s="249"/>
      <c r="VSW7" s="249"/>
      <c r="VSX7" s="249"/>
      <c r="VSY7" s="249"/>
      <c r="VSZ7" s="249"/>
      <c r="VTA7" s="249"/>
      <c r="VTB7" s="249"/>
      <c r="VTC7" s="249"/>
      <c r="VTD7" s="249"/>
      <c r="VTE7" s="249"/>
      <c r="VTF7" s="249"/>
      <c r="VTG7" s="249"/>
      <c r="VTH7" s="249"/>
      <c r="VTI7" s="249"/>
      <c r="VTJ7" s="249"/>
      <c r="VTK7" s="249"/>
      <c r="VTL7" s="249"/>
      <c r="VTM7" s="249"/>
      <c r="VTN7" s="249"/>
      <c r="VTO7" s="249"/>
      <c r="VTP7" s="249"/>
      <c r="VTQ7" s="249"/>
      <c r="VTR7" s="249"/>
      <c r="VTS7" s="249"/>
      <c r="VTT7" s="249"/>
      <c r="VTU7" s="249"/>
      <c r="VTV7" s="249"/>
      <c r="VTW7" s="249"/>
      <c r="VTX7" s="249"/>
      <c r="VTY7" s="249"/>
      <c r="VTZ7" s="249"/>
      <c r="VUA7" s="249"/>
      <c r="VUB7" s="249"/>
      <c r="VUC7" s="249"/>
      <c r="VUD7" s="249"/>
      <c r="VUE7" s="249"/>
      <c r="VUF7" s="249"/>
      <c r="VUG7" s="249"/>
      <c r="VUH7" s="249"/>
      <c r="VUI7" s="249"/>
      <c r="VUJ7" s="249"/>
      <c r="VUK7" s="249"/>
      <c r="VUL7" s="249"/>
      <c r="VUM7" s="249"/>
      <c r="VUN7" s="249"/>
      <c r="VUO7" s="249"/>
      <c r="VUP7" s="249"/>
      <c r="VUQ7" s="249"/>
      <c r="VUR7" s="249"/>
      <c r="VUS7" s="249"/>
      <c r="VUT7" s="249"/>
      <c r="VUU7" s="249"/>
      <c r="VUV7" s="249"/>
      <c r="VUW7" s="249"/>
      <c r="VUX7" s="249"/>
      <c r="VUY7" s="249"/>
      <c r="VUZ7" s="249"/>
      <c r="VVA7" s="249"/>
      <c r="VVB7" s="249"/>
      <c r="VVC7" s="249"/>
      <c r="VVD7" s="249"/>
      <c r="VVE7" s="249"/>
      <c r="VVF7" s="249"/>
      <c r="VVG7" s="249"/>
      <c r="VVH7" s="249"/>
      <c r="VVI7" s="249"/>
      <c r="VVJ7" s="249"/>
      <c r="VVK7" s="249"/>
      <c r="VVL7" s="249"/>
      <c r="VVM7" s="249"/>
      <c r="VVN7" s="249"/>
      <c r="VVO7" s="249"/>
      <c r="VVP7" s="249"/>
      <c r="VVQ7" s="249"/>
      <c r="VVR7" s="249"/>
      <c r="VVS7" s="249"/>
      <c r="VVT7" s="249"/>
      <c r="VVU7" s="249"/>
      <c r="VVV7" s="249"/>
      <c r="VVW7" s="249"/>
      <c r="VVX7" s="249"/>
      <c r="VVY7" s="249"/>
      <c r="VVZ7" s="249"/>
      <c r="VWA7" s="249"/>
      <c r="VWB7" s="249"/>
      <c r="VWC7" s="249"/>
      <c r="VWD7" s="249"/>
      <c r="VWE7" s="249"/>
      <c r="VWF7" s="249"/>
      <c r="VWG7" s="249"/>
      <c r="VWH7" s="249"/>
      <c r="VWI7" s="249"/>
      <c r="VWJ7" s="249"/>
      <c r="VWK7" s="249"/>
      <c r="VWL7" s="249"/>
      <c r="VWM7" s="249"/>
      <c r="VWN7" s="249"/>
      <c r="VWO7" s="249"/>
      <c r="VWP7" s="249"/>
      <c r="VWQ7" s="249"/>
      <c r="VWR7" s="249"/>
      <c r="VWS7" s="249"/>
      <c r="VWT7" s="249"/>
      <c r="VWU7" s="249"/>
      <c r="VWV7" s="249"/>
      <c r="VWW7" s="249"/>
      <c r="VWX7" s="249"/>
      <c r="VWY7" s="249"/>
      <c r="VWZ7" s="249"/>
      <c r="VXA7" s="249"/>
      <c r="VXB7" s="249"/>
      <c r="VXC7" s="249"/>
      <c r="VXD7" s="249"/>
      <c r="VXE7" s="249"/>
      <c r="VXF7" s="249"/>
      <c r="VXG7" s="249"/>
      <c r="VXH7" s="249"/>
      <c r="VXI7" s="249"/>
      <c r="VXJ7" s="249"/>
      <c r="VXK7" s="249"/>
      <c r="VXL7" s="249"/>
      <c r="VXM7" s="249"/>
      <c r="VXN7" s="249"/>
      <c r="VXO7" s="249"/>
      <c r="VXP7" s="249"/>
      <c r="VXQ7" s="249"/>
      <c r="VXR7" s="249"/>
      <c r="VXS7" s="249"/>
      <c r="VXT7" s="249"/>
      <c r="VXU7" s="249"/>
      <c r="VXV7" s="249"/>
      <c r="VXW7" s="249"/>
      <c r="VXX7" s="249"/>
      <c r="VXY7" s="249"/>
      <c r="VXZ7" s="249"/>
      <c r="VYA7" s="249"/>
      <c r="VYB7" s="249"/>
      <c r="VYC7" s="249"/>
      <c r="VYD7" s="249"/>
      <c r="VYE7" s="249"/>
      <c r="VYF7" s="249"/>
      <c r="VYG7" s="249"/>
      <c r="VYH7" s="249"/>
      <c r="VYI7" s="249"/>
      <c r="VYJ7" s="249"/>
      <c r="VYK7" s="249"/>
      <c r="VYL7" s="249"/>
      <c r="VYM7" s="249"/>
      <c r="VYN7" s="249"/>
      <c r="VYO7" s="249"/>
      <c r="VYP7" s="249"/>
      <c r="VYQ7" s="249"/>
      <c r="VYR7" s="249"/>
      <c r="VYS7" s="249"/>
      <c r="VYT7" s="249"/>
      <c r="VYU7" s="249"/>
      <c r="VYV7" s="249"/>
      <c r="VYW7" s="249"/>
      <c r="VYX7" s="249"/>
      <c r="VYY7" s="249"/>
      <c r="VYZ7" s="249"/>
      <c r="VZA7" s="249"/>
      <c r="VZB7" s="249"/>
      <c r="VZC7" s="249"/>
      <c r="VZD7" s="249"/>
      <c r="VZE7" s="249"/>
      <c r="VZF7" s="249"/>
      <c r="VZG7" s="249"/>
      <c r="VZH7" s="249"/>
      <c r="VZI7" s="249"/>
      <c r="VZJ7" s="249"/>
      <c r="VZK7" s="249"/>
      <c r="VZL7" s="249"/>
      <c r="VZM7" s="249"/>
      <c r="VZN7" s="249"/>
      <c r="VZO7" s="249"/>
      <c r="VZP7" s="249"/>
      <c r="VZQ7" s="249"/>
      <c r="VZR7" s="249"/>
      <c r="VZS7" s="249"/>
      <c r="VZT7" s="249"/>
      <c r="VZU7" s="249"/>
      <c r="VZV7" s="249"/>
      <c r="VZW7" s="249"/>
      <c r="VZX7" s="249"/>
      <c r="VZY7" s="249"/>
      <c r="VZZ7" s="249"/>
      <c r="WAA7" s="249"/>
      <c r="WAB7" s="249"/>
      <c r="WAC7" s="249"/>
      <c r="WAD7" s="249"/>
      <c r="WAE7" s="249"/>
      <c r="WAF7" s="249"/>
      <c r="WAG7" s="249"/>
      <c r="WAH7" s="249"/>
      <c r="WAI7" s="249"/>
      <c r="WAJ7" s="249"/>
      <c r="WAK7" s="249"/>
      <c r="WAL7" s="249"/>
      <c r="WAM7" s="249"/>
      <c r="WAN7" s="249"/>
      <c r="WAO7" s="249"/>
      <c r="WAP7" s="249"/>
      <c r="WAQ7" s="249"/>
      <c r="WAR7" s="249"/>
      <c r="WAS7" s="249"/>
      <c r="WAT7" s="249"/>
      <c r="WAU7" s="249"/>
      <c r="WAV7" s="249"/>
      <c r="WAW7" s="249"/>
      <c r="WAX7" s="249"/>
      <c r="WAY7" s="249"/>
      <c r="WAZ7" s="249"/>
      <c r="WBA7" s="249"/>
      <c r="WBB7" s="249"/>
      <c r="WBC7" s="249"/>
      <c r="WBD7" s="249"/>
      <c r="WBE7" s="249"/>
      <c r="WBF7" s="249"/>
      <c r="WBG7" s="249"/>
      <c r="WBH7" s="249"/>
      <c r="WBI7" s="249"/>
      <c r="WBJ7" s="249"/>
      <c r="WBK7" s="249"/>
      <c r="WBL7" s="249"/>
      <c r="WBM7" s="249"/>
      <c r="WBN7" s="249"/>
      <c r="WBO7" s="249"/>
      <c r="WBP7" s="249"/>
      <c r="WBQ7" s="249"/>
      <c r="WBR7" s="249"/>
      <c r="WBS7" s="249"/>
      <c r="WBT7" s="249"/>
      <c r="WBU7" s="249"/>
      <c r="WBV7" s="249"/>
      <c r="WBW7" s="249"/>
      <c r="WBX7" s="249"/>
      <c r="WBY7" s="249"/>
      <c r="WBZ7" s="249"/>
      <c r="WCA7" s="249"/>
      <c r="WCB7" s="249"/>
      <c r="WCC7" s="249"/>
      <c r="WCD7" s="249"/>
      <c r="WCE7" s="249"/>
      <c r="WCF7" s="249"/>
      <c r="WCG7" s="249"/>
      <c r="WCH7" s="249"/>
      <c r="WCI7" s="249"/>
      <c r="WCJ7" s="249"/>
      <c r="WCK7" s="249"/>
      <c r="WCL7" s="249"/>
      <c r="WCM7" s="249"/>
      <c r="WCN7" s="249"/>
      <c r="WCO7" s="249"/>
      <c r="WCP7" s="249"/>
      <c r="WCQ7" s="249"/>
      <c r="WCR7" s="249"/>
      <c r="WCS7" s="249"/>
      <c r="WCT7" s="249"/>
      <c r="WCU7" s="249"/>
      <c r="WCV7" s="249"/>
      <c r="WCW7" s="249"/>
      <c r="WCX7" s="249"/>
      <c r="WCY7" s="249"/>
      <c r="WCZ7" s="249"/>
      <c r="WDA7" s="249"/>
      <c r="WDB7" s="249"/>
      <c r="WDC7" s="249"/>
      <c r="WDD7" s="249"/>
      <c r="WDE7" s="249"/>
      <c r="WDF7" s="249"/>
      <c r="WDG7" s="249"/>
      <c r="WDH7" s="249"/>
      <c r="WDI7" s="249"/>
      <c r="WDJ7" s="249"/>
      <c r="WDK7" s="249"/>
      <c r="WDL7" s="249"/>
      <c r="WDM7" s="249"/>
      <c r="WDN7" s="249"/>
      <c r="WDO7" s="249"/>
      <c r="WDP7" s="249"/>
      <c r="WDQ7" s="249"/>
      <c r="WDR7" s="249"/>
      <c r="WDS7" s="249"/>
      <c r="WDT7" s="249"/>
      <c r="WDU7" s="249"/>
      <c r="WDV7" s="249"/>
      <c r="WDW7" s="249"/>
      <c r="WDX7" s="249"/>
      <c r="WDY7" s="249"/>
      <c r="WDZ7" s="249"/>
      <c r="WEA7" s="249"/>
      <c r="WEB7" s="249"/>
      <c r="WEC7" s="249"/>
      <c r="WED7" s="249"/>
      <c r="WEE7" s="249"/>
      <c r="WEF7" s="249"/>
      <c r="WEG7" s="249"/>
      <c r="WEH7" s="249"/>
      <c r="WEI7" s="249"/>
      <c r="WEJ7" s="249"/>
      <c r="WEK7" s="249"/>
      <c r="WEL7" s="249"/>
      <c r="WEM7" s="249"/>
      <c r="WEN7" s="249"/>
      <c r="WEO7" s="249"/>
      <c r="WEP7" s="249"/>
      <c r="WEQ7" s="249"/>
      <c r="WER7" s="249"/>
      <c r="WES7" s="249"/>
      <c r="WET7" s="249"/>
      <c r="WEU7" s="249"/>
      <c r="WEV7" s="249"/>
      <c r="WEW7" s="249"/>
      <c r="WEX7" s="249"/>
      <c r="WEY7" s="249"/>
      <c r="WEZ7" s="249"/>
      <c r="WFA7" s="249"/>
      <c r="WFB7" s="249"/>
      <c r="WFC7" s="249"/>
      <c r="WFD7" s="249"/>
      <c r="WFE7" s="249"/>
      <c r="WFF7" s="249"/>
      <c r="WFG7" s="249"/>
      <c r="WFH7" s="249"/>
      <c r="WFI7" s="249"/>
      <c r="WFJ7" s="249"/>
      <c r="WFK7" s="249"/>
      <c r="WFL7" s="249"/>
      <c r="WFM7" s="249"/>
      <c r="WFN7" s="249"/>
      <c r="WFO7" s="249"/>
      <c r="WFP7" s="249"/>
      <c r="WFQ7" s="249"/>
      <c r="WFR7" s="249"/>
      <c r="WFS7" s="249"/>
      <c r="WFT7" s="249"/>
      <c r="WFU7" s="249"/>
      <c r="WFV7" s="249"/>
      <c r="WFW7" s="249"/>
      <c r="WFX7" s="249"/>
      <c r="WFY7" s="249"/>
      <c r="WFZ7" s="249"/>
      <c r="WGA7" s="249"/>
      <c r="WGB7" s="249"/>
      <c r="WGC7" s="249"/>
      <c r="WGD7" s="249"/>
      <c r="WGE7" s="249"/>
      <c r="WGF7" s="249"/>
      <c r="WGG7" s="249"/>
      <c r="WGH7" s="249"/>
      <c r="WGI7" s="249"/>
      <c r="WGJ7" s="249"/>
      <c r="WGK7" s="249"/>
      <c r="WGL7" s="249"/>
      <c r="WGM7" s="249"/>
      <c r="WGN7" s="249"/>
      <c r="WGO7" s="249"/>
      <c r="WGP7" s="249"/>
      <c r="WGQ7" s="249"/>
      <c r="WGR7" s="249"/>
      <c r="WGS7" s="249"/>
      <c r="WGT7" s="249"/>
      <c r="WGU7" s="249"/>
      <c r="WGV7" s="249"/>
      <c r="WGW7" s="249"/>
      <c r="WGX7" s="249"/>
      <c r="WGY7" s="249"/>
      <c r="WGZ7" s="249"/>
      <c r="WHA7" s="249"/>
      <c r="WHB7" s="249"/>
      <c r="WHC7" s="249"/>
      <c r="WHD7" s="249"/>
      <c r="WHE7" s="249"/>
      <c r="WHF7" s="249"/>
      <c r="WHG7" s="249"/>
      <c r="WHH7" s="249"/>
      <c r="WHI7" s="249"/>
      <c r="WHJ7" s="249"/>
      <c r="WHK7" s="249"/>
      <c r="WHL7" s="249"/>
      <c r="WHM7" s="249"/>
      <c r="WHN7" s="249"/>
      <c r="WHO7" s="249"/>
      <c r="WHP7" s="249"/>
      <c r="WHQ7" s="249"/>
      <c r="WHR7" s="249"/>
      <c r="WHS7" s="249"/>
      <c r="WHT7" s="249"/>
      <c r="WHU7" s="249"/>
      <c r="WHV7" s="249"/>
      <c r="WHW7" s="249"/>
      <c r="WHX7" s="249"/>
      <c r="WHY7" s="249"/>
      <c r="WHZ7" s="249"/>
      <c r="WIA7" s="249"/>
      <c r="WIB7" s="249"/>
      <c r="WIC7" s="249"/>
      <c r="WID7" s="249"/>
      <c r="WIE7" s="249"/>
      <c r="WIF7" s="249"/>
      <c r="WIG7" s="249"/>
      <c r="WIH7" s="249"/>
      <c r="WII7" s="249"/>
      <c r="WIJ7" s="249"/>
      <c r="WIK7" s="249"/>
      <c r="WIL7" s="249"/>
      <c r="WIM7" s="249"/>
      <c r="WIN7" s="249"/>
      <c r="WIO7" s="249"/>
      <c r="WIP7" s="249"/>
      <c r="WIQ7" s="249"/>
      <c r="WIR7" s="249"/>
      <c r="WIS7" s="249"/>
      <c r="WIT7" s="249"/>
      <c r="WIU7" s="249"/>
      <c r="WIV7" s="249"/>
      <c r="WIW7" s="249"/>
      <c r="WIX7" s="249"/>
      <c r="WIY7" s="249"/>
      <c r="WIZ7" s="249"/>
      <c r="WJA7" s="249"/>
      <c r="WJB7" s="249"/>
      <c r="WJC7" s="249"/>
      <c r="WJD7" s="249"/>
      <c r="WJE7" s="249"/>
      <c r="WJF7" s="249"/>
      <c r="WJG7" s="249"/>
      <c r="WJH7" s="249"/>
      <c r="WJI7" s="249"/>
      <c r="WJJ7" s="249"/>
      <c r="WJK7" s="249"/>
      <c r="WJL7" s="249"/>
      <c r="WJM7" s="249"/>
      <c r="WJN7" s="249"/>
      <c r="WJO7" s="249"/>
      <c r="WJP7" s="249"/>
      <c r="WJQ7" s="249"/>
      <c r="WJR7" s="249"/>
      <c r="WJS7" s="249"/>
      <c r="WJT7" s="249"/>
      <c r="WJU7" s="249"/>
      <c r="WJV7" s="249"/>
      <c r="WJW7" s="249"/>
      <c r="WJX7" s="249"/>
      <c r="WJY7" s="249"/>
      <c r="WJZ7" s="249"/>
      <c r="WKA7" s="249"/>
      <c r="WKB7" s="249"/>
      <c r="WKC7" s="249"/>
      <c r="WKD7" s="249"/>
      <c r="WKE7" s="249"/>
      <c r="WKF7" s="249"/>
      <c r="WKG7" s="249"/>
      <c r="WKH7" s="249"/>
      <c r="WKI7" s="249"/>
      <c r="WKJ7" s="249"/>
      <c r="WKK7" s="249"/>
      <c r="WKL7" s="249"/>
      <c r="WKM7" s="249"/>
      <c r="WKN7" s="249"/>
      <c r="WKO7" s="249"/>
      <c r="WKP7" s="249"/>
      <c r="WKQ7" s="249"/>
      <c r="WKR7" s="249"/>
      <c r="WKS7" s="249"/>
      <c r="WKT7" s="249"/>
      <c r="WKU7" s="249"/>
      <c r="WKV7" s="249"/>
      <c r="WKW7" s="249"/>
      <c r="WKX7" s="249"/>
      <c r="WKY7" s="249"/>
      <c r="WKZ7" s="249"/>
      <c r="WLA7" s="249"/>
      <c r="WLB7" s="249"/>
      <c r="WLC7" s="249"/>
      <c r="WLD7" s="249"/>
      <c r="WLE7" s="249"/>
      <c r="WLF7" s="249"/>
      <c r="WLG7" s="249"/>
      <c r="WLH7" s="249"/>
      <c r="WLI7" s="249"/>
      <c r="WLJ7" s="249"/>
      <c r="WLK7" s="249"/>
      <c r="WLL7" s="249"/>
      <c r="WLM7" s="249"/>
      <c r="WLN7" s="249"/>
      <c r="WLO7" s="249"/>
      <c r="WLP7" s="249"/>
      <c r="WLQ7" s="249"/>
      <c r="WLR7" s="249"/>
      <c r="WLS7" s="249"/>
      <c r="WLT7" s="249"/>
      <c r="WLU7" s="249"/>
      <c r="WLV7" s="249"/>
      <c r="WLW7" s="249"/>
      <c r="WLX7" s="249"/>
      <c r="WLY7" s="249"/>
      <c r="WLZ7" s="249"/>
      <c r="WMA7" s="249"/>
      <c r="WMB7" s="249"/>
      <c r="WMC7" s="249"/>
      <c r="WMD7" s="249"/>
      <c r="WME7" s="249"/>
      <c r="WMF7" s="249"/>
      <c r="WMG7" s="249"/>
      <c r="WMH7" s="249"/>
      <c r="WMI7" s="249"/>
      <c r="WMJ7" s="249"/>
      <c r="WMK7" s="249"/>
      <c r="WML7" s="249"/>
      <c r="WMM7" s="249"/>
      <c r="WMN7" s="249"/>
      <c r="WMO7" s="249"/>
      <c r="WMP7" s="249"/>
      <c r="WMQ7" s="249"/>
      <c r="WMR7" s="249"/>
      <c r="WMS7" s="249"/>
      <c r="WMT7" s="249"/>
      <c r="WMU7" s="249"/>
      <c r="WMV7" s="249"/>
      <c r="WMW7" s="249"/>
      <c r="WMX7" s="249"/>
      <c r="WMY7" s="249"/>
      <c r="WMZ7" s="249"/>
      <c r="WNA7" s="249"/>
      <c r="WNB7" s="249"/>
      <c r="WNC7" s="249"/>
      <c r="WND7" s="249"/>
      <c r="WNE7" s="249"/>
      <c r="WNF7" s="249"/>
      <c r="WNG7" s="249"/>
      <c r="WNH7" s="249"/>
      <c r="WNI7" s="249"/>
      <c r="WNJ7" s="249"/>
      <c r="WNK7" s="249"/>
      <c r="WNL7" s="249"/>
      <c r="WNM7" s="249"/>
      <c r="WNN7" s="249"/>
      <c r="WNO7" s="249"/>
      <c r="WNP7" s="249"/>
      <c r="WNQ7" s="249"/>
      <c r="WNR7" s="249"/>
      <c r="WNS7" s="249"/>
      <c r="WNT7" s="249"/>
      <c r="WNU7" s="249"/>
      <c r="WNV7" s="249"/>
      <c r="WNW7" s="249"/>
      <c r="WNX7" s="249"/>
      <c r="WNY7" s="249"/>
      <c r="WNZ7" s="249"/>
      <c r="WOA7" s="249"/>
      <c r="WOB7" s="249"/>
      <c r="WOC7" s="249"/>
      <c r="WOD7" s="249"/>
      <c r="WOE7" s="249"/>
      <c r="WOF7" s="249"/>
      <c r="WOG7" s="249"/>
      <c r="WOH7" s="249"/>
      <c r="WOI7" s="249"/>
      <c r="WOJ7" s="249"/>
      <c r="WOK7" s="249"/>
      <c r="WOL7" s="249"/>
      <c r="WOM7" s="249"/>
      <c r="WON7" s="249"/>
      <c r="WOO7" s="249"/>
      <c r="WOP7" s="249"/>
      <c r="WOQ7" s="249"/>
      <c r="WOR7" s="249"/>
      <c r="WOS7" s="249"/>
      <c r="WOT7" s="249"/>
      <c r="WOU7" s="249"/>
      <c r="WOV7" s="249"/>
      <c r="WOW7" s="249"/>
      <c r="WOX7" s="249"/>
      <c r="WOY7" s="249"/>
      <c r="WOZ7" s="249"/>
      <c r="WPA7" s="249"/>
      <c r="WPB7" s="249"/>
      <c r="WPC7" s="249"/>
      <c r="WPD7" s="249"/>
      <c r="WPE7" s="249"/>
      <c r="WPF7" s="249"/>
      <c r="WPG7" s="249"/>
      <c r="WPH7" s="249"/>
      <c r="WPI7" s="249"/>
      <c r="WPJ7" s="249"/>
      <c r="WPK7" s="249"/>
      <c r="WPL7" s="249"/>
      <c r="WPM7" s="249"/>
      <c r="WPN7" s="249"/>
      <c r="WPO7" s="249"/>
      <c r="WPP7" s="249"/>
      <c r="WPQ7" s="249"/>
      <c r="WPR7" s="249"/>
      <c r="WPS7" s="249"/>
      <c r="WPT7" s="249"/>
      <c r="WPU7" s="249"/>
      <c r="WPV7" s="249"/>
      <c r="WPW7" s="249"/>
      <c r="WPX7" s="249"/>
      <c r="WPY7" s="249"/>
      <c r="WPZ7" s="249"/>
      <c r="WQA7" s="249"/>
      <c r="WQB7" s="249"/>
      <c r="WQC7" s="249"/>
      <c r="WQD7" s="249"/>
      <c r="WQE7" s="249"/>
      <c r="WQF7" s="249"/>
      <c r="WQG7" s="249"/>
      <c r="WQH7" s="249"/>
      <c r="WQI7" s="249"/>
      <c r="WQJ7" s="249"/>
      <c r="WQK7" s="249"/>
      <c r="WQL7" s="249"/>
      <c r="WQM7" s="249"/>
      <c r="WQN7" s="249"/>
      <c r="WQO7" s="249"/>
      <c r="WQP7" s="249"/>
      <c r="WQQ7" s="249"/>
      <c r="WQR7" s="249"/>
      <c r="WQS7" s="249"/>
      <c r="WQT7" s="249"/>
      <c r="WQU7" s="249"/>
      <c r="WQV7" s="249"/>
      <c r="WQW7" s="249"/>
      <c r="WQX7" s="249"/>
      <c r="WQY7" s="249"/>
      <c r="WQZ7" s="249"/>
      <c r="WRA7" s="249"/>
      <c r="WRB7" s="249"/>
      <c r="WRC7" s="249"/>
      <c r="WRD7" s="249"/>
      <c r="WRE7" s="249"/>
      <c r="WRF7" s="249"/>
      <c r="WRG7" s="249"/>
      <c r="WRH7" s="249"/>
      <c r="WRI7" s="249"/>
      <c r="WRJ7" s="249"/>
      <c r="WRK7" s="249"/>
      <c r="WRL7" s="249"/>
      <c r="WRM7" s="249"/>
      <c r="WRN7" s="249"/>
      <c r="WRO7" s="249"/>
      <c r="WRP7" s="249"/>
      <c r="WRQ7" s="249"/>
      <c r="WRR7" s="249"/>
      <c r="WRS7" s="249"/>
      <c r="WRT7" s="249"/>
      <c r="WRU7" s="249"/>
      <c r="WRV7" s="249"/>
      <c r="WRW7" s="249"/>
      <c r="WRX7" s="249"/>
      <c r="WRY7" s="249"/>
      <c r="WRZ7" s="249"/>
      <c r="WSA7" s="249"/>
      <c r="WSB7" s="249"/>
      <c r="WSC7" s="249"/>
      <c r="WSD7" s="249"/>
      <c r="WSE7" s="249"/>
      <c r="WSF7" s="249"/>
      <c r="WSG7" s="249"/>
      <c r="WSH7" s="249"/>
      <c r="WSI7" s="249"/>
      <c r="WSJ7" s="249"/>
      <c r="WSK7" s="249"/>
      <c r="WSL7" s="249"/>
      <c r="WSM7" s="249"/>
      <c r="WSN7" s="249"/>
      <c r="WSO7" s="249"/>
      <c r="WSP7" s="249"/>
      <c r="WSQ7" s="249"/>
      <c r="WSR7" s="249"/>
      <c r="WSS7" s="249"/>
      <c r="WST7" s="249"/>
      <c r="WSU7" s="249"/>
      <c r="WSV7" s="249"/>
      <c r="WSW7" s="249"/>
      <c r="WSX7" s="249"/>
      <c r="WSY7" s="249"/>
      <c r="WSZ7" s="249"/>
      <c r="WTA7" s="249"/>
      <c r="WTB7" s="249"/>
      <c r="WTC7" s="249"/>
      <c r="WTD7" s="249"/>
      <c r="WTE7" s="249"/>
      <c r="WTF7" s="249"/>
      <c r="WTG7" s="249"/>
      <c r="WTH7" s="249"/>
      <c r="WTI7" s="249"/>
      <c r="WTJ7" s="249"/>
      <c r="WTK7" s="249"/>
      <c r="WTL7" s="249"/>
      <c r="WTM7" s="249"/>
      <c r="WTN7" s="249"/>
      <c r="WTO7" s="249"/>
      <c r="WTP7" s="249"/>
      <c r="WTQ7" s="249"/>
      <c r="WTR7" s="249"/>
      <c r="WTS7" s="249"/>
      <c r="WTT7" s="249"/>
      <c r="WTU7" s="249"/>
      <c r="WTV7" s="249"/>
      <c r="WTW7" s="249"/>
      <c r="WTX7" s="249"/>
      <c r="WTY7" s="249"/>
      <c r="WTZ7" s="249"/>
      <c r="WUA7" s="249"/>
      <c r="WUB7" s="249"/>
      <c r="WUC7" s="249"/>
      <c r="WUD7" s="249"/>
      <c r="WUE7" s="249"/>
      <c r="WUF7" s="249"/>
      <c r="WUG7" s="249"/>
      <c r="WUH7" s="249"/>
      <c r="WUI7" s="249"/>
      <c r="WUJ7" s="249"/>
      <c r="WUK7" s="249"/>
      <c r="WUL7" s="249"/>
      <c r="WUM7" s="249"/>
      <c r="WUN7" s="249"/>
      <c r="WUO7" s="249"/>
      <c r="WUP7" s="249"/>
      <c r="WUQ7" s="249"/>
      <c r="WUR7" s="249"/>
      <c r="WUS7" s="249"/>
      <c r="WUT7" s="249"/>
      <c r="WUU7" s="249"/>
      <c r="WUV7" s="249"/>
      <c r="WUW7" s="249"/>
      <c r="WUX7" s="249"/>
      <c r="WUY7" s="249"/>
      <c r="WUZ7" s="249"/>
      <c r="WVA7" s="249"/>
      <c r="WVB7" s="249"/>
      <c r="WVC7" s="249"/>
      <c r="WVD7" s="249"/>
      <c r="WVE7" s="249"/>
      <c r="WVF7" s="249"/>
      <c r="WVG7" s="249"/>
      <c r="WVH7" s="249"/>
      <c r="WVI7" s="249"/>
      <c r="WVJ7" s="249"/>
      <c r="WVK7" s="249"/>
      <c r="WVL7" s="249"/>
      <c r="WVM7" s="249"/>
      <c r="WVN7" s="249"/>
      <c r="WVO7" s="249"/>
      <c r="WVP7" s="249"/>
      <c r="WVQ7" s="249"/>
      <c r="WVR7" s="249"/>
      <c r="WVS7" s="249"/>
      <c r="WVT7" s="249"/>
      <c r="WVU7" s="249"/>
      <c r="WVV7" s="249"/>
      <c r="WVW7" s="249"/>
      <c r="WVX7" s="249"/>
      <c r="WVY7" s="249"/>
      <c r="WVZ7" s="249"/>
      <c r="WWA7" s="249"/>
      <c r="WWB7" s="249"/>
      <c r="WWC7" s="249"/>
      <c r="WWD7" s="249"/>
      <c r="WWE7" s="249"/>
      <c r="WWF7" s="249"/>
      <c r="WWG7" s="249"/>
      <c r="WWH7" s="249"/>
      <c r="WWI7" s="249"/>
      <c r="WWJ7" s="249"/>
      <c r="WWK7" s="249"/>
      <c r="WWL7" s="249"/>
      <c r="WWM7" s="249"/>
      <c r="WWN7" s="249"/>
      <c r="WWO7" s="249"/>
      <c r="WWP7" s="249"/>
      <c r="WWQ7" s="249"/>
      <c r="WWR7" s="249"/>
      <c r="WWS7" s="249"/>
      <c r="WWT7" s="249"/>
      <c r="WWU7" s="249"/>
      <c r="WWV7" s="249"/>
      <c r="WWW7" s="249"/>
      <c r="WWX7" s="249"/>
      <c r="WWY7" s="249"/>
      <c r="WWZ7" s="249"/>
      <c r="WXA7" s="249"/>
      <c r="WXB7" s="249"/>
      <c r="WXC7" s="249"/>
      <c r="WXD7" s="249"/>
      <c r="WXE7" s="249"/>
      <c r="WXF7" s="249"/>
      <c r="WXG7" s="249"/>
      <c r="WXH7" s="249"/>
      <c r="WXI7" s="249"/>
      <c r="WXJ7" s="249"/>
      <c r="WXK7" s="249"/>
      <c r="WXL7" s="249"/>
      <c r="WXM7" s="249"/>
      <c r="WXN7" s="249"/>
      <c r="WXO7" s="249"/>
      <c r="WXP7" s="249"/>
      <c r="WXQ7" s="249"/>
      <c r="WXR7" s="249"/>
      <c r="WXS7" s="249"/>
      <c r="WXT7" s="249"/>
      <c r="WXU7" s="249"/>
      <c r="WXV7" s="249"/>
      <c r="WXW7" s="249"/>
      <c r="WXX7" s="249"/>
      <c r="WXY7" s="249"/>
      <c r="WXZ7" s="249"/>
      <c r="WYA7" s="249"/>
      <c r="WYB7" s="249"/>
      <c r="WYC7" s="249"/>
      <c r="WYD7" s="249"/>
      <c r="WYE7" s="249"/>
      <c r="WYF7" s="249"/>
      <c r="WYG7" s="249"/>
      <c r="WYH7" s="249"/>
      <c r="WYI7" s="249"/>
      <c r="WYJ7" s="249"/>
      <c r="WYK7" s="249"/>
      <c r="WYL7" s="249"/>
      <c r="WYM7" s="249"/>
      <c r="WYN7" s="249"/>
      <c r="WYO7" s="249"/>
      <c r="WYP7" s="249"/>
      <c r="WYQ7" s="249"/>
      <c r="WYR7" s="249"/>
      <c r="WYS7" s="249"/>
      <c r="WYT7" s="249"/>
      <c r="WYU7" s="249"/>
      <c r="WYV7" s="249"/>
      <c r="WYW7" s="249"/>
      <c r="WYX7" s="249"/>
      <c r="WYY7" s="249"/>
      <c r="WYZ7" s="249"/>
      <c r="WZA7" s="249"/>
      <c r="WZB7" s="249"/>
      <c r="WZC7" s="249"/>
      <c r="WZD7" s="249"/>
      <c r="WZE7" s="249"/>
      <c r="WZF7" s="249"/>
      <c r="WZG7" s="249"/>
      <c r="WZH7" s="249"/>
      <c r="WZI7" s="249"/>
      <c r="WZJ7" s="249"/>
      <c r="WZK7" s="249"/>
      <c r="WZL7" s="249"/>
      <c r="WZM7" s="249"/>
      <c r="WZN7" s="249"/>
      <c r="WZO7" s="249"/>
      <c r="WZP7" s="249"/>
      <c r="WZQ7" s="249"/>
      <c r="WZR7" s="249"/>
      <c r="WZS7" s="249"/>
      <c r="WZT7" s="249"/>
      <c r="WZU7" s="249"/>
      <c r="WZV7" s="249"/>
      <c r="WZW7" s="249"/>
      <c r="WZX7" s="249"/>
      <c r="WZY7" s="249"/>
      <c r="WZZ7" s="249"/>
      <c r="XAA7" s="249"/>
      <c r="XAB7" s="249"/>
      <c r="XAC7" s="249"/>
      <c r="XAD7" s="249"/>
      <c r="XAE7" s="249"/>
      <c r="XAF7" s="249"/>
      <c r="XAG7" s="249"/>
      <c r="XAH7" s="249"/>
      <c r="XAI7" s="249"/>
      <c r="XAJ7" s="249"/>
      <c r="XAK7" s="249"/>
      <c r="XAL7" s="249"/>
      <c r="XAM7" s="249"/>
      <c r="XAN7" s="249"/>
      <c r="XAO7" s="249"/>
      <c r="XAP7" s="249"/>
      <c r="XAQ7" s="249"/>
      <c r="XAR7" s="249"/>
      <c r="XAS7" s="249"/>
      <c r="XAT7" s="249"/>
      <c r="XAU7" s="249"/>
    </row>
    <row r="8" spans="2:16271" ht="33.75" hidden="1" customHeight="1">
      <c r="I8" s="66"/>
    </row>
    <row r="9" spans="2:16271" s="73" customFormat="1" ht="51" customHeight="1">
      <c r="B9" s="72" t="s">
        <v>143</v>
      </c>
      <c r="C9" s="72" t="s">
        <v>147</v>
      </c>
      <c r="D9" s="72" t="s">
        <v>144</v>
      </c>
      <c r="E9" s="72" t="s">
        <v>460</v>
      </c>
      <c r="F9" s="72" t="s">
        <v>328</v>
      </c>
      <c r="G9" s="72" t="s">
        <v>145</v>
      </c>
      <c r="H9" s="72" t="s">
        <v>146</v>
      </c>
      <c r="I9" s="301" t="s">
        <v>418</v>
      </c>
      <c r="J9" s="72" t="s">
        <v>148</v>
      </c>
      <c r="K9" s="72" t="s">
        <v>149</v>
      </c>
      <c r="L9" s="72" t="s">
        <v>150</v>
      </c>
      <c r="M9" s="72" t="s">
        <v>151</v>
      </c>
      <c r="N9" s="72" t="s">
        <v>152</v>
      </c>
      <c r="O9" s="72" t="s">
        <v>153</v>
      </c>
      <c r="P9" s="72" t="s">
        <v>280</v>
      </c>
      <c r="Q9" s="233" t="s">
        <v>281</v>
      </c>
      <c r="R9" s="233" t="s">
        <v>282</v>
      </c>
      <c r="S9" s="72" t="s">
        <v>70</v>
      </c>
      <c r="T9" s="72" t="s">
        <v>154</v>
      </c>
    </row>
    <row r="10" spans="2:16271" s="77" customFormat="1" ht="32.25" customHeight="1">
      <c r="B10" s="156">
        <f>1</f>
        <v>1</v>
      </c>
      <c r="C10" s="232"/>
      <c r="D10" s="74" t="s">
        <v>248</v>
      </c>
      <c r="E10" s="255"/>
      <c r="F10" s="255" t="s">
        <v>330</v>
      </c>
      <c r="G10" s="256">
        <v>42996</v>
      </c>
      <c r="H10" s="74" t="s">
        <v>171</v>
      </c>
      <c r="I10" s="159" t="s">
        <v>191</v>
      </c>
      <c r="J10" s="232" t="s">
        <v>0</v>
      </c>
      <c r="K10" s="164">
        <v>2</v>
      </c>
      <c r="L10" s="161">
        <f t="shared" ref="L10:L41" ca="1" si="0">((TODAY()-G10)/30)/12</f>
        <v>0.45555555555555555</v>
      </c>
      <c r="M10" s="162">
        <f t="shared" ref="M10:M21" ca="1" si="1">K10+L10</f>
        <v>2.4555555555555557</v>
      </c>
      <c r="N10" s="76">
        <f ca="1">SUMIF('Resource Deployment List'!$F$8:$F$187,D10,'Resource Deployment List'!$M$8:$M$187)</f>
        <v>0</v>
      </c>
      <c r="O10" s="222" t="s">
        <v>236</v>
      </c>
      <c r="P10" s="220" t="s">
        <v>393</v>
      </c>
      <c r="Q10" s="237"/>
      <c r="R10" s="237"/>
      <c r="S10" s="236"/>
      <c r="T10" s="236"/>
    </row>
    <row r="11" spans="2:16271" s="77" customFormat="1" ht="32.25" customHeight="1">
      <c r="B11" s="156">
        <f>B10+1</f>
        <v>2</v>
      </c>
      <c r="C11" s="232"/>
      <c r="D11" s="255" t="s">
        <v>183</v>
      </c>
      <c r="E11" s="255"/>
      <c r="F11" s="74" t="s">
        <v>330</v>
      </c>
      <c r="G11" s="256">
        <v>42254</v>
      </c>
      <c r="H11" s="74" t="s">
        <v>184</v>
      </c>
      <c r="I11" s="235" t="s">
        <v>207</v>
      </c>
      <c r="J11" s="232" t="s">
        <v>0</v>
      </c>
      <c r="K11" s="164">
        <v>4.5</v>
      </c>
      <c r="L11" s="161">
        <f t="shared" ca="1" si="0"/>
        <v>2.5166666666666666</v>
      </c>
      <c r="M11" s="162">
        <f t="shared" ca="1" si="1"/>
        <v>7.0166666666666666</v>
      </c>
      <c r="N11" s="76">
        <f>SUMIF('Resource Deployment List'!$F$8:$F$187,D11,'Resource Deployment List'!$M$8:$M$187)</f>
        <v>0</v>
      </c>
      <c r="O11" s="222" t="s">
        <v>207</v>
      </c>
      <c r="P11" s="220" t="s">
        <v>366</v>
      </c>
      <c r="Q11" s="237"/>
      <c r="R11" s="237"/>
      <c r="S11" s="236"/>
      <c r="T11" s="236"/>
    </row>
    <row r="12" spans="2:16271" s="77" customFormat="1" ht="32.25" customHeight="1">
      <c r="B12" s="234">
        <f t="shared" ref="B12:B75" si="2">B11+1</f>
        <v>3</v>
      </c>
      <c r="C12" s="78"/>
      <c r="D12" s="74" t="s">
        <v>227</v>
      </c>
      <c r="E12" s="255"/>
      <c r="F12" s="74" t="s">
        <v>330</v>
      </c>
      <c r="G12" s="163">
        <v>42905</v>
      </c>
      <c r="H12" s="74" t="s">
        <v>207</v>
      </c>
      <c r="I12" s="235" t="s">
        <v>207</v>
      </c>
      <c r="J12" s="232" t="s">
        <v>0</v>
      </c>
      <c r="K12" s="164">
        <v>4</v>
      </c>
      <c r="L12" s="161">
        <f t="shared" ca="1" si="0"/>
        <v>0.70833333333333337</v>
      </c>
      <c r="M12" s="162">
        <f t="shared" ca="1" si="1"/>
        <v>4.708333333333333</v>
      </c>
      <c r="N12" s="76">
        <f>SUMIF('Resource Deployment List'!$F$8:$F$187,D12,'Resource Deployment List'!$M$8:$M$187)</f>
        <v>0</v>
      </c>
      <c r="O12" s="222"/>
      <c r="P12" s="220" t="s">
        <v>166</v>
      </c>
      <c r="Q12" s="237"/>
      <c r="R12" s="237"/>
      <c r="S12" s="236" t="s">
        <v>385</v>
      </c>
      <c r="T12" s="236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  <c r="ALX12" s="79"/>
      <c r="ALY12" s="79"/>
      <c r="ALZ12" s="79"/>
      <c r="AMA12" s="79"/>
      <c r="AMB12" s="79"/>
      <c r="AMC12" s="79"/>
      <c r="AMD12" s="79"/>
      <c r="AME12" s="79"/>
      <c r="AMF12" s="79"/>
      <c r="AMG12" s="79"/>
      <c r="AMH12" s="79"/>
      <c r="AMI12" s="79"/>
      <c r="AMJ12" s="79"/>
      <c r="AMK12" s="79"/>
      <c r="AML12" s="79"/>
      <c r="AMM12" s="79"/>
      <c r="AMN12" s="79"/>
      <c r="AMO12" s="79"/>
      <c r="AMP12" s="79"/>
      <c r="AMQ12" s="79"/>
      <c r="AMR12" s="79"/>
      <c r="AMS12" s="79"/>
      <c r="AMT12" s="79"/>
      <c r="AMU12" s="79"/>
      <c r="AMV12" s="79"/>
      <c r="AMW12" s="79"/>
      <c r="AMX12" s="79"/>
      <c r="AMY12" s="79"/>
      <c r="AMZ12" s="79"/>
      <c r="ANA12" s="79"/>
      <c r="ANB12" s="79"/>
      <c r="ANC12" s="79"/>
      <c r="AND12" s="79"/>
      <c r="ANE12" s="79"/>
      <c r="ANF12" s="79"/>
      <c r="ANG12" s="79"/>
      <c r="ANH12" s="79"/>
      <c r="ANI12" s="79"/>
      <c r="ANJ12" s="79"/>
      <c r="ANK12" s="79"/>
      <c r="ANL12" s="79"/>
      <c r="ANM12" s="79"/>
      <c r="ANN12" s="79"/>
      <c r="ANO12" s="79"/>
      <c r="ANP12" s="79"/>
      <c r="ANQ12" s="79"/>
      <c r="ANR12" s="79"/>
      <c r="ANS12" s="79"/>
      <c r="ANT12" s="79"/>
      <c r="ANU12" s="79"/>
      <c r="ANV12" s="79"/>
      <c r="ANW12" s="79"/>
      <c r="ANX12" s="79"/>
      <c r="ANY12" s="79"/>
      <c r="ANZ12" s="79"/>
      <c r="AOA12" s="79"/>
      <c r="AOB12" s="79"/>
      <c r="AOC12" s="79"/>
      <c r="AOD12" s="79"/>
      <c r="AOE12" s="79"/>
      <c r="AOF12" s="79"/>
      <c r="AOG12" s="79"/>
      <c r="AOH12" s="79"/>
      <c r="AOI12" s="79"/>
      <c r="AOJ12" s="79"/>
      <c r="AOK12" s="79"/>
      <c r="AOL12" s="79"/>
      <c r="AOM12" s="79"/>
      <c r="AON12" s="79"/>
      <c r="AOO12" s="79"/>
      <c r="AOP12" s="79"/>
      <c r="AOQ12" s="79"/>
      <c r="AOR12" s="79"/>
      <c r="AOS12" s="79"/>
      <c r="AOT12" s="79"/>
      <c r="AOU12" s="79"/>
      <c r="AOV12" s="79"/>
      <c r="AOW12" s="79"/>
      <c r="AOX12" s="79"/>
      <c r="AOY12" s="79"/>
      <c r="AOZ12" s="79"/>
      <c r="APA12" s="79"/>
      <c r="APB12" s="79"/>
      <c r="APC12" s="79"/>
      <c r="APD12" s="79"/>
      <c r="APE12" s="79"/>
      <c r="APF12" s="79"/>
      <c r="APG12" s="79"/>
      <c r="APH12" s="79"/>
      <c r="API12" s="79"/>
      <c r="APJ12" s="79"/>
      <c r="APK12" s="79"/>
      <c r="APL12" s="79"/>
      <c r="APM12" s="79"/>
      <c r="APN12" s="79"/>
      <c r="APO12" s="79"/>
      <c r="APP12" s="79"/>
      <c r="APQ12" s="79"/>
      <c r="APR12" s="79"/>
      <c r="APS12" s="79"/>
      <c r="APT12" s="79"/>
      <c r="APU12" s="79"/>
      <c r="APV12" s="79"/>
      <c r="APW12" s="79"/>
      <c r="APX12" s="79"/>
      <c r="APY12" s="79"/>
      <c r="APZ12" s="79"/>
      <c r="AQA12" s="79"/>
      <c r="AQB12" s="79"/>
      <c r="AQC12" s="79"/>
      <c r="AQD12" s="79"/>
      <c r="AQE12" s="79"/>
      <c r="AQF12" s="79"/>
      <c r="AQG12" s="79"/>
      <c r="AQH12" s="79"/>
      <c r="AQI12" s="79"/>
      <c r="AQJ12" s="79"/>
      <c r="AQK12" s="79"/>
      <c r="AQL12" s="79"/>
      <c r="AQM12" s="79"/>
      <c r="AQN12" s="79"/>
      <c r="AQO12" s="79"/>
      <c r="AQP12" s="79"/>
      <c r="AQQ12" s="79"/>
      <c r="AQR12" s="79"/>
      <c r="AQS12" s="79"/>
      <c r="AQT12" s="79"/>
      <c r="AQU12" s="79"/>
      <c r="AQV12" s="79"/>
      <c r="AQW12" s="79"/>
      <c r="AQX12" s="79"/>
      <c r="AQY12" s="79"/>
      <c r="AQZ12" s="79"/>
      <c r="ARA12" s="79"/>
      <c r="ARB12" s="79"/>
      <c r="ARC12" s="79"/>
      <c r="ARD12" s="79"/>
      <c r="ARE12" s="79"/>
      <c r="ARF12" s="79"/>
      <c r="ARG12" s="79"/>
      <c r="ARH12" s="79"/>
      <c r="ARI12" s="79"/>
      <c r="ARJ12" s="79"/>
      <c r="ARK12" s="79"/>
      <c r="ARL12" s="79"/>
      <c r="ARM12" s="79"/>
      <c r="ARN12" s="79"/>
      <c r="ARO12" s="79"/>
      <c r="ARP12" s="79"/>
      <c r="ARQ12" s="79"/>
      <c r="ARR12" s="79"/>
      <c r="ARS12" s="79"/>
      <c r="ART12" s="79"/>
      <c r="ARU12" s="79"/>
      <c r="ARV12" s="79"/>
      <c r="ARW12" s="79"/>
      <c r="ARX12" s="79"/>
      <c r="ARY12" s="79"/>
      <c r="ARZ12" s="79"/>
      <c r="ASA12" s="79"/>
      <c r="ASB12" s="79"/>
      <c r="ASC12" s="79"/>
      <c r="ASD12" s="79"/>
      <c r="ASE12" s="79"/>
      <c r="ASF12" s="79"/>
      <c r="ASG12" s="79"/>
      <c r="ASH12" s="79"/>
      <c r="ASI12" s="79"/>
      <c r="ASJ12" s="79"/>
      <c r="ASK12" s="79"/>
      <c r="ASL12" s="79"/>
      <c r="ASM12" s="79"/>
      <c r="ASN12" s="79"/>
      <c r="ASO12" s="79"/>
      <c r="ASP12" s="79"/>
      <c r="ASQ12" s="79"/>
      <c r="ASR12" s="79"/>
      <c r="ASS12" s="79"/>
      <c r="AST12" s="79"/>
      <c r="ASU12" s="79"/>
      <c r="ASV12" s="79"/>
      <c r="ASW12" s="79"/>
      <c r="ASX12" s="79"/>
      <c r="ASY12" s="79"/>
      <c r="ASZ12" s="79"/>
      <c r="ATA12" s="79"/>
      <c r="ATB12" s="79"/>
      <c r="ATC12" s="79"/>
      <c r="ATD12" s="79"/>
      <c r="ATE12" s="79"/>
      <c r="ATF12" s="79"/>
      <c r="ATG12" s="79"/>
      <c r="ATH12" s="79"/>
      <c r="ATI12" s="79"/>
      <c r="ATJ12" s="79"/>
      <c r="ATK12" s="79"/>
      <c r="ATL12" s="79"/>
      <c r="ATM12" s="79"/>
      <c r="ATN12" s="79"/>
      <c r="ATO12" s="79"/>
      <c r="ATP12" s="79"/>
      <c r="ATQ12" s="79"/>
      <c r="ATR12" s="79"/>
      <c r="ATS12" s="79"/>
      <c r="ATT12" s="79"/>
      <c r="ATU12" s="79"/>
      <c r="ATV12" s="79"/>
      <c r="ATW12" s="79"/>
      <c r="ATX12" s="79"/>
      <c r="ATY12" s="79"/>
      <c r="ATZ12" s="79"/>
      <c r="AUA12" s="79"/>
      <c r="AUB12" s="79"/>
      <c r="AUC12" s="79"/>
      <c r="AUD12" s="79"/>
      <c r="AUE12" s="79"/>
      <c r="AUF12" s="79"/>
      <c r="AUG12" s="79"/>
      <c r="AUH12" s="79"/>
      <c r="AUI12" s="79"/>
      <c r="AUJ12" s="79"/>
      <c r="AUK12" s="79"/>
      <c r="AUL12" s="79"/>
      <c r="AUM12" s="79"/>
      <c r="AUN12" s="79"/>
      <c r="AUO12" s="79"/>
      <c r="AUP12" s="79"/>
      <c r="AUQ12" s="79"/>
      <c r="AUR12" s="79"/>
      <c r="AUS12" s="79"/>
      <c r="AUT12" s="79"/>
      <c r="AUU12" s="79"/>
      <c r="AUV12" s="79"/>
      <c r="AUW12" s="79"/>
      <c r="AUX12" s="79"/>
      <c r="AUY12" s="79"/>
      <c r="AUZ12" s="79"/>
      <c r="AVA12" s="79"/>
      <c r="AVB12" s="79"/>
      <c r="AVC12" s="79"/>
      <c r="AVD12" s="79"/>
      <c r="AVE12" s="79"/>
      <c r="AVF12" s="79"/>
      <c r="AVG12" s="79"/>
      <c r="AVH12" s="79"/>
      <c r="AVI12" s="79"/>
      <c r="AVJ12" s="79"/>
      <c r="AVK12" s="79"/>
      <c r="AVL12" s="79"/>
      <c r="AVM12" s="79"/>
      <c r="AVN12" s="79"/>
      <c r="AVO12" s="79"/>
      <c r="AVP12" s="79"/>
      <c r="AVQ12" s="79"/>
      <c r="AVR12" s="79"/>
      <c r="AVS12" s="79"/>
      <c r="AVT12" s="79"/>
      <c r="AVU12" s="79"/>
      <c r="AVV12" s="79"/>
      <c r="AVW12" s="79"/>
      <c r="AVX12" s="79"/>
      <c r="AVY12" s="79"/>
      <c r="AVZ12" s="79"/>
      <c r="AWA12" s="79"/>
      <c r="AWB12" s="79"/>
      <c r="AWC12" s="79"/>
      <c r="AWD12" s="79"/>
      <c r="AWE12" s="79"/>
      <c r="AWF12" s="79"/>
      <c r="AWG12" s="79"/>
      <c r="AWH12" s="79"/>
      <c r="AWI12" s="79"/>
      <c r="AWJ12" s="79"/>
      <c r="AWK12" s="79"/>
      <c r="AWL12" s="79"/>
      <c r="AWM12" s="79"/>
      <c r="AWN12" s="79"/>
      <c r="AWO12" s="79"/>
      <c r="AWP12" s="79"/>
      <c r="AWQ12" s="79"/>
      <c r="AWR12" s="79"/>
      <c r="AWS12" s="79"/>
      <c r="AWT12" s="79"/>
      <c r="AWU12" s="79"/>
      <c r="AWV12" s="79"/>
      <c r="AWW12" s="79"/>
      <c r="AWX12" s="79"/>
      <c r="AWY12" s="79"/>
      <c r="AWZ12" s="79"/>
      <c r="AXA12" s="79"/>
      <c r="AXB12" s="79"/>
      <c r="AXC12" s="79"/>
      <c r="AXD12" s="79"/>
      <c r="AXE12" s="79"/>
      <c r="AXF12" s="79"/>
      <c r="AXG12" s="79"/>
      <c r="AXH12" s="79"/>
      <c r="AXI12" s="79"/>
      <c r="AXJ12" s="79"/>
      <c r="AXK12" s="79"/>
      <c r="AXL12" s="79"/>
      <c r="AXM12" s="79"/>
      <c r="AXN12" s="79"/>
      <c r="AXO12" s="79"/>
      <c r="AXP12" s="79"/>
      <c r="AXQ12" s="79"/>
      <c r="AXR12" s="79"/>
      <c r="AXS12" s="79"/>
      <c r="AXT12" s="79"/>
      <c r="AXU12" s="79"/>
      <c r="AXV12" s="79"/>
      <c r="AXW12" s="79"/>
      <c r="AXX12" s="79"/>
      <c r="AXY12" s="79"/>
      <c r="AXZ12" s="79"/>
      <c r="AYA12" s="79"/>
      <c r="AYB12" s="79"/>
      <c r="AYC12" s="79"/>
      <c r="AYD12" s="79"/>
      <c r="AYE12" s="79"/>
      <c r="AYF12" s="79"/>
      <c r="AYG12" s="79"/>
      <c r="AYH12" s="79"/>
      <c r="AYI12" s="79"/>
      <c r="AYJ12" s="79"/>
      <c r="AYK12" s="79"/>
      <c r="AYL12" s="79"/>
      <c r="AYM12" s="79"/>
      <c r="AYN12" s="79"/>
      <c r="AYO12" s="79"/>
      <c r="AYP12" s="79"/>
      <c r="AYQ12" s="79"/>
      <c r="AYR12" s="79"/>
      <c r="AYS12" s="79"/>
      <c r="AYT12" s="79"/>
      <c r="AYU12" s="79"/>
      <c r="AYV12" s="79"/>
      <c r="AYW12" s="79"/>
      <c r="AYX12" s="79"/>
      <c r="AYY12" s="79"/>
      <c r="AYZ12" s="79"/>
      <c r="AZA12" s="79"/>
      <c r="AZB12" s="79"/>
      <c r="AZC12" s="79"/>
      <c r="AZD12" s="79"/>
      <c r="AZE12" s="79"/>
      <c r="AZF12" s="79"/>
      <c r="AZG12" s="79"/>
      <c r="AZH12" s="79"/>
      <c r="AZI12" s="79"/>
      <c r="AZJ12" s="79"/>
      <c r="AZK12" s="79"/>
      <c r="AZL12" s="79"/>
      <c r="AZM12" s="79"/>
      <c r="AZN12" s="79"/>
      <c r="AZO12" s="79"/>
      <c r="AZP12" s="79"/>
      <c r="AZQ12" s="79"/>
      <c r="AZR12" s="79"/>
      <c r="AZS12" s="79"/>
      <c r="AZT12" s="79"/>
      <c r="AZU12" s="79"/>
      <c r="AZV12" s="79"/>
      <c r="AZW12" s="79"/>
      <c r="AZX12" s="79"/>
      <c r="AZY12" s="79"/>
      <c r="AZZ12" s="79"/>
      <c r="BAA12" s="79"/>
      <c r="BAB12" s="79"/>
      <c r="BAC12" s="79"/>
      <c r="BAD12" s="79"/>
      <c r="BAE12" s="79"/>
      <c r="BAF12" s="79"/>
      <c r="BAG12" s="79"/>
      <c r="BAH12" s="79"/>
      <c r="BAI12" s="79"/>
      <c r="BAJ12" s="79"/>
      <c r="BAK12" s="79"/>
      <c r="BAL12" s="79"/>
      <c r="BAM12" s="79"/>
      <c r="BAN12" s="79"/>
      <c r="BAO12" s="79"/>
      <c r="BAP12" s="79"/>
      <c r="BAQ12" s="79"/>
      <c r="BAR12" s="79"/>
      <c r="BAS12" s="79"/>
      <c r="BAT12" s="79"/>
      <c r="BAU12" s="79"/>
      <c r="BAV12" s="79"/>
      <c r="BAW12" s="79"/>
      <c r="BAX12" s="79"/>
      <c r="BAY12" s="79"/>
      <c r="BAZ12" s="79"/>
      <c r="BBA12" s="79"/>
      <c r="BBB12" s="79"/>
      <c r="BBC12" s="79"/>
      <c r="BBD12" s="79"/>
      <c r="BBE12" s="79"/>
      <c r="BBF12" s="79"/>
      <c r="BBG12" s="79"/>
      <c r="BBH12" s="79"/>
      <c r="BBI12" s="79"/>
      <c r="BBJ12" s="79"/>
      <c r="BBK12" s="79"/>
      <c r="BBL12" s="79"/>
      <c r="BBM12" s="79"/>
      <c r="BBN12" s="79"/>
      <c r="BBO12" s="79"/>
      <c r="BBP12" s="79"/>
      <c r="BBQ12" s="79"/>
      <c r="BBR12" s="79"/>
      <c r="BBS12" s="79"/>
      <c r="BBT12" s="79"/>
      <c r="BBU12" s="79"/>
      <c r="BBV12" s="79"/>
      <c r="BBW12" s="79"/>
      <c r="BBX12" s="79"/>
      <c r="BBY12" s="79"/>
      <c r="BBZ12" s="79"/>
      <c r="BCA12" s="79"/>
      <c r="BCB12" s="79"/>
      <c r="BCC12" s="79"/>
      <c r="BCD12" s="79"/>
      <c r="BCE12" s="79"/>
      <c r="BCF12" s="79"/>
      <c r="BCG12" s="79"/>
      <c r="BCH12" s="79"/>
      <c r="BCI12" s="79"/>
      <c r="BCJ12" s="79"/>
      <c r="BCK12" s="79"/>
      <c r="BCL12" s="79"/>
      <c r="BCM12" s="79"/>
      <c r="BCN12" s="79"/>
      <c r="BCO12" s="79"/>
      <c r="BCP12" s="79"/>
      <c r="BCQ12" s="79"/>
      <c r="BCR12" s="79"/>
      <c r="BCS12" s="79"/>
      <c r="BCT12" s="79"/>
      <c r="BCU12" s="79"/>
      <c r="BCV12" s="79"/>
      <c r="BCW12" s="79"/>
      <c r="BCX12" s="79"/>
      <c r="BCY12" s="79"/>
      <c r="BCZ12" s="79"/>
      <c r="BDA12" s="79"/>
      <c r="BDB12" s="79"/>
      <c r="BDC12" s="79"/>
      <c r="BDD12" s="79"/>
      <c r="BDE12" s="79"/>
      <c r="BDF12" s="79"/>
      <c r="BDG12" s="79"/>
      <c r="BDH12" s="79"/>
      <c r="BDI12" s="79"/>
      <c r="BDJ12" s="79"/>
      <c r="BDK12" s="79"/>
      <c r="BDL12" s="79"/>
      <c r="BDM12" s="79"/>
      <c r="BDN12" s="79"/>
      <c r="BDO12" s="79"/>
      <c r="BDP12" s="79"/>
      <c r="BDQ12" s="79"/>
      <c r="BDR12" s="79"/>
      <c r="BDS12" s="79"/>
      <c r="BDT12" s="79"/>
      <c r="BDU12" s="79"/>
      <c r="BDV12" s="79"/>
      <c r="BDW12" s="79"/>
      <c r="BDX12" s="79"/>
      <c r="BDY12" s="79"/>
      <c r="BDZ12" s="79"/>
      <c r="BEA12" s="79"/>
      <c r="BEB12" s="79"/>
      <c r="BEC12" s="79"/>
      <c r="BED12" s="79"/>
      <c r="BEE12" s="79"/>
      <c r="BEF12" s="79"/>
      <c r="BEG12" s="79"/>
      <c r="BEH12" s="79"/>
      <c r="BEI12" s="79"/>
      <c r="BEJ12" s="79"/>
      <c r="BEK12" s="79"/>
      <c r="BEL12" s="79"/>
      <c r="BEM12" s="79"/>
      <c r="BEN12" s="79"/>
      <c r="BEO12" s="79"/>
      <c r="BEP12" s="79"/>
      <c r="BEQ12" s="79"/>
      <c r="BER12" s="79"/>
      <c r="BES12" s="79"/>
      <c r="BET12" s="79"/>
      <c r="BEU12" s="79"/>
      <c r="BEV12" s="79"/>
      <c r="BEW12" s="79"/>
      <c r="BEX12" s="79"/>
      <c r="BEY12" s="79"/>
      <c r="BEZ12" s="79"/>
      <c r="BFA12" s="79"/>
      <c r="BFB12" s="79"/>
      <c r="BFC12" s="79"/>
      <c r="BFD12" s="79"/>
      <c r="BFE12" s="79"/>
      <c r="BFF12" s="79"/>
      <c r="BFG12" s="79"/>
      <c r="BFH12" s="79"/>
      <c r="BFI12" s="79"/>
      <c r="BFJ12" s="79"/>
      <c r="BFK12" s="79"/>
      <c r="BFL12" s="79"/>
      <c r="BFM12" s="79"/>
      <c r="BFN12" s="79"/>
      <c r="BFO12" s="79"/>
      <c r="BFP12" s="79"/>
      <c r="BFQ12" s="79"/>
      <c r="BFR12" s="79"/>
      <c r="BFS12" s="79"/>
      <c r="BFT12" s="79"/>
      <c r="BFU12" s="79"/>
      <c r="BFV12" s="79"/>
      <c r="BFW12" s="79"/>
      <c r="BFX12" s="79"/>
      <c r="BFY12" s="79"/>
      <c r="BFZ12" s="79"/>
      <c r="BGA12" s="79"/>
      <c r="BGB12" s="79"/>
      <c r="BGC12" s="79"/>
      <c r="BGD12" s="79"/>
      <c r="BGE12" s="79"/>
      <c r="BGF12" s="79"/>
      <c r="BGG12" s="79"/>
      <c r="BGH12" s="79"/>
      <c r="BGI12" s="79"/>
      <c r="BGJ12" s="79"/>
      <c r="BGK12" s="79"/>
      <c r="BGL12" s="79"/>
      <c r="BGM12" s="79"/>
      <c r="BGN12" s="79"/>
      <c r="BGO12" s="79"/>
      <c r="BGP12" s="79"/>
      <c r="BGQ12" s="79"/>
      <c r="BGR12" s="79"/>
      <c r="BGS12" s="79"/>
      <c r="BGT12" s="79"/>
      <c r="BGU12" s="79"/>
      <c r="BGV12" s="79"/>
      <c r="BGW12" s="79"/>
      <c r="BGX12" s="79"/>
      <c r="BGY12" s="79"/>
      <c r="BGZ12" s="79"/>
      <c r="BHA12" s="79"/>
      <c r="BHB12" s="79"/>
      <c r="BHC12" s="79"/>
      <c r="BHD12" s="79"/>
      <c r="BHE12" s="79"/>
      <c r="BHF12" s="79"/>
      <c r="BHG12" s="79"/>
      <c r="BHH12" s="79"/>
      <c r="BHI12" s="79"/>
      <c r="BHJ12" s="79"/>
      <c r="BHK12" s="79"/>
      <c r="BHL12" s="79"/>
      <c r="BHM12" s="79"/>
      <c r="BHN12" s="79"/>
      <c r="BHO12" s="79"/>
      <c r="BHP12" s="79"/>
      <c r="BHQ12" s="79"/>
      <c r="BHR12" s="79"/>
      <c r="BHS12" s="79"/>
      <c r="BHT12" s="79"/>
      <c r="BHU12" s="79"/>
      <c r="BHV12" s="79"/>
      <c r="BHW12" s="79"/>
      <c r="BHX12" s="79"/>
      <c r="BHY12" s="79"/>
      <c r="BHZ12" s="79"/>
      <c r="BIA12" s="79"/>
      <c r="BIB12" s="79"/>
      <c r="BIC12" s="79"/>
      <c r="BID12" s="79"/>
      <c r="BIE12" s="79"/>
      <c r="BIF12" s="79"/>
      <c r="BIG12" s="79"/>
      <c r="BIH12" s="79"/>
      <c r="BII12" s="79"/>
      <c r="BIJ12" s="79"/>
      <c r="BIK12" s="79"/>
      <c r="BIL12" s="79"/>
      <c r="BIM12" s="79"/>
      <c r="BIN12" s="79"/>
      <c r="BIO12" s="79"/>
      <c r="BIP12" s="79"/>
      <c r="BIQ12" s="79"/>
      <c r="BIR12" s="79"/>
      <c r="BIS12" s="79"/>
      <c r="BIT12" s="79"/>
      <c r="BIU12" s="79"/>
      <c r="BIV12" s="79"/>
      <c r="BIW12" s="79"/>
      <c r="BIX12" s="79"/>
      <c r="BIY12" s="79"/>
      <c r="BIZ12" s="79"/>
      <c r="BJA12" s="79"/>
      <c r="BJB12" s="79"/>
      <c r="BJC12" s="79"/>
      <c r="BJD12" s="79"/>
      <c r="BJE12" s="79"/>
      <c r="BJF12" s="79"/>
      <c r="BJG12" s="79"/>
      <c r="BJH12" s="79"/>
      <c r="BJI12" s="79"/>
      <c r="BJJ12" s="79"/>
      <c r="BJK12" s="79"/>
      <c r="BJL12" s="79"/>
      <c r="BJM12" s="79"/>
      <c r="BJN12" s="79"/>
      <c r="BJO12" s="79"/>
      <c r="BJP12" s="79"/>
      <c r="BJQ12" s="79"/>
      <c r="BJR12" s="79"/>
      <c r="BJS12" s="79"/>
      <c r="BJT12" s="79"/>
      <c r="BJU12" s="79"/>
      <c r="BJV12" s="79"/>
      <c r="BJW12" s="79"/>
      <c r="BJX12" s="79"/>
      <c r="BJY12" s="79"/>
      <c r="BJZ12" s="79"/>
      <c r="BKA12" s="79"/>
      <c r="BKB12" s="79"/>
      <c r="BKC12" s="79"/>
      <c r="BKD12" s="79"/>
      <c r="BKE12" s="79"/>
      <c r="BKF12" s="79"/>
      <c r="BKG12" s="79"/>
      <c r="BKH12" s="79"/>
      <c r="BKI12" s="79"/>
      <c r="BKJ12" s="79"/>
      <c r="BKK12" s="79"/>
      <c r="BKL12" s="79"/>
      <c r="BKM12" s="79"/>
      <c r="BKN12" s="79"/>
      <c r="BKO12" s="79"/>
      <c r="BKP12" s="79"/>
      <c r="BKQ12" s="79"/>
      <c r="BKR12" s="79"/>
      <c r="BKS12" s="79"/>
      <c r="BKT12" s="79"/>
      <c r="BKU12" s="79"/>
      <c r="BKV12" s="79"/>
      <c r="BKW12" s="79"/>
      <c r="BKX12" s="79"/>
      <c r="BKY12" s="79"/>
      <c r="BKZ12" s="79"/>
      <c r="BLA12" s="79"/>
      <c r="BLB12" s="79"/>
      <c r="BLC12" s="79"/>
      <c r="BLD12" s="79"/>
      <c r="BLE12" s="79"/>
      <c r="BLF12" s="79"/>
      <c r="BLG12" s="79"/>
      <c r="BLH12" s="79"/>
      <c r="BLI12" s="79"/>
      <c r="BLJ12" s="79"/>
      <c r="BLK12" s="79"/>
      <c r="BLL12" s="79"/>
      <c r="BLM12" s="79"/>
      <c r="BLN12" s="79"/>
      <c r="BLO12" s="79"/>
      <c r="BLP12" s="79"/>
      <c r="BLQ12" s="79"/>
      <c r="BLR12" s="79"/>
      <c r="BLS12" s="79"/>
      <c r="BLT12" s="79"/>
      <c r="BLU12" s="79"/>
      <c r="BLV12" s="79"/>
      <c r="BLW12" s="79"/>
      <c r="BLX12" s="79"/>
      <c r="BLY12" s="79"/>
      <c r="BLZ12" s="79"/>
      <c r="BMA12" s="79"/>
      <c r="BMB12" s="79"/>
      <c r="BMC12" s="79"/>
      <c r="BMD12" s="79"/>
      <c r="BME12" s="79"/>
      <c r="BMF12" s="79"/>
      <c r="BMG12" s="79"/>
      <c r="BMH12" s="79"/>
      <c r="BMI12" s="79"/>
      <c r="BMJ12" s="79"/>
      <c r="BMK12" s="79"/>
      <c r="BML12" s="79"/>
      <c r="BMM12" s="79"/>
      <c r="BMN12" s="79"/>
      <c r="BMO12" s="79"/>
      <c r="BMP12" s="79"/>
      <c r="BMQ12" s="79"/>
      <c r="BMR12" s="79"/>
      <c r="BMS12" s="79"/>
      <c r="BMT12" s="79"/>
      <c r="BMU12" s="79"/>
      <c r="BMV12" s="79"/>
      <c r="BMW12" s="79"/>
      <c r="BMX12" s="79"/>
      <c r="BMY12" s="79"/>
      <c r="BMZ12" s="79"/>
      <c r="BNA12" s="79"/>
      <c r="BNB12" s="79"/>
      <c r="BNC12" s="79"/>
      <c r="BND12" s="79"/>
      <c r="BNE12" s="79"/>
      <c r="BNF12" s="79"/>
      <c r="BNG12" s="79"/>
      <c r="BNH12" s="79"/>
      <c r="BNI12" s="79"/>
      <c r="BNJ12" s="79"/>
      <c r="BNK12" s="79"/>
      <c r="BNL12" s="79"/>
      <c r="BNM12" s="79"/>
      <c r="BNN12" s="79"/>
      <c r="BNO12" s="79"/>
      <c r="BNP12" s="79"/>
      <c r="BNQ12" s="79"/>
      <c r="BNR12" s="79"/>
      <c r="BNS12" s="79"/>
      <c r="BNT12" s="79"/>
      <c r="BNU12" s="79"/>
      <c r="BNV12" s="79"/>
      <c r="BNW12" s="79"/>
      <c r="BNX12" s="79"/>
      <c r="BNY12" s="79"/>
      <c r="BNZ12" s="79"/>
      <c r="BOA12" s="79"/>
      <c r="BOB12" s="79"/>
      <c r="BOC12" s="79"/>
      <c r="BOD12" s="79"/>
      <c r="BOE12" s="79"/>
      <c r="BOF12" s="79"/>
      <c r="BOG12" s="79"/>
      <c r="BOH12" s="79"/>
      <c r="BOI12" s="79"/>
      <c r="BOJ12" s="79"/>
      <c r="BOK12" s="79"/>
      <c r="BOL12" s="79"/>
      <c r="BOM12" s="79"/>
      <c r="BON12" s="79"/>
      <c r="BOO12" s="79"/>
      <c r="BOP12" s="79"/>
      <c r="BOQ12" s="79"/>
      <c r="BOR12" s="79"/>
      <c r="BOS12" s="79"/>
      <c r="BOT12" s="79"/>
      <c r="BOU12" s="79"/>
      <c r="BOV12" s="79"/>
      <c r="BOW12" s="79"/>
      <c r="BOX12" s="79"/>
      <c r="BOY12" s="79"/>
      <c r="BOZ12" s="79"/>
      <c r="BPA12" s="79"/>
      <c r="BPB12" s="79"/>
      <c r="BPC12" s="79"/>
      <c r="BPD12" s="79"/>
      <c r="BPE12" s="79"/>
      <c r="BPF12" s="79"/>
      <c r="BPG12" s="79"/>
      <c r="BPH12" s="79"/>
      <c r="BPI12" s="79"/>
      <c r="BPJ12" s="79"/>
      <c r="BPK12" s="79"/>
      <c r="BPL12" s="79"/>
      <c r="BPM12" s="79"/>
      <c r="BPN12" s="79"/>
      <c r="BPO12" s="79"/>
      <c r="BPP12" s="79"/>
      <c r="BPQ12" s="79"/>
      <c r="BPR12" s="79"/>
      <c r="BPS12" s="79"/>
      <c r="BPT12" s="79"/>
      <c r="BPU12" s="79"/>
      <c r="BPV12" s="79"/>
      <c r="BPW12" s="79"/>
      <c r="BPX12" s="79"/>
      <c r="BPY12" s="79"/>
      <c r="BPZ12" s="79"/>
      <c r="BQA12" s="79"/>
      <c r="BQB12" s="79"/>
      <c r="BQC12" s="79"/>
      <c r="BQD12" s="79"/>
      <c r="BQE12" s="79"/>
      <c r="BQF12" s="79"/>
      <c r="BQG12" s="79"/>
      <c r="BQH12" s="79"/>
      <c r="BQI12" s="79"/>
      <c r="BQJ12" s="79"/>
      <c r="BQK12" s="79"/>
      <c r="BQL12" s="79"/>
      <c r="BQM12" s="79"/>
      <c r="BQN12" s="79"/>
      <c r="BQO12" s="79"/>
      <c r="BQP12" s="79"/>
      <c r="BQQ12" s="79"/>
      <c r="BQR12" s="79"/>
      <c r="BQS12" s="79"/>
      <c r="BQT12" s="79"/>
      <c r="BQU12" s="79"/>
      <c r="BQV12" s="79"/>
      <c r="BQW12" s="79"/>
      <c r="BQX12" s="79"/>
      <c r="BQY12" s="79"/>
      <c r="BQZ12" s="79"/>
      <c r="BRA12" s="79"/>
      <c r="BRB12" s="79"/>
      <c r="BRC12" s="79"/>
      <c r="BRD12" s="79"/>
      <c r="BRE12" s="79"/>
      <c r="BRF12" s="79"/>
      <c r="BRG12" s="79"/>
      <c r="BRH12" s="79"/>
      <c r="BRI12" s="79"/>
      <c r="BRJ12" s="79"/>
      <c r="BRK12" s="79"/>
      <c r="BRL12" s="79"/>
      <c r="BRM12" s="79"/>
      <c r="BRN12" s="79"/>
      <c r="BRO12" s="79"/>
      <c r="BRP12" s="79"/>
      <c r="BRQ12" s="79"/>
      <c r="BRR12" s="79"/>
      <c r="BRS12" s="79"/>
      <c r="BRT12" s="79"/>
      <c r="BRU12" s="79"/>
      <c r="BRV12" s="79"/>
      <c r="BRW12" s="79"/>
      <c r="BRX12" s="79"/>
      <c r="BRY12" s="79"/>
      <c r="BRZ12" s="79"/>
      <c r="BSA12" s="79"/>
      <c r="BSB12" s="79"/>
      <c r="BSC12" s="79"/>
      <c r="BSD12" s="79"/>
      <c r="BSE12" s="79"/>
      <c r="BSF12" s="79"/>
      <c r="BSG12" s="79"/>
      <c r="BSH12" s="79"/>
      <c r="BSI12" s="79"/>
      <c r="BSJ12" s="79"/>
      <c r="BSK12" s="79"/>
      <c r="BSL12" s="79"/>
      <c r="BSM12" s="79"/>
      <c r="BSN12" s="79"/>
      <c r="BSO12" s="79"/>
      <c r="BSP12" s="79"/>
      <c r="BSQ12" s="79"/>
      <c r="BSR12" s="79"/>
      <c r="BSS12" s="79"/>
      <c r="BST12" s="79"/>
      <c r="BSU12" s="79"/>
      <c r="BSV12" s="79"/>
      <c r="BSW12" s="79"/>
      <c r="BSX12" s="79"/>
      <c r="BSY12" s="79"/>
      <c r="BSZ12" s="79"/>
      <c r="BTA12" s="79"/>
      <c r="BTB12" s="79"/>
      <c r="BTC12" s="79"/>
      <c r="BTD12" s="79"/>
      <c r="BTE12" s="79"/>
      <c r="BTF12" s="79"/>
      <c r="BTG12" s="79"/>
      <c r="BTH12" s="79"/>
      <c r="BTI12" s="79"/>
      <c r="BTJ12" s="79"/>
      <c r="BTK12" s="79"/>
      <c r="BTL12" s="79"/>
      <c r="BTM12" s="79"/>
      <c r="BTN12" s="79"/>
      <c r="BTO12" s="79"/>
      <c r="BTP12" s="79"/>
      <c r="BTQ12" s="79"/>
      <c r="BTR12" s="79"/>
      <c r="BTS12" s="79"/>
      <c r="BTT12" s="79"/>
      <c r="BTU12" s="79"/>
      <c r="BTV12" s="79"/>
      <c r="BTW12" s="79"/>
      <c r="BTX12" s="79"/>
      <c r="BTY12" s="79"/>
      <c r="BTZ12" s="79"/>
      <c r="BUA12" s="79"/>
      <c r="BUB12" s="79"/>
      <c r="BUC12" s="79"/>
      <c r="BUD12" s="79"/>
      <c r="BUE12" s="79"/>
      <c r="BUF12" s="79"/>
      <c r="BUG12" s="79"/>
      <c r="BUH12" s="79"/>
      <c r="BUI12" s="79"/>
      <c r="BUJ12" s="79"/>
      <c r="BUK12" s="79"/>
      <c r="BUL12" s="79"/>
      <c r="BUM12" s="79"/>
      <c r="BUN12" s="79"/>
      <c r="BUO12" s="79"/>
      <c r="BUP12" s="79"/>
      <c r="BUQ12" s="79"/>
      <c r="BUR12" s="79"/>
      <c r="BUS12" s="79"/>
      <c r="BUT12" s="79"/>
      <c r="BUU12" s="79"/>
      <c r="BUV12" s="79"/>
      <c r="BUW12" s="79"/>
      <c r="BUX12" s="79"/>
      <c r="BUY12" s="79"/>
      <c r="BUZ12" s="79"/>
      <c r="BVA12" s="79"/>
      <c r="BVB12" s="79"/>
      <c r="BVC12" s="79"/>
      <c r="BVD12" s="79"/>
      <c r="BVE12" s="79"/>
      <c r="BVF12" s="79"/>
      <c r="BVG12" s="79"/>
      <c r="BVH12" s="79"/>
      <c r="BVI12" s="79"/>
      <c r="BVJ12" s="79"/>
      <c r="BVK12" s="79"/>
      <c r="BVL12" s="79"/>
      <c r="BVM12" s="79"/>
      <c r="BVN12" s="79"/>
      <c r="BVO12" s="79"/>
      <c r="BVP12" s="79"/>
      <c r="BVQ12" s="79"/>
      <c r="BVR12" s="79"/>
      <c r="BVS12" s="79"/>
      <c r="BVT12" s="79"/>
      <c r="BVU12" s="79"/>
      <c r="BVV12" s="79"/>
      <c r="BVW12" s="79"/>
      <c r="BVX12" s="79"/>
      <c r="BVY12" s="79"/>
      <c r="BVZ12" s="79"/>
      <c r="BWA12" s="79"/>
      <c r="BWB12" s="79"/>
      <c r="BWC12" s="79"/>
      <c r="BWD12" s="79"/>
      <c r="BWE12" s="79"/>
      <c r="BWF12" s="79"/>
      <c r="BWG12" s="79"/>
      <c r="BWH12" s="79"/>
      <c r="BWI12" s="79"/>
      <c r="BWJ12" s="79"/>
      <c r="BWK12" s="79"/>
      <c r="BWL12" s="79"/>
      <c r="BWM12" s="79"/>
      <c r="BWN12" s="79"/>
      <c r="BWO12" s="79"/>
      <c r="BWP12" s="79"/>
      <c r="BWQ12" s="79"/>
      <c r="BWR12" s="79"/>
      <c r="BWS12" s="79"/>
      <c r="BWT12" s="79"/>
      <c r="BWU12" s="79"/>
      <c r="BWV12" s="79"/>
      <c r="BWW12" s="79"/>
      <c r="BWX12" s="79"/>
      <c r="BWY12" s="79"/>
      <c r="BWZ12" s="79"/>
      <c r="BXA12" s="79"/>
      <c r="BXB12" s="79"/>
      <c r="BXC12" s="79"/>
      <c r="BXD12" s="79"/>
      <c r="BXE12" s="79"/>
      <c r="BXF12" s="79"/>
      <c r="BXG12" s="79"/>
      <c r="BXH12" s="79"/>
      <c r="BXI12" s="79"/>
      <c r="BXJ12" s="79"/>
      <c r="BXK12" s="79"/>
      <c r="BXL12" s="79"/>
      <c r="BXM12" s="79"/>
      <c r="BXN12" s="79"/>
      <c r="BXO12" s="79"/>
      <c r="BXP12" s="79"/>
      <c r="BXQ12" s="79"/>
      <c r="BXR12" s="79"/>
      <c r="BXS12" s="79"/>
      <c r="BXT12" s="79"/>
      <c r="BXU12" s="79"/>
      <c r="BXV12" s="79"/>
      <c r="BXW12" s="79"/>
      <c r="BXX12" s="79"/>
      <c r="BXY12" s="79"/>
      <c r="BXZ12" s="79"/>
      <c r="BYA12" s="79"/>
      <c r="BYB12" s="79"/>
      <c r="BYC12" s="79"/>
      <c r="BYD12" s="79"/>
      <c r="BYE12" s="79"/>
      <c r="BYF12" s="79"/>
      <c r="BYG12" s="79"/>
      <c r="BYH12" s="79"/>
      <c r="BYI12" s="79"/>
      <c r="BYJ12" s="79"/>
      <c r="BYK12" s="79"/>
      <c r="BYL12" s="79"/>
      <c r="BYM12" s="79"/>
      <c r="BYN12" s="79"/>
      <c r="BYO12" s="79"/>
      <c r="BYP12" s="79"/>
      <c r="BYQ12" s="79"/>
      <c r="BYR12" s="79"/>
      <c r="BYS12" s="79"/>
      <c r="BYT12" s="79"/>
      <c r="BYU12" s="79"/>
      <c r="BYV12" s="79"/>
      <c r="BYW12" s="79"/>
      <c r="BYX12" s="79"/>
      <c r="BYY12" s="79"/>
      <c r="BYZ12" s="79"/>
      <c r="BZA12" s="79"/>
      <c r="BZB12" s="79"/>
      <c r="BZC12" s="79"/>
      <c r="BZD12" s="79"/>
      <c r="BZE12" s="79"/>
      <c r="BZF12" s="79"/>
      <c r="BZG12" s="79"/>
      <c r="BZH12" s="79"/>
      <c r="BZI12" s="79"/>
      <c r="BZJ12" s="79"/>
      <c r="BZK12" s="79"/>
      <c r="BZL12" s="79"/>
      <c r="BZM12" s="79"/>
      <c r="BZN12" s="79"/>
      <c r="BZO12" s="79"/>
      <c r="BZP12" s="79"/>
      <c r="BZQ12" s="79"/>
      <c r="BZR12" s="79"/>
      <c r="BZS12" s="79"/>
      <c r="BZT12" s="79"/>
      <c r="BZU12" s="79"/>
      <c r="BZV12" s="79"/>
      <c r="BZW12" s="79"/>
      <c r="BZX12" s="79"/>
      <c r="BZY12" s="79"/>
      <c r="BZZ12" s="79"/>
      <c r="CAA12" s="79"/>
      <c r="CAB12" s="79"/>
      <c r="CAC12" s="79"/>
      <c r="CAD12" s="79"/>
      <c r="CAE12" s="79"/>
      <c r="CAF12" s="79"/>
      <c r="CAG12" s="79"/>
      <c r="CAH12" s="79"/>
      <c r="CAI12" s="79"/>
      <c r="CAJ12" s="79"/>
      <c r="CAK12" s="79"/>
      <c r="CAL12" s="79"/>
      <c r="CAM12" s="79"/>
      <c r="CAN12" s="79"/>
      <c r="CAO12" s="79"/>
      <c r="CAP12" s="79"/>
      <c r="CAQ12" s="79"/>
      <c r="CAR12" s="79"/>
      <c r="CAS12" s="79"/>
      <c r="CAT12" s="79"/>
      <c r="CAU12" s="79"/>
      <c r="CAV12" s="79"/>
      <c r="CAW12" s="79"/>
      <c r="CAX12" s="79"/>
      <c r="CAY12" s="79"/>
      <c r="CAZ12" s="79"/>
      <c r="CBA12" s="79"/>
      <c r="CBB12" s="79"/>
      <c r="CBC12" s="79"/>
      <c r="CBD12" s="79"/>
      <c r="CBE12" s="79"/>
      <c r="CBF12" s="79"/>
      <c r="CBG12" s="79"/>
      <c r="CBH12" s="79"/>
      <c r="CBI12" s="79"/>
      <c r="CBJ12" s="79"/>
      <c r="CBK12" s="79"/>
      <c r="CBL12" s="79"/>
      <c r="CBM12" s="79"/>
      <c r="CBN12" s="79"/>
      <c r="CBO12" s="79"/>
      <c r="CBP12" s="79"/>
      <c r="CBQ12" s="79"/>
      <c r="CBR12" s="79"/>
      <c r="CBS12" s="79"/>
      <c r="CBT12" s="79"/>
      <c r="CBU12" s="79"/>
      <c r="CBV12" s="79"/>
      <c r="CBW12" s="79"/>
      <c r="CBX12" s="79"/>
      <c r="CBY12" s="79"/>
      <c r="CBZ12" s="79"/>
      <c r="CCA12" s="79"/>
      <c r="CCB12" s="79"/>
      <c r="CCC12" s="79"/>
      <c r="CCD12" s="79"/>
      <c r="CCE12" s="79"/>
      <c r="CCF12" s="79"/>
      <c r="CCG12" s="79"/>
      <c r="CCH12" s="79"/>
      <c r="CCI12" s="79"/>
      <c r="CCJ12" s="79"/>
      <c r="CCK12" s="79"/>
      <c r="CCL12" s="79"/>
      <c r="CCM12" s="79"/>
      <c r="CCN12" s="79"/>
      <c r="CCO12" s="79"/>
      <c r="CCP12" s="79"/>
      <c r="CCQ12" s="79"/>
      <c r="CCR12" s="79"/>
      <c r="CCS12" s="79"/>
      <c r="CCT12" s="79"/>
      <c r="CCU12" s="79"/>
      <c r="CCV12" s="79"/>
      <c r="CCW12" s="79"/>
      <c r="CCX12" s="79"/>
      <c r="CCY12" s="79"/>
      <c r="CCZ12" s="79"/>
      <c r="CDA12" s="79"/>
      <c r="CDB12" s="79"/>
      <c r="CDC12" s="79"/>
      <c r="CDD12" s="79"/>
      <c r="CDE12" s="79"/>
      <c r="CDF12" s="79"/>
      <c r="CDG12" s="79"/>
      <c r="CDH12" s="79"/>
      <c r="CDI12" s="79"/>
      <c r="CDJ12" s="79"/>
      <c r="CDK12" s="79"/>
      <c r="CDL12" s="79"/>
      <c r="CDM12" s="79"/>
      <c r="CDN12" s="79"/>
      <c r="CDO12" s="79"/>
      <c r="CDP12" s="79"/>
      <c r="CDQ12" s="79"/>
      <c r="CDR12" s="79"/>
      <c r="CDS12" s="79"/>
      <c r="CDT12" s="79"/>
      <c r="CDU12" s="79"/>
      <c r="CDV12" s="79"/>
      <c r="CDW12" s="79"/>
      <c r="CDX12" s="79"/>
      <c r="CDY12" s="79"/>
      <c r="CDZ12" s="79"/>
      <c r="CEA12" s="79"/>
      <c r="CEB12" s="79"/>
      <c r="CEC12" s="79"/>
      <c r="CED12" s="79"/>
      <c r="CEE12" s="79"/>
      <c r="CEF12" s="79"/>
      <c r="CEG12" s="79"/>
      <c r="CEH12" s="79"/>
      <c r="CEI12" s="79"/>
      <c r="CEJ12" s="79"/>
      <c r="CEK12" s="79"/>
      <c r="CEL12" s="79"/>
      <c r="CEM12" s="79"/>
      <c r="CEN12" s="79"/>
      <c r="CEO12" s="79"/>
      <c r="CEP12" s="79"/>
      <c r="CEQ12" s="79"/>
      <c r="CER12" s="79"/>
      <c r="CES12" s="79"/>
      <c r="CET12" s="79"/>
      <c r="CEU12" s="79"/>
      <c r="CEV12" s="79"/>
      <c r="CEW12" s="79"/>
      <c r="CEX12" s="79"/>
      <c r="CEY12" s="79"/>
      <c r="CEZ12" s="79"/>
      <c r="CFA12" s="79"/>
      <c r="CFB12" s="79"/>
      <c r="CFC12" s="79"/>
      <c r="CFD12" s="79"/>
      <c r="CFE12" s="79"/>
      <c r="CFF12" s="79"/>
      <c r="CFG12" s="79"/>
      <c r="CFH12" s="79"/>
      <c r="CFI12" s="79"/>
      <c r="CFJ12" s="79"/>
      <c r="CFK12" s="79"/>
      <c r="CFL12" s="79"/>
      <c r="CFM12" s="79"/>
      <c r="CFN12" s="79"/>
      <c r="CFO12" s="79"/>
      <c r="CFP12" s="79"/>
      <c r="CFQ12" s="79"/>
      <c r="CFR12" s="79"/>
      <c r="CFS12" s="79"/>
      <c r="CFT12" s="79"/>
      <c r="CFU12" s="79"/>
      <c r="CFV12" s="79"/>
      <c r="CFW12" s="79"/>
      <c r="CFX12" s="79"/>
      <c r="CFY12" s="79"/>
      <c r="CFZ12" s="79"/>
      <c r="CGA12" s="79"/>
      <c r="CGB12" s="79"/>
      <c r="CGC12" s="79"/>
      <c r="CGD12" s="79"/>
      <c r="CGE12" s="79"/>
      <c r="CGF12" s="79"/>
      <c r="CGG12" s="79"/>
      <c r="CGH12" s="79"/>
      <c r="CGI12" s="79"/>
      <c r="CGJ12" s="79"/>
      <c r="CGK12" s="79"/>
      <c r="CGL12" s="79"/>
      <c r="CGM12" s="79"/>
      <c r="CGN12" s="79"/>
      <c r="CGO12" s="79"/>
      <c r="CGP12" s="79"/>
      <c r="CGQ12" s="79"/>
      <c r="CGR12" s="79"/>
      <c r="CGS12" s="79"/>
      <c r="CGT12" s="79"/>
      <c r="CGU12" s="79"/>
      <c r="CGV12" s="79"/>
      <c r="CGW12" s="79"/>
      <c r="CGX12" s="79"/>
      <c r="CGY12" s="79"/>
      <c r="CGZ12" s="79"/>
      <c r="CHA12" s="79"/>
      <c r="CHB12" s="79"/>
      <c r="CHC12" s="79"/>
      <c r="CHD12" s="79"/>
      <c r="CHE12" s="79"/>
      <c r="CHF12" s="79"/>
      <c r="CHG12" s="79"/>
      <c r="CHH12" s="79"/>
      <c r="CHI12" s="79"/>
      <c r="CHJ12" s="79"/>
      <c r="CHK12" s="79"/>
      <c r="CHL12" s="79"/>
      <c r="CHM12" s="79"/>
      <c r="CHN12" s="79"/>
      <c r="CHO12" s="79"/>
      <c r="CHP12" s="79"/>
      <c r="CHQ12" s="79"/>
      <c r="CHR12" s="79"/>
      <c r="CHS12" s="79"/>
      <c r="CHT12" s="79"/>
      <c r="CHU12" s="79"/>
      <c r="CHV12" s="79"/>
      <c r="CHW12" s="79"/>
      <c r="CHX12" s="79"/>
      <c r="CHY12" s="79"/>
      <c r="CHZ12" s="79"/>
      <c r="CIA12" s="79"/>
      <c r="CIB12" s="79"/>
      <c r="CIC12" s="79"/>
      <c r="CID12" s="79"/>
      <c r="CIE12" s="79"/>
      <c r="CIF12" s="79"/>
      <c r="CIG12" s="79"/>
      <c r="CIH12" s="79"/>
      <c r="CII12" s="79"/>
      <c r="CIJ12" s="79"/>
      <c r="CIK12" s="79"/>
      <c r="CIL12" s="79"/>
      <c r="CIM12" s="79"/>
      <c r="CIN12" s="79"/>
      <c r="CIO12" s="79"/>
      <c r="CIP12" s="79"/>
      <c r="CIQ12" s="79"/>
      <c r="CIR12" s="79"/>
      <c r="CIS12" s="79"/>
      <c r="CIT12" s="79"/>
      <c r="CIU12" s="79"/>
      <c r="CIV12" s="79"/>
      <c r="CIW12" s="79"/>
      <c r="CIX12" s="79"/>
      <c r="CIY12" s="79"/>
      <c r="CIZ12" s="79"/>
      <c r="CJA12" s="79"/>
      <c r="CJB12" s="79"/>
      <c r="CJC12" s="79"/>
      <c r="CJD12" s="79"/>
      <c r="CJE12" s="79"/>
      <c r="CJF12" s="79"/>
      <c r="CJG12" s="79"/>
      <c r="CJH12" s="79"/>
      <c r="CJI12" s="79"/>
      <c r="CJJ12" s="79"/>
      <c r="CJK12" s="79"/>
      <c r="CJL12" s="79"/>
      <c r="CJM12" s="79"/>
      <c r="CJN12" s="79"/>
      <c r="CJO12" s="79"/>
      <c r="CJP12" s="79"/>
      <c r="CJQ12" s="79"/>
      <c r="CJR12" s="79"/>
      <c r="CJS12" s="79"/>
      <c r="CJT12" s="79"/>
      <c r="CJU12" s="79"/>
      <c r="CJV12" s="79"/>
      <c r="CJW12" s="79"/>
      <c r="CJX12" s="79"/>
      <c r="CJY12" s="79"/>
      <c r="CJZ12" s="79"/>
      <c r="CKA12" s="79"/>
      <c r="CKB12" s="79"/>
      <c r="CKC12" s="79"/>
      <c r="CKD12" s="79"/>
      <c r="CKE12" s="79"/>
      <c r="CKF12" s="79"/>
      <c r="CKG12" s="79"/>
      <c r="CKH12" s="79"/>
      <c r="CKI12" s="79"/>
      <c r="CKJ12" s="79"/>
      <c r="CKK12" s="79"/>
      <c r="CKL12" s="79"/>
      <c r="CKM12" s="79"/>
      <c r="CKN12" s="79"/>
      <c r="CKO12" s="79"/>
      <c r="CKP12" s="79"/>
      <c r="CKQ12" s="79"/>
      <c r="CKR12" s="79"/>
      <c r="CKS12" s="79"/>
      <c r="CKT12" s="79"/>
      <c r="CKU12" s="79"/>
      <c r="CKV12" s="79"/>
      <c r="CKW12" s="79"/>
      <c r="CKX12" s="79"/>
      <c r="CKY12" s="79"/>
      <c r="CKZ12" s="79"/>
      <c r="CLA12" s="79"/>
      <c r="CLB12" s="79"/>
      <c r="CLC12" s="79"/>
      <c r="CLD12" s="79"/>
      <c r="CLE12" s="79"/>
      <c r="CLF12" s="79"/>
      <c r="CLG12" s="79"/>
      <c r="CLH12" s="79"/>
      <c r="CLI12" s="79"/>
      <c r="CLJ12" s="79"/>
      <c r="CLK12" s="79"/>
      <c r="CLL12" s="79"/>
      <c r="CLM12" s="79"/>
      <c r="CLN12" s="79"/>
      <c r="CLO12" s="79"/>
      <c r="CLP12" s="79"/>
      <c r="CLQ12" s="79"/>
      <c r="CLR12" s="79"/>
      <c r="CLS12" s="79"/>
      <c r="CLT12" s="79"/>
      <c r="CLU12" s="79"/>
      <c r="CLV12" s="79"/>
      <c r="CLW12" s="79"/>
      <c r="CLX12" s="79"/>
      <c r="CLY12" s="79"/>
      <c r="CLZ12" s="79"/>
      <c r="CMA12" s="79"/>
      <c r="CMB12" s="79"/>
      <c r="CMC12" s="79"/>
      <c r="CMD12" s="79"/>
      <c r="CME12" s="79"/>
      <c r="CMF12" s="79"/>
      <c r="CMG12" s="79"/>
      <c r="CMH12" s="79"/>
      <c r="CMI12" s="79"/>
      <c r="CMJ12" s="79"/>
      <c r="CMK12" s="79"/>
      <c r="CML12" s="79"/>
      <c r="CMM12" s="79"/>
      <c r="CMN12" s="79"/>
      <c r="CMO12" s="79"/>
      <c r="CMP12" s="79"/>
      <c r="CMQ12" s="79"/>
      <c r="CMR12" s="79"/>
      <c r="CMS12" s="79"/>
      <c r="CMT12" s="79"/>
      <c r="CMU12" s="79"/>
      <c r="CMV12" s="79"/>
      <c r="CMW12" s="79"/>
      <c r="CMX12" s="79"/>
      <c r="CMY12" s="79"/>
      <c r="CMZ12" s="79"/>
      <c r="CNA12" s="79"/>
      <c r="CNB12" s="79"/>
      <c r="CNC12" s="79"/>
      <c r="CND12" s="79"/>
      <c r="CNE12" s="79"/>
      <c r="CNF12" s="79"/>
      <c r="CNG12" s="79"/>
      <c r="CNH12" s="79"/>
      <c r="CNI12" s="79"/>
      <c r="CNJ12" s="79"/>
      <c r="CNK12" s="79"/>
      <c r="CNL12" s="79"/>
      <c r="CNM12" s="79"/>
      <c r="CNN12" s="79"/>
      <c r="CNO12" s="79"/>
      <c r="CNP12" s="79"/>
      <c r="CNQ12" s="79"/>
      <c r="CNR12" s="79"/>
      <c r="CNS12" s="79"/>
      <c r="CNT12" s="79"/>
      <c r="CNU12" s="79"/>
      <c r="CNV12" s="79"/>
      <c r="CNW12" s="79"/>
      <c r="CNX12" s="79"/>
      <c r="CNY12" s="79"/>
      <c r="CNZ12" s="79"/>
      <c r="COA12" s="79"/>
      <c r="COB12" s="79"/>
      <c r="COC12" s="79"/>
      <c r="COD12" s="79"/>
      <c r="COE12" s="79"/>
      <c r="COF12" s="79"/>
      <c r="COG12" s="79"/>
      <c r="COH12" s="79"/>
      <c r="COI12" s="79"/>
      <c r="COJ12" s="79"/>
      <c r="COK12" s="79"/>
      <c r="COL12" s="79"/>
      <c r="COM12" s="79"/>
      <c r="CON12" s="79"/>
      <c r="COO12" s="79"/>
      <c r="COP12" s="79"/>
      <c r="COQ12" s="79"/>
      <c r="COR12" s="79"/>
      <c r="COS12" s="79"/>
      <c r="COT12" s="79"/>
      <c r="COU12" s="79"/>
      <c r="COV12" s="79"/>
      <c r="COW12" s="79"/>
      <c r="COX12" s="79"/>
      <c r="COY12" s="79"/>
      <c r="COZ12" s="79"/>
      <c r="CPA12" s="79"/>
      <c r="CPB12" s="79"/>
      <c r="CPC12" s="79"/>
      <c r="CPD12" s="79"/>
      <c r="CPE12" s="79"/>
      <c r="CPF12" s="79"/>
      <c r="CPG12" s="79"/>
      <c r="CPH12" s="79"/>
      <c r="CPI12" s="79"/>
      <c r="CPJ12" s="79"/>
      <c r="CPK12" s="79"/>
      <c r="CPL12" s="79"/>
      <c r="CPM12" s="79"/>
      <c r="CPN12" s="79"/>
      <c r="CPO12" s="79"/>
      <c r="CPP12" s="79"/>
      <c r="CPQ12" s="79"/>
      <c r="CPR12" s="79"/>
      <c r="CPS12" s="79"/>
      <c r="CPT12" s="79"/>
      <c r="CPU12" s="79"/>
      <c r="CPV12" s="79"/>
      <c r="CPW12" s="79"/>
      <c r="CPX12" s="79"/>
      <c r="CPY12" s="79"/>
      <c r="CPZ12" s="79"/>
      <c r="CQA12" s="79"/>
      <c r="CQB12" s="79"/>
      <c r="CQC12" s="79"/>
      <c r="CQD12" s="79"/>
      <c r="CQE12" s="79"/>
      <c r="CQF12" s="79"/>
      <c r="CQG12" s="79"/>
      <c r="CQH12" s="79"/>
      <c r="CQI12" s="79"/>
      <c r="CQJ12" s="79"/>
      <c r="CQK12" s="79"/>
      <c r="CQL12" s="79"/>
      <c r="CQM12" s="79"/>
      <c r="CQN12" s="79"/>
      <c r="CQO12" s="79"/>
      <c r="CQP12" s="79"/>
      <c r="CQQ12" s="79"/>
      <c r="CQR12" s="79"/>
      <c r="CQS12" s="79"/>
      <c r="CQT12" s="79"/>
      <c r="CQU12" s="79"/>
      <c r="CQV12" s="79"/>
      <c r="CQW12" s="79"/>
      <c r="CQX12" s="79"/>
      <c r="CQY12" s="79"/>
      <c r="CQZ12" s="79"/>
      <c r="CRA12" s="79"/>
      <c r="CRB12" s="79"/>
      <c r="CRC12" s="79"/>
      <c r="CRD12" s="79"/>
      <c r="CRE12" s="79"/>
      <c r="CRF12" s="79"/>
      <c r="CRG12" s="79"/>
      <c r="CRH12" s="79"/>
      <c r="CRI12" s="79"/>
      <c r="CRJ12" s="79"/>
      <c r="CRK12" s="79"/>
      <c r="CRL12" s="79"/>
      <c r="CRM12" s="79"/>
      <c r="CRN12" s="79"/>
      <c r="CRO12" s="79"/>
      <c r="CRP12" s="79"/>
      <c r="CRQ12" s="79"/>
      <c r="CRR12" s="79"/>
      <c r="CRS12" s="79"/>
      <c r="CRT12" s="79"/>
      <c r="CRU12" s="79"/>
      <c r="CRV12" s="79"/>
      <c r="CRW12" s="79"/>
      <c r="CRX12" s="79"/>
      <c r="CRY12" s="79"/>
      <c r="CRZ12" s="79"/>
      <c r="CSA12" s="79"/>
      <c r="CSB12" s="79"/>
      <c r="CSC12" s="79"/>
      <c r="CSD12" s="79"/>
      <c r="CSE12" s="79"/>
      <c r="CSF12" s="79"/>
      <c r="CSG12" s="79"/>
      <c r="CSH12" s="79"/>
      <c r="CSI12" s="79"/>
      <c r="CSJ12" s="79"/>
      <c r="CSK12" s="79"/>
      <c r="CSL12" s="79"/>
      <c r="CSM12" s="79"/>
      <c r="CSN12" s="79"/>
      <c r="CSO12" s="79"/>
      <c r="CSP12" s="79"/>
      <c r="CSQ12" s="79"/>
      <c r="CSR12" s="79"/>
      <c r="CSS12" s="79"/>
      <c r="CST12" s="79"/>
      <c r="CSU12" s="79"/>
      <c r="CSV12" s="79"/>
      <c r="CSW12" s="79"/>
      <c r="CSX12" s="79"/>
      <c r="CSY12" s="79"/>
      <c r="CSZ12" s="79"/>
      <c r="CTA12" s="79"/>
      <c r="CTB12" s="79"/>
      <c r="CTC12" s="79"/>
      <c r="CTD12" s="79"/>
      <c r="CTE12" s="79"/>
      <c r="CTF12" s="79"/>
      <c r="CTG12" s="79"/>
      <c r="CTH12" s="79"/>
      <c r="CTI12" s="79"/>
      <c r="CTJ12" s="79"/>
      <c r="CTK12" s="79"/>
      <c r="CTL12" s="79"/>
      <c r="CTM12" s="79"/>
      <c r="CTN12" s="79"/>
      <c r="CTO12" s="79"/>
      <c r="CTP12" s="79"/>
      <c r="CTQ12" s="79"/>
      <c r="CTR12" s="79"/>
      <c r="CTS12" s="79"/>
      <c r="CTT12" s="79"/>
      <c r="CTU12" s="79"/>
      <c r="CTV12" s="79"/>
      <c r="CTW12" s="79"/>
      <c r="CTX12" s="79"/>
      <c r="CTY12" s="79"/>
      <c r="CTZ12" s="79"/>
      <c r="CUA12" s="79"/>
      <c r="CUB12" s="79"/>
      <c r="CUC12" s="79"/>
      <c r="CUD12" s="79"/>
      <c r="CUE12" s="79"/>
      <c r="CUF12" s="79"/>
      <c r="CUG12" s="79"/>
      <c r="CUH12" s="79"/>
      <c r="CUI12" s="79"/>
      <c r="CUJ12" s="79"/>
      <c r="CUK12" s="79"/>
      <c r="CUL12" s="79"/>
      <c r="CUM12" s="79"/>
      <c r="CUN12" s="79"/>
      <c r="CUO12" s="79"/>
      <c r="CUP12" s="79"/>
      <c r="CUQ12" s="79"/>
      <c r="CUR12" s="79"/>
      <c r="CUS12" s="79"/>
      <c r="CUT12" s="79"/>
      <c r="CUU12" s="79"/>
      <c r="CUV12" s="79"/>
      <c r="CUW12" s="79"/>
      <c r="CUX12" s="79"/>
      <c r="CUY12" s="79"/>
      <c r="CUZ12" s="79"/>
      <c r="CVA12" s="79"/>
      <c r="CVB12" s="79"/>
      <c r="CVC12" s="79"/>
      <c r="CVD12" s="79"/>
      <c r="CVE12" s="79"/>
      <c r="CVF12" s="79"/>
      <c r="CVG12" s="79"/>
      <c r="CVH12" s="79"/>
      <c r="CVI12" s="79"/>
      <c r="CVJ12" s="79"/>
      <c r="CVK12" s="79"/>
      <c r="CVL12" s="79"/>
      <c r="CVM12" s="79"/>
      <c r="CVN12" s="79"/>
      <c r="CVO12" s="79"/>
      <c r="CVP12" s="79"/>
      <c r="CVQ12" s="79"/>
      <c r="CVR12" s="79"/>
      <c r="CVS12" s="79"/>
      <c r="CVT12" s="79"/>
      <c r="CVU12" s="79"/>
      <c r="CVV12" s="79"/>
      <c r="CVW12" s="79"/>
      <c r="CVX12" s="79"/>
      <c r="CVY12" s="79"/>
      <c r="CVZ12" s="79"/>
      <c r="CWA12" s="79"/>
      <c r="CWB12" s="79"/>
      <c r="CWC12" s="79"/>
      <c r="CWD12" s="79"/>
      <c r="CWE12" s="79"/>
      <c r="CWF12" s="79"/>
      <c r="CWG12" s="79"/>
      <c r="CWH12" s="79"/>
      <c r="CWI12" s="79"/>
      <c r="CWJ12" s="79"/>
      <c r="CWK12" s="79"/>
      <c r="CWL12" s="79"/>
      <c r="CWM12" s="79"/>
      <c r="CWN12" s="79"/>
      <c r="CWO12" s="79"/>
      <c r="CWP12" s="79"/>
      <c r="CWQ12" s="79"/>
      <c r="CWR12" s="79"/>
      <c r="CWS12" s="79"/>
      <c r="CWT12" s="79"/>
      <c r="CWU12" s="79"/>
      <c r="CWV12" s="79"/>
      <c r="CWW12" s="79"/>
      <c r="CWX12" s="79"/>
      <c r="CWY12" s="79"/>
      <c r="CWZ12" s="79"/>
      <c r="CXA12" s="79"/>
      <c r="CXB12" s="79"/>
      <c r="CXC12" s="79"/>
      <c r="CXD12" s="79"/>
      <c r="CXE12" s="79"/>
      <c r="CXF12" s="79"/>
      <c r="CXG12" s="79"/>
      <c r="CXH12" s="79"/>
      <c r="CXI12" s="79"/>
      <c r="CXJ12" s="79"/>
      <c r="CXK12" s="79"/>
      <c r="CXL12" s="79"/>
      <c r="CXM12" s="79"/>
      <c r="CXN12" s="79"/>
      <c r="CXO12" s="79"/>
      <c r="CXP12" s="79"/>
      <c r="CXQ12" s="79"/>
      <c r="CXR12" s="79"/>
      <c r="CXS12" s="79"/>
      <c r="CXT12" s="79"/>
      <c r="CXU12" s="79"/>
      <c r="CXV12" s="79"/>
      <c r="CXW12" s="79"/>
      <c r="CXX12" s="79"/>
      <c r="CXY12" s="79"/>
      <c r="CXZ12" s="79"/>
      <c r="CYA12" s="79"/>
      <c r="CYB12" s="79"/>
      <c r="CYC12" s="79"/>
      <c r="CYD12" s="79"/>
      <c r="CYE12" s="79"/>
      <c r="CYF12" s="79"/>
      <c r="CYG12" s="79"/>
      <c r="CYH12" s="79"/>
      <c r="CYI12" s="79"/>
      <c r="CYJ12" s="79"/>
      <c r="CYK12" s="79"/>
      <c r="CYL12" s="79"/>
      <c r="CYM12" s="79"/>
      <c r="CYN12" s="79"/>
      <c r="CYO12" s="79"/>
      <c r="CYP12" s="79"/>
      <c r="CYQ12" s="79"/>
      <c r="CYR12" s="79"/>
      <c r="CYS12" s="79"/>
      <c r="CYT12" s="79"/>
      <c r="CYU12" s="79"/>
      <c r="CYV12" s="79"/>
      <c r="CYW12" s="79"/>
      <c r="CYX12" s="79"/>
      <c r="CYY12" s="79"/>
      <c r="CYZ12" s="79"/>
      <c r="CZA12" s="79"/>
      <c r="CZB12" s="79"/>
      <c r="CZC12" s="79"/>
      <c r="CZD12" s="79"/>
      <c r="CZE12" s="79"/>
      <c r="CZF12" s="79"/>
      <c r="CZG12" s="79"/>
      <c r="CZH12" s="79"/>
      <c r="CZI12" s="79"/>
      <c r="CZJ12" s="79"/>
      <c r="CZK12" s="79"/>
      <c r="CZL12" s="79"/>
      <c r="CZM12" s="79"/>
      <c r="CZN12" s="79"/>
      <c r="CZO12" s="79"/>
      <c r="CZP12" s="79"/>
      <c r="CZQ12" s="79"/>
      <c r="CZR12" s="79"/>
      <c r="CZS12" s="79"/>
      <c r="CZT12" s="79"/>
      <c r="CZU12" s="79"/>
      <c r="CZV12" s="79"/>
      <c r="CZW12" s="79"/>
      <c r="CZX12" s="79"/>
      <c r="CZY12" s="79"/>
      <c r="CZZ12" s="79"/>
      <c r="DAA12" s="79"/>
      <c r="DAB12" s="79"/>
      <c r="DAC12" s="79"/>
      <c r="DAD12" s="79"/>
      <c r="DAE12" s="79"/>
      <c r="DAF12" s="79"/>
      <c r="DAG12" s="79"/>
      <c r="DAH12" s="79"/>
      <c r="DAI12" s="79"/>
      <c r="DAJ12" s="79"/>
      <c r="DAK12" s="79"/>
      <c r="DAL12" s="79"/>
      <c r="DAM12" s="79"/>
      <c r="DAN12" s="79"/>
      <c r="DAO12" s="79"/>
      <c r="DAP12" s="79"/>
      <c r="DAQ12" s="79"/>
      <c r="DAR12" s="79"/>
      <c r="DAS12" s="79"/>
      <c r="DAT12" s="79"/>
      <c r="DAU12" s="79"/>
      <c r="DAV12" s="79"/>
      <c r="DAW12" s="79"/>
      <c r="DAX12" s="79"/>
      <c r="DAY12" s="79"/>
      <c r="DAZ12" s="79"/>
      <c r="DBA12" s="79"/>
      <c r="DBB12" s="79"/>
      <c r="DBC12" s="79"/>
      <c r="DBD12" s="79"/>
      <c r="DBE12" s="79"/>
      <c r="DBF12" s="79"/>
      <c r="DBG12" s="79"/>
      <c r="DBH12" s="79"/>
      <c r="DBI12" s="79"/>
      <c r="DBJ12" s="79"/>
      <c r="DBK12" s="79"/>
      <c r="DBL12" s="79"/>
      <c r="DBM12" s="79"/>
      <c r="DBN12" s="79"/>
      <c r="DBO12" s="79"/>
      <c r="DBP12" s="79"/>
      <c r="DBQ12" s="79"/>
      <c r="DBR12" s="79"/>
      <c r="DBS12" s="79"/>
      <c r="DBT12" s="79"/>
      <c r="DBU12" s="79"/>
      <c r="DBV12" s="79"/>
      <c r="DBW12" s="79"/>
      <c r="DBX12" s="79"/>
      <c r="DBY12" s="79"/>
      <c r="DBZ12" s="79"/>
      <c r="DCA12" s="79"/>
      <c r="DCB12" s="79"/>
      <c r="DCC12" s="79"/>
      <c r="DCD12" s="79"/>
      <c r="DCE12" s="79"/>
      <c r="DCF12" s="79"/>
      <c r="DCG12" s="79"/>
      <c r="DCH12" s="79"/>
      <c r="DCI12" s="79"/>
      <c r="DCJ12" s="79"/>
      <c r="DCK12" s="79"/>
      <c r="DCL12" s="79"/>
      <c r="DCM12" s="79"/>
      <c r="DCN12" s="79"/>
      <c r="DCO12" s="79"/>
      <c r="DCP12" s="79"/>
      <c r="DCQ12" s="79"/>
      <c r="DCR12" s="79"/>
      <c r="DCS12" s="79"/>
      <c r="DCT12" s="79"/>
      <c r="DCU12" s="79"/>
      <c r="DCV12" s="79"/>
      <c r="DCW12" s="79"/>
      <c r="DCX12" s="79"/>
      <c r="DCY12" s="79"/>
      <c r="DCZ12" s="79"/>
      <c r="DDA12" s="79"/>
      <c r="DDB12" s="79"/>
      <c r="DDC12" s="79"/>
      <c r="DDD12" s="79"/>
      <c r="DDE12" s="79"/>
      <c r="DDF12" s="79"/>
      <c r="DDG12" s="79"/>
      <c r="DDH12" s="79"/>
      <c r="DDI12" s="79"/>
      <c r="DDJ12" s="79"/>
      <c r="DDK12" s="79"/>
      <c r="DDL12" s="79"/>
      <c r="DDM12" s="79"/>
      <c r="DDN12" s="79"/>
      <c r="DDO12" s="79"/>
      <c r="DDP12" s="79"/>
      <c r="DDQ12" s="79"/>
      <c r="DDR12" s="79"/>
      <c r="DDS12" s="79"/>
      <c r="DDT12" s="79"/>
      <c r="DDU12" s="79"/>
      <c r="DDV12" s="79"/>
      <c r="DDW12" s="79"/>
      <c r="DDX12" s="79"/>
      <c r="DDY12" s="79"/>
      <c r="DDZ12" s="79"/>
      <c r="DEA12" s="79"/>
      <c r="DEB12" s="79"/>
      <c r="DEC12" s="79"/>
      <c r="DED12" s="79"/>
      <c r="DEE12" s="79"/>
      <c r="DEF12" s="79"/>
      <c r="DEG12" s="79"/>
      <c r="DEH12" s="79"/>
      <c r="DEI12" s="79"/>
      <c r="DEJ12" s="79"/>
      <c r="DEK12" s="79"/>
      <c r="DEL12" s="79"/>
      <c r="DEM12" s="79"/>
      <c r="DEN12" s="79"/>
      <c r="DEO12" s="79"/>
      <c r="DEP12" s="79"/>
      <c r="DEQ12" s="79"/>
      <c r="DER12" s="79"/>
      <c r="DES12" s="79"/>
      <c r="DET12" s="79"/>
      <c r="DEU12" s="79"/>
      <c r="DEV12" s="79"/>
      <c r="DEW12" s="79"/>
      <c r="DEX12" s="79"/>
      <c r="DEY12" s="79"/>
      <c r="DEZ12" s="79"/>
      <c r="DFA12" s="79"/>
      <c r="DFB12" s="79"/>
      <c r="DFC12" s="79"/>
      <c r="DFD12" s="79"/>
      <c r="DFE12" s="79"/>
      <c r="DFF12" s="79"/>
      <c r="DFG12" s="79"/>
      <c r="DFH12" s="79"/>
      <c r="DFI12" s="79"/>
      <c r="DFJ12" s="79"/>
      <c r="DFK12" s="79"/>
      <c r="DFL12" s="79"/>
      <c r="DFM12" s="79"/>
      <c r="DFN12" s="79"/>
      <c r="DFO12" s="79"/>
      <c r="DFP12" s="79"/>
      <c r="DFQ12" s="79"/>
      <c r="DFR12" s="79"/>
      <c r="DFS12" s="79"/>
      <c r="DFT12" s="79"/>
      <c r="DFU12" s="79"/>
      <c r="DFV12" s="79"/>
      <c r="DFW12" s="79"/>
      <c r="DFX12" s="79"/>
      <c r="DFY12" s="79"/>
      <c r="DFZ12" s="79"/>
      <c r="DGA12" s="79"/>
      <c r="DGB12" s="79"/>
      <c r="DGC12" s="79"/>
      <c r="DGD12" s="79"/>
      <c r="DGE12" s="79"/>
      <c r="DGF12" s="79"/>
      <c r="DGG12" s="79"/>
      <c r="DGH12" s="79"/>
      <c r="DGI12" s="79"/>
      <c r="DGJ12" s="79"/>
      <c r="DGK12" s="79"/>
      <c r="DGL12" s="79"/>
      <c r="DGM12" s="79"/>
      <c r="DGN12" s="79"/>
      <c r="DGO12" s="79"/>
      <c r="DGP12" s="79"/>
      <c r="DGQ12" s="79"/>
      <c r="DGR12" s="79"/>
      <c r="DGS12" s="79"/>
      <c r="DGT12" s="79"/>
      <c r="DGU12" s="79"/>
      <c r="DGV12" s="79"/>
      <c r="DGW12" s="79"/>
      <c r="DGX12" s="79"/>
      <c r="DGY12" s="79"/>
      <c r="DGZ12" s="79"/>
      <c r="DHA12" s="79"/>
      <c r="DHB12" s="79"/>
      <c r="DHC12" s="79"/>
      <c r="DHD12" s="79"/>
      <c r="DHE12" s="79"/>
      <c r="DHF12" s="79"/>
      <c r="DHG12" s="79"/>
      <c r="DHH12" s="79"/>
      <c r="DHI12" s="79"/>
      <c r="DHJ12" s="79"/>
      <c r="DHK12" s="79"/>
      <c r="DHL12" s="79"/>
      <c r="DHM12" s="79"/>
      <c r="DHN12" s="79"/>
      <c r="DHO12" s="79"/>
      <c r="DHP12" s="79"/>
      <c r="DHQ12" s="79"/>
      <c r="DHR12" s="79"/>
      <c r="DHS12" s="79"/>
      <c r="DHT12" s="79"/>
      <c r="DHU12" s="79"/>
      <c r="DHV12" s="79"/>
      <c r="DHW12" s="79"/>
      <c r="DHX12" s="79"/>
      <c r="DHY12" s="79"/>
      <c r="DHZ12" s="79"/>
      <c r="DIA12" s="79"/>
      <c r="DIB12" s="79"/>
      <c r="DIC12" s="79"/>
      <c r="DID12" s="79"/>
      <c r="DIE12" s="79"/>
      <c r="DIF12" s="79"/>
      <c r="DIG12" s="79"/>
      <c r="DIH12" s="79"/>
      <c r="DII12" s="79"/>
      <c r="DIJ12" s="79"/>
      <c r="DIK12" s="79"/>
      <c r="DIL12" s="79"/>
      <c r="DIM12" s="79"/>
      <c r="DIN12" s="79"/>
      <c r="DIO12" s="79"/>
      <c r="DIP12" s="79"/>
      <c r="DIQ12" s="79"/>
      <c r="DIR12" s="79"/>
      <c r="DIS12" s="79"/>
      <c r="DIT12" s="79"/>
      <c r="DIU12" s="79"/>
      <c r="DIV12" s="79"/>
      <c r="DIW12" s="79"/>
      <c r="DIX12" s="79"/>
      <c r="DIY12" s="79"/>
      <c r="DIZ12" s="79"/>
      <c r="DJA12" s="79"/>
      <c r="DJB12" s="79"/>
      <c r="DJC12" s="79"/>
      <c r="DJD12" s="79"/>
      <c r="DJE12" s="79"/>
      <c r="DJF12" s="79"/>
      <c r="DJG12" s="79"/>
      <c r="DJH12" s="79"/>
      <c r="DJI12" s="79"/>
      <c r="DJJ12" s="79"/>
      <c r="DJK12" s="79"/>
      <c r="DJL12" s="79"/>
      <c r="DJM12" s="79"/>
      <c r="DJN12" s="79"/>
      <c r="DJO12" s="79"/>
      <c r="DJP12" s="79"/>
      <c r="DJQ12" s="79"/>
      <c r="DJR12" s="79"/>
      <c r="DJS12" s="79"/>
      <c r="DJT12" s="79"/>
      <c r="DJU12" s="79"/>
      <c r="DJV12" s="79"/>
      <c r="DJW12" s="79"/>
      <c r="DJX12" s="79"/>
      <c r="DJY12" s="79"/>
      <c r="DJZ12" s="79"/>
      <c r="DKA12" s="79"/>
      <c r="DKB12" s="79"/>
      <c r="DKC12" s="79"/>
      <c r="DKD12" s="79"/>
      <c r="DKE12" s="79"/>
      <c r="DKF12" s="79"/>
      <c r="DKG12" s="79"/>
      <c r="DKH12" s="79"/>
      <c r="DKI12" s="79"/>
      <c r="DKJ12" s="79"/>
      <c r="DKK12" s="79"/>
      <c r="DKL12" s="79"/>
      <c r="DKM12" s="79"/>
      <c r="DKN12" s="79"/>
      <c r="DKO12" s="79"/>
      <c r="DKP12" s="79"/>
      <c r="DKQ12" s="79"/>
      <c r="DKR12" s="79"/>
      <c r="DKS12" s="79"/>
      <c r="DKT12" s="79"/>
      <c r="DKU12" s="79"/>
      <c r="DKV12" s="79"/>
      <c r="DKW12" s="79"/>
      <c r="DKX12" s="79"/>
      <c r="DKY12" s="79"/>
      <c r="DKZ12" s="79"/>
      <c r="DLA12" s="79"/>
      <c r="DLB12" s="79"/>
      <c r="DLC12" s="79"/>
      <c r="DLD12" s="79"/>
      <c r="DLE12" s="79"/>
      <c r="DLF12" s="79"/>
      <c r="DLG12" s="79"/>
      <c r="DLH12" s="79"/>
      <c r="DLI12" s="79"/>
      <c r="DLJ12" s="79"/>
      <c r="DLK12" s="79"/>
      <c r="DLL12" s="79"/>
      <c r="DLM12" s="79"/>
      <c r="DLN12" s="79"/>
      <c r="DLO12" s="79"/>
      <c r="DLP12" s="79"/>
      <c r="DLQ12" s="79"/>
      <c r="DLR12" s="79"/>
      <c r="DLS12" s="79"/>
      <c r="DLT12" s="79"/>
      <c r="DLU12" s="79"/>
      <c r="DLV12" s="79"/>
      <c r="DLW12" s="79"/>
      <c r="DLX12" s="79"/>
      <c r="DLY12" s="79"/>
      <c r="DLZ12" s="79"/>
      <c r="DMA12" s="79"/>
      <c r="DMB12" s="79"/>
      <c r="DMC12" s="79"/>
      <c r="DMD12" s="79"/>
      <c r="DME12" s="79"/>
      <c r="DMF12" s="79"/>
      <c r="DMG12" s="79"/>
      <c r="DMH12" s="79"/>
      <c r="DMI12" s="79"/>
      <c r="DMJ12" s="79"/>
      <c r="DMK12" s="79"/>
      <c r="DML12" s="79"/>
      <c r="DMM12" s="79"/>
      <c r="DMN12" s="79"/>
      <c r="DMO12" s="79"/>
      <c r="DMP12" s="79"/>
      <c r="DMQ12" s="79"/>
      <c r="DMR12" s="79"/>
      <c r="DMS12" s="79"/>
      <c r="DMT12" s="79"/>
      <c r="DMU12" s="79"/>
      <c r="DMV12" s="79"/>
      <c r="DMW12" s="79"/>
      <c r="DMX12" s="79"/>
      <c r="DMY12" s="79"/>
      <c r="DMZ12" s="79"/>
      <c r="DNA12" s="79"/>
      <c r="DNB12" s="79"/>
      <c r="DNC12" s="79"/>
      <c r="DND12" s="79"/>
      <c r="DNE12" s="79"/>
      <c r="DNF12" s="79"/>
      <c r="DNG12" s="79"/>
      <c r="DNH12" s="79"/>
      <c r="DNI12" s="79"/>
      <c r="DNJ12" s="79"/>
      <c r="DNK12" s="79"/>
      <c r="DNL12" s="79"/>
      <c r="DNM12" s="79"/>
      <c r="DNN12" s="79"/>
      <c r="DNO12" s="79"/>
      <c r="DNP12" s="79"/>
      <c r="DNQ12" s="79"/>
      <c r="DNR12" s="79"/>
      <c r="DNS12" s="79"/>
      <c r="DNT12" s="79"/>
      <c r="DNU12" s="79"/>
      <c r="DNV12" s="79"/>
      <c r="DNW12" s="79"/>
      <c r="DNX12" s="79"/>
      <c r="DNY12" s="79"/>
      <c r="DNZ12" s="79"/>
      <c r="DOA12" s="79"/>
      <c r="DOB12" s="79"/>
      <c r="DOC12" s="79"/>
      <c r="DOD12" s="79"/>
      <c r="DOE12" s="79"/>
      <c r="DOF12" s="79"/>
      <c r="DOG12" s="79"/>
      <c r="DOH12" s="79"/>
      <c r="DOI12" s="79"/>
      <c r="DOJ12" s="79"/>
      <c r="DOK12" s="79"/>
      <c r="DOL12" s="79"/>
      <c r="DOM12" s="79"/>
      <c r="DON12" s="79"/>
      <c r="DOO12" s="79"/>
      <c r="DOP12" s="79"/>
      <c r="DOQ12" s="79"/>
      <c r="DOR12" s="79"/>
      <c r="DOS12" s="79"/>
      <c r="DOT12" s="79"/>
      <c r="DOU12" s="79"/>
      <c r="DOV12" s="79"/>
      <c r="DOW12" s="79"/>
      <c r="DOX12" s="79"/>
      <c r="DOY12" s="79"/>
      <c r="DOZ12" s="79"/>
      <c r="DPA12" s="79"/>
      <c r="DPB12" s="79"/>
      <c r="DPC12" s="79"/>
      <c r="DPD12" s="79"/>
      <c r="DPE12" s="79"/>
      <c r="DPF12" s="79"/>
      <c r="DPG12" s="79"/>
      <c r="DPH12" s="79"/>
      <c r="DPI12" s="79"/>
      <c r="DPJ12" s="79"/>
      <c r="DPK12" s="79"/>
      <c r="DPL12" s="79"/>
      <c r="DPM12" s="79"/>
      <c r="DPN12" s="79"/>
      <c r="DPO12" s="79"/>
      <c r="DPP12" s="79"/>
      <c r="DPQ12" s="79"/>
      <c r="DPR12" s="79"/>
      <c r="DPS12" s="79"/>
      <c r="DPT12" s="79"/>
      <c r="DPU12" s="79"/>
      <c r="DPV12" s="79"/>
      <c r="DPW12" s="79"/>
      <c r="DPX12" s="79"/>
      <c r="DPY12" s="79"/>
      <c r="DPZ12" s="79"/>
      <c r="DQA12" s="79"/>
      <c r="DQB12" s="79"/>
      <c r="DQC12" s="79"/>
      <c r="DQD12" s="79"/>
      <c r="DQE12" s="79"/>
      <c r="DQF12" s="79"/>
      <c r="DQG12" s="79"/>
      <c r="DQH12" s="79"/>
      <c r="DQI12" s="79"/>
      <c r="DQJ12" s="79"/>
      <c r="DQK12" s="79"/>
      <c r="DQL12" s="79"/>
      <c r="DQM12" s="79"/>
      <c r="DQN12" s="79"/>
      <c r="DQO12" s="79"/>
      <c r="DQP12" s="79"/>
      <c r="DQQ12" s="79"/>
      <c r="DQR12" s="79"/>
      <c r="DQS12" s="79"/>
      <c r="DQT12" s="79"/>
      <c r="DQU12" s="79"/>
      <c r="DQV12" s="79"/>
      <c r="DQW12" s="79"/>
      <c r="DQX12" s="79"/>
      <c r="DQY12" s="79"/>
      <c r="DQZ12" s="79"/>
      <c r="DRA12" s="79"/>
      <c r="DRB12" s="79"/>
      <c r="DRC12" s="79"/>
      <c r="DRD12" s="79"/>
      <c r="DRE12" s="79"/>
      <c r="DRF12" s="79"/>
      <c r="DRG12" s="79"/>
      <c r="DRH12" s="79"/>
      <c r="DRI12" s="79"/>
      <c r="DRJ12" s="79"/>
      <c r="DRK12" s="79"/>
      <c r="DRL12" s="79"/>
      <c r="DRM12" s="79"/>
      <c r="DRN12" s="79"/>
      <c r="DRO12" s="79"/>
      <c r="DRP12" s="79"/>
      <c r="DRQ12" s="79"/>
      <c r="DRR12" s="79"/>
      <c r="DRS12" s="79"/>
      <c r="DRT12" s="79"/>
      <c r="DRU12" s="79"/>
      <c r="DRV12" s="79"/>
      <c r="DRW12" s="79"/>
      <c r="DRX12" s="79"/>
      <c r="DRY12" s="79"/>
      <c r="DRZ12" s="79"/>
      <c r="DSA12" s="79"/>
      <c r="DSB12" s="79"/>
      <c r="DSC12" s="79"/>
      <c r="DSD12" s="79"/>
      <c r="DSE12" s="79"/>
      <c r="DSF12" s="79"/>
      <c r="DSG12" s="79"/>
      <c r="DSH12" s="79"/>
      <c r="DSI12" s="79"/>
      <c r="DSJ12" s="79"/>
      <c r="DSK12" s="79"/>
      <c r="DSL12" s="79"/>
      <c r="DSM12" s="79"/>
      <c r="DSN12" s="79"/>
      <c r="DSO12" s="79"/>
      <c r="DSP12" s="79"/>
      <c r="DSQ12" s="79"/>
      <c r="DSR12" s="79"/>
      <c r="DSS12" s="79"/>
      <c r="DST12" s="79"/>
      <c r="DSU12" s="79"/>
      <c r="DSV12" s="79"/>
      <c r="DSW12" s="79"/>
      <c r="DSX12" s="79"/>
      <c r="DSY12" s="79"/>
      <c r="DSZ12" s="79"/>
      <c r="DTA12" s="79"/>
      <c r="DTB12" s="79"/>
      <c r="DTC12" s="79"/>
      <c r="DTD12" s="79"/>
      <c r="DTE12" s="79"/>
      <c r="DTF12" s="79"/>
      <c r="DTG12" s="79"/>
      <c r="DTH12" s="79"/>
      <c r="DTI12" s="79"/>
      <c r="DTJ12" s="79"/>
      <c r="DTK12" s="79"/>
      <c r="DTL12" s="79"/>
      <c r="DTM12" s="79"/>
      <c r="DTN12" s="79"/>
      <c r="DTO12" s="79"/>
      <c r="DTP12" s="79"/>
      <c r="DTQ12" s="79"/>
      <c r="DTR12" s="79"/>
      <c r="DTS12" s="79"/>
      <c r="DTT12" s="79"/>
      <c r="DTU12" s="79"/>
      <c r="DTV12" s="79"/>
      <c r="DTW12" s="79"/>
      <c r="DTX12" s="79"/>
      <c r="DTY12" s="79"/>
      <c r="DTZ12" s="79"/>
      <c r="DUA12" s="79"/>
      <c r="DUB12" s="79"/>
      <c r="DUC12" s="79"/>
      <c r="DUD12" s="79"/>
      <c r="DUE12" s="79"/>
      <c r="DUF12" s="79"/>
      <c r="DUG12" s="79"/>
      <c r="DUH12" s="79"/>
      <c r="DUI12" s="79"/>
      <c r="DUJ12" s="79"/>
      <c r="DUK12" s="79"/>
      <c r="DUL12" s="79"/>
      <c r="DUM12" s="79"/>
      <c r="DUN12" s="79"/>
      <c r="DUO12" s="79"/>
      <c r="DUP12" s="79"/>
      <c r="DUQ12" s="79"/>
      <c r="DUR12" s="79"/>
      <c r="DUS12" s="79"/>
      <c r="DUT12" s="79"/>
      <c r="DUU12" s="79"/>
      <c r="DUV12" s="79"/>
      <c r="DUW12" s="79"/>
      <c r="DUX12" s="79"/>
      <c r="DUY12" s="79"/>
      <c r="DUZ12" s="79"/>
      <c r="DVA12" s="79"/>
      <c r="DVB12" s="79"/>
      <c r="DVC12" s="79"/>
      <c r="DVD12" s="79"/>
      <c r="DVE12" s="79"/>
      <c r="DVF12" s="79"/>
      <c r="DVG12" s="79"/>
      <c r="DVH12" s="79"/>
      <c r="DVI12" s="79"/>
      <c r="DVJ12" s="79"/>
      <c r="DVK12" s="79"/>
      <c r="DVL12" s="79"/>
      <c r="DVM12" s="79"/>
      <c r="DVN12" s="79"/>
      <c r="DVO12" s="79"/>
      <c r="DVP12" s="79"/>
      <c r="DVQ12" s="79"/>
      <c r="DVR12" s="79"/>
      <c r="DVS12" s="79"/>
      <c r="DVT12" s="79"/>
      <c r="DVU12" s="79"/>
      <c r="DVV12" s="79"/>
      <c r="DVW12" s="79"/>
      <c r="DVX12" s="79"/>
      <c r="DVY12" s="79"/>
      <c r="DVZ12" s="79"/>
      <c r="DWA12" s="79"/>
      <c r="DWB12" s="79"/>
      <c r="DWC12" s="79"/>
      <c r="DWD12" s="79"/>
      <c r="DWE12" s="79"/>
      <c r="DWF12" s="79"/>
      <c r="DWG12" s="79"/>
      <c r="DWH12" s="79"/>
      <c r="DWI12" s="79"/>
      <c r="DWJ12" s="79"/>
      <c r="DWK12" s="79"/>
      <c r="DWL12" s="79"/>
      <c r="DWM12" s="79"/>
      <c r="DWN12" s="79"/>
      <c r="DWO12" s="79"/>
      <c r="DWP12" s="79"/>
      <c r="DWQ12" s="79"/>
      <c r="DWR12" s="79"/>
      <c r="DWS12" s="79"/>
      <c r="DWT12" s="79"/>
      <c r="DWU12" s="79"/>
      <c r="DWV12" s="79"/>
      <c r="DWW12" s="79"/>
      <c r="DWX12" s="79"/>
      <c r="DWY12" s="79"/>
      <c r="DWZ12" s="79"/>
      <c r="DXA12" s="79"/>
      <c r="DXB12" s="79"/>
      <c r="DXC12" s="79"/>
      <c r="DXD12" s="79"/>
      <c r="DXE12" s="79"/>
      <c r="DXF12" s="79"/>
      <c r="DXG12" s="79"/>
      <c r="DXH12" s="79"/>
      <c r="DXI12" s="79"/>
      <c r="DXJ12" s="79"/>
      <c r="DXK12" s="79"/>
      <c r="DXL12" s="79"/>
      <c r="DXM12" s="79"/>
      <c r="DXN12" s="79"/>
      <c r="DXO12" s="79"/>
      <c r="DXP12" s="79"/>
      <c r="DXQ12" s="79"/>
      <c r="DXR12" s="79"/>
      <c r="DXS12" s="79"/>
      <c r="DXT12" s="79"/>
      <c r="DXU12" s="79"/>
      <c r="DXV12" s="79"/>
      <c r="DXW12" s="79"/>
      <c r="DXX12" s="79"/>
      <c r="DXY12" s="79"/>
      <c r="DXZ12" s="79"/>
      <c r="DYA12" s="79"/>
      <c r="DYB12" s="79"/>
      <c r="DYC12" s="79"/>
      <c r="DYD12" s="79"/>
      <c r="DYE12" s="79"/>
      <c r="DYF12" s="79"/>
      <c r="DYG12" s="79"/>
      <c r="DYH12" s="79"/>
      <c r="DYI12" s="79"/>
      <c r="DYJ12" s="79"/>
      <c r="DYK12" s="79"/>
      <c r="DYL12" s="79"/>
      <c r="DYM12" s="79"/>
      <c r="DYN12" s="79"/>
      <c r="DYO12" s="79"/>
      <c r="DYP12" s="79"/>
      <c r="DYQ12" s="79"/>
      <c r="DYR12" s="79"/>
      <c r="DYS12" s="79"/>
      <c r="DYT12" s="79"/>
      <c r="DYU12" s="79"/>
      <c r="DYV12" s="79"/>
      <c r="DYW12" s="79"/>
      <c r="DYX12" s="79"/>
      <c r="DYY12" s="79"/>
      <c r="DYZ12" s="79"/>
      <c r="DZA12" s="79"/>
      <c r="DZB12" s="79"/>
      <c r="DZC12" s="79"/>
      <c r="DZD12" s="79"/>
      <c r="DZE12" s="79"/>
      <c r="DZF12" s="79"/>
      <c r="DZG12" s="79"/>
      <c r="DZH12" s="79"/>
      <c r="DZI12" s="79"/>
      <c r="DZJ12" s="79"/>
      <c r="DZK12" s="79"/>
      <c r="DZL12" s="79"/>
      <c r="DZM12" s="79"/>
      <c r="DZN12" s="79"/>
      <c r="DZO12" s="79"/>
      <c r="DZP12" s="79"/>
      <c r="DZQ12" s="79"/>
      <c r="DZR12" s="79"/>
      <c r="DZS12" s="79"/>
      <c r="DZT12" s="79"/>
      <c r="DZU12" s="79"/>
      <c r="DZV12" s="79"/>
      <c r="DZW12" s="79"/>
      <c r="DZX12" s="79"/>
      <c r="DZY12" s="79"/>
      <c r="DZZ12" s="79"/>
      <c r="EAA12" s="79"/>
      <c r="EAB12" s="79"/>
      <c r="EAC12" s="79"/>
      <c r="EAD12" s="79"/>
      <c r="EAE12" s="79"/>
      <c r="EAF12" s="79"/>
      <c r="EAG12" s="79"/>
      <c r="EAH12" s="79"/>
      <c r="EAI12" s="79"/>
      <c r="EAJ12" s="79"/>
      <c r="EAK12" s="79"/>
      <c r="EAL12" s="79"/>
      <c r="EAM12" s="79"/>
      <c r="EAN12" s="79"/>
      <c r="EAO12" s="79"/>
      <c r="EAP12" s="79"/>
      <c r="EAQ12" s="79"/>
      <c r="EAR12" s="79"/>
      <c r="EAS12" s="79"/>
      <c r="EAT12" s="79"/>
      <c r="EAU12" s="79"/>
      <c r="EAV12" s="79"/>
      <c r="EAW12" s="79"/>
      <c r="EAX12" s="79"/>
      <c r="EAY12" s="79"/>
      <c r="EAZ12" s="79"/>
      <c r="EBA12" s="79"/>
      <c r="EBB12" s="79"/>
      <c r="EBC12" s="79"/>
      <c r="EBD12" s="79"/>
      <c r="EBE12" s="79"/>
      <c r="EBF12" s="79"/>
      <c r="EBG12" s="79"/>
      <c r="EBH12" s="79"/>
      <c r="EBI12" s="79"/>
      <c r="EBJ12" s="79"/>
      <c r="EBK12" s="79"/>
      <c r="EBL12" s="79"/>
      <c r="EBM12" s="79"/>
      <c r="EBN12" s="79"/>
      <c r="EBO12" s="79"/>
      <c r="EBP12" s="79"/>
      <c r="EBQ12" s="79"/>
      <c r="EBR12" s="79"/>
      <c r="EBS12" s="79"/>
      <c r="EBT12" s="79"/>
      <c r="EBU12" s="79"/>
      <c r="EBV12" s="79"/>
      <c r="EBW12" s="79"/>
      <c r="EBX12" s="79"/>
      <c r="EBY12" s="79"/>
      <c r="EBZ12" s="79"/>
      <c r="ECA12" s="79"/>
      <c r="ECB12" s="79"/>
      <c r="ECC12" s="79"/>
      <c r="ECD12" s="79"/>
      <c r="ECE12" s="79"/>
      <c r="ECF12" s="79"/>
      <c r="ECG12" s="79"/>
      <c r="ECH12" s="79"/>
      <c r="ECI12" s="79"/>
      <c r="ECJ12" s="79"/>
      <c r="ECK12" s="79"/>
      <c r="ECL12" s="79"/>
      <c r="ECM12" s="79"/>
      <c r="ECN12" s="79"/>
      <c r="ECO12" s="79"/>
      <c r="ECP12" s="79"/>
      <c r="ECQ12" s="79"/>
      <c r="ECR12" s="79"/>
      <c r="ECS12" s="79"/>
      <c r="ECT12" s="79"/>
      <c r="ECU12" s="79"/>
      <c r="ECV12" s="79"/>
      <c r="ECW12" s="79"/>
      <c r="ECX12" s="79"/>
      <c r="ECY12" s="79"/>
      <c r="ECZ12" s="79"/>
      <c r="EDA12" s="79"/>
      <c r="EDB12" s="79"/>
      <c r="EDC12" s="79"/>
      <c r="EDD12" s="79"/>
      <c r="EDE12" s="79"/>
      <c r="EDF12" s="79"/>
      <c r="EDG12" s="79"/>
      <c r="EDH12" s="79"/>
      <c r="EDI12" s="79"/>
      <c r="EDJ12" s="79"/>
      <c r="EDK12" s="79"/>
      <c r="EDL12" s="79"/>
      <c r="EDM12" s="79"/>
      <c r="EDN12" s="79"/>
      <c r="EDO12" s="79"/>
      <c r="EDP12" s="79"/>
      <c r="EDQ12" s="79"/>
      <c r="EDR12" s="79"/>
      <c r="EDS12" s="79"/>
      <c r="EDT12" s="79"/>
      <c r="EDU12" s="79"/>
      <c r="EDV12" s="79"/>
      <c r="EDW12" s="79"/>
      <c r="EDX12" s="79"/>
      <c r="EDY12" s="79"/>
      <c r="EDZ12" s="79"/>
      <c r="EEA12" s="79"/>
      <c r="EEB12" s="79"/>
      <c r="EEC12" s="79"/>
      <c r="EED12" s="79"/>
      <c r="EEE12" s="79"/>
      <c r="EEF12" s="79"/>
      <c r="EEG12" s="79"/>
      <c r="EEH12" s="79"/>
      <c r="EEI12" s="79"/>
      <c r="EEJ12" s="79"/>
      <c r="EEK12" s="79"/>
      <c r="EEL12" s="79"/>
      <c r="EEM12" s="79"/>
      <c r="EEN12" s="79"/>
      <c r="EEO12" s="79"/>
      <c r="EEP12" s="79"/>
      <c r="EEQ12" s="79"/>
      <c r="EER12" s="79"/>
      <c r="EES12" s="79"/>
      <c r="EET12" s="79"/>
      <c r="EEU12" s="79"/>
      <c r="EEV12" s="79"/>
      <c r="EEW12" s="79"/>
      <c r="EEX12" s="79"/>
      <c r="EEY12" s="79"/>
      <c r="EEZ12" s="79"/>
      <c r="EFA12" s="79"/>
      <c r="EFB12" s="79"/>
      <c r="EFC12" s="79"/>
      <c r="EFD12" s="79"/>
      <c r="EFE12" s="79"/>
      <c r="EFF12" s="79"/>
      <c r="EFG12" s="79"/>
      <c r="EFH12" s="79"/>
      <c r="EFI12" s="79"/>
      <c r="EFJ12" s="79"/>
      <c r="EFK12" s="79"/>
      <c r="EFL12" s="79"/>
      <c r="EFM12" s="79"/>
      <c r="EFN12" s="79"/>
      <c r="EFO12" s="79"/>
      <c r="EFP12" s="79"/>
      <c r="EFQ12" s="79"/>
      <c r="EFR12" s="79"/>
      <c r="EFS12" s="79"/>
      <c r="EFT12" s="79"/>
      <c r="EFU12" s="79"/>
      <c r="EFV12" s="79"/>
      <c r="EFW12" s="79"/>
      <c r="EFX12" s="79"/>
      <c r="EFY12" s="79"/>
      <c r="EFZ12" s="79"/>
      <c r="EGA12" s="79"/>
      <c r="EGB12" s="79"/>
      <c r="EGC12" s="79"/>
      <c r="EGD12" s="79"/>
      <c r="EGE12" s="79"/>
      <c r="EGF12" s="79"/>
      <c r="EGG12" s="79"/>
      <c r="EGH12" s="79"/>
      <c r="EGI12" s="79"/>
      <c r="EGJ12" s="79"/>
      <c r="EGK12" s="79"/>
      <c r="EGL12" s="79"/>
      <c r="EGM12" s="79"/>
      <c r="EGN12" s="79"/>
      <c r="EGO12" s="79"/>
      <c r="EGP12" s="79"/>
      <c r="EGQ12" s="79"/>
      <c r="EGR12" s="79"/>
      <c r="EGS12" s="79"/>
      <c r="EGT12" s="79"/>
      <c r="EGU12" s="79"/>
      <c r="EGV12" s="79"/>
      <c r="EGW12" s="79"/>
      <c r="EGX12" s="79"/>
      <c r="EGY12" s="79"/>
      <c r="EGZ12" s="79"/>
      <c r="EHA12" s="79"/>
      <c r="EHB12" s="79"/>
      <c r="EHC12" s="79"/>
      <c r="EHD12" s="79"/>
      <c r="EHE12" s="79"/>
      <c r="EHF12" s="79"/>
      <c r="EHG12" s="79"/>
      <c r="EHH12" s="79"/>
      <c r="EHI12" s="79"/>
      <c r="EHJ12" s="79"/>
      <c r="EHK12" s="79"/>
      <c r="EHL12" s="79"/>
      <c r="EHM12" s="79"/>
      <c r="EHN12" s="79"/>
      <c r="EHO12" s="79"/>
      <c r="EHP12" s="79"/>
      <c r="EHQ12" s="79"/>
      <c r="EHR12" s="79"/>
      <c r="EHS12" s="79"/>
      <c r="EHT12" s="79"/>
      <c r="EHU12" s="79"/>
      <c r="EHV12" s="79"/>
      <c r="EHW12" s="79"/>
      <c r="EHX12" s="79"/>
      <c r="EHY12" s="79"/>
      <c r="EHZ12" s="79"/>
      <c r="EIA12" s="79"/>
      <c r="EIB12" s="79"/>
      <c r="EIC12" s="79"/>
      <c r="EID12" s="79"/>
      <c r="EIE12" s="79"/>
      <c r="EIF12" s="79"/>
      <c r="EIG12" s="79"/>
      <c r="EIH12" s="79"/>
      <c r="EII12" s="79"/>
      <c r="EIJ12" s="79"/>
      <c r="EIK12" s="79"/>
      <c r="EIL12" s="79"/>
      <c r="EIM12" s="79"/>
      <c r="EIN12" s="79"/>
      <c r="EIO12" s="79"/>
      <c r="EIP12" s="79"/>
      <c r="EIQ12" s="79"/>
      <c r="EIR12" s="79"/>
      <c r="EIS12" s="79"/>
      <c r="EIT12" s="79"/>
      <c r="EIU12" s="79"/>
      <c r="EIV12" s="79"/>
      <c r="EIW12" s="79"/>
      <c r="EIX12" s="79"/>
      <c r="EIY12" s="79"/>
      <c r="EIZ12" s="79"/>
      <c r="EJA12" s="79"/>
      <c r="EJB12" s="79"/>
      <c r="EJC12" s="79"/>
      <c r="EJD12" s="79"/>
      <c r="EJE12" s="79"/>
      <c r="EJF12" s="79"/>
      <c r="EJG12" s="79"/>
      <c r="EJH12" s="79"/>
      <c r="EJI12" s="79"/>
      <c r="EJJ12" s="79"/>
      <c r="EJK12" s="79"/>
      <c r="EJL12" s="79"/>
      <c r="EJM12" s="79"/>
      <c r="EJN12" s="79"/>
      <c r="EJO12" s="79"/>
      <c r="EJP12" s="79"/>
      <c r="EJQ12" s="79"/>
      <c r="EJR12" s="79"/>
      <c r="EJS12" s="79"/>
      <c r="EJT12" s="79"/>
      <c r="EJU12" s="79"/>
      <c r="EJV12" s="79"/>
      <c r="EJW12" s="79"/>
      <c r="EJX12" s="79"/>
      <c r="EJY12" s="79"/>
      <c r="EJZ12" s="79"/>
      <c r="EKA12" s="79"/>
      <c r="EKB12" s="79"/>
      <c r="EKC12" s="79"/>
      <c r="EKD12" s="79"/>
      <c r="EKE12" s="79"/>
      <c r="EKF12" s="79"/>
      <c r="EKG12" s="79"/>
      <c r="EKH12" s="79"/>
      <c r="EKI12" s="79"/>
      <c r="EKJ12" s="79"/>
      <c r="EKK12" s="79"/>
      <c r="EKL12" s="79"/>
      <c r="EKM12" s="79"/>
      <c r="EKN12" s="79"/>
      <c r="EKO12" s="79"/>
      <c r="EKP12" s="79"/>
      <c r="EKQ12" s="79"/>
      <c r="EKR12" s="79"/>
      <c r="EKS12" s="79"/>
      <c r="EKT12" s="79"/>
      <c r="EKU12" s="79"/>
      <c r="EKV12" s="79"/>
      <c r="EKW12" s="79"/>
      <c r="EKX12" s="79"/>
      <c r="EKY12" s="79"/>
      <c r="EKZ12" s="79"/>
      <c r="ELA12" s="79"/>
      <c r="ELB12" s="79"/>
      <c r="ELC12" s="79"/>
      <c r="ELD12" s="79"/>
      <c r="ELE12" s="79"/>
      <c r="ELF12" s="79"/>
      <c r="ELG12" s="79"/>
      <c r="ELH12" s="79"/>
      <c r="ELI12" s="79"/>
      <c r="ELJ12" s="79"/>
      <c r="ELK12" s="79"/>
      <c r="ELL12" s="79"/>
      <c r="ELM12" s="79"/>
      <c r="ELN12" s="79"/>
      <c r="ELO12" s="79"/>
      <c r="ELP12" s="79"/>
      <c r="ELQ12" s="79"/>
      <c r="ELR12" s="79"/>
      <c r="ELS12" s="79"/>
      <c r="ELT12" s="79"/>
      <c r="ELU12" s="79"/>
      <c r="ELV12" s="79"/>
      <c r="ELW12" s="79"/>
      <c r="ELX12" s="79"/>
      <c r="ELY12" s="79"/>
      <c r="ELZ12" s="79"/>
      <c r="EMA12" s="79"/>
      <c r="EMB12" s="79"/>
      <c r="EMC12" s="79"/>
      <c r="EMD12" s="79"/>
      <c r="EME12" s="79"/>
      <c r="EMF12" s="79"/>
      <c r="EMG12" s="79"/>
      <c r="EMH12" s="79"/>
      <c r="EMI12" s="79"/>
      <c r="EMJ12" s="79"/>
      <c r="EMK12" s="79"/>
      <c r="EML12" s="79"/>
      <c r="EMM12" s="79"/>
      <c r="EMN12" s="79"/>
      <c r="EMO12" s="79"/>
      <c r="EMP12" s="79"/>
      <c r="EMQ12" s="79"/>
      <c r="EMR12" s="79"/>
      <c r="EMS12" s="79"/>
      <c r="EMT12" s="79"/>
      <c r="EMU12" s="79"/>
      <c r="EMV12" s="79"/>
      <c r="EMW12" s="79"/>
      <c r="EMX12" s="79"/>
      <c r="EMY12" s="79"/>
      <c r="EMZ12" s="79"/>
      <c r="ENA12" s="79"/>
      <c r="ENB12" s="79"/>
      <c r="ENC12" s="79"/>
      <c r="END12" s="79"/>
      <c r="ENE12" s="79"/>
      <c r="ENF12" s="79"/>
      <c r="ENG12" s="79"/>
      <c r="ENH12" s="79"/>
      <c r="ENI12" s="79"/>
      <c r="ENJ12" s="79"/>
      <c r="ENK12" s="79"/>
      <c r="ENL12" s="79"/>
      <c r="ENM12" s="79"/>
      <c r="ENN12" s="79"/>
      <c r="ENO12" s="79"/>
      <c r="ENP12" s="79"/>
      <c r="ENQ12" s="79"/>
      <c r="ENR12" s="79"/>
      <c r="ENS12" s="79"/>
      <c r="ENT12" s="79"/>
      <c r="ENU12" s="79"/>
      <c r="ENV12" s="79"/>
      <c r="ENW12" s="79"/>
      <c r="ENX12" s="79"/>
      <c r="ENY12" s="79"/>
      <c r="ENZ12" s="79"/>
      <c r="EOA12" s="79"/>
      <c r="EOB12" s="79"/>
      <c r="EOC12" s="79"/>
      <c r="EOD12" s="79"/>
      <c r="EOE12" s="79"/>
      <c r="EOF12" s="79"/>
      <c r="EOG12" s="79"/>
      <c r="EOH12" s="79"/>
      <c r="EOI12" s="79"/>
      <c r="EOJ12" s="79"/>
      <c r="EOK12" s="79"/>
      <c r="EOL12" s="79"/>
      <c r="EOM12" s="79"/>
      <c r="EON12" s="79"/>
      <c r="EOO12" s="79"/>
      <c r="EOP12" s="79"/>
      <c r="EOQ12" s="79"/>
      <c r="EOR12" s="79"/>
      <c r="EOS12" s="79"/>
      <c r="EOT12" s="79"/>
      <c r="EOU12" s="79"/>
      <c r="EOV12" s="79"/>
      <c r="EOW12" s="79"/>
      <c r="EOX12" s="79"/>
      <c r="EOY12" s="79"/>
      <c r="EOZ12" s="79"/>
      <c r="EPA12" s="79"/>
      <c r="EPB12" s="79"/>
      <c r="EPC12" s="79"/>
      <c r="EPD12" s="79"/>
      <c r="EPE12" s="79"/>
      <c r="EPF12" s="79"/>
      <c r="EPG12" s="79"/>
      <c r="EPH12" s="79"/>
      <c r="EPI12" s="79"/>
      <c r="EPJ12" s="79"/>
      <c r="EPK12" s="79"/>
      <c r="EPL12" s="79"/>
      <c r="EPM12" s="79"/>
      <c r="EPN12" s="79"/>
      <c r="EPO12" s="79"/>
      <c r="EPP12" s="79"/>
      <c r="EPQ12" s="79"/>
      <c r="EPR12" s="79"/>
      <c r="EPS12" s="79"/>
      <c r="EPT12" s="79"/>
      <c r="EPU12" s="79"/>
      <c r="EPV12" s="79"/>
      <c r="EPW12" s="79"/>
      <c r="EPX12" s="79"/>
      <c r="EPY12" s="79"/>
      <c r="EPZ12" s="79"/>
      <c r="EQA12" s="79"/>
      <c r="EQB12" s="79"/>
      <c r="EQC12" s="79"/>
      <c r="EQD12" s="79"/>
      <c r="EQE12" s="79"/>
      <c r="EQF12" s="79"/>
      <c r="EQG12" s="79"/>
      <c r="EQH12" s="79"/>
      <c r="EQI12" s="79"/>
      <c r="EQJ12" s="79"/>
      <c r="EQK12" s="79"/>
      <c r="EQL12" s="79"/>
      <c r="EQM12" s="79"/>
      <c r="EQN12" s="79"/>
      <c r="EQO12" s="79"/>
      <c r="EQP12" s="79"/>
      <c r="EQQ12" s="79"/>
      <c r="EQR12" s="79"/>
      <c r="EQS12" s="79"/>
      <c r="EQT12" s="79"/>
      <c r="EQU12" s="79"/>
      <c r="EQV12" s="79"/>
      <c r="EQW12" s="79"/>
      <c r="EQX12" s="79"/>
      <c r="EQY12" s="79"/>
      <c r="EQZ12" s="79"/>
      <c r="ERA12" s="79"/>
      <c r="ERB12" s="79"/>
      <c r="ERC12" s="79"/>
      <c r="ERD12" s="79"/>
      <c r="ERE12" s="79"/>
      <c r="ERF12" s="79"/>
      <c r="ERG12" s="79"/>
      <c r="ERH12" s="79"/>
      <c r="ERI12" s="79"/>
      <c r="ERJ12" s="79"/>
      <c r="ERK12" s="79"/>
      <c r="ERL12" s="79"/>
      <c r="ERM12" s="79"/>
      <c r="ERN12" s="79"/>
      <c r="ERO12" s="79"/>
      <c r="ERP12" s="79"/>
      <c r="ERQ12" s="79"/>
      <c r="ERR12" s="79"/>
      <c r="ERS12" s="79"/>
      <c r="ERT12" s="79"/>
      <c r="ERU12" s="79"/>
      <c r="ERV12" s="79"/>
      <c r="ERW12" s="79"/>
      <c r="ERX12" s="79"/>
      <c r="ERY12" s="79"/>
      <c r="ERZ12" s="79"/>
      <c r="ESA12" s="79"/>
      <c r="ESB12" s="79"/>
      <c r="ESC12" s="79"/>
      <c r="ESD12" s="79"/>
      <c r="ESE12" s="79"/>
      <c r="ESF12" s="79"/>
      <c r="ESG12" s="79"/>
      <c r="ESH12" s="79"/>
      <c r="ESI12" s="79"/>
      <c r="ESJ12" s="79"/>
      <c r="ESK12" s="79"/>
      <c r="ESL12" s="79"/>
      <c r="ESM12" s="79"/>
      <c r="ESN12" s="79"/>
      <c r="ESO12" s="79"/>
      <c r="ESP12" s="79"/>
      <c r="ESQ12" s="79"/>
      <c r="ESR12" s="79"/>
      <c r="ESS12" s="79"/>
      <c r="EST12" s="79"/>
      <c r="ESU12" s="79"/>
      <c r="ESV12" s="79"/>
      <c r="ESW12" s="79"/>
      <c r="ESX12" s="79"/>
      <c r="ESY12" s="79"/>
      <c r="ESZ12" s="79"/>
      <c r="ETA12" s="79"/>
      <c r="ETB12" s="79"/>
      <c r="ETC12" s="79"/>
      <c r="ETD12" s="79"/>
      <c r="ETE12" s="79"/>
      <c r="ETF12" s="79"/>
      <c r="ETG12" s="79"/>
      <c r="ETH12" s="79"/>
      <c r="ETI12" s="79"/>
      <c r="ETJ12" s="79"/>
      <c r="ETK12" s="79"/>
      <c r="ETL12" s="79"/>
      <c r="ETM12" s="79"/>
      <c r="ETN12" s="79"/>
      <c r="ETO12" s="79"/>
      <c r="ETP12" s="79"/>
      <c r="ETQ12" s="79"/>
      <c r="ETR12" s="79"/>
      <c r="ETS12" s="79"/>
      <c r="ETT12" s="79"/>
      <c r="ETU12" s="79"/>
      <c r="ETV12" s="79"/>
      <c r="ETW12" s="79"/>
      <c r="ETX12" s="79"/>
      <c r="ETY12" s="79"/>
      <c r="ETZ12" s="79"/>
      <c r="EUA12" s="79"/>
      <c r="EUB12" s="79"/>
      <c r="EUC12" s="79"/>
      <c r="EUD12" s="79"/>
      <c r="EUE12" s="79"/>
      <c r="EUF12" s="79"/>
      <c r="EUG12" s="79"/>
      <c r="EUH12" s="79"/>
      <c r="EUI12" s="79"/>
      <c r="EUJ12" s="79"/>
      <c r="EUK12" s="79"/>
      <c r="EUL12" s="79"/>
      <c r="EUM12" s="79"/>
      <c r="EUN12" s="79"/>
      <c r="EUO12" s="79"/>
      <c r="EUP12" s="79"/>
      <c r="EUQ12" s="79"/>
      <c r="EUR12" s="79"/>
      <c r="EUS12" s="79"/>
      <c r="EUT12" s="79"/>
      <c r="EUU12" s="79"/>
      <c r="EUV12" s="79"/>
      <c r="EUW12" s="79"/>
      <c r="EUX12" s="79"/>
      <c r="EUY12" s="79"/>
      <c r="EUZ12" s="79"/>
      <c r="EVA12" s="79"/>
      <c r="EVB12" s="79"/>
      <c r="EVC12" s="79"/>
      <c r="EVD12" s="79"/>
      <c r="EVE12" s="79"/>
      <c r="EVF12" s="79"/>
      <c r="EVG12" s="79"/>
      <c r="EVH12" s="79"/>
      <c r="EVI12" s="79"/>
      <c r="EVJ12" s="79"/>
      <c r="EVK12" s="79"/>
      <c r="EVL12" s="79"/>
      <c r="EVM12" s="79"/>
      <c r="EVN12" s="79"/>
      <c r="EVO12" s="79"/>
      <c r="EVP12" s="79"/>
      <c r="EVQ12" s="79"/>
      <c r="EVR12" s="79"/>
      <c r="EVS12" s="79"/>
      <c r="EVT12" s="79"/>
      <c r="EVU12" s="79"/>
      <c r="EVV12" s="79"/>
      <c r="EVW12" s="79"/>
      <c r="EVX12" s="79"/>
      <c r="EVY12" s="79"/>
      <c r="EVZ12" s="79"/>
      <c r="EWA12" s="79"/>
      <c r="EWB12" s="79"/>
      <c r="EWC12" s="79"/>
      <c r="EWD12" s="79"/>
      <c r="EWE12" s="79"/>
      <c r="EWF12" s="79"/>
      <c r="EWG12" s="79"/>
      <c r="EWH12" s="79"/>
      <c r="EWI12" s="79"/>
      <c r="EWJ12" s="79"/>
      <c r="EWK12" s="79"/>
      <c r="EWL12" s="79"/>
      <c r="EWM12" s="79"/>
      <c r="EWN12" s="79"/>
      <c r="EWO12" s="79"/>
      <c r="EWP12" s="79"/>
      <c r="EWQ12" s="79"/>
      <c r="EWR12" s="79"/>
      <c r="EWS12" s="79"/>
      <c r="EWT12" s="79"/>
      <c r="EWU12" s="79"/>
      <c r="EWV12" s="79"/>
      <c r="EWW12" s="79"/>
      <c r="EWX12" s="79"/>
      <c r="EWY12" s="79"/>
      <c r="EWZ12" s="79"/>
      <c r="EXA12" s="79"/>
      <c r="EXB12" s="79"/>
      <c r="EXC12" s="79"/>
      <c r="EXD12" s="79"/>
      <c r="EXE12" s="79"/>
      <c r="EXF12" s="79"/>
      <c r="EXG12" s="79"/>
      <c r="EXH12" s="79"/>
      <c r="EXI12" s="79"/>
      <c r="EXJ12" s="79"/>
      <c r="EXK12" s="79"/>
      <c r="EXL12" s="79"/>
      <c r="EXM12" s="79"/>
      <c r="EXN12" s="79"/>
      <c r="EXO12" s="79"/>
      <c r="EXP12" s="79"/>
      <c r="EXQ12" s="79"/>
      <c r="EXR12" s="79"/>
      <c r="EXS12" s="79"/>
      <c r="EXT12" s="79"/>
      <c r="EXU12" s="79"/>
      <c r="EXV12" s="79"/>
      <c r="EXW12" s="79"/>
      <c r="EXX12" s="79"/>
      <c r="EXY12" s="79"/>
      <c r="EXZ12" s="79"/>
      <c r="EYA12" s="79"/>
      <c r="EYB12" s="79"/>
      <c r="EYC12" s="79"/>
      <c r="EYD12" s="79"/>
      <c r="EYE12" s="79"/>
      <c r="EYF12" s="79"/>
      <c r="EYG12" s="79"/>
      <c r="EYH12" s="79"/>
      <c r="EYI12" s="79"/>
      <c r="EYJ12" s="79"/>
      <c r="EYK12" s="79"/>
      <c r="EYL12" s="79"/>
      <c r="EYM12" s="79"/>
      <c r="EYN12" s="79"/>
      <c r="EYO12" s="79"/>
      <c r="EYP12" s="79"/>
      <c r="EYQ12" s="79"/>
      <c r="EYR12" s="79"/>
      <c r="EYS12" s="79"/>
      <c r="EYT12" s="79"/>
      <c r="EYU12" s="79"/>
      <c r="EYV12" s="79"/>
      <c r="EYW12" s="79"/>
      <c r="EYX12" s="79"/>
      <c r="EYY12" s="79"/>
      <c r="EYZ12" s="79"/>
      <c r="EZA12" s="79"/>
      <c r="EZB12" s="79"/>
      <c r="EZC12" s="79"/>
      <c r="EZD12" s="79"/>
      <c r="EZE12" s="79"/>
      <c r="EZF12" s="79"/>
      <c r="EZG12" s="79"/>
      <c r="EZH12" s="79"/>
      <c r="EZI12" s="79"/>
      <c r="EZJ12" s="79"/>
      <c r="EZK12" s="79"/>
      <c r="EZL12" s="79"/>
      <c r="EZM12" s="79"/>
      <c r="EZN12" s="79"/>
      <c r="EZO12" s="79"/>
      <c r="EZP12" s="79"/>
      <c r="EZQ12" s="79"/>
      <c r="EZR12" s="79"/>
      <c r="EZS12" s="79"/>
      <c r="EZT12" s="79"/>
      <c r="EZU12" s="79"/>
      <c r="EZV12" s="79"/>
      <c r="EZW12" s="79"/>
      <c r="EZX12" s="79"/>
      <c r="EZY12" s="79"/>
      <c r="EZZ12" s="79"/>
      <c r="FAA12" s="79"/>
      <c r="FAB12" s="79"/>
      <c r="FAC12" s="79"/>
      <c r="FAD12" s="79"/>
      <c r="FAE12" s="79"/>
      <c r="FAF12" s="79"/>
      <c r="FAG12" s="79"/>
      <c r="FAH12" s="79"/>
      <c r="FAI12" s="79"/>
      <c r="FAJ12" s="79"/>
      <c r="FAK12" s="79"/>
      <c r="FAL12" s="79"/>
      <c r="FAM12" s="79"/>
      <c r="FAN12" s="79"/>
      <c r="FAO12" s="79"/>
      <c r="FAP12" s="79"/>
      <c r="FAQ12" s="79"/>
      <c r="FAR12" s="79"/>
      <c r="FAS12" s="79"/>
      <c r="FAT12" s="79"/>
      <c r="FAU12" s="79"/>
      <c r="FAV12" s="79"/>
      <c r="FAW12" s="79"/>
      <c r="FAX12" s="79"/>
      <c r="FAY12" s="79"/>
      <c r="FAZ12" s="79"/>
      <c r="FBA12" s="79"/>
      <c r="FBB12" s="79"/>
      <c r="FBC12" s="79"/>
      <c r="FBD12" s="79"/>
      <c r="FBE12" s="79"/>
      <c r="FBF12" s="79"/>
      <c r="FBG12" s="79"/>
      <c r="FBH12" s="79"/>
      <c r="FBI12" s="79"/>
      <c r="FBJ12" s="79"/>
      <c r="FBK12" s="79"/>
      <c r="FBL12" s="79"/>
      <c r="FBM12" s="79"/>
      <c r="FBN12" s="79"/>
      <c r="FBO12" s="79"/>
      <c r="FBP12" s="79"/>
      <c r="FBQ12" s="79"/>
      <c r="FBR12" s="79"/>
      <c r="FBS12" s="79"/>
      <c r="FBT12" s="79"/>
      <c r="FBU12" s="79"/>
      <c r="FBV12" s="79"/>
      <c r="FBW12" s="79"/>
      <c r="FBX12" s="79"/>
      <c r="FBY12" s="79"/>
      <c r="FBZ12" s="79"/>
      <c r="FCA12" s="79"/>
      <c r="FCB12" s="79"/>
      <c r="FCC12" s="79"/>
      <c r="FCD12" s="79"/>
      <c r="FCE12" s="79"/>
      <c r="FCF12" s="79"/>
      <c r="FCG12" s="79"/>
      <c r="FCH12" s="79"/>
      <c r="FCI12" s="79"/>
      <c r="FCJ12" s="79"/>
      <c r="FCK12" s="79"/>
      <c r="FCL12" s="79"/>
      <c r="FCM12" s="79"/>
      <c r="FCN12" s="79"/>
      <c r="FCO12" s="79"/>
      <c r="FCP12" s="79"/>
      <c r="FCQ12" s="79"/>
      <c r="FCR12" s="79"/>
      <c r="FCS12" s="79"/>
      <c r="FCT12" s="79"/>
      <c r="FCU12" s="79"/>
      <c r="FCV12" s="79"/>
      <c r="FCW12" s="79"/>
      <c r="FCX12" s="79"/>
      <c r="FCY12" s="79"/>
      <c r="FCZ12" s="79"/>
      <c r="FDA12" s="79"/>
      <c r="FDB12" s="79"/>
      <c r="FDC12" s="79"/>
      <c r="FDD12" s="79"/>
      <c r="FDE12" s="79"/>
      <c r="FDF12" s="79"/>
      <c r="FDG12" s="79"/>
      <c r="FDH12" s="79"/>
      <c r="FDI12" s="79"/>
      <c r="FDJ12" s="79"/>
      <c r="FDK12" s="79"/>
      <c r="FDL12" s="79"/>
      <c r="FDM12" s="79"/>
      <c r="FDN12" s="79"/>
      <c r="FDO12" s="79"/>
      <c r="FDP12" s="79"/>
      <c r="FDQ12" s="79"/>
      <c r="FDR12" s="79"/>
      <c r="FDS12" s="79"/>
      <c r="FDT12" s="79"/>
      <c r="FDU12" s="79"/>
      <c r="FDV12" s="79"/>
      <c r="FDW12" s="79"/>
      <c r="FDX12" s="79"/>
      <c r="FDY12" s="79"/>
      <c r="FDZ12" s="79"/>
      <c r="FEA12" s="79"/>
      <c r="FEB12" s="79"/>
      <c r="FEC12" s="79"/>
      <c r="FED12" s="79"/>
      <c r="FEE12" s="79"/>
      <c r="FEF12" s="79"/>
      <c r="FEG12" s="79"/>
      <c r="FEH12" s="79"/>
      <c r="FEI12" s="79"/>
      <c r="FEJ12" s="79"/>
      <c r="FEK12" s="79"/>
      <c r="FEL12" s="79"/>
      <c r="FEM12" s="79"/>
      <c r="FEN12" s="79"/>
      <c r="FEO12" s="79"/>
      <c r="FEP12" s="79"/>
      <c r="FEQ12" s="79"/>
      <c r="FER12" s="79"/>
      <c r="FES12" s="79"/>
      <c r="FET12" s="79"/>
      <c r="FEU12" s="79"/>
      <c r="FEV12" s="79"/>
      <c r="FEW12" s="79"/>
      <c r="FEX12" s="79"/>
      <c r="FEY12" s="79"/>
      <c r="FEZ12" s="79"/>
      <c r="FFA12" s="79"/>
      <c r="FFB12" s="79"/>
      <c r="FFC12" s="79"/>
      <c r="FFD12" s="79"/>
      <c r="FFE12" s="79"/>
      <c r="FFF12" s="79"/>
      <c r="FFG12" s="79"/>
      <c r="FFH12" s="79"/>
      <c r="FFI12" s="79"/>
      <c r="FFJ12" s="79"/>
      <c r="FFK12" s="79"/>
      <c r="FFL12" s="79"/>
      <c r="FFM12" s="79"/>
      <c r="FFN12" s="79"/>
      <c r="FFO12" s="79"/>
      <c r="FFP12" s="79"/>
      <c r="FFQ12" s="79"/>
      <c r="FFR12" s="79"/>
      <c r="FFS12" s="79"/>
      <c r="FFT12" s="79"/>
      <c r="FFU12" s="79"/>
      <c r="FFV12" s="79"/>
      <c r="FFW12" s="79"/>
      <c r="FFX12" s="79"/>
      <c r="FFY12" s="79"/>
      <c r="FFZ12" s="79"/>
      <c r="FGA12" s="79"/>
      <c r="FGB12" s="79"/>
      <c r="FGC12" s="79"/>
      <c r="FGD12" s="79"/>
      <c r="FGE12" s="79"/>
      <c r="FGF12" s="79"/>
      <c r="FGG12" s="79"/>
      <c r="FGH12" s="79"/>
      <c r="FGI12" s="79"/>
      <c r="FGJ12" s="79"/>
      <c r="FGK12" s="79"/>
      <c r="FGL12" s="79"/>
      <c r="FGM12" s="79"/>
      <c r="FGN12" s="79"/>
      <c r="FGO12" s="79"/>
      <c r="FGP12" s="79"/>
      <c r="FGQ12" s="79"/>
      <c r="FGR12" s="79"/>
      <c r="FGS12" s="79"/>
      <c r="FGT12" s="79"/>
      <c r="FGU12" s="79"/>
      <c r="FGV12" s="79"/>
      <c r="FGW12" s="79"/>
      <c r="FGX12" s="79"/>
      <c r="FGY12" s="79"/>
      <c r="FGZ12" s="79"/>
      <c r="FHA12" s="79"/>
      <c r="FHB12" s="79"/>
      <c r="FHC12" s="79"/>
      <c r="FHD12" s="79"/>
      <c r="FHE12" s="79"/>
      <c r="FHF12" s="79"/>
      <c r="FHG12" s="79"/>
      <c r="FHH12" s="79"/>
      <c r="FHI12" s="79"/>
      <c r="FHJ12" s="79"/>
      <c r="FHK12" s="79"/>
      <c r="FHL12" s="79"/>
      <c r="FHM12" s="79"/>
      <c r="FHN12" s="79"/>
      <c r="FHO12" s="79"/>
      <c r="FHP12" s="79"/>
      <c r="FHQ12" s="79"/>
      <c r="FHR12" s="79"/>
      <c r="FHS12" s="79"/>
      <c r="FHT12" s="79"/>
      <c r="FHU12" s="79"/>
      <c r="FHV12" s="79"/>
      <c r="FHW12" s="79"/>
      <c r="FHX12" s="79"/>
      <c r="FHY12" s="79"/>
      <c r="FHZ12" s="79"/>
      <c r="FIA12" s="79"/>
      <c r="FIB12" s="79"/>
      <c r="FIC12" s="79"/>
      <c r="FID12" s="79"/>
      <c r="FIE12" s="79"/>
      <c r="FIF12" s="79"/>
      <c r="FIG12" s="79"/>
      <c r="FIH12" s="79"/>
      <c r="FII12" s="79"/>
      <c r="FIJ12" s="79"/>
      <c r="FIK12" s="79"/>
      <c r="FIL12" s="79"/>
      <c r="FIM12" s="79"/>
      <c r="FIN12" s="79"/>
      <c r="FIO12" s="79"/>
      <c r="FIP12" s="79"/>
      <c r="FIQ12" s="79"/>
      <c r="FIR12" s="79"/>
      <c r="FIS12" s="79"/>
      <c r="FIT12" s="79"/>
      <c r="FIU12" s="79"/>
      <c r="FIV12" s="79"/>
      <c r="FIW12" s="79"/>
      <c r="FIX12" s="79"/>
      <c r="FIY12" s="79"/>
      <c r="FIZ12" s="79"/>
      <c r="FJA12" s="79"/>
      <c r="FJB12" s="79"/>
      <c r="FJC12" s="79"/>
      <c r="FJD12" s="79"/>
      <c r="FJE12" s="79"/>
      <c r="FJF12" s="79"/>
      <c r="FJG12" s="79"/>
      <c r="FJH12" s="79"/>
      <c r="FJI12" s="79"/>
      <c r="FJJ12" s="79"/>
      <c r="FJK12" s="79"/>
      <c r="FJL12" s="79"/>
      <c r="FJM12" s="79"/>
      <c r="FJN12" s="79"/>
      <c r="FJO12" s="79"/>
      <c r="FJP12" s="79"/>
      <c r="FJQ12" s="79"/>
      <c r="FJR12" s="79"/>
      <c r="FJS12" s="79"/>
      <c r="FJT12" s="79"/>
      <c r="FJU12" s="79"/>
      <c r="FJV12" s="79"/>
      <c r="FJW12" s="79"/>
      <c r="FJX12" s="79"/>
      <c r="FJY12" s="79"/>
      <c r="FJZ12" s="79"/>
      <c r="FKA12" s="79"/>
      <c r="FKB12" s="79"/>
      <c r="FKC12" s="79"/>
      <c r="FKD12" s="79"/>
      <c r="FKE12" s="79"/>
      <c r="FKF12" s="79"/>
      <c r="FKG12" s="79"/>
      <c r="FKH12" s="79"/>
      <c r="FKI12" s="79"/>
      <c r="FKJ12" s="79"/>
      <c r="FKK12" s="79"/>
      <c r="FKL12" s="79"/>
      <c r="FKM12" s="79"/>
      <c r="FKN12" s="79"/>
      <c r="FKO12" s="79"/>
      <c r="FKP12" s="79"/>
      <c r="FKQ12" s="79"/>
      <c r="FKR12" s="79"/>
      <c r="FKS12" s="79"/>
      <c r="FKT12" s="79"/>
      <c r="FKU12" s="79"/>
      <c r="FKV12" s="79"/>
      <c r="FKW12" s="79"/>
      <c r="FKX12" s="79"/>
      <c r="FKY12" s="79"/>
      <c r="FKZ12" s="79"/>
      <c r="FLA12" s="79"/>
      <c r="FLB12" s="79"/>
      <c r="FLC12" s="79"/>
      <c r="FLD12" s="79"/>
      <c r="FLE12" s="79"/>
      <c r="FLF12" s="79"/>
      <c r="FLG12" s="79"/>
      <c r="FLH12" s="79"/>
      <c r="FLI12" s="79"/>
      <c r="FLJ12" s="79"/>
      <c r="FLK12" s="79"/>
      <c r="FLL12" s="79"/>
      <c r="FLM12" s="79"/>
      <c r="FLN12" s="79"/>
      <c r="FLO12" s="79"/>
      <c r="FLP12" s="79"/>
      <c r="FLQ12" s="79"/>
      <c r="FLR12" s="79"/>
      <c r="FLS12" s="79"/>
      <c r="FLT12" s="79"/>
      <c r="FLU12" s="79"/>
      <c r="FLV12" s="79"/>
      <c r="FLW12" s="79"/>
      <c r="FLX12" s="79"/>
      <c r="FLY12" s="79"/>
      <c r="FLZ12" s="79"/>
      <c r="FMA12" s="79"/>
      <c r="FMB12" s="79"/>
      <c r="FMC12" s="79"/>
      <c r="FMD12" s="79"/>
      <c r="FME12" s="79"/>
      <c r="FMF12" s="79"/>
      <c r="FMG12" s="79"/>
      <c r="FMH12" s="79"/>
      <c r="FMI12" s="79"/>
      <c r="FMJ12" s="79"/>
      <c r="FMK12" s="79"/>
      <c r="FML12" s="79"/>
      <c r="FMM12" s="79"/>
      <c r="FMN12" s="79"/>
      <c r="FMO12" s="79"/>
      <c r="FMP12" s="79"/>
      <c r="FMQ12" s="79"/>
      <c r="FMR12" s="79"/>
      <c r="FMS12" s="79"/>
      <c r="FMT12" s="79"/>
      <c r="FMU12" s="79"/>
      <c r="FMV12" s="79"/>
      <c r="FMW12" s="79"/>
      <c r="FMX12" s="79"/>
      <c r="FMY12" s="79"/>
      <c r="FMZ12" s="79"/>
      <c r="FNA12" s="79"/>
      <c r="FNB12" s="79"/>
      <c r="FNC12" s="79"/>
      <c r="FND12" s="79"/>
      <c r="FNE12" s="79"/>
      <c r="FNF12" s="79"/>
      <c r="FNG12" s="79"/>
      <c r="FNH12" s="79"/>
      <c r="FNI12" s="79"/>
      <c r="FNJ12" s="79"/>
      <c r="FNK12" s="79"/>
      <c r="FNL12" s="79"/>
      <c r="FNM12" s="79"/>
      <c r="FNN12" s="79"/>
      <c r="FNO12" s="79"/>
      <c r="FNP12" s="79"/>
      <c r="FNQ12" s="79"/>
      <c r="FNR12" s="79"/>
      <c r="FNS12" s="79"/>
      <c r="FNT12" s="79"/>
      <c r="FNU12" s="79"/>
      <c r="FNV12" s="79"/>
      <c r="FNW12" s="79"/>
      <c r="FNX12" s="79"/>
      <c r="FNY12" s="79"/>
      <c r="FNZ12" s="79"/>
      <c r="FOA12" s="79"/>
      <c r="FOB12" s="79"/>
      <c r="FOC12" s="79"/>
      <c r="FOD12" s="79"/>
      <c r="FOE12" s="79"/>
      <c r="FOF12" s="79"/>
      <c r="FOG12" s="79"/>
      <c r="FOH12" s="79"/>
      <c r="FOI12" s="79"/>
      <c r="FOJ12" s="79"/>
      <c r="FOK12" s="79"/>
      <c r="FOL12" s="79"/>
      <c r="FOM12" s="79"/>
      <c r="FON12" s="79"/>
      <c r="FOO12" s="79"/>
      <c r="FOP12" s="79"/>
      <c r="FOQ12" s="79"/>
      <c r="FOR12" s="79"/>
      <c r="FOS12" s="79"/>
      <c r="FOT12" s="79"/>
      <c r="FOU12" s="79"/>
      <c r="FOV12" s="79"/>
      <c r="FOW12" s="79"/>
      <c r="FOX12" s="79"/>
      <c r="FOY12" s="79"/>
      <c r="FOZ12" s="79"/>
      <c r="FPA12" s="79"/>
      <c r="FPB12" s="79"/>
      <c r="FPC12" s="79"/>
      <c r="FPD12" s="79"/>
      <c r="FPE12" s="79"/>
      <c r="FPF12" s="79"/>
      <c r="FPG12" s="79"/>
      <c r="FPH12" s="79"/>
      <c r="FPI12" s="79"/>
      <c r="FPJ12" s="79"/>
      <c r="FPK12" s="79"/>
      <c r="FPL12" s="79"/>
      <c r="FPM12" s="79"/>
      <c r="FPN12" s="79"/>
      <c r="FPO12" s="79"/>
      <c r="FPP12" s="79"/>
      <c r="FPQ12" s="79"/>
      <c r="FPR12" s="79"/>
      <c r="FPS12" s="79"/>
      <c r="FPT12" s="79"/>
      <c r="FPU12" s="79"/>
      <c r="FPV12" s="79"/>
      <c r="FPW12" s="79"/>
      <c r="FPX12" s="79"/>
      <c r="FPY12" s="79"/>
      <c r="FPZ12" s="79"/>
      <c r="FQA12" s="79"/>
      <c r="FQB12" s="79"/>
      <c r="FQC12" s="79"/>
      <c r="FQD12" s="79"/>
      <c r="FQE12" s="79"/>
      <c r="FQF12" s="79"/>
      <c r="FQG12" s="79"/>
      <c r="FQH12" s="79"/>
      <c r="FQI12" s="79"/>
      <c r="FQJ12" s="79"/>
      <c r="FQK12" s="79"/>
      <c r="FQL12" s="79"/>
      <c r="FQM12" s="79"/>
      <c r="FQN12" s="79"/>
      <c r="FQO12" s="79"/>
      <c r="FQP12" s="79"/>
      <c r="FQQ12" s="79"/>
      <c r="FQR12" s="79"/>
      <c r="FQS12" s="79"/>
      <c r="FQT12" s="79"/>
      <c r="FQU12" s="79"/>
      <c r="FQV12" s="79"/>
      <c r="FQW12" s="79"/>
      <c r="FQX12" s="79"/>
      <c r="FQY12" s="79"/>
      <c r="FQZ12" s="79"/>
      <c r="FRA12" s="79"/>
      <c r="FRB12" s="79"/>
      <c r="FRC12" s="79"/>
      <c r="FRD12" s="79"/>
      <c r="FRE12" s="79"/>
      <c r="FRF12" s="79"/>
      <c r="FRG12" s="79"/>
      <c r="FRH12" s="79"/>
      <c r="FRI12" s="79"/>
      <c r="FRJ12" s="79"/>
      <c r="FRK12" s="79"/>
      <c r="FRL12" s="79"/>
      <c r="FRM12" s="79"/>
      <c r="FRN12" s="79"/>
      <c r="FRO12" s="79"/>
      <c r="FRP12" s="79"/>
      <c r="FRQ12" s="79"/>
      <c r="FRR12" s="79"/>
      <c r="FRS12" s="79"/>
      <c r="FRT12" s="79"/>
      <c r="FRU12" s="79"/>
      <c r="FRV12" s="79"/>
      <c r="FRW12" s="79"/>
      <c r="FRX12" s="79"/>
      <c r="FRY12" s="79"/>
      <c r="FRZ12" s="79"/>
      <c r="FSA12" s="79"/>
      <c r="FSB12" s="79"/>
      <c r="FSC12" s="79"/>
      <c r="FSD12" s="79"/>
      <c r="FSE12" s="79"/>
      <c r="FSF12" s="79"/>
      <c r="FSG12" s="79"/>
      <c r="FSH12" s="79"/>
      <c r="FSI12" s="79"/>
      <c r="FSJ12" s="79"/>
      <c r="FSK12" s="79"/>
      <c r="FSL12" s="79"/>
      <c r="FSM12" s="79"/>
      <c r="FSN12" s="79"/>
      <c r="FSO12" s="79"/>
      <c r="FSP12" s="79"/>
      <c r="FSQ12" s="79"/>
      <c r="FSR12" s="79"/>
      <c r="FSS12" s="79"/>
      <c r="FST12" s="79"/>
      <c r="FSU12" s="79"/>
      <c r="FSV12" s="79"/>
      <c r="FSW12" s="79"/>
      <c r="FSX12" s="79"/>
      <c r="FSY12" s="79"/>
      <c r="FSZ12" s="79"/>
      <c r="FTA12" s="79"/>
      <c r="FTB12" s="79"/>
      <c r="FTC12" s="79"/>
      <c r="FTD12" s="79"/>
      <c r="FTE12" s="79"/>
      <c r="FTF12" s="79"/>
      <c r="FTG12" s="79"/>
      <c r="FTH12" s="79"/>
      <c r="FTI12" s="79"/>
      <c r="FTJ12" s="79"/>
      <c r="FTK12" s="79"/>
      <c r="FTL12" s="79"/>
      <c r="FTM12" s="79"/>
      <c r="FTN12" s="79"/>
      <c r="FTO12" s="79"/>
      <c r="FTP12" s="79"/>
      <c r="FTQ12" s="79"/>
      <c r="FTR12" s="79"/>
      <c r="FTS12" s="79"/>
      <c r="FTT12" s="79"/>
      <c r="FTU12" s="79"/>
      <c r="FTV12" s="79"/>
      <c r="FTW12" s="79"/>
      <c r="FTX12" s="79"/>
      <c r="FTY12" s="79"/>
      <c r="FTZ12" s="79"/>
      <c r="FUA12" s="79"/>
      <c r="FUB12" s="79"/>
      <c r="FUC12" s="79"/>
      <c r="FUD12" s="79"/>
      <c r="FUE12" s="79"/>
      <c r="FUF12" s="79"/>
      <c r="FUG12" s="79"/>
      <c r="FUH12" s="79"/>
      <c r="FUI12" s="79"/>
      <c r="FUJ12" s="79"/>
      <c r="FUK12" s="79"/>
      <c r="FUL12" s="79"/>
      <c r="FUM12" s="79"/>
      <c r="FUN12" s="79"/>
      <c r="FUO12" s="79"/>
      <c r="FUP12" s="79"/>
      <c r="FUQ12" s="79"/>
      <c r="FUR12" s="79"/>
      <c r="FUS12" s="79"/>
      <c r="FUT12" s="79"/>
      <c r="FUU12" s="79"/>
      <c r="FUV12" s="79"/>
      <c r="FUW12" s="79"/>
      <c r="FUX12" s="79"/>
      <c r="FUY12" s="79"/>
      <c r="FUZ12" s="79"/>
      <c r="FVA12" s="79"/>
      <c r="FVB12" s="79"/>
      <c r="FVC12" s="79"/>
      <c r="FVD12" s="79"/>
      <c r="FVE12" s="79"/>
      <c r="FVF12" s="79"/>
      <c r="FVG12" s="79"/>
      <c r="FVH12" s="79"/>
      <c r="FVI12" s="79"/>
      <c r="FVJ12" s="79"/>
      <c r="FVK12" s="79"/>
      <c r="FVL12" s="79"/>
      <c r="FVM12" s="79"/>
      <c r="FVN12" s="79"/>
      <c r="FVO12" s="79"/>
      <c r="FVP12" s="79"/>
      <c r="FVQ12" s="79"/>
      <c r="FVR12" s="79"/>
      <c r="FVS12" s="79"/>
      <c r="FVT12" s="79"/>
      <c r="FVU12" s="79"/>
      <c r="FVV12" s="79"/>
      <c r="FVW12" s="79"/>
      <c r="FVX12" s="79"/>
      <c r="FVY12" s="79"/>
      <c r="FVZ12" s="79"/>
      <c r="FWA12" s="79"/>
      <c r="FWB12" s="79"/>
      <c r="FWC12" s="79"/>
      <c r="FWD12" s="79"/>
      <c r="FWE12" s="79"/>
      <c r="FWF12" s="79"/>
      <c r="FWG12" s="79"/>
      <c r="FWH12" s="79"/>
      <c r="FWI12" s="79"/>
      <c r="FWJ12" s="79"/>
      <c r="FWK12" s="79"/>
      <c r="FWL12" s="79"/>
      <c r="FWM12" s="79"/>
      <c r="FWN12" s="79"/>
      <c r="FWO12" s="79"/>
      <c r="FWP12" s="79"/>
      <c r="FWQ12" s="79"/>
      <c r="FWR12" s="79"/>
      <c r="FWS12" s="79"/>
      <c r="FWT12" s="79"/>
      <c r="FWU12" s="79"/>
      <c r="FWV12" s="79"/>
      <c r="FWW12" s="79"/>
      <c r="FWX12" s="79"/>
      <c r="FWY12" s="79"/>
      <c r="FWZ12" s="79"/>
      <c r="FXA12" s="79"/>
      <c r="FXB12" s="79"/>
      <c r="FXC12" s="79"/>
      <c r="FXD12" s="79"/>
      <c r="FXE12" s="79"/>
      <c r="FXF12" s="79"/>
      <c r="FXG12" s="79"/>
      <c r="FXH12" s="79"/>
      <c r="FXI12" s="79"/>
      <c r="FXJ12" s="79"/>
      <c r="FXK12" s="79"/>
      <c r="FXL12" s="79"/>
      <c r="FXM12" s="79"/>
      <c r="FXN12" s="79"/>
      <c r="FXO12" s="79"/>
      <c r="FXP12" s="79"/>
      <c r="FXQ12" s="79"/>
      <c r="FXR12" s="79"/>
      <c r="FXS12" s="79"/>
      <c r="FXT12" s="79"/>
      <c r="FXU12" s="79"/>
      <c r="FXV12" s="79"/>
      <c r="FXW12" s="79"/>
      <c r="FXX12" s="79"/>
      <c r="FXY12" s="79"/>
      <c r="FXZ12" s="79"/>
      <c r="FYA12" s="79"/>
      <c r="FYB12" s="79"/>
      <c r="FYC12" s="79"/>
      <c r="FYD12" s="79"/>
      <c r="FYE12" s="79"/>
      <c r="FYF12" s="79"/>
      <c r="FYG12" s="79"/>
      <c r="FYH12" s="79"/>
      <c r="FYI12" s="79"/>
      <c r="FYJ12" s="79"/>
      <c r="FYK12" s="79"/>
      <c r="FYL12" s="79"/>
      <c r="FYM12" s="79"/>
      <c r="FYN12" s="79"/>
      <c r="FYO12" s="79"/>
      <c r="FYP12" s="79"/>
      <c r="FYQ12" s="79"/>
      <c r="FYR12" s="79"/>
      <c r="FYS12" s="79"/>
      <c r="FYT12" s="79"/>
      <c r="FYU12" s="79"/>
      <c r="FYV12" s="79"/>
      <c r="FYW12" s="79"/>
      <c r="FYX12" s="79"/>
      <c r="FYY12" s="79"/>
      <c r="FYZ12" s="79"/>
      <c r="FZA12" s="79"/>
      <c r="FZB12" s="79"/>
      <c r="FZC12" s="79"/>
      <c r="FZD12" s="79"/>
      <c r="FZE12" s="79"/>
      <c r="FZF12" s="79"/>
      <c r="FZG12" s="79"/>
      <c r="FZH12" s="79"/>
      <c r="FZI12" s="79"/>
      <c r="FZJ12" s="79"/>
      <c r="FZK12" s="79"/>
      <c r="FZL12" s="79"/>
      <c r="FZM12" s="79"/>
      <c r="FZN12" s="79"/>
      <c r="FZO12" s="79"/>
      <c r="FZP12" s="79"/>
      <c r="FZQ12" s="79"/>
      <c r="FZR12" s="79"/>
      <c r="FZS12" s="79"/>
      <c r="FZT12" s="79"/>
      <c r="FZU12" s="79"/>
      <c r="FZV12" s="79"/>
      <c r="FZW12" s="79"/>
      <c r="FZX12" s="79"/>
      <c r="FZY12" s="79"/>
      <c r="FZZ12" s="79"/>
      <c r="GAA12" s="79"/>
      <c r="GAB12" s="79"/>
      <c r="GAC12" s="79"/>
      <c r="GAD12" s="79"/>
      <c r="GAE12" s="79"/>
      <c r="GAF12" s="79"/>
      <c r="GAG12" s="79"/>
      <c r="GAH12" s="79"/>
      <c r="GAI12" s="79"/>
      <c r="GAJ12" s="79"/>
      <c r="GAK12" s="79"/>
      <c r="GAL12" s="79"/>
      <c r="GAM12" s="79"/>
      <c r="GAN12" s="79"/>
      <c r="GAO12" s="79"/>
      <c r="GAP12" s="79"/>
      <c r="GAQ12" s="79"/>
      <c r="GAR12" s="79"/>
      <c r="GAS12" s="79"/>
      <c r="GAT12" s="79"/>
      <c r="GAU12" s="79"/>
      <c r="GAV12" s="79"/>
      <c r="GAW12" s="79"/>
      <c r="GAX12" s="79"/>
      <c r="GAY12" s="79"/>
      <c r="GAZ12" s="79"/>
      <c r="GBA12" s="79"/>
      <c r="GBB12" s="79"/>
      <c r="GBC12" s="79"/>
      <c r="GBD12" s="79"/>
      <c r="GBE12" s="79"/>
      <c r="GBF12" s="79"/>
      <c r="GBG12" s="79"/>
      <c r="GBH12" s="79"/>
      <c r="GBI12" s="79"/>
      <c r="GBJ12" s="79"/>
      <c r="GBK12" s="79"/>
      <c r="GBL12" s="79"/>
      <c r="GBM12" s="79"/>
      <c r="GBN12" s="79"/>
      <c r="GBO12" s="79"/>
      <c r="GBP12" s="79"/>
      <c r="GBQ12" s="79"/>
      <c r="GBR12" s="79"/>
      <c r="GBS12" s="79"/>
      <c r="GBT12" s="79"/>
      <c r="GBU12" s="79"/>
      <c r="GBV12" s="79"/>
      <c r="GBW12" s="79"/>
      <c r="GBX12" s="79"/>
      <c r="GBY12" s="79"/>
      <c r="GBZ12" s="79"/>
      <c r="GCA12" s="79"/>
      <c r="GCB12" s="79"/>
      <c r="GCC12" s="79"/>
      <c r="GCD12" s="79"/>
      <c r="GCE12" s="79"/>
      <c r="GCF12" s="79"/>
      <c r="GCG12" s="79"/>
      <c r="GCH12" s="79"/>
      <c r="GCI12" s="79"/>
      <c r="GCJ12" s="79"/>
      <c r="GCK12" s="79"/>
      <c r="GCL12" s="79"/>
      <c r="GCM12" s="79"/>
      <c r="GCN12" s="79"/>
      <c r="GCO12" s="79"/>
      <c r="GCP12" s="79"/>
      <c r="GCQ12" s="79"/>
      <c r="GCR12" s="79"/>
      <c r="GCS12" s="79"/>
      <c r="GCT12" s="79"/>
      <c r="GCU12" s="79"/>
      <c r="GCV12" s="79"/>
      <c r="GCW12" s="79"/>
      <c r="GCX12" s="79"/>
      <c r="GCY12" s="79"/>
      <c r="GCZ12" s="79"/>
      <c r="GDA12" s="79"/>
      <c r="GDB12" s="79"/>
      <c r="GDC12" s="79"/>
      <c r="GDD12" s="79"/>
      <c r="GDE12" s="79"/>
      <c r="GDF12" s="79"/>
      <c r="GDG12" s="79"/>
      <c r="GDH12" s="79"/>
      <c r="GDI12" s="79"/>
      <c r="GDJ12" s="79"/>
      <c r="GDK12" s="79"/>
      <c r="GDL12" s="79"/>
      <c r="GDM12" s="79"/>
      <c r="GDN12" s="79"/>
      <c r="GDO12" s="79"/>
      <c r="GDP12" s="79"/>
      <c r="GDQ12" s="79"/>
      <c r="GDR12" s="79"/>
      <c r="GDS12" s="79"/>
      <c r="GDT12" s="79"/>
      <c r="GDU12" s="79"/>
      <c r="GDV12" s="79"/>
      <c r="GDW12" s="79"/>
      <c r="GDX12" s="79"/>
      <c r="GDY12" s="79"/>
      <c r="GDZ12" s="79"/>
      <c r="GEA12" s="79"/>
      <c r="GEB12" s="79"/>
      <c r="GEC12" s="79"/>
      <c r="GED12" s="79"/>
      <c r="GEE12" s="79"/>
      <c r="GEF12" s="79"/>
      <c r="GEG12" s="79"/>
      <c r="GEH12" s="79"/>
      <c r="GEI12" s="79"/>
      <c r="GEJ12" s="79"/>
      <c r="GEK12" s="79"/>
      <c r="GEL12" s="79"/>
      <c r="GEM12" s="79"/>
      <c r="GEN12" s="79"/>
      <c r="GEO12" s="79"/>
      <c r="GEP12" s="79"/>
      <c r="GEQ12" s="79"/>
      <c r="GER12" s="79"/>
      <c r="GES12" s="79"/>
      <c r="GET12" s="79"/>
      <c r="GEU12" s="79"/>
      <c r="GEV12" s="79"/>
      <c r="GEW12" s="79"/>
      <c r="GEX12" s="79"/>
      <c r="GEY12" s="79"/>
      <c r="GEZ12" s="79"/>
      <c r="GFA12" s="79"/>
      <c r="GFB12" s="79"/>
      <c r="GFC12" s="79"/>
      <c r="GFD12" s="79"/>
      <c r="GFE12" s="79"/>
      <c r="GFF12" s="79"/>
      <c r="GFG12" s="79"/>
      <c r="GFH12" s="79"/>
      <c r="GFI12" s="79"/>
      <c r="GFJ12" s="79"/>
      <c r="GFK12" s="79"/>
      <c r="GFL12" s="79"/>
      <c r="GFM12" s="79"/>
      <c r="GFN12" s="79"/>
      <c r="GFO12" s="79"/>
      <c r="GFP12" s="79"/>
      <c r="GFQ12" s="79"/>
      <c r="GFR12" s="79"/>
      <c r="GFS12" s="79"/>
      <c r="GFT12" s="79"/>
      <c r="GFU12" s="79"/>
      <c r="GFV12" s="79"/>
      <c r="GFW12" s="79"/>
      <c r="GFX12" s="79"/>
      <c r="GFY12" s="79"/>
      <c r="GFZ12" s="79"/>
      <c r="GGA12" s="79"/>
      <c r="GGB12" s="79"/>
      <c r="GGC12" s="79"/>
      <c r="GGD12" s="79"/>
      <c r="GGE12" s="79"/>
      <c r="GGF12" s="79"/>
      <c r="GGG12" s="79"/>
      <c r="GGH12" s="79"/>
      <c r="GGI12" s="79"/>
      <c r="GGJ12" s="79"/>
      <c r="GGK12" s="79"/>
      <c r="GGL12" s="79"/>
      <c r="GGM12" s="79"/>
      <c r="GGN12" s="79"/>
      <c r="GGO12" s="79"/>
      <c r="GGP12" s="79"/>
      <c r="GGQ12" s="79"/>
      <c r="GGR12" s="79"/>
      <c r="GGS12" s="79"/>
      <c r="GGT12" s="79"/>
      <c r="GGU12" s="79"/>
      <c r="GGV12" s="79"/>
      <c r="GGW12" s="79"/>
      <c r="GGX12" s="79"/>
      <c r="GGY12" s="79"/>
      <c r="GGZ12" s="79"/>
      <c r="GHA12" s="79"/>
      <c r="GHB12" s="79"/>
      <c r="GHC12" s="79"/>
      <c r="GHD12" s="79"/>
      <c r="GHE12" s="79"/>
      <c r="GHF12" s="79"/>
      <c r="GHG12" s="79"/>
      <c r="GHH12" s="79"/>
      <c r="GHI12" s="79"/>
      <c r="GHJ12" s="79"/>
      <c r="GHK12" s="79"/>
      <c r="GHL12" s="79"/>
      <c r="GHM12" s="79"/>
      <c r="GHN12" s="79"/>
      <c r="GHO12" s="79"/>
      <c r="GHP12" s="79"/>
      <c r="GHQ12" s="79"/>
      <c r="GHR12" s="79"/>
      <c r="GHS12" s="79"/>
      <c r="GHT12" s="79"/>
      <c r="GHU12" s="79"/>
      <c r="GHV12" s="79"/>
      <c r="GHW12" s="79"/>
      <c r="GHX12" s="79"/>
      <c r="GHY12" s="79"/>
      <c r="GHZ12" s="79"/>
      <c r="GIA12" s="79"/>
      <c r="GIB12" s="79"/>
      <c r="GIC12" s="79"/>
      <c r="GID12" s="79"/>
      <c r="GIE12" s="79"/>
      <c r="GIF12" s="79"/>
      <c r="GIG12" s="79"/>
      <c r="GIH12" s="79"/>
      <c r="GII12" s="79"/>
      <c r="GIJ12" s="79"/>
      <c r="GIK12" s="79"/>
      <c r="GIL12" s="79"/>
      <c r="GIM12" s="79"/>
      <c r="GIN12" s="79"/>
      <c r="GIO12" s="79"/>
      <c r="GIP12" s="79"/>
      <c r="GIQ12" s="79"/>
      <c r="GIR12" s="79"/>
      <c r="GIS12" s="79"/>
      <c r="GIT12" s="79"/>
      <c r="GIU12" s="79"/>
      <c r="GIV12" s="79"/>
      <c r="GIW12" s="79"/>
      <c r="GIX12" s="79"/>
      <c r="GIY12" s="79"/>
      <c r="GIZ12" s="79"/>
      <c r="GJA12" s="79"/>
      <c r="GJB12" s="79"/>
      <c r="GJC12" s="79"/>
      <c r="GJD12" s="79"/>
      <c r="GJE12" s="79"/>
      <c r="GJF12" s="79"/>
      <c r="GJG12" s="79"/>
      <c r="GJH12" s="79"/>
      <c r="GJI12" s="79"/>
      <c r="GJJ12" s="79"/>
      <c r="GJK12" s="79"/>
      <c r="GJL12" s="79"/>
      <c r="GJM12" s="79"/>
      <c r="GJN12" s="79"/>
      <c r="GJO12" s="79"/>
      <c r="GJP12" s="79"/>
      <c r="GJQ12" s="79"/>
      <c r="GJR12" s="79"/>
      <c r="GJS12" s="79"/>
      <c r="GJT12" s="79"/>
      <c r="GJU12" s="79"/>
      <c r="GJV12" s="79"/>
      <c r="GJW12" s="79"/>
      <c r="GJX12" s="79"/>
      <c r="GJY12" s="79"/>
      <c r="GJZ12" s="79"/>
      <c r="GKA12" s="79"/>
      <c r="GKB12" s="79"/>
      <c r="GKC12" s="79"/>
      <c r="GKD12" s="79"/>
      <c r="GKE12" s="79"/>
      <c r="GKF12" s="79"/>
      <c r="GKG12" s="79"/>
      <c r="GKH12" s="79"/>
      <c r="GKI12" s="79"/>
      <c r="GKJ12" s="79"/>
      <c r="GKK12" s="79"/>
      <c r="GKL12" s="79"/>
      <c r="GKM12" s="79"/>
      <c r="GKN12" s="79"/>
      <c r="GKO12" s="79"/>
      <c r="GKP12" s="79"/>
      <c r="GKQ12" s="79"/>
      <c r="GKR12" s="79"/>
      <c r="GKS12" s="79"/>
      <c r="GKT12" s="79"/>
      <c r="GKU12" s="79"/>
      <c r="GKV12" s="79"/>
      <c r="GKW12" s="79"/>
      <c r="GKX12" s="79"/>
      <c r="GKY12" s="79"/>
      <c r="GKZ12" s="79"/>
      <c r="GLA12" s="79"/>
      <c r="GLB12" s="79"/>
      <c r="GLC12" s="79"/>
      <c r="GLD12" s="79"/>
      <c r="GLE12" s="79"/>
      <c r="GLF12" s="79"/>
      <c r="GLG12" s="79"/>
      <c r="GLH12" s="79"/>
      <c r="GLI12" s="79"/>
      <c r="GLJ12" s="79"/>
      <c r="GLK12" s="79"/>
      <c r="GLL12" s="79"/>
      <c r="GLM12" s="79"/>
      <c r="GLN12" s="79"/>
      <c r="GLO12" s="79"/>
      <c r="GLP12" s="79"/>
      <c r="GLQ12" s="79"/>
      <c r="GLR12" s="79"/>
      <c r="GLS12" s="79"/>
      <c r="GLT12" s="79"/>
      <c r="GLU12" s="79"/>
      <c r="GLV12" s="79"/>
      <c r="GLW12" s="79"/>
      <c r="GLX12" s="79"/>
      <c r="GLY12" s="79"/>
      <c r="GLZ12" s="79"/>
      <c r="GMA12" s="79"/>
      <c r="GMB12" s="79"/>
      <c r="GMC12" s="79"/>
      <c r="GMD12" s="79"/>
      <c r="GME12" s="79"/>
      <c r="GMF12" s="79"/>
      <c r="GMG12" s="79"/>
      <c r="GMH12" s="79"/>
      <c r="GMI12" s="79"/>
      <c r="GMJ12" s="79"/>
      <c r="GMK12" s="79"/>
      <c r="GML12" s="79"/>
      <c r="GMM12" s="79"/>
      <c r="GMN12" s="79"/>
      <c r="GMO12" s="79"/>
      <c r="GMP12" s="79"/>
      <c r="GMQ12" s="79"/>
      <c r="GMR12" s="79"/>
      <c r="GMS12" s="79"/>
      <c r="GMT12" s="79"/>
      <c r="GMU12" s="79"/>
      <c r="GMV12" s="79"/>
      <c r="GMW12" s="79"/>
      <c r="GMX12" s="79"/>
      <c r="GMY12" s="79"/>
      <c r="GMZ12" s="79"/>
      <c r="GNA12" s="79"/>
      <c r="GNB12" s="79"/>
      <c r="GNC12" s="79"/>
      <c r="GND12" s="79"/>
      <c r="GNE12" s="79"/>
      <c r="GNF12" s="79"/>
      <c r="GNG12" s="79"/>
      <c r="GNH12" s="79"/>
      <c r="GNI12" s="79"/>
      <c r="GNJ12" s="79"/>
      <c r="GNK12" s="79"/>
      <c r="GNL12" s="79"/>
      <c r="GNM12" s="79"/>
      <c r="GNN12" s="79"/>
      <c r="GNO12" s="79"/>
      <c r="GNP12" s="79"/>
      <c r="GNQ12" s="79"/>
      <c r="GNR12" s="79"/>
      <c r="GNS12" s="79"/>
      <c r="GNT12" s="79"/>
      <c r="GNU12" s="79"/>
      <c r="GNV12" s="79"/>
      <c r="GNW12" s="79"/>
      <c r="GNX12" s="79"/>
      <c r="GNY12" s="79"/>
      <c r="GNZ12" s="79"/>
      <c r="GOA12" s="79"/>
      <c r="GOB12" s="79"/>
      <c r="GOC12" s="79"/>
      <c r="GOD12" s="79"/>
      <c r="GOE12" s="79"/>
      <c r="GOF12" s="79"/>
      <c r="GOG12" s="79"/>
      <c r="GOH12" s="79"/>
      <c r="GOI12" s="79"/>
      <c r="GOJ12" s="79"/>
      <c r="GOK12" s="79"/>
      <c r="GOL12" s="79"/>
      <c r="GOM12" s="79"/>
      <c r="GON12" s="79"/>
      <c r="GOO12" s="79"/>
      <c r="GOP12" s="79"/>
      <c r="GOQ12" s="79"/>
      <c r="GOR12" s="79"/>
      <c r="GOS12" s="79"/>
      <c r="GOT12" s="79"/>
      <c r="GOU12" s="79"/>
      <c r="GOV12" s="79"/>
      <c r="GOW12" s="79"/>
      <c r="GOX12" s="79"/>
      <c r="GOY12" s="79"/>
      <c r="GOZ12" s="79"/>
      <c r="GPA12" s="79"/>
      <c r="GPB12" s="79"/>
      <c r="GPC12" s="79"/>
      <c r="GPD12" s="79"/>
      <c r="GPE12" s="79"/>
      <c r="GPF12" s="79"/>
      <c r="GPG12" s="79"/>
      <c r="GPH12" s="79"/>
      <c r="GPI12" s="79"/>
      <c r="GPJ12" s="79"/>
      <c r="GPK12" s="79"/>
      <c r="GPL12" s="79"/>
      <c r="GPM12" s="79"/>
      <c r="GPN12" s="79"/>
      <c r="GPO12" s="79"/>
      <c r="GPP12" s="79"/>
      <c r="GPQ12" s="79"/>
      <c r="GPR12" s="79"/>
      <c r="GPS12" s="79"/>
      <c r="GPT12" s="79"/>
      <c r="GPU12" s="79"/>
      <c r="GPV12" s="79"/>
      <c r="GPW12" s="79"/>
      <c r="GPX12" s="79"/>
      <c r="GPY12" s="79"/>
      <c r="GPZ12" s="79"/>
      <c r="GQA12" s="79"/>
      <c r="GQB12" s="79"/>
      <c r="GQC12" s="79"/>
      <c r="GQD12" s="79"/>
      <c r="GQE12" s="79"/>
      <c r="GQF12" s="79"/>
      <c r="GQG12" s="79"/>
      <c r="GQH12" s="79"/>
      <c r="GQI12" s="79"/>
      <c r="GQJ12" s="79"/>
      <c r="GQK12" s="79"/>
      <c r="GQL12" s="79"/>
      <c r="GQM12" s="79"/>
      <c r="GQN12" s="79"/>
      <c r="GQO12" s="79"/>
      <c r="GQP12" s="79"/>
      <c r="GQQ12" s="79"/>
      <c r="GQR12" s="79"/>
      <c r="GQS12" s="79"/>
      <c r="GQT12" s="79"/>
      <c r="GQU12" s="79"/>
      <c r="GQV12" s="79"/>
      <c r="GQW12" s="79"/>
      <c r="GQX12" s="79"/>
      <c r="GQY12" s="79"/>
      <c r="GQZ12" s="79"/>
      <c r="GRA12" s="79"/>
      <c r="GRB12" s="79"/>
      <c r="GRC12" s="79"/>
      <c r="GRD12" s="79"/>
      <c r="GRE12" s="79"/>
      <c r="GRF12" s="79"/>
      <c r="GRG12" s="79"/>
      <c r="GRH12" s="79"/>
      <c r="GRI12" s="79"/>
      <c r="GRJ12" s="79"/>
      <c r="GRK12" s="79"/>
      <c r="GRL12" s="79"/>
      <c r="GRM12" s="79"/>
      <c r="GRN12" s="79"/>
      <c r="GRO12" s="79"/>
      <c r="GRP12" s="79"/>
      <c r="GRQ12" s="79"/>
      <c r="GRR12" s="79"/>
      <c r="GRS12" s="79"/>
      <c r="GRT12" s="79"/>
      <c r="GRU12" s="79"/>
      <c r="GRV12" s="79"/>
      <c r="GRW12" s="79"/>
      <c r="GRX12" s="79"/>
      <c r="GRY12" s="79"/>
      <c r="GRZ12" s="79"/>
      <c r="GSA12" s="79"/>
      <c r="GSB12" s="79"/>
      <c r="GSC12" s="79"/>
      <c r="GSD12" s="79"/>
      <c r="GSE12" s="79"/>
      <c r="GSF12" s="79"/>
      <c r="GSG12" s="79"/>
      <c r="GSH12" s="79"/>
      <c r="GSI12" s="79"/>
      <c r="GSJ12" s="79"/>
      <c r="GSK12" s="79"/>
      <c r="GSL12" s="79"/>
      <c r="GSM12" s="79"/>
      <c r="GSN12" s="79"/>
      <c r="GSO12" s="79"/>
      <c r="GSP12" s="79"/>
      <c r="GSQ12" s="79"/>
      <c r="GSR12" s="79"/>
      <c r="GSS12" s="79"/>
      <c r="GST12" s="79"/>
      <c r="GSU12" s="79"/>
      <c r="GSV12" s="79"/>
      <c r="GSW12" s="79"/>
      <c r="GSX12" s="79"/>
      <c r="GSY12" s="79"/>
      <c r="GSZ12" s="79"/>
      <c r="GTA12" s="79"/>
      <c r="GTB12" s="79"/>
      <c r="GTC12" s="79"/>
      <c r="GTD12" s="79"/>
      <c r="GTE12" s="79"/>
      <c r="GTF12" s="79"/>
      <c r="GTG12" s="79"/>
      <c r="GTH12" s="79"/>
      <c r="GTI12" s="79"/>
      <c r="GTJ12" s="79"/>
      <c r="GTK12" s="79"/>
      <c r="GTL12" s="79"/>
      <c r="GTM12" s="79"/>
      <c r="GTN12" s="79"/>
      <c r="GTO12" s="79"/>
      <c r="GTP12" s="79"/>
      <c r="GTQ12" s="79"/>
      <c r="GTR12" s="79"/>
      <c r="GTS12" s="79"/>
      <c r="GTT12" s="79"/>
      <c r="GTU12" s="79"/>
      <c r="GTV12" s="79"/>
      <c r="GTW12" s="79"/>
      <c r="GTX12" s="79"/>
      <c r="GTY12" s="79"/>
      <c r="GTZ12" s="79"/>
      <c r="GUA12" s="79"/>
      <c r="GUB12" s="79"/>
      <c r="GUC12" s="79"/>
      <c r="GUD12" s="79"/>
      <c r="GUE12" s="79"/>
      <c r="GUF12" s="79"/>
      <c r="GUG12" s="79"/>
      <c r="GUH12" s="79"/>
      <c r="GUI12" s="79"/>
      <c r="GUJ12" s="79"/>
      <c r="GUK12" s="79"/>
      <c r="GUL12" s="79"/>
      <c r="GUM12" s="79"/>
      <c r="GUN12" s="79"/>
      <c r="GUO12" s="79"/>
      <c r="GUP12" s="79"/>
      <c r="GUQ12" s="79"/>
      <c r="GUR12" s="79"/>
      <c r="GUS12" s="79"/>
      <c r="GUT12" s="79"/>
      <c r="GUU12" s="79"/>
      <c r="GUV12" s="79"/>
      <c r="GUW12" s="79"/>
      <c r="GUX12" s="79"/>
      <c r="GUY12" s="79"/>
      <c r="GUZ12" s="79"/>
      <c r="GVA12" s="79"/>
      <c r="GVB12" s="79"/>
      <c r="GVC12" s="79"/>
      <c r="GVD12" s="79"/>
      <c r="GVE12" s="79"/>
      <c r="GVF12" s="79"/>
      <c r="GVG12" s="79"/>
      <c r="GVH12" s="79"/>
      <c r="GVI12" s="79"/>
      <c r="GVJ12" s="79"/>
      <c r="GVK12" s="79"/>
      <c r="GVL12" s="79"/>
      <c r="GVM12" s="79"/>
      <c r="GVN12" s="79"/>
      <c r="GVO12" s="79"/>
      <c r="GVP12" s="79"/>
      <c r="GVQ12" s="79"/>
      <c r="GVR12" s="79"/>
      <c r="GVS12" s="79"/>
      <c r="GVT12" s="79"/>
      <c r="GVU12" s="79"/>
      <c r="GVV12" s="79"/>
      <c r="GVW12" s="79"/>
      <c r="GVX12" s="79"/>
      <c r="GVY12" s="79"/>
      <c r="GVZ12" s="79"/>
      <c r="GWA12" s="79"/>
      <c r="GWB12" s="79"/>
      <c r="GWC12" s="79"/>
      <c r="GWD12" s="79"/>
      <c r="GWE12" s="79"/>
      <c r="GWF12" s="79"/>
      <c r="GWG12" s="79"/>
      <c r="GWH12" s="79"/>
      <c r="GWI12" s="79"/>
      <c r="GWJ12" s="79"/>
      <c r="GWK12" s="79"/>
      <c r="GWL12" s="79"/>
      <c r="GWM12" s="79"/>
      <c r="GWN12" s="79"/>
      <c r="GWO12" s="79"/>
      <c r="GWP12" s="79"/>
      <c r="GWQ12" s="79"/>
      <c r="GWR12" s="79"/>
      <c r="GWS12" s="79"/>
      <c r="GWT12" s="79"/>
      <c r="GWU12" s="79"/>
      <c r="GWV12" s="79"/>
      <c r="GWW12" s="79"/>
      <c r="GWX12" s="79"/>
      <c r="GWY12" s="79"/>
      <c r="GWZ12" s="79"/>
      <c r="GXA12" s="79"/>
      <c r="GXB12" s="79"/>
      <c r="GXC12" s="79"/>
      <c r="GXD12" s="79"/>
      <c r="GXE12" s="79"/>
      <c r="GXF12" s="79"/>
      <c r="GXG12" s="79"/>
      <c r="GXH12" s="79"/>
      <c r="GXI12" s="79"/>
      <c r="GXJ12" s="79"/>
      <c r="GXK12" s="79"/>
      <c r="GXL12" s="79"/>
      <c r="GXM12" s="79"/>
      <c r="GXN12" s="79"/>
      <c r="GXO12" s="79"/>
      <c r="GXP12" s="79"/>
      <c r="GXQ12" s="79"/>
      <c r="GXR12" s="79"/>
      <c r="GXS12" s="79"/>
      <c r="GXT12" s="79"/>
      <c r="GXU12" s="79"/>
      <c r="GXV12" s="79"/>
      <c r="GXW12" s="79"/>
      <c r="GXX12" s="79"/>
      <c r="GXY12" s="79"/>
      <c r="GXZ12" s="79"/>
      <c r="GYA12" s="79"/>
      <c r="GYB12" s="79"/>
      <c r="GYC12" s="79"/>
      <c r="GYD12" s="79"/>
      <c r="GYE12" s="79"/>
      <c r="GYF12" s="79"/>
      <c r="GYG12" s="79"/>
      <c r="GYH12" s="79"/>
      <c r="GYI12" s="79"/>
      <c r="GYJ12" s="79"/>
      <c r="GYK12" s="79"/>
      <c r="GYL12" s="79"/>
      <c r="GYM12" s="79"/>
      <c r="GYN12" s="79"/>
      <c r="GYO12" s="79"/>
      <c r="GYP12" s="79"/>
      <c r="GYQ12" s="79"/>
      <c r="GYR12" s="79"/>
      <c r="GYS12" s="79"/>
      <c r="GYT12" s="79"/>
      <c r="GYU12" s="79"/>
      <c r="GYV12" s="79"/>
      <c r="GYW12" s="79"/>
      <c r="GYX12" s="79"/>
      <c r="GYY12" s="79"/>
      <c r="GYZ12" s="79"/>
      <c r="GZA12" s="79"/>
      <c r="GZB12" s="79"/>
      <c r="GZC12" s="79"/>
      <c r="GZD12" s="79"/>
      <c r="GZE12" s="79"/>
      <c r="GZF12" s="79"/>
      <c r="GZG12" s="79"/>
      <c r="GZH12" s="79"/>
      <c r="GZI12" s="79"/>
      <c r="GZJ12" s="79"/>
      <c r="GZK12" s="79"/>
      <c r="GZL12" s="79"/>
      <c r="GZM12" s="79"/>
      <c r="GZN12" s="79"/>
      <c r="GZO12" s="79"/>
      <c r="GZP12" s="79"/>
      <c r="GZQ12" s="79"/>
      <c r="GZR12" s="79"/>
      <c r="GZS12" s="79"/>
      <c r="GZT12" s="79"/>
      <c r="GZU12" s="79"/>
      <c r="GZV12" s="79"/>
      <c r="GZW12" s="79"/>
      <c r="GZX12" s="79"/>
      <c r="GZY12" s="79"/>
      <c r="GZZ12" s="79"/>
      <c r="HAA12" s="79"/>
      <c r="HAB12" s="79"/>
      <c r="HAC12" s="79"/>
      <c r="HAD12" s="79"/>
      <c r="HAE12" s="79"/>
      <c r="HAF12" s="79"/>
      <c r="HAG12" s="79"/>
      <c r="HAH12" s="79"/>
      <c r="HAI12" s="79"/>
      <c r="HAJ12" s="79"/>
      <c r="HAK12" s="79"/>
      <c r="HAL12" s="79"/>
      <c r="HAM12" s="79"/>
      <c r="HAN12" s="79"/>
      <c r="HAO12" s="79"/>
      <c r="HAP12" s="79"/>
      <c r="HAQ12" s="79"/>
      <c r="HAR12" s="79"/>
      <c r="HAS12" s="79"/>
      <c r="HAT12" s="79"/>
      <c r="HAU12" s="79"/>
      <c r="HAV12" s="79"/>
      <c r="HAW12" s="79"/>
      <c r="HAX12" s="79"/>
      <c r="HAY12" s="79"/>
      <c r="HAZ12" s="79"/>
      <c r="HBA12" s="79"/>
      <c r="HBB12" s="79"/>
      <c r="HBC12" s="79"/>
      <c r="HBD12" s="79"/>
      <c r="HBE12" s="79"/>
      <c r="HBF12" s="79"/>
      <c r="HBG12" s="79"/>
      <c r="HBH12" s="79"/>
      <c r="HBI12" s="79"/>
      <c r="HBJ12" s="79"/>
      <c r="HBK12" s="79"/>
      <c r="HBL12" s="79"/>
      <c r="HBM12" s="79"/>
      <c r="HBN12" s="79"/>
      <c r="HBO12" s="79"/>
      <c r="HBP12" s="79"/>
      <c r="HBQ12" s="79"/>
      <c r="HBR12" s="79"/>
      <c r="HBS12" s="79"/>
      <c r="HBT12" s="79"/>
      <c r="HBU12" s="79"/>
      <c r="HBV12" s="79"/>
      <c r="HBW12" s="79"/>
      <c r="HBX12" s="79"/>
      <c r="HBY12" s="79"/>
      <c r="HBZ12" s="79"/>
      <c r="HCA12" s="79"/>
      <c r="HCB12" s="79"/>
      <c r="HCC12" s="79"/>
      <c r="HCD12" s="79"/>
      <c r="HCE12" s="79"/>
      <c r="HCF12" s="79"/>
      <c r="HCG12" s="79"/>
      <c r="HCH12" s="79"/>
      <c r="HCI12" s="79"/>
      <c r="HCJ12" s="79"/>
      <c r="HCK12" s="79"/>
      <c r="HCL12" s="79"/>
      <c r="HCM12" s="79"/>
      <c r="HCN12" s="79"/>
      <c r="HCO12" s="79"/>
      <c r="HCP12" s="79"/>
      <c r="HCQ12" s="79"/>
      <c r="HCR12" s="79"/>
      <c r="HCS12" s="79"/>
      <c r="HCT12" s="79"/>
      <c r="HCU12" s="79"/>
      <c r="HCV12" s="79"/>
      <c r="HCW12" s="79"/>
      <c r="HCX12" s="79"/>
      <c r="HCY12" s="79"/>
      <c r="HCZ12" s="79"/>
      <c r="HDA12" s="79"/>
      <c r="HDB12" s="79"/>
      <c r="HDC12" s="79"/>
      <c r="HDD12" s="79"/>
      <c r="HDE12" s="79"/>
      <c r="HDF12" s="79"/>
      <c r="HDG12" s="79"/>
      <c r="HDH12" s="79"/>
      <c r="HDI12" s="79"/>
      <c r="HDJ12" s="79"/>
      <c r="HDK12" s="79"/>
      <c r="HDL12" s="79"/>
      <c r="HDM12" s="79"/>
      <c r="HDN12" s="79"/>
      <c r="HDO12" s="79"/>
      <c r="HDP12" s="79"/>
      <c r="HDQ12" s="79"/>
      <c r="HDR12" s="79"/>
      <c r="HDS12" s="79"/>
      <c r="HDT12" s="79"/>
      <c r="HDU12" s="79"/>
      <c r="HDV12" s="79"/>
      <c r="HDW12" s="79"/>
      <c r="HDX12" s="79"/>
      <c r="HDY12" s="79"/>
      <c r="HDZ12" s="79"/>
      <c r="HEA12" s="79"/>
      <c r="HEB12" s="79"/>
      <c r="HEC12" s="79"/>
      <c r="HED12" s="79"/>
      <c r="HEE12" s="79"/>
      <c r="HEF12" s="79"/>
      <c r="HEG12" s="79"/>
      <c r="HEH12" s="79"/>
      <c r="HEI12" s="79"/>
      <c r="HEJ12" s="79"/>
      <c r="HEK12" s="79"/>
      <c r="HEL12" s="79"/>
      <c r="HEM12" s="79"/>
      <c r="HEN12" s="79"/>
      <c r="HEO12" s="79"/>
      <c r="HEP12" s="79"/>
      <c r="HEQ12" s="79"/>
      <c r="HER12" s="79"/>
      <c r="HES12" s="79"/>
      <c r="HET12" s="79"/>
      <c r="HEU12" s="79"/>
      <c r="HEV12" s="79"/>
      <c r="HEW12" s="79"/>
      <c r="HEX12" s="79"/>
      <c r="HEY12" s="79"/>
      <c r="HEZ12" s="79"/>
      <c r="HFA12" s="79"/>
      <c r="HFB12" s="79"/>
      <c r="HFC12" s="79"/>
      <c r="HFD12" s="79"/>
      <c r="HFE12" s="79"/>
      <c r="HFF12" s="79"/>
      <c r="HFG12" s="79"/>
      <c r="HFH12" s="79"/>
      <c r="HFI12" s="79"/>
      <c r="HFJ12" s="79"/>
      <c r="HFK12" s="79"/>
      <c r="HFL12" s="79"/>
      <c r="HFM12" s="79"/>
      <c r="HFN12" s="79"/>
      <c r="HFO12" s="79"/>
      <c r="HFP12" s="79"/>
      <c r="HFQ12" s="79"/>
      <c r="HFR12" s="79"/>
      <c r="HFS12" s="79"/>
      <c r="HFT12" s="79"/>
      <c r="HFU12" s="79"/>
      <c r="HFV12" s="79"/>
      <c r="HFW12" s="79"/>
      <c r="HFX12" s="79"/>
      <c r="HFY12" s="79"/>
      <c r="HFZ12" s="79"/>
      <c r="HGA12" s="79"/>
      <c r="HGB12" s="79"/>
      <c r="HGC12" s="79"/>
      <c r="HGD12" s="79"/>
      <c r="HGE12" s="79"/>
      <c r="HGF12" s="79"/>
      <c r="HGG12" s="79"/>
      <c r="HGH12" s="79"/>
      <c r="HGI12" s="79"/>
      <c r="HGJ12" s="79"/>
      <c r="HGK12" s="79"/>
      <c r="HGL12" s="79"/>
      <c r="HGM12" s="79"/>
      <c r="HGN12" s="79"/>
      <c r="HGO12" s="79"/>
      <c r="HGP12" s="79"/>
      <c r="HGQ12" s="79"/>
      <c r="HGR12" s="79"/>
      <c r="HGS12" s="79"/>
      <c r="HGT12" s="79"/>
      <c r="HGU12" s="79"/>
      <c r="HGV12" s="79"/>
      <c r="HGW12" s="79"/>
      <c r="HGX12" s="79"/>
      <c r="HGY12" s="79"/>
      <c r="HGZ12" s="79"/>
      <c r="HHA12" s="79"/>
      <c r="HHB12" s="79"/>
      <c r="HHC12" s="79"/>
      <c r="HHD12" s="79"/>
      <c r="HHE12" s="79"/>
      <c r="HHF12" s="79"/>
      <c r="HHG12" s="79"/>
      <c r="HHH12" s="79"/>
      <c r="HHI12" s="79"/>
      <c r="HHJ12" s="79"/>
      <c r="HHK12" s="79"/>
      <c r="HHL12" s="79"/>
      <c r="HHM12" s="79"/>
      <c r="HHN12" s="79"/>
      <c r="HHO12" s="79"/>
      <c r="HHP12" s="79"/>
      <c r="HHQ12" s="79"/>
      <c r="HHR12" s="79"/>
      <c r="HHS12" s="79"/>
      <c r="HHT12" s="79"/>
      <c r="HHU12" s="79"/>
      <c r="HHV12" s="79"/>
      <c r="HHW12" s="79"/>
      <c r="HHX12" s="79"/>
      <c r="HHY12" s="79"/>
      <c r="HHZ12" s="79"/>
      <c r="HIA12" s="79"/>
      <c r="HIB12" s="79"/>
      <c r="HIC12" s="79"/>
      <c r="HID12" s="79"/>
      <c r="HIE12" s="79"/>
      <c r="HIF12" s="79"/>
      <c r="HIG12" s="79"/>
      <c r="HIH12" s="79"/>
      <c r="HII12" s="79"/>
      <c r="HIJ12" s="79"/>
      <c r="HIK12" s="79"/>
      <c r="HIL12" s="79"/>
      <c r="HIM12" s="79"/>
      <c r="HIN12" s="79"/>
      <c r="HIO12" s="79"/>
      <c r="HIP12" s="79"/>
      <c r="HIQ12" s="79"/>
      <c r="HIR12" s="79"/>
      <c r="HIS12" s="79"/>
      <c r="HIT12" s="79"/>
      <c r="HIU12" s="79"/>
      <c r="HIV12" s="79"/>
      <c r="HIW12" s="79"/>
      <c r="HIX12" s="79"/>
      <c r="HIY12" s="79"/>
      <c r="HIZ12" s="79"/>
      <c r="HJA12" s="79"/>
      <c r="HJB12" s="79"/>
      <c r="HJC12" s="79"/>
      <c r="HJD12" s="79"/>
      <c r="HJE12" s="79"/>
      <c r="HJF12" s="79"/>
      <c r="HJG12" s="79"/>
      <c r="HJH12" s="79"/>
      <c r="HJI12" s="79"/>
      <c r="HJJ12" s="79"/>
      <c r="HJK12" s="79"/>
      <c r="HJL12" s="79"/>
      <c r="HJM12" s="79"/>
      <c r="HJN12" s="79"/>
      <c r="HJO12" s="79"/>
      <c r="HJP12" s="79"/>
      <c r="HJQ12" s="79"/>
      <c r="HJR12" s="79"/>
      <c r="HJS12" s="79"/>
      <c r="HJT12" s="79"/>
      <c r="HJU12" s="79"/>
      <c r="HJV12" s="79"/>
      <c r="HJW12" s="79"/>
      <c r="HJX12" s="79"/>
      <c r="HJY12" s="79"/>
      <c r="HJZ12" s="79"/>
      <c r="HKA12" s="79"/>
      <c r="HKB12" s="79"/>
      <c r="HKC12" s="79"/>
      <c r="HKD12" s="79"/>
      <c r="HKE12" s="79"/>
      <c r="HKF12" s="79"/>
      <c r="HKG12" s="79"/>
      <c r="HKH12" s="79"/>
      <c r="HKI12" s="79"/>
      <c r="HKJ12" s="79"/>
      <c r="HKK12" s="79"/>
      <c r="HKL12" s="79"/>
      <c r="HKM12" s="79"/>
      <c r="HKN12" s="79"/>
      <c r="HKO12" s="79"/>
      <c r="HKP12" s="79"/>
      <c r="HKQ12" s="79"/>
      <c r="HKR12" s="79"/>
      <c r="HKS12" s="79"/>
      <c r="HKT12" s="79"/>
      <c r="HKU12" s="79"/>
      <c r="HKV12" s="79"/>
      <c r="HKW12" s="79"/>
      <c r="HKX12" s="79"/>
      <c r="HKY12" s="79"/>
      <c r="HKZ12" s="79"/>
      <c r="HLA12" s="79"/>
      <c r="HLB12" s="79"/>
      <c r="HLC12" s="79"/>
      <c r="HLD12" s="79"/>
      <c r="HLE12" s="79"/>
      <c r="HLF12" s="79"/>
      <c r="HLG12" s="79"/>
      <c r="HLH12" s="79"/>
      <c r="HLI12" s="79"/>
      <c r="HLJ12" s="79"/>
      <c r="HLK12" s="79"/>
      <c r="HLL12" s="79"/>
      <c r="HLM12" s="79"/>
      <c r="HLN12" s="79"/>
      <c r="HLO12" s="79"/>
      <c r="HLP12" s="79"/>
      <c r="HLQ12" s="79"/>
      <c r="HLR12" s="79"/>
      <c r="HLS12" s="79"/>
      <c r="HLT12" s="79"/>
      <c r="HLU12" s="79"/>
      <c r="HLV12" s="79"/>
      <c r="HLW12" s="79"/>
      <c r="HLX12" s="79"/>
      <c r="HLY12" s="79"/>
      <c r="HLZ12" s="79"/>
      <c r="HMA12" s="79"/>
      <c r="HMB12" s="79"/>
      <c r="HMC12" s="79"/>
      <c r="HMD12" s="79"/>
      <c r="HME12" s="79"/>
      <c r="HMF12" s="79"/>
      <c r="HMG12" s="79"/>
      <c r="HMH12" s="79"/>
      <c r="HMI12" s="79"/>
      <c r="HMJ12" s="79"/>
      <c r="HMK12" s="79"/>
      <c r="HML12" s="79"/>
      <c r="HMM12" s="79"/>
      <c r="HMN12" s="79"/>
      <c r="HMO12" s="79"/>
      <c r="HMP12" s="79"/>
      <c r="HMQ12" s="79"/>
      <c r="HMR12" s="79"/>
      <c r="HMS12" s="79"/>
      <c r="HMT12" s="79"/>
      <c r="HMU12" s="79"/>
      <c r="HMV12" s="79"/>
      <c r="HMW12" s="79"/>
      <c r="HMX12" s="79"/>
      <c r="HMY12" s="79"/>
      <c r="HMZ12" s="79"/>
      <c r="HNA12" s="79"/>
      <c r="HNB12" s="79"/>
      <c r="HNC12" s="79"/>
      <c r="HND12" s="79"/>
      <c r="HNE12" s="79"/>
      <c r="HNF12" s="79"/>
      <c r="HNG12" s="79"/>
      <c r="HNH12" s="79"/>
      <c r="HNI12" s="79"/>
      <c r="HNJ12" s="79"/>
      <c r="HNK12" s="79"/>
      <c r="HNL12" s="79"/>
      <c r="HNM12" s="79"/>
      <c r="HNN12" s="79"/>
      <c r="HNO12" s="79"/>
      <c r="HNP12" s="79"/>
      <c r="HNQ12" s="79"/>
      <c r="HNR12" s="79"/>
      <c r="HNS12" s="79"/>
      <c r="HNT12" s="79"/>
      <c r="HNU12" s="79"/>
      <c r="HNV12" s="79"/>
      <c r="HNW12" s="79"/>
      <c r="HNX12" s="79"/>
      <c r="HNY12" s="79"/>
      <c r="HNZ12" s="79"/>
      <c r="HOA12" s="79"/>
      <c r="HOB12" s="79"/>
      <c r="HOC12" s="79"/>
      <c r="HOD12" s="79"/>
      <c r="HOE12" s="79"/>
      <c r="HOF12" s="79"/>
      <c r="HOG12" s="79"/>
      <c r="HOH12" s="79"/>
      <c r="HOI12" s="79"/>
      <c r="HOJ12" s="79"/>
      <c r="HOK12" s="79"/>
      <c r="HOL12" s="79"/>
      <c r="HOM12" s="79"/>
      <c r="HON12" s="79"/>
      <c r="HOO12" s="79"/>
      <c r="HOP12" s="79"/>
      <c r="HOQ12" s="79"/>
      <c r="HOR12" s="79"/>
      <c r="HOS12" s="79"/>
      <c r="HOT12" s="79"/>
      <c r="HOU12" s="79"/>
      <c r="HOV12" s="79"/>
      <c r="HOW12" s="79"/>
      <c r="HOX12" s="79"/>
      <c r="HOY12" s="79"/>
      <c r="HOZ12" s="79"/>
      <c r="HPA12" s="79"/>
      <c r="HPB12" s="79"/>
      <c r="HPC12" s="79"/>
      <c r="HPD12" s="79"/>
      <c r="HPE12" s="79"/>
      <c r="HPF12" s="79"/>
      <c r="HPG12" s="79"/>
      <c r="HPH12" s="79"/>
      <c r="HPI12" s="79"/>
      <c r="HPJ12" s="79"/>
      <c r="HPK12" s="79"/>
      <c r="HPL12" s="79"/>
      <c r="HPM12" s="79"/>
      <c r="HPN12" s="79"/>
      <c r="HPO12" s="79"/>
      <c r="HPP12" s="79"/>
      <c r="HPQ12" s="79"/>
      <c r="HPR12" s="79"/>
      <c r="HPS12" s="79"/>
      <c r="HPT12" s="79"/>
      <c r="HPU12" s="79"/>
      <c r="HPV12" s="79"/>
      <c r="HPW12" s="79"/>
      <c r="HPX12" s="79"/>
      <c r="HPY12" s="79"/>
      <c r="HPZ12" s="79"/>
      <c r="HQA12" s="79"/>
      <c r="HQB12" s="79"/>
      <c r="HQC12" s="79"/>
      <c r="HQD12" s="79"/>
      <c r="HQE12" s="79"/>
      <c r="HQF12" s="79"/>
      <c r="HQG12" s="79"/>
      <c r="HQH12" s="79"/>
      <c r="HQI12" s="79"/>
      <c r="HQJ12" s="79"/>
      <c r="HQK12" s="79"/>
      <c r="HQL12" s="79"/>
      <c r="HQM12" s="79"/>
      <c r="HQN12" s="79"/>
      <c r="HQO12" s="79"/>
      <c r="HQP12" s="79"/>
      <c r="HQQ12" s="79"/>
      <c r="HQR12" s="79"/>
      <c r="HQS12" s="79"/>
      <c r="HQT12" s="79"/>
      <c r="HQU12" s="79"/>
      <c r="HQV12" s="79"/>
      <c r="HQW12" s="79"/>
      <c r="HQX12" s="79"/>
      <c r="HQY12" s="79"/>
      <c r="HQZ12" s="79"/>
      <c r="HRA12" s="79"/>
      <c r="HRB12" s="79"/>
      <c r="HRC12" s="79"/>
      <c r="HRD12" s="79"/>
      <c r="HRE12" s="79"/>
      <c r="HRF12" s="79"/>
      <c r="HRG12" s="79"/>
      <c r="HRH12" s="79"/>
      <c r="HRI12" s="79"/>
      <c r="HRJ12" s="79"/>
      <c r="HRK12" s="79"/>
      <c r="HRL12" s="79"/>
      <c r="HRM12" s="79"/>
      <c r="HRN12" s="79"/>
      <c r="HRO12" s="79"/>
      <c r="HRP12" s="79"/>
      <c r="HRQ12" s="79"/>
      <c r="HRR12" s="79"/>
      <c r="HRS12" s="79"/>
      <c r="HRT12" s="79"/>
      <c r="HRU12" s="79"/>
      <c r="HRV12" s="79"/>
      <c r="HRW12" s="79"/>
      <c r="HRX12" s="79"/>
      <c r="HRY12" s="79"/>
      <c r="HRZ12" s="79"/>
      <c r="HSA12" s="79"/>
      <c r="HSB12" s="79"/>
      <c r="HSC12" s="79"/>
      <c r="HSD12" s="79"/>
      <c r="HSE12" s="79"/>
      <c r="HSF12" s="79"/>
      <c r="HSG12" s="79"/>
      <c r="HSH12" s="79"/>
      <c r="HSI12" s="79"/>
      <c r="HSJ12" s="79"/>
      <c r="HSK12" s="79"/>
      <c r="HSL12" s="79"/>
      <c r="HSM12" s="79"/>
      <c r="HSN12" s="79"/>
      <c r="HSO12" s="79"/>
      <c r="HSP12" s="79"/>
      <c r="HSQ12" s="79"/>
      <c r="HSR12" s="79"/>
      <c r="HSS12" s="79"/>
      <c r="HST12" s="79"/>
      <c r="HSU12" s="79"/>
      <c r="HSV12" s="79"/>
      <c r="HSW12" s="79"/>
      <c r="HSX12" s="79"/>
      <c r="HSY12" s="79"/>
      <c r="HSZ12" s="79"/>
      <c r="HTA12" s="79"/>
      <c r="HTB12" s="79"/>
      <c r="HTC12" s="79"/>
      <c r="HTD12" s="79"/>
      <c r="HTE12" s="79"/>
      <c r="HTF12" s="79"/>
      <c r="HTG12" s="79"/>
      <c r="HTH12" s="79"/>
      <c r="HTI12" s="79"/>
      <c r="HTJ12" s="79"/>
      <c r="HTK12" s="79"/>
      <c r="HTL12" s="79"/>
      <c r="HTM12" s="79"/>
      <c r="HTN12" s="79"/>
      <c r="HTO12" s="79"/>
      <c r="HTP12" s="79"/>
      <c r="HTQ12" s="79"/>
      <c r="HTR12" s="79"/>
      <c r="HTS12" s="79"/>
      <c r="HTT12" s="79"/>
      <c r="HTU12" s="79"/>
      <c r="HTV12" s="79"/>
      <c r="HTW12" s="79"/>
      <c r="HTX12" s="79"/>
      <c r="HTY12" s="79"/>
      <c r="HTZ12" s="79"/>
      <c r="HUA12" s="79"/>
      <c r="HUB12" s="79"/>
      <c r="HUC12" s="79"/>
      <c r="HUD12" s="79"/>
      <c r="HUE12" s="79"/>
      <c r="HUF12" s="79"/>
      <c r="HUG12" s="79"/>
      <c r="HUH12" s="79"/>
      <c r="HUI12" s="79"/>
      <c r="HUJ12" s="79"/>
      <c r="HUK12" s="79"/>
      <c r="HUL12" s="79"/>
      <c r="HUM12" s="79"/>
      <c r="HUN12" s="79"/>
      <c r="HUO12" s="79"/>
      <c r="HUP12" s="79"/>
      <c r="HUQ12" s="79"/>
      <c r="HUR12" s="79"/>
      <c r="HUS12" s="79"/>
      <c r="HUT12" s="79"/>
      <c r="HUU12" s="79"/>
      <c r="HUV12" s="79"/>
      <c r="HUW12" s="79"/>
      <c r="HUX12" s="79"/>
      <c r="HUY12" s="79"/>
      <c r="HUZ12" s="79"/>
      <c r="HVA12" s="79"/>
      <c r="HVB12" s="79"/>
      <c r="HVC12" s="79"/>
      <c r="HVD12" s="79"/>
      <c r="HVE12" s="79"/>
      <c r="HVF12" s="79"/>
      <c r="HVG12" s="79"/>
      <c r="HVH12" s="79"/>
      <c r="HVI12" s="79"/>
      <c r="HVJ12" s="79"/>
      <c r="HVK12" s="79"/>
      <c r="HVL12" s="79"/>
      <c r="HVM12" s="79"/>
      <c r="HVN12" s="79"/>
      <c r="HVO12" s="79"/>
      <c r="HVP12" s="79"/>
      <c r="HVQ12" s="79"/>
      <c r="HVR12" s="79"/>
      <c r="HVS12" s="79"/>
      <c r="HVT12" s="79"/>
      <c r="HVU12" s="79"/>
      <c r="HVV12" s="79"/>
      <c r="HVW12" s="79"/>
      <c r="HVX12" s="79"/>
      <c r="HVY12" s="79"/>
      <c r="HVZ12" s="79"/>
      <c r="HWA12" s="79"/>
      <c r="HWB12" s="79"/>
      <c r="HWC12" s="79"/>
      <c r="HWD12" s="79"/>
      <c r="HWE12" s="79"/>
      <c r="HWF12" s="79"/>
      <c r="HWG12" s="79"/>
      <c r="HWH12" s="79"/>
      <c r="HWI12" s="79"/>
      <c r="HWJ12" s="79"/>
      <c r="HWK12" s="79"/>
      <c r="HWL12" s="79"/>
      <c r="HWM12" s="79"/>
      <c r="HWN12" s="79"/>
      <c r="HWO12" s="79"/>
      <c r="HWP12" s="79"/>
      <c r="HWQ12" s="79"/>
      <c r="HWR12" s="79"/>
      <c r="HWS12" s="79"/>
      <c r="HWT12" s="79"/>
      <c r="HWU12" s="79"/>
      <c r="HWV12" s="79"/>
      <c r="HWW12" s="79"/>
      <c r="HWX12" s="79"/>
      <c r="HWY12" s="79"/>
      <c r="HWZ12" s="79"/>
      <c r="HXA12" s="79"/>
      <c r="HXB12" s="79"/>
      <c r="HXC12" s="79"/>
      <c r="HXD12" s="79"/>
      <c r="HXE12" s="79"/>
      <c r="HXF12" s="79"/>
      <c r="HXG12" s="79"/>
      <c r="HXH12" s="79"/>
      <c r="HXI12" s="79"/>
      <c r="HXJ12" s="79"/>
      <c r="HXK12" s="79"/>
      <c r="HXL12" s="79"/>
      <c r="HXM12" s="79"/>
      <c r="HXN12" s="79"/>
      <c r="HXO12" s="79"/>
      <c r="HXP12" s="79"/>
      <c r="HXQ12" s="79"/>
      <c r="HXR12" s="79"/>
      <c r="HXS12" s="79"/>
      <c r="HXT12" s="79"/>
      <c r="HXU12" s="79"/>
      <c r="HXV12" s="79"/>
      <c r="HXW12" s="79"/>
      <c r="HXX12" s="79"/>
      <c r="HXY12" s="79"/>
      <c r="HXZ12" s="79"/>
      <c r="HYA12" s="79"/>
      <c r="HYB12" s="79"/>
      <c r="HYC12" s="79"/>
      <c r="HYD12" s="79"/>
      <c r="HYE12" s="79"/>
      <c r="HYF12" s="79"/>
      <c r="HYG12" s="79"/>
      <c r="HYH12" s="79"/>
      <c r="HYI12" s="79"/>
      <c r="HYJ12" s="79"/>
      <c r="HYK12" s="79"/>
      <c r="HYL12" s="79"/>
      <c r="HYM12" s="79"/>
      <c r="HYN12" s="79"/>
      <c r="HYO12" s="79"/>
      <c r="HYP12" s="79"/>
      <c r="HYQ12" s="79"/>
      <c r="HYR12" s="79"/>
      <c r="HYS12" s="79"/>
      <c r="HYT12" s="79"/>
      <c r="HYU12" s="79"/>
      <c r="HYV12" s="79"/>
      <c r="HYW12" s="79"/>
      <c r="HYX12" s="79"/>
      <c r="HYY12" s="79"/>
      <c r="HYZ12" s="79"/>
      <c r="HZA12" s="79"/>
      <c r="HZB12" s="79"/>
      <c r="HZC12" s="79"/>
      <c r="HZD12" s="79"/>
      <c r="HZE12" s="79"/>
      <c r="HZF12" s="79"/>
      <c r="HZG12" s="79"/>
      <c r="HZH12" s="79"/>
      <c r="HZI12" s="79"/>
      <c r="HZJ12" s="79"/>
      <c r="HZK12" s="79"/>
      <c r="HZL12" s="79"/>
      <c r="HZM12" s="79"/>
      <c r="HZN12" s="79"/>
      <c r="HZO12" s="79"/>
      <c r="HZP12" s="79"/>
      <c r="HZQ12" s="79"/>
      <c r="HZR12" s="79"/>
      <c r="HZS12" s="79"/>
      <c r="HZT12" s="79"/>
      <c r="HZU12" s="79"/>
      <c r="HZV12" s="79"/>
      <c r="HZW12" s="79"/>
      <c r="HZX12" s="79"/>
      <c r="HZY12" s="79"/>
      <c r="HZZ12" s="79"/>
      <c r="IAA12" s="79"/>
      <c r="IAB12" s="79"/>
      <c r="IAC12" s="79"/>
      <c r="IAD12" s="79"/>
      <c r="IAE12" s="79"/>
      <c r="IAF12" s="79"/>
      <c r="IAG12" s="79"/>
      <c r="IAH12" s="79"/>
      <c r="IAI12" s="79"/>
      <c r="IAJ12" s="79"/>
      <c r="IAK12" s="79"/>
      <c r="IAL12" s="79"/>
      <c r="IAM12" s="79"/>
      <c r="IAN12" s="79"/>
      <c r="IAO12" s="79"/>
      <c r="IAP12" s="79"/>
      <c r="IAQ12" s="79"/>
      <c r="IAR12" s="79"/>
      <c r="IAS12" s="79"/>
      <c r="IAT12" s="79"/>
      <c r="IAU12" s="79"/>
      <c r="IAV12" s="79"/>
      <c r="IAW12" s="79"/>
      <c r="IAX12" s="79"/>
      <c r="IAY12" s="79"/>
      <c r="IAZ12" s="79"/>
      <c r="IBA12" s="79"/>
      <c r="IBB12" s="79"/>
      <c r="IBC12" s="79"/>
      <c r="IBD12" s="79"/>
      <c r="IBE12" s="79"/>
      <c r="IBF12" s="79"/>
      <c r="IBG12" s="79"/>
      <c r="IBH12" s="79"/>
      <c r="IBI12" s="79"/>
      <c r="IBJ12" s="79"/>
      <c r="IBK12" s="79"/>
      <c r="IBL12" s="79"/>
      <c r="IBM12" s="79"/>
      <c r="IBN12" s="79"/>
      <c r="IBO12" s="79"/>
      <c r="IBP12" s="79"/>
      <c r="IBQ12" s="79"/>
      <c r="IBR12" s="79"/>
      <c r="IBS12" s="79"/>
      <c r="IBT12" s="79"/>
      <c r="IBU12" s="79"/>
      <c r="IBV12" s="79"/>
      <c r="IBW12" s="79"/>
      <c r="IBX12" s="79"/>
      <c r="IBY12" s="79"/>
      <c r="IBZ12" s="79"/>
      <c r="ICA12" s="79"/>
      <c r="ICB12" s="79"/>
      <c r="ICC12" s="79"/>
      <c r="ICD12" s="79"/>
      <c r="ICE12" s="79"/>
      <c r="ICF12" s="79"/>
      <c r="ICG12" s="79"/>
      <c r="ICH12" s="79"/>
      <c r="ICI12" s="79"/>
      <c r="ICJ12" s="79"/>
      <c r="ICK12" s="79"/>
      <c r="ICL12" s="79"/>
      <c r="ICM12" s="79"/>
      <c r="ICN12" s="79"/>
      <c r="ICO12" s="79"/>
      <c r="ICP12" s="79"/>
      <c r="ICQ12" s="79"/>
      <c r="ICR12" s="79"/>
      <c r="ICS12" s="79"/>
      <c r="ICT12" s="79"/>
      <c r="ICU12" s="79"/>
      <c r="ICV12" s="79"/>
      <c r="ICW12" s="79"/>
      <c r="ICX12" s="79"/>
      <c r="ICY12" s="79"/>
      <c r="ICZ12" s="79"/>
      <c r="IDA12" s="79"/>
      <c r="IDB12" s="79"/>
      <c r="IDC12" s="79"/>
      <c r="IDD12" s="79"/>
      <c r="IDE12" s="79"/>
      <c r="IDF12" s="79"/>
      <c r="IDG12" s="79"/>
      <c r="IDH12" s="79"/>
      <c r="IDI12" s="79"/>
      <c r="IDJ12" s="79"/>
      <c r="IDK12" s="79"/>
      <c r="IDL12" s="79"/>
      <c r="IDM12" s="79"/>
      <c r="IDN12" s="79"/>
      <c r="IDO12" s="79"/>
      <c r="IDP12" s="79"/>
      <c r="IDQ12" s="79"/>
      <c r="IDR12" s="79"/>
      <c r="IDS12" s="79"/>
      <c r="IDT12" s="79"/>
      <c r="IDU12" s="79"/>
      <c r="IDV12" s="79"/>
      <c r="IDW12" s="79"/>
      <c r="IDX12" s="79"/>
      <c r="IDY12" s="79"/>
      <c r="IDZ12" s="79"/>
      <c r="IEA12" s="79"/>
      <c r="IEB12" s="79"/>
      <c r="IEC12" s="79"/>
      <c r="IED12" s="79"/>
      <c r="IEE12" s="79"/>
      <c r="IEF12" s="79"/>
      <c r="IEG12" s="79"/>
      <c r="IEH12" s="79"/>
      <c r="IEI12" s="79"/>
      <c r="IEJ12" s="79"/>
      <c r="IEK12" s="79"/>
      <c r="IEL12" s="79"/>
      <c r="IEM12" s="79"/>
      <c r="IEN12" s="79"/>
      <c r="IEO12" s="79"/>
      <c r="IEP12" s="79"/>
      <c r="IEQ12" s="79"/>
      <c r="IER12" s="79"/>
      <c r="IES12" s="79"/>
      <c r="IET12" s="79"/>
      <c r="IEU12" s="79"/>
      <c r="IEV12" s="79"/>
      <c r="IEW12" s="79"/>
      <c r="IEX12" s="79"/>
      <c r="IEY12" s="79"/>
      <c r="IEZ12" s="79"/>
      <c r="IFA12" s="79"/>
      <c r="IFB12" s="79"/>
      <c r="IFC12" s="79"/>
      <c r="IFD12" s="79"/>
      <c r="IFE12" s="79"/>
      <c r="IFF12" s="79"/>
      <c r="IFG12" s="79"/>
      <c r="IFH12" s="79"/>
      <c r="IFI12" s="79"/>
      <c r="IFJ12" s="79"/>
      <c r="IFK12" s="79"/>
      <c r="IFL12" s="79"/>
      <c r="IFM12" s="79"/>
      <c r="IFN12" s="79"/>
      <c r="IFO12" s="79"/>
      <c r="IFP12" s="79"/>
      <c r="IFQ12" s="79"/>
      <c r="IFR12" s="79"/>
      <c r="IFS12" s="79"/>
      <c r="IFT12" s="79"/>
      <c r="IFU12" s="79"/>
      <c r="IFV12" s="79"/>
      <c r="IFW12" s="79"/>
      <c r="IFX12" s="79"/>
      <c r="IFY12" s="79"/>
      <c r="IFZ12" s="79"/>
      <c r="IGA12" s="79"/>
      <c r="IGB12" s="79"/>
      <c r="IGC12" s="79"/>
      <c r="IGD12" s="79"/>
      <c r="IGE12" s="79"/>
      <c r="IGF12" s="79"/>
      <c r="IGG12" s="79"/>
      <c r="IGH12" s="79"/>
      <c r="IGI12" s="79"/>
      <c r="IGJ12" s="79"/>
      <c r="IGK12" s="79"/>
      <c r="IGL12" s="79"/>
      <c r="IGM12" s="79"/>
      <c r="IGN12" s="79"/>
      <c r="IGO12" s="79"/>
      <c r="IGP12" s="79"/>
      <c r="IGQ12" s="79"/>
      <c r="IGR12" s="79"/>
      <c r="IGS12" s="79"/>
      <c r="IGT12" s="79"/>
      <c r="IGU12" s="79"/>
      <c r="IGV12" s="79"/>
      <c r="IGW12" s="79"/>
      <c r="IGX12" s="79"/>
      <c r="IGY12" s="79"/>
      <c r="IGZ12" s="79"/>
      <c r="IHA12" s="79"/>
      <c r="IHB12" s="79"/>
      <c r="IHC12" s="79"/>
      <c r="IHD12" s="79"/>
      <c r="IHE12" s="79"/>
      <c r="IHF12" s="79"/>
      <c r="IHG12" s="79"/>
      <c r="IHH12" s="79"/>
      <c r="IHI12" s="79"/>
      <c r="IHJ12" s="79"/>
      <c r="IHK12" s="79"/>
      <c r="IHL12" s="79"/>
      <c r="IHM12" s="79"/>
      <c r="IHN12" s="79"/>
      <c r="IHO12" s="79"/>
      <c r="IHP12" s="79"/>
      <c r="IHQ12" s="79"/>
      <c r="IHR12" s="79"/>
      <c r="IHS12" s="79"/>
      <c r="IHT12" s="79"/>
      <c r="IHU12" s="79"/>
      <c r="IHV12" s="79"/>
      <c r="IHW12" s="79"/>
      <c r="IHX12" s="79"/>
      <c r="IHY12" s="79"/>
      <c r="IHZ12" s="79"/>
      <c r="IIA12" s="79"/>
      <c r="IIB12" s="79"/>
      <c r="IIC12" s="79"/>
      <c r="IID12" s="79"/>
      <c r="IIE12" s="79"/>
      <c r="IIF12" s="79"/>
      <c r="IIG12" s="79"/>
      <c r="IIH12" s="79"/>
      <c r="III12" s="79"/>
      <c r="IIJ12" s="79"/>
      <c r="IIK12" s="79"/>
      <c r="IIL12" s="79"/>
      <c r="IIM12" s="79"/>
      <c r="IIN12" s="79"/>
      <c r="IIO12" s="79"/>
      <c r="IIP12" s="79"/>
      <c r="IIQ12" s="79"/>
      <c r="IIR12" s="79"/>
      <c r="IIS12" s="79"/>
      <c r="IIT12" s="79"/>
      <c r="IIU12" s="79"/>
      <c r="IIV12" s="79"/>
      <c r="IIW12" s="79"/>
      <c r="IIX12" s="79"/>
      <c r="IIY12" s="79"/>
      <c r="IIZ12" s="79"/>
      <c r="IJA12" s="79"/>
      <c r="IJB12" s="79"/>
      <c r="IJC12" s="79"/>
      <c r="IJD12" s="79"/>
      <c r="IJE12" s="79"/>
      <c r="IJF12" s="79"/>
      <c r="IJG12" s="79"/>
      <c r="IJH12" s="79"/>
      <c r="IJI12" s="79"/>
      <c r="IJJ12" s="79"/>
      <c r="IJK12" s="79"/>
      <c r="IJL12" s="79"/>
      <c r="IJM12" s="79"/>
      <c r="IJN12" s="79"/>
      <c r="IJO12" s="79"/>
      <c r="IJP12" s="79"/>
      <c r="IJQ12" s="79"/>
      <c r="IJR12" s="79"/>
      <c r="IJS12" s="79"/>
      <c r="IJT12" s="79"/>
      <c r="IJU12" s="79"/>
      <c r="IJV12" s="79"/>
      <c r="IJW12" s="79"/>
      <c r="IJX12" s="79"/>
      <c r="IJY12" s="79"/>
      <c r="IJZ12" s="79"/>
      <c r="IKA12" s="79"/>
      <c r="IKB12" s="79"/>
      <c r="IKC12" s="79"/>
      <c r="IKD12" s="79"/>
      <c r="IKE12" s="79"/>
      <c r="IKF12" s="79"/>
      <c r="IKG12" s="79"/>
      <c r="IKH12" s="79"/>
      <c r="IKI12" s="79"/>
      <c r="IKJ12" s="79"/>
      <c r="IKK12" s="79"/>
      <c r="IKL12" s="79"/>
      <c r="IKM12" s="79"/>
      <c r="IKN12" s="79"/>
      <c r="IKO12" s="79"/>
      <c r="IKP12" s="79"/>
      <c r="IKQ12" s="79"/>
      <c r="IKR12" s="79"/>
      <c r="IKS12" s="79"/>
      <c r="IKT12" s="79"/>
      <c r="IKU12" s="79"/>
      <c r="IKV12" s="79"/>
      <c r="IKW12" s="79"/>
      <c r="IKX12" s="79"/>
      <c r="IKY12" s="79"/>
      <c r="IKZ12" s="79"/>
      <c r="ILA12" s="79"/>
      <c r="ILB12" s="79"/>
      <c r="ILC12" s="79"/>
      <c r="ILD12" s="79"/>
      <c r="ILE12" s="79"/>
      <c r="ILF12" s="79"/>
      <c r="ILG12" s="79"/>
      <c r="ILH12" s="79"/>
      <c r="ILI12" s="79"/>
      <c r="ILJ12" s="79"/>
      <c r="ILK12" s="79"/>
      <c r="ILL12" s="79"/>
      <c r="ILM12" s="79"/>
      <c r="ILN12" s="79"/>
      <c r="ILO12" s="79"/>
      <c r="ILP12" s="79"/>
      <c r="ILQ12" s="79"/>
      <c r="ILR12" s="79"/>
      <c r="ILS12" s="79"/>
      <c r="ILT12" s="79"/>
      <c r="ILU12" s="79"/>
      <c r="ILV12" s="79"/>
      <c r="ILW12" s="79"/>
      <c r="ILX12" s="79"/>
      <c r="ILY12" s="79"/>
      <c r="ILZ12" s="79"/>
      <c r="IMA12" s="79"/>
      <c r="IMB12" s="79"/>
      <c r="IMC12" s="79"/>
      <c r="IMD12" s="79"/>
      <c r="IME12" s="79"/>
      <c r="IMF12" s="79"/>
      <c r="IMG12" s="79"/>
      <c r="IMH12" s="79"/>
      <c r="IMI12" s="79"/>
      <c r="IMJ12" s="79"/>
      <c r="IMK12" s="79"/>
      <c r="IML12" s="79"/>
      <c r="IMM12" s="79"/>
      <c r="IMN12" s="79"/>
      <c r="IMO12" s="79"/>
      <c r="IMP12" s="79"/>
      <c r="IMQ12" s="79"/>
      <c r="IMR12" s="79"/>
      <c r="IMS12" s="79"/>
      <c r="IMT12" s="79"/>
      <c r="IMU12" s="79"/>
      <c r="IMV12" s="79"/>
      <c r="IMW12" s="79"/>
      <c r="IMX12" s="79"/>
      <c r="IMY12" s="79"/>
      <c r="IMZ12" s="79"/>
      <c r="INA12" s="79"/>
      <c r="INB12" s="79"/>
      <c r="INC12" s="79"/>
      <c r="IND12" s="79"/>
      <c r="INE12" s="79"/>
      <c r="INF12" s="79"/>
      <c r="ING12" s="79"/>
      <c r="INH12" s="79"/>
      <c r="INI12" s="79"/>
      <c r="INJ12" s="79"/>
      <c r="INK12" s="79"/>
      <c r="INL12" s="79"/>
      <c r="INM12" s="79"/>
      <c r="INN12" s="79"/>
      <c r="INO12" s="79"/>
      <c r="INP12" s="79"/>
      <c r="INQ12" s="79"/>
      <c r="INR12" s="79"/>
      <c r="INS12" s="79"/>
      <c r="INT12" s="79"/>
      <c r="INU12" s="79"/>
      <c r="INV12" s="79"/>
      <c r="INW12" s="79"/>
      <c r="INX12" s="79"/>
      <c r="INY12" s="79"/>
      <c r="INZ12" s="79"/>
      <c r="IOA12" s="79"/>
      <c r="IOB12" s="79"/>
      <c r="IOC12" s="79"/>
      <c r="IOD12" s="79"/>
      <c r="IOE12" s="79"/>
      <c r="IOF12" s="79"/>
      <c r="IOG12" s="79"/>
      <c r="IOH12" s="79"/>
      <c r="IOI12" s="79"/>
      <c r="IOJ12" s="79"/>
      <c r="IOK12" s="79"/>
      <c r="IOL12" s="79"/>
      <c r="IOM12" s="79"/>
      <c r="ION12" s="79"/>
      <c r="IOO12" s="79"/>
      <c r="IOP12" s="79"/>
      <c r="IOQ12" s="79"/>
      <c r="IOR12" s="79"/>
      <c r="IOS12" s="79"/>
      <c r="IOT12" s="79"/>
      <c r="IOU12" s="79"/>
      <c r="IOV12" s="79"/>
      <c r="IOW12" s="79"/>
      <c r="IOX12" s="79"/>
      <c r="IOY12" s="79"/>
      <c r="IOZ12" s="79"/>
      <c r="IPA12" s="79"/>
      <c r="IPB12" s="79"/>
      <c r="IPC12" s="79"/>
      <c r="IPD12" s="79"/>
      <c r="IPE12" s="79"/>
      <c r="IPF12" s="79"/>
      <c r="IPG12" s="79"/>
      <c r="IPH12" s="79"/>
      <c r="IPI12" s="79"/>
      <c r="IPJ12" s="79"/>
      <c r="IPK12" s="79"/>
      <c r="IPL12" s="79"/>
      <c r="IPM12" s="79"/>
      <c r="IPN12" s="79"/>
      <c r="IPO12" s="79"/>
      <c r="IPP12" s="79"/>
      <c r="IPQ12" s="79"/>
      <c r="IPR12" s="79"/>
      <c r="IPS12" s="79"/>
      <c r="IPT12" s="79"/>
      <c r="IPU12" s="79"/>
      <c r="IPV12" s="79"/>
      <c r="IPW12" s="79"/>
      <c r="IPX12" s="79"/>
      <c r="IPY12" s="79"/>
      <c r="IPZ12" s="79"/>
      <c r="IQA12" s="79"/>
      <c r="IQB12" s="79"/>
      <c r="IQC12" s="79"/>
      <c r="IQD12" s="79"/>
      <c r="IQE12" s="79"/>
      <c r="IQF12" s="79"/>
      <c r="IQG12" s="79"/>
      <c r="IQH12" s="79"/>
      <c r="IQI12" s="79"/>
      <c r="IQJ12" s="79"/>
      <c r="IQK12" s="79"/>
      <c r="IQL12" s="79"/>
      <c r="IQM12" s="79"/>
      <c r="IQN12" s="79"/>
      <c r="IQO12" s="79"/>
      <c r="IQP12" s="79"/>
      <c r="IQQ12" s="79"/>
      <c r="IQR12" s="79"/>
      <c r="IQS12" s="79"/>
      <c r="IQT12" s="79"/>
      <c r="IQU12" s="79"/>
      <c r="IQV12" s="79"/>
      <c r="IQW12" s="79"/>
      <c r="IQX12" s="79"/>
      <c r="IQY12" s="79"/>
      <c r="IQZ12" s="79"/>
      <c r="IRA12" s="79"/>
      <c r="IRB12" s="79"/>
      <c r="IRC12" s="79"/>
      <c r="IRD12" s="79"/>
      <c r="IRE12" s="79"/>
      <c r="IRF12" s="79"/>
      <c r="IRG12" s="79"/>
      <c r="IRH12" s="79"/>
      <c r="IRI12" s="79"/>
      <c r="IRJ12" s="79"/>
      <c r="IRK12" s="79"/>
      <c r="IRL12" s="79"/>
      <c r="IRM12" s="79"/>
      <c r="IRN12" s="79"/>
      <c r="IRO12" s="79"/>
      <c r="IRP12" s="79"/>
      <c r="IRQ12" s="79"/>
      <c r="IRR12" s="79"/>
      <c r="IRS12" s="79"/>
      <c r="IRT12" s="79"/>
      <c r="IRU12" s="79"/>
      <c r="IRV12" s="79"/>
      <c r="IRW12" s="79"/>
      <c r="IRX12" s="79"/>
      <c r="IRY12" s="79"/>
      <c r="IRZ12" s="79"/>
      <c r="ISA12" s="79"/>
      <c r="ISB12" s="79"/>
      <c r="ISC12" s="79"/>
      <c r="ISD12" s="79"/>
      <c r="ISE12" s="79"/>
      <c r="ISF12" s="79"/>
      <c r="ISG12" s="79"/>
      <c r="ISH12" s="79"/>
      <c r="ISI12" s="79"/>
      <c r="ISJ12" s="79"/>
      <c r="ISK12" s="79"/>
      <c r="ISL12" s="79"/>
      <c r="ISM12" s="79"/>
      <c r="ISN12" s="79"/>
      <c r="ISO12" s="79"/>
      <c r="ISP12" s="79"/>
      <c r="ISQ12" s="79"/>
      <c r="ISR12" s="79"/>
      <c r="ISS12" s="79"/>
      <c r="IST12" s="79"/>
      <c r="ISU12" s="79"/>
      <c r="ISV12" s="79"/>
      <c r="ISW12" s="79"/>
      <c r="ISX12" s="79"/>
      <c r="ISY12" s="79"/>
      <c r="ISZ12" s="79"/>
      <c r="ITA12" s="79"/>
      <c r="ITB12" s="79"/>
      <c r="ITC12" s="79"/>
      <c r="ITD12" s="79"/>
      <c r="ITE12" s="79"/>
      <c r="ITF12" s="79"/>
      <c r="ITG12" s="79"/>
      <c r="ITH12" s="79"/>
      <c r="ITI12" s="79"/>
      <c r="ITJ12" s="79"/>
      <c r="ITK12" s="79"/>
      <c r="ITL12" s="79"/>
      <c r="ITM12" s="79"/>
      <c r="ITN12" s="79"/>
      <c r="ITO12" s="79"/>
      <c r="ITP12" s="79"/>
      <c r="ITQ12" s="79"/>
      <c r="ITR12" s="79"/>
      <c r="ITS12" s="79"/>
      <c r="ITT12" s="79"/>
      <c r="ITU12" s="79"/>
      <c r="ITV12" s="79"/>
      <c r="ITW12" s="79"/>
      <c r="ITX12" s="79"/>
      <c r="ITY12" s="79"/>
      <c r="ITZ12" s="79"/>
      <c r="IUA12" s="79"/>
      <c r="IUB12" s="79"/>
      <c r="IUC12" s="79"/>
      <c r="IUD12" s="79"/>
      <c r="IUE12" s="79"/>
      <c r="IUF12" s="79"/>
      <c r="IUG12" s="79"/>
      <c r="IUH12" s="79"/>
      <c r="IUI12" s="79"/>
      <c r="IUJ12" s="79"/>
      <c r="IUK12" s="79"/>
      <c r="IUL12" s="79"/>
      <c r="IUM12" s="79"/>
      <c r="IUN12" s="79"/>
      <c r="IUO12" s="79"/>
      <c r="IUP12" s="79"/>
      <c r="IUQ12" s="79"/>
      <c r="IUR12" s="79"/>
      <c r="IUS12" s="79"/>
      <c r="IUT12" s="79"/>
      <c r="IUU12" s="79"/>
      <c r="IUV12" s="79"/>
      <c r="IUW12" s="79"/>
      <c r="IUX12" s="79"/>
      <c r="IUY12" s="79"/>
      <c r="IUZ12" s="79"/>
      <c r="IVA12" s="79"/>
      <c r="IVB12" s="79"/>
      <c r="IVC12" s="79"/>
      <c r="IVD12" s="79"/>
      <c r="IVE12" s="79"/>
      <c r="IVF12" s="79"/>
      <c r="IVG12" s="79"/>
      <c r="IVH12" s="79"/>
      <c r="IVI12" s="79"/>
      <c r="IVJ12" s="79"/>
      <c r="IVK12" s="79"/>
      <c r="IVL12" s="79"/>
      <c r="IVM12" s="79"/>
      <c r="IVN12" s="79"/>
      <c r="IVO12" s="79"/>
      <c r="IVP12" s="79"/>
      <c r="IVQ12" s="79"/>
      <c r="IVR12" s="79"/>
      <c r="IVS12" s="79"/>
      <c r="IVT12" s="79"/>
      <c r="IVU12" s="79"/>
      <c r="IVV12" s="79"/>
      <c r="IVW12" s="79"/>
      <c r="IVX12" s="79"/>
      <c r="IVY12" s="79"/>
      <c r="IVZ12" s="79"/>
      <c r="IWA12" s="79"/>
      <c r="IWB12" s="79"/>
      <c r="IWC12" s="79"/>
      <c r="IWD12" s="79"/>
      <c r="IWE12" s="79"/>
      <c r="IWF12" s="79"/>
      <c r="IWG12" s="79"/>
      <c r="IWH12" s="79"/>
      <c r="IWI12" s="79"/>
      <c r="IWJ12" s="79"/>
      <c r="IWK12" s="79"/>
      <c r="IWL12" s="79"/>
      <c r="IWM12" s="79"/>
      <c r="IWN12" s="79"/>
      <c r="IWO12" s="79"/>
      <c r="IWP12" s="79"/>
      <c r="IWQ12" s="79"/>
      <c r="IWR12" s="79"/>
      <c r="IWS12" s="79"/>
      <c r="IWT12" s="79"/>
      <c r="IWU12" s="79"/>
      <c r="IWV12" s="79"/>
      <c r="IWW12" s="79"/>
      <c r="IWX12" s="79"/>
      <c r="IWY12" s="79"/>
      <c r="IWZ12" s="79"/>
      <c r="IXA12" s="79"/>
      <c r="IXB12" s="79"/>
      <c r="IXC12" s="79"/>
      <c r="IXD12" s="79"/>
      <c r="IXE12" s="79"/>
      <c r="IXF12" s="79"/>
      <c r="IXG12" s="79"/>
      <c r="IXH12" s="79"/>
      <c r="IXI12" s="79"/>
      <c r="IXJ12" s="79"/>
      <c r="IXK12" s="79"/>
      <c r="IXL12" s="79"/>
      <c r="IXM12" s="79"/>
      <c r="IXN12" s="79"/>
      <c r="IXO12" s="79"/>
      <c r="IXP12" s="79"/>
      <c r="IXQ12" s="79"/>
      <c r="IXR12" s="79"/>
      <c r="IXS12" s="79"/>
      <c r="IXT12" s="79"/>
      <c r="IXU12" s="79"/>
      <c r="IXV12" s="79"/>
      <c r="IXW12" s="79"/>
      <c r="IXX12" s="79"/>
      <c r="IXY12" s="79"/>
      <c r="IXZ12" s="79"/>
      <c r="IYA12" s="79"/>
      <c r="IYB12" s="79"/>
      <c r="IYC12" s="79"/>
      <c r="IYD12" s="79"/>
      <c r="IYE12" s="79"/>
      <c r="IYF12" s="79"/>
      <c r="IYG12" s="79"/>
      <c r="IYH12" s="79"/>
      <c r="IYI12" s="79"/>
      <c r="IYJ12" s="79"/>
      <c r="IYK12" s="79"/>
      <c r="IYL12" s="79"/>
      <c r="IYM12" s="79"/>
      <c r="IYN12" s="79"/>
      <c r="IYO12" s="79"/>
      <c r="IYP12" s="79"/>
      <c r="IYQ12" s="79"/>
      <c r="IYR12" s="79"/>
      <c r="IYS12" s="79"/>
      <c r="IYT12" s="79"/>
      <c r="IYU12" s="79"/>
      <c r="IYV12" s="79"/>
      <c r="IYW12" s="79"/>
      <c r="IYX12" s="79"/>
      <c r="IYY12" s="79"/>
      <c r="IYZ12" s="79"/>
      <c r="IZA12" s="79"/>
      <c r="IZB12" s="79"/>
      <c r="IZC12" s="79"/>
      <c r="IZD12" s="79"/>
      <c r="IZE12" s="79"/>
      <c r="IZF12" s="79"/>
      <c r="IZG12" s="79"/>
      <c r="IZH12" s="79"/>
      <c r="IZI12" s="79"/>
      <c r="IZJ12" s="79"/>
      <c r="IZK12" s="79"/>
      <c r="IZL12" s="79"/>
      <c r="IZM12" s="79"/>
      <c r="IZN12" s="79"/>
      <c r="IZO12" s="79"/>
      <c r="IZP12" s="79"/>
      <c r="IZQ12" s="79"/>
      <c r="IZR12" s="79"/>
      <c r="IZS12" s="79"/>
      <c r="IZT12" s="79"/>
      <c r="IZU12" s="79"/>
      <c r="IZV12" s="79"/>
      <c r="IZW12" s="79"/>
      <c r="IZX12" s="79"/>
      <c r="IZY12" s="79"/>
      <c r="IZZ12" s="79"/>
      <c r="JAA12" s="79"/>
      <c r="JAB12" s="79"/>
      <c r="JAC12" s="79"/>
      <c r="JAD12" s="79"/>
      <c r="JAE12" s="79"/>
      <c r="JAF12" s="79"/>
      <c r="JAG12" s="79"/>
      <c r="JAH12" s="79"/>
      <c r="JAI12" s="79"/>
      <c r="JAJ12" s="79"/>
      <c r="JAK12" s="79"/>
      <c r="JAL12" s="79"/>
      <c r="JAM12" s="79"/>
      <c r="JAN12" s="79"/>
      <c r="JAO12" s="79"/>
      <c r="JAP12" s="79"/>
      <c r="JAQ12" s="79"/>
      <c r="JAR12" s="79"/>
      <c r="JAS12" s="79"/>
      <c r="JAT12" s="79"/>
      <c r="JAU12" s="79"/>
      <c r="JAV12" s="79"/>
      <c r="JAW12" s="79"/>
      <c r="JAX12" s="79"/>
      <c r="JAY12" s="79"/>
      <c r="JAZ12" s="79"/>
      <c r="JBA12" s="79"/>
      <c r="JBB12" s="79"/>
      <c r="JBC12" s="79"/>
      <c r="JBD12" s="79"/>
      <c r="JBE12" s="79"/>
      <c r="JBF12" s="79"/>
      <c r="JBG12" s="79"/>
      <c r="JBH12" s="79"/>
      <c r="JBI12" s="79"/>
      <c r="JBJ12" s="79"/>
      <c r="JBK12" s="79"/>
      <c r="JBL12" s="79"/>
      <c r="JBM12" s="79"/>
      <c r="JBN12" s="79"/>
      <c r="JBO12" s="79"/>
      <c r="JBP12" s="79"/>
      <c r="JBQ12" s="79"/>
      <c r="JBR12" s="79"/>
      <c r="JBS12" s="79"/>
      <c r="JBT12" s="79"/>
      <c r="JBU12" s="79"/>
      <c r="JBV12" s="79"/>
      <c r="JBW12" s="79"/>
      <c r="JBX12" s="79"/>
      <c r="JBY12" s="79"/>
      <c r="JBZ12" s="79"/>
      <c r="JCA12" s="79"/>
      <c r="JCB12" s="79"/>
      <c r="JCC12" s="79"/>
      <c r="JCD12" s="79"/>
      <c r="JCE12" s="79"/>
      <c r="JCF12" s="79"/>
      <c r="JCG12" s="79"/>
      <c r="JCH12" s="79"/>
      <c r="JCI12" s="79"/>
      <c r="JCJ12" s="79"/>
      <c r="JCK12" s="79"/>
      <c r="JCL12" s="79"/>
      <c r="JCM12" s="79"/>
      <c r="JCN12" s="79"/>
      <c r="JCO12" s="79"/>
      <c r="JCP12" s="79"/>
      <c r="JCQ12" s="79"/>
      <c r="JCR12" s="79"/>
      <c r="JCS12" s="79"/>
      <c r="JCT12" s="79"/>
      <c r="JCU12" s="79"/>
      <c r="JCV12" s="79"/>
      <c r="JCW12" s="79"/>
      <c r="JCX12" s="79"/>
      <c r="JCY12" s="79"/>
      <c r="JCZ12" s="79"/>
      <c r="JDA12" s="79"/>
      <c r="JDB12" s="79"/>
      <c r="JDC12" s="79"/>
      <c r="JDD12" s="79"/>
      <c r="JDE12" s="79"/>
      <c r="JDF12" s="79"/>
      <c r="JDG12" s="79"/>
      <c r="JDH12" s="79"/>
      <c r="JDI12" s="79"/>
      <c r="JDJ12" s="79"/>
      <c r="JDK12" s="79"/>
      <c r="JDL12" s="79"/>
      <c r="JDM12" s="79"/>
      <c r="JDN12" s="79"/>
      <c r="JDO12" s="79"/>
      <c r="JDP12" s="79"/>
      <c r="JDQ12" s="79"/>
      <c r="JDR12" s="79"/>
      <c r="JDS12" s="79"/>
      <c r="JDT12" s="79"/>
      <c r="JDU12" s="79"/>
      <c r="JDV12" s="79"/>
      <c r="JDW12" s="79"/>
      <c r="JDX12" s="79"/>
      <c r="JDY12" s="79"/>
      <c r="JDZ12" s="79"/>
      <c r="JEA12" s="79"/>
      <c r="JEB12" s="79"/>
      <c r="JEC12" s="79"/>
      <c r="JED12" s="79"/>
      <c r="JEE12" s="79"/>
      <c r="JEF12" s="79"/>
      <c r="JEG12" s="79"/>
      <c r="JEH12" s="79"/>
      <c r="JEI12" s="79"/>
      <c r="JEJ12" s="79"/>
      <c r="JEK12" s="79"/>
      <c r="JEL12" s="79"/>
      <c r="JEM12" s="79"/>
      <c r="JEN12" s="79"/>
      <c r="JEO12" s="79"/>
      <c r="JEP12" s="79"/>
      <c r="JEQ12" s="79"/>
      <c r="JER12" s="79"/>
      <c r="JES12" s="79"/>
      <c r="JET12" s="79"/>
      <c r="JEU12" s="79"/>
      <c r="JEV12" s="79"/>
      <c r="JEW12" s="79"/>
      <c r="JEX12" s="79"/>
      <c r="JEY12" s="79"/>
      <c r="JEZ12" s="79"/>
      <c r="JFA12" s="79"/>
      <c r="JFB12" s="79"/>
      <c r="JFC12" s="79"/>
      <c r="JFD12" s="79"/>
      <c r="JFE12" s="79"/>
      <c r="JFF12" s="79"/>
      <c r="JFG12" s="79"/>
      <c r="JFH12" s="79"/>
      <c r="JFI12" s="79"/>
      <c r="JFJ12" s="79"/>
      <c r="JFK12" s="79"/>
      <c r="JFL12" s="79"/>
      <c r="JFM12" s="79"/>
      <c r="JFN12" s="79"/>
      <c r="JFO12" s="79"/>
      <c r="JFP12" s="79"/>
      <c r="JFQ12" s="79"/>
      <c r="JFR12" s="79"/>
      <c r="JFS12" s="79"/>
      <c r="JFT12" s="79"/>
      <c r="JFU12" s="79"/>
      <c r="JFV12" s="79"/>
      <c r="JFW12" s="79"/>
      <c r="JFX12" s="79"/>
      <c r="JFY12" s="79"/>
      <c r="JFZ12" s="79"/>
      <c r="JGA12" s="79"/>
      <c r="JGB12" s="79"/>
      <c r="JGC12" s="79"/>
      <c r="JGD12" s="79"/>
      <c r="JGE12" s="79"/>
      <c r="JGF12" s="79"/>
      <c r="JGG12" s="79"/>
      <c r="JGH12" s="79"/>
      <c r="JGI12" s="79"/>
      <c r="JGJ12" s="79"/>
      <c r="JGK12" s="79"/>
      <c r="JGL12" s="79"/>
      <c r="JGM12" s="79"/>
      <c r="JGN12" s="79"/>
      <c r="JGO12" s="79"/>
      <c r="JGP12" s="79"/>
      <c r="JGQ12" s="79"/>
      <c r="JGR12" s="79"/>
      <c r="JGS12" s="79"/>
      <c r="JGT12" s="79"/>
      <c r="JGU12" s="79"/>
      <c r="JGV12" s="79"/>
      <c r="JGW12" s="79"/>
      <c r="JGX12" s="79"/>
      <c r="JGY12" s="79"/>
      <c r="JGZ12" s="79"/>
      <c r="JHA12" s="79"/>
      <c r="JHB12" s="79"/>
      <c r="JHC12" s="79"/>
      <c r="JHD12" s="79"/>
      <c r="JHE12" s="79"/>
      <c r="JHF12" s="79"/>
      <c r="JHG12" s="79"/>
      <c r="JHH12" s="79"/>
      <c r="JHI12" s="79"/>
      <c r="JHJ12" s="79"/>
      <c r="JHK12" s="79"/>
      <c r="JHL12" s="79"/>
      <c r="JHM12" s="79"/>
      <c r="JHN12" s="79"/>
      <c r="JHO12" s="79"/>
      <c r="JHP12" s="79"/>
      <c r="JHQ12" s="79"/>
      <c r="JHR12" s="79"/>
      <c r="JHS12" s="79"/>
      <c r="JHT12" s="79"/>
      <c r="JHU12" s="79"/>
      <c r="JHV12" s="79"/>
      <c r="JHW12" s="79"/>
      <c r="JHX12" s="79"/>
      <c r="JHY12" s="79"/>
      <c r="JHZ12" s="79"/>
      <c r="JIA12" s="79"/>
      <c r="JIB12" s="79"/>
      <c r="JIC12" s="79"/>
      <c r="JID12" s="79"/>
      <c r="JIE12" s="79"/>
      <c r="JIF12" s="79"/>
      <c r="JIG12" s="79"/>
      <c r="JIH12" s="79"/>
      <c r="JII12" s="79"/>
      <c r="JIJ12" s="79"/>
      <c r="JIK12" s="79"/>
      <c r="JIL12" s="79"/>
      <c r="JIM12" s="79"/>
      <c r="JIN12" s="79"/>
      <c r="JIO12" s="79"/>
      <c r="JIP12" s="79"/>
      <c r="JIQ12" s="79"/>
      <c r="JIR12" s="79"/>
      <c r="JIS12" s="79"/>
      <c r="JIT12" s="79"/>
      <c r="JIU12" s="79"/>
      <c r="JIV12" s="79"/>
      <c r="JIW12" s="79"/>
      <c r="JIX12" s="79"/>
      <c r="JIY12" s="79"/>
      <c r="JIZ12" s="79"/>
      <c r="JJA12" s="79"/>
      <c r="JJB12" s="79"/>
      <c r="JJC12" s="79"/>
      <c r="JJD12" s="79"/>
      <c r="JJE12" s="79"/>
      <c r="JJF12" s="79"/>
      <c r="JJG12" s="79"/>
      <c r="JJH12" s="79"/>
      <c r="JJI12" s="79"/>
      <c r="JJJ12" s="79"/>
      <c r="JJK12" s="79"/>
      <c r="JJL12" s="79"/>
      <c r="JJM12" s="79"/>
      <c r="JJN12" s="79"/>
      <c r="JJO12" s="79"/>
      <c r="JJP12" s="79"/>
      <c r="JJQ12" s="79"/>
      <c r="JJR12" s="79"/>
      <c r="JJS12" s="79"/>
      <c r="JJT12" s="79"/>
      <c r="JJU12" s="79"/>
      <c r="JJV12" s="79"/>
      <c r="JJW12" s="79"/>
      <c r="JJX12" s="79"/>
      <c r="JJY12" s="79"/>
      <c r="JJZ12" s="79"/>
      <c r="JKA12" s="79"/>
      <c r="JKB12" s="79"/>
      <c r="JKC12" s="79"/>
      <c r="JKD12" s="79"/>
      <c r="JKE12" s="79"/>
      <c r="JKF12" s="79"/>
      <c r="JKG12" s="79"/>
      <c r="JKH12" s="79"/>
      <c r="JKI12" s="79"/>
      <c r="JKJ12" s="79"/>
      <c r="JKK12" s="79"/>
      <c r="JKL12" s="79"/>
      <c r="JKM12" s="79"/>
      <c r="JKN12" s="79"/>
      <c r="JKO12" s="79"/>
      <c r="JKP12" s="79"/>
      <c r="JKQ12" s="79"/>
      <c r="JKR12" s="79"/>
      <c r="JKS12" s="79"/>
      <c r="JKT12" s="79"/>
      <c r="JKU12" s="79"/>
      <c r="JKV12" s="79"/>
      <c r="JKW12" s="79"/>
      <c r="JKX12" s="79"/>
      <c r="JKY12" s="79"/>
      <c r="JKZ12" s="79"/>
      <c r="JLA12" s="79"/>
      <c r="JLB12" s="79"/>
      <c r="JLC12" s="79"/>
      <c r="JLD12" s="79"/>
      <c r="JLE12" s="79"/>
      <c r="JLF12" s="79"/>
      <c r="JLG12" s="79"/>
      <c r="JLH12" s="79"/>
      <c r="JLI12" s="79"/>
      <c r="JLJ12" s="79"/>
      <c r="JLK12" s="79"/>
      <c r="JLL12" s="79"/>
      <c r="JLM12" s="79"/>
      <c r="JLN12" s="79"/>
      <c r="JLO12" s="79"/>
      <c r="JLP12" s="79"/>
      <c r="JLQ12" s="79"/>
      <c r="JLR12" s="79"/>
      <c r="JLS12" s="79"/>
      <c r="JLT12" s="79"/>
      <c r="JLU12" s="79"/>
      <c r="JLV12" s="79"/>
      <c r="JLW12" s="79"/>
      <c r="JLX12" s="79"/>
      <c r="JLY12" s="79"/>
      <c r="JLZ12" s="79"/>
      <c r="JMA12" s="79"/>
      <c r="JMB12" s="79"/>
      <c r="JMC12" s="79"/>
      <c r="JMD12" s="79"/>
      <c r="JME12" s="79"/>
      <c r="JMF12" s="79"/>
      <c r="JMG12" s="79"/>
      <c r="JMH12" s="79"/>
      <c r="JMI12" s="79"/>
      <c r="JMJ12" s="79"/>
      <c r="JMK12" s="79"/>
      <c r="JML12" s="79"/>
      <c r="JMM12" s="79"/>
      <c r="JMN12" s="79"/>
      <c r="JMO12" s="79"/>
      <c r="JMP12" s="79"/>
      <c r="JMQ12" s="79"/>
      <c r="JMR12" s="79"/>
      <c r="JMS12" s="79"/>
      <c r="JMT12" s="79"/>
      <c r="JMU12" s="79"/>
      <c r="JMV12" s="79"/>
      <c r="JMW12" s="79"/>
      <c r="JMX12" s="79"/>
      <c r="JMY12" s="79"/>
      <c r="JMZ12" s="79"/>
      <c r="JNA12" s="79"/>
      <c r="JNB12" s="79"/>
      <c r="JNC12" s="79"/>
      <c r="JND12" s="79"/>
      <c r="JNE12" s="79"/>
      <c r="JNF12" s="79"/>
      <c r="JNG12" s="79"/>
      <c r="JNH12" s="79"/>
      <c r="JNI12" s="79"/>
      <c r="JNJ12" s="79"/>
      <c r="JNK12" s="79"/>
      <c r="JNL12" s="79"/>
      <c r="JNM12" s="79"/>
      <c r="JNN12" s="79"/>
      <c r="JNO12" s="79"/>
      <c r="JNP12" s="79"/>
      <c r="JNQ12" s="79"/>
      <c r="JNR12" s="79"/>
      <c r="JNS12" s="79"/>
      <c r="JNT12" s="79"/>
      <c r="JNU12" s="79"/>
      <c r="JNV12" s="79"/>
      <c r="JNW12" s="79"/>
      <c r="JNX12" s="79"/>
      <c r="JNY12" s="79"/>
      <c r="JNZ12" s="79"/>
      <c r="JOA12" s="79"/>
      <c r="JOB12" s="79"/>
      <c r="JOC12" s="79"/>
      <c r="JOD12" s="79"/>
      <c r="JOE12" s="79"/>
      <c r="JOF12" s="79"/>
      <c r="JOG12" s="79"/>
      <c r="JOH12" s="79"/>
      <c r="JOI12" s="79"/>
      <c r="JOJ12" s="79"/>
      <c r="JOK12" s="79"/>
      <c r="JOL12" s="79"/>
      <c r="JOM12" s="79"/>
      <c r="JON12" s="79"/>
      <c r="JOO12" s="79"/>
      <c r="JOP12" s="79"/>
      <c r="JOQ12" s="79"/>
      <c r="JOR12" s="79"/>
      <c r="JOS12" s="79"/>
      <c r="JOT12" s="79"/>
      <c r="JOU12" s="79"/>
      <c r="JOV12" s="79"/>
      <c r="JOW12" s="79"/>
      <c r="JOX12" s="79"/>
      <c r="JOY12" s="79"/>
      <c r="JOZ12" s="79"/>
      <c r="JPA12" s="79"/>
      <c r="JPB12" s="79"/>
      <c r="JPC12" s="79"/>
      <c r="JPD12" s="79"/>
      <c r="JPE12" s="79"/>
      <c r="JPF12" s="79"/>
      <c r="JPG12" s="79"/>
      <c r="JPH12" s="79"/>
      <c r="JPI12" s="79"/>
      <c r="JPJ12" s="79"/>
      <c r="JPK12" s="79"/>
      <c r="JPL12" s="79"/>
      <c r="JPM12" s="79"/>
      <c r="JPN12" s="79"/>
      <c r="JPO12" s="79"/>
      <c r="JPP12" s="79"/>
      <c r="JPQ12" s="79"/>
      <c r="JPR12" s="79"/>
      <c r="JPS12" s="79"/>
      <c r="JPT12" s="79"/>
      <c r="JPU12" s="79"/>
      <c r="JPV12" s="79"/>
      <c r="JPW12" s="79"/>
      <c r="JPX12" s="79"/>
      <c r="JPY12" s="79"/>
      <c r="JPZ12" s="79"/>
      <c r="JQA12" s="79"/>
      <c r="JQB12" s="79"/>
      <c r="JQC12" s="79"/>
      <c r="JQD12" s="79"/>
      <c r="JQE12" s="79"/>
      <c r="JQF12" s="79"/>
      <c r="JQG12" s="79"/>
      <c r="JQH12" s="79"/>
      <c r="JQI12" s="79"/>
      <c r="JQJ12" s="79"/>
      <c r="JQK12" s="79"/>
      <c r="JQL12" s="79"/>
      <c r="JQM12" s="79"/>
      <c r="JQN12" s="79"/>
      <c r="JQO12" s="79"/>
      <c r="JQP12" s="79"/>
      <c r="JQQ12" s="79"/>
      <c r="JQR12" s="79"/>
      <c r="JQS12" s="79"/>
      <c r="JQT12" s="79"/>
      <c r="JQU12" s="79"/>
      <c r="JQV12" s="79"/>
      <c r="JQW12" s="79"/>
      <c r="JQX12" s="79"/>
      <c r="JQY12" s="79"/>
      <c r="JQZ12" s="79"/>
      <c r="JRA12" s="79"/>
      <c r="JRB12" s="79"/>
      <c r="JRC12" s="79"/>
      <c r="JRD12" s="79"/>
      <c r="JRE12" s="79"/>
      <c r="JRF12" s="79"/>
      <c r="JRG12" s="79"/>
      <c r="JRH12" s="79"/>
      <c r="JRI12" s="79"/>
      <c r="JRJ12" s="79"/>
      <c r="JRK12" s="79"/>
      <c r="JRL12" s="79"/>
      <c r="JRM12" s="79"/>
      <c r="JRN12" s="79"/>
      <c r="JRO12" s="79"/>
      <c r="JRP12" s="79"/>
      <c r="JRQ12" s="79"/>
      <c r="JRR12" s="79"/>
      <c r="JRS12" s="79"/>
      <c r="JRT12" s="79"/>
      <c r="JRU12" s="79"/>
      <c r="JRV12" s="79"/>
      <c r="JRW12" s="79"/>
      <c r="JRX12" s="79"/>
      <c r="JRY12" s="79"/>
      <c r="JRZ12" s="79"/>
      <c r="JSA12" s="79"/>
      <c r="JSB12" s="79"/>
      <c r="JSC12" s="79"/>
      <c r="JSD12" s="79"/>
      <c r="JSE12" s="79"/>
      <c r="JSF12" s="79"/>
      <c r="JSG12" s="79"/>
      <c r="JSH12" s="79"/>
      <c r="JSI12" s="79"/>
      <c r="JSJ12" s="79"/>
      <c r="JSK12" s="79"/>
      <c r="JSL12" s="79"/>
      <c r="JSM12" s="79"/>
      <c r="JSN12" s="79"/>
      <c r="JSO12" s="79"/>
      <c r="JSP12" s="79"/>
      <c r="JSQ12" s="79"/>
      <c r="JSR12" s="79"/>
      <c r="JSS12" s="79"/>
      <c r="JST12" s="79"/>
      <c r="JSU12" s="79"/>
      <c r="JSV12" s="79"/>
      <c r="JSW12" s="79"/>
      <c r="JSX12" s="79"/>
      <c r="JSY12" s="79"/>
      <c r="JSZ12" s="79"/>
      <c r="JTA12" s="79"/>
      <c r="JTB12" s="79"/>
      <c r="JTC12" s="79"/>
      <c r="JTD12" s="79"/>
      <c r="JTE12" s="79"/>
      <c r="JTF12" s="79"/>
      <c r="JTG12" s="79"/>
      <c r="JTH12" s="79"/>
      <c r="JTI12" s="79"/>
      <c r="JTJ12" s="79"/>
      <c r="JTK12" s="79"/>
      <c r="JTL12" s="79"/>
      <c r="JTM12" s="79"/>
      <c r="JTN12" s="79"/>
      <c r="JTO12" s="79"/>
      <c r="JTP12" s="79"/>
      <c r="JTQ12" s="79"/>
      <c r="JTR12" s="79"/>
      <c r="JTS12" s="79"/>
      <c r="JTT12" s="79"/>
      <c r="JTU12" s="79"/>
      <c r="JTV12" s="79"/>
      <c r="JTW12" s="79"/>
      <c r="JTX12" s="79"/>
      <c r="JTY12" s="79"/>
      <c r="JTZ12" s="79"/>
      <c r="JUA12" s="79"/>
      <c r="JUB12" s="79"/>
      <c r="JUC12" s="79"/>
      <c r="JUD12" s="79"/>
      <c r="JUE12" s="79"/>
      <c r="JUF12" s="79"/>
      <c r="JUG12" s="79"/>
      <c r="JUH12" s="79"/>
      <c r="JUI12" s="79"/>
      <c r="JUJ12" s="79"/>
      <c r="JUK12" s="79"/>
      <c r="JUL12" s="79"/>
      <c r="JUM12" s="79"/>
      <c r="JUN12" s="79"/>
      <c r="JUO12" s="79"/>
      <c r="JUP12" s="79"/>
      <c r="JUQ12" s="79"/>
      <c r="JUR12" s="79"/>
      <c r="JUS12" s="79"/>
      <c r="JUT12" s="79"/>
      <c r="JUU12" s="79"/>
      <c r="JUV12" s="79"/>
      <c r="JUW12" s="79"/>
      <c r="JUX12" s="79"/>
      <c r="JUY12" s="79"/>
      <c r="JUZ12" s="79"/>
      <c r="JVA12" s="79"/>
      <c r="JVB12" s="79"/>
      <c r="JVC12" s="79"/>
      <c r="JVD12" s="79"/>
      <c r="JVE12" s="79"/>
      <c r="JVF12" s="79"/>
      <c r="JVG12" s="79"/>
      <c r="JVH12" s="79"/>
      <c r="JVI12" s="79"/>
      <c r="JVJ12" s="79"/>
      <c r="JVK12" s="79"/>
      <c r="JVL12" s="79"/>
      <c r="JVM12" s="79"/>
      <c r="JVN12" s="79"/>
      <c r="JVO12" s="79"/>
      <c r="JVP12" s="79"/>
      <c r="JVQ12" s="79"/>
      <c r="JVR12" s="79"/>
      <c r="JVS12" s="79"/>
      <c r="JVT12" s="79"/>
      <c r="JVU12" s="79"/>
      <c r="JVV12" s="79"/>
      <c r="JVW12" s="79"/>
      <c r="JVX12" s="79"/>
      <c r="JVY12" s="79"/>
      <c r="JVZ12" s="79"/>
      <c r="JWA12" s="79"/>
      <c r="JWB12" s="79"/>
      <c r="JWC12" s="79"/>
      <c r="JWD12" s="79"/>
      <c r="JWE12" s="79"/>
      <c r="JWF12" s="79"/>
      <c r="JWG12" s="79"/>
      <c r="JWH12" s="79"/>
      <c r="JWI12" s="79"/>
      <c r="JWJ12" s="79"/>
      <c r="JWK12" s="79"/>
      <c r="JWL12" s="79"/>
      <c r="JWM12" s="79"/>
      <c r="JWN12" s="79"/>
      <c r="JWO12" s="79"/>
      <c r="JWP12" s="79"/>
      <c r="JWQ12" s="79"/>
      <c r="JWR12" s="79"/>
      <c r="JWS12" s="79"/>
      <c r="JWT12" s="79"/>
      <c r="JWU12" s="79"/>
      <c r="JWV12" s="79"/>
      <c r="JWW12" s="79"/>
      <c r="JWX12" s="79"/>
      <c r="JWY12" s="79"/>
      <c r="JWZ12" s="79"/>
      <c r="JXA12" s="79"/>
      <c r="JXB12" s="79"/>
      <c r="JXC12" s="79"/>
      <c r="JXD12" s="79"/>
      <c r="JXE12" s="79"/>
      <c r="JXF12" s="79"/>
      <c r="JXG12" s="79"/>
      <c r="JXH12" s="79"/>
      <c r="JXI12" s="79"/>
      <c r="JXJ12" s="79"/>
      <c r="JXK12" s="79"/>
      <c r="JXL12" s="79"/>
      <c r="JXM12" s="79"/>
      <c r="JXN12" s="79"/>
      <c r="JXO12" s="79"/>
      <c r="JXP12" s="79"/>
      <c r="JXQ12" s="79"/>
      <c r="JXR12" s="79"/>
      <c r="JXS12" s="79"/>
      <c r="JXT12" s="79"/>
      <c r="JXU12" s="79"/>
      <c r="JXV12" s="79"/>
      <c r="JXW12" s="79"/>
      <c r="JXX12" s="79"/>
      <c r="JXY12" s="79"/>
      <c r="JXZ12" s="79"/>
      <c r="JYA12" s="79"/>
      <c r="JYB12" s="79"/>
      <c r="JYC12" s="79"/>
      <c r="JYD12" s="79"/>
      <c r="JYE12" s="79"/>
      <c r="JYF12" s="79"/>
      <c r="JYG12" s="79"/>
      <c r="JYH12" s="79"/>
      <c r="JYI12" s="79"/>
      <c r="JYJ12" s="79"/>
      <c r="JYK12" s="79"/>
      <c r="JYL12" s="79"/>
      <c r="JYM12" s="79"/>
      <c r="JYN12" s="79"/>
      <c r="JYO12" s="79"/>
      <c r="JYP12" s="79"/>
      <c r="JYQ12" s="79"/>
      <c r="JYR12" s="79"/>
      <c r="JYS12" s="79"/>
      <c r="JYT12" s="79"/>
      <c r="JYU12" s="79"/>
      <c r="JYV12" s="79"/>
      <c r="JYW12" s="79"/>
      <c r="JYX12" s="79"/>
      <c r="JYY12" s="79"/>
      <c r="JYZ12" s="79"/>
      <c r="JZA12" s="79"/>
      <c r="JZB12" s="79"/>
      <c r="JZC12" s="79"/>
      <c r="JZD12" s="79"/>
      <c r="JZE12" s="79"/>
      <c r="JZF12" s="79"/>
      <c r="JZG12" s="79"/>
      <c r="JZH12" s="79"/>
      <c r="JZI12" s="79"/>
      <c r="JZJ12" s="79"/>
      <c r="JZK12" s="79"/>
      <c r="JZL12" s="79"/>
      <c r="JZM12" s="79"/>
      <c r="JZN12" s="79"/>
      <c r="JZO12" s="79"/>
      <c r="JZP12" s="79"/>
      <c r="JZQ12" s="79"/>
      <c r="JZR12" s="79"/>
      <c r="JZS12" s="79"/>
      <c r="JZT12" s="79"/>
      <c r="JZU12" s="79"/>
      <c r="JZV12" s="79"/>
      <c r="JZW12" s="79"/>
      <c r="JZX12" s="79"/>
      <c r="JZY12" s="79"/>
      <c r="JZZ12" s="79"/>
      <c r="KAA12" s="79"/>
      <c r="KAB12" s="79"/>
      <c r="KAC12" s="79"/>
      <c r="KAD12" s="79"/>
      <c r="KAE12" s="79"/>
      <c r="KAF12" s="79"/>
      <c r="KAG12" s="79"/>
      <c r="KAH12" s="79"/>
      <c r="KAI12" s="79"/>
      <c r="KAJ12" s="79"/>
      <c r="KAK12" s="79"/>
      <c r="KAL12" s="79"/>
      <c r="KAM12" s="79"/>
      <c r="KAN12" s="79"/>
      <c r="KAO12" s="79"/>
      <c r="KAP12" s="79"/>
      <c r="KAQ12" s="79"/>
      <c r="KAR12" s="79"/>
      <c r="KAS12" s="79"/>
      <c r="KAT12" s="79"/>
      <c r="KAU12" s="79"/>
      <c r="KAV12" s="79"/>
      <c r="KAW12" s="79"/>
      <c r="KAX12" s="79"/>
      <c r="KAY12" s="79"/>
      <c r="KAZ12" s="79"/>
      <c r="KBA12" s="79"/>
      <c r="KBB12" s="79"/>
      <c r="KBC12" s="79"/>
      <c r="KBD12" s="79"/>
      <c r="KBE12" s="79"/>
      <c r="KBF12" s="79"/>
      <c r="KBG12" s="79"/>
      <c r="KBH12" s="79"/>
      <c r="KBI12" s="79"/>
      <c r="KBJ12" s="79"/>
      <c r="KBK12" s="79"/>
      <c r="KBL12" s="79"/>
      <c r="KBM12" s="79"/>
      <c r="KBN12" s="79"/>
      <c r="KBO12" s="79"/>
      <c r="KBP12" s="79"/>
      <c r="KBQ12" s="79"/>
      <c r="KBR12" s="79"/>
      <c r="KBS12" s="79"/>
      <c r="KBT12" s="79"/>
      <c r="KBU12" s="79"/>
      <c r="KBV12" s="79"/>
      <c r="KBW12" s="79"/>
      <c r="KBX12" s="79"/>
      <c r="KBY12" s="79"/>
      <c r="KBZ12" s="79"/>
      <c r="KCA12" s="79"/>
      <c r="KCB12" s="79"/>
      <c r="KCC12" s="79"/>
      <c r="KCD12" s="79"/>
      <c r="KCE12" s="79"/>
      <c r="KCF12" s="79"/>
      <c r="KCG12" s="79"/>
      <c r="KCH12" s="79"/>
      <c r="KCI12" s="79"/>
      <c r="KCJ12" s="79"/>
      <c r="KCK12" s="79"/>
      <c r="KCL12" s="79"/>
      <c r="KCM12" s="79"/>
      <c r="KCN12" s="79"/>
      <c r="KCO12" s="79"/>
      <c r="KCP12" s="79"/>
      <c r="KCQ12" s="79"/>
      <c r="KCR12" s="79"/>
      <c r="KCS12" s="79"/>
      <c r="KCT12" s="79"/>
      <c r="KCU12" s="79"/>
      <c r="KCV12" s="79"/>
      <c r="KCW12" s="79"/>
      <c r="KCX12" s="79"/>
      <c r="KCY12" s="79"/>
      <c r="KCZ12" s="79"/>
      <c r="KDA12" s="79"/>
      <c r="KDB12" s="79"/>
      <c r="KDC12" s="79"/>
      <c r="KDD12" s="79"/>
      <c r="KDE12" s="79"/>
      <c r="KDF12" s="79"/>
      <c r="KDG12" s="79"/>
      <c r="KDH12" s="79"/>
      <c r="KDI12" s="79"/>
      <c r="KDJ12" s="79"/>
      <c r="KDK12" s="79"/>
      <c r="KDL12" s="79"/>
      <c r="KDM12" s="79"/>
      <c r="KDN12" s="79"/>
      <c r="KDO12" s="79"/>
      <c r="KDP12" s="79"/>
      <c r="KDQ12" s="79"/>
      <c r="KDR12" s="79"/>
      <c r="KDS12" s="79"/>
      <c r="KDT12" s="79"/>
      <c r="KDU12" s="79"/>
      <c r="KDV12" s="79"/>
      <c r="KDW12" s="79"/>
      <c r="KDX12" s="79"/>
      <c r="KDY12" s="79"/>
      <c r="KDZ12" s="79"/>
      <c r="KEA12" s="79"/>
      <c r="KEB12" s="79"/>
      <c r="KEC12" s="79"/>
      <c r="KED12" s="79"/>
      <c r="KEE12" s="79"/>
      <c r="KEF12" s="79"/>
      <c r="KEG12" s="79"/>
      <c r="KEH12" s="79"/>
      <c r="KEI12" s="79"/>
      <c r="KEJ12" s="79"/>
      <c r="KEK12" s="79"/>
      <c r="KEL12" s="79"/>
      <c r="KEM12" s="79"/>
      <c r="KEN12" s="79"/>
      <c r="KEO12" s="79"/>
      <c r="KEP12" s="79"/>
      <c r="KEQ12" s="79"/>
      <c r="KER12" s="79"/>
      <c r="KES12" s="79"/>
      <c r="KET12" s="79"/>
      <c r="KEU12" s="79"/>
      <c r="KEV12" s="79"/>
      <c r="KEW12" s="79"/>
      <c r="KEX12" s="79"/>
      <c r="KEY12" s="79"/>
      <c r="KEZ12" s="79"/>
      <c r="KFA12" s="79"/>
      <c r="KFB12" s="79"/>
      <c r="KFC12" s="79"/>
      <c r="KFD12" s="79"/>
      <c r="KFE12" s="79"/>
      <c r="KFF12" s="79"/>
      <c r="KFG12" s="79"/>
      <c r="KFH12" s="79"/>
      <c r="KFI12" s="79"/>
      <c r="KFJ12" s="79"/>
      <c r="KFK12" s="79"/>
      <c r="KFL12" s="79"/>
      <c r="KFM12" s="79"/>
      <c r="KFN12" s="79"/>
      <c r="KFO12" s="79"/>
      <c r="KFP12" s="79"/>
      <c r="KFQ12" s="79"/>
      <c r="KFR12" s="79"/>
      <c r="KFS12" s="79"/>
      <c r="KFT12" s="79"/>
      <c r="KFU12" s="79"/>
      <c r="KFV12" s="79"/>
      <c r="KFW12" s="79"/>
      <c r="KFX12" s="79"/>
      <c r="KFY12" s="79"/>
      <c r="KFZ12" s="79"/>
      <c r="KGA12" s="79"/>
      <c r="KGB12" s="79"/>
      <c r="KGC12" s="79"/>
      <c r="KGD12" s="79"/>
      <c r="KGE12" s="79"/>
      <c r="KGF12" s="79"/>
      <c r="KGG12" s="79"/>
      <c r="KGH12" s="79"/>
      <c r="KGI12" s="79"/>
      <c r="KGJ12" s="79"/>
      <c r="KGK12" s="79"/>
      <c r="KGL12" s="79"/>
      <c r="KGM12" s="79"/>
      <c r="KGN12" s="79"/>
      <c r="KGO12" s="79"/>
      <c r="KGP12" s="79"/>
      <c r="KGQ12" s="79"/>
      <c r="KGR12" s="79"/>
      <c r="KGS12" s="79"/>
      <c r="KGT12" s="79"/>
      <c r="KGU12" s="79"/>
      <c r="KGV12" s="79"/>
      <c r="KGW12" s="79"/>
      <c r="KGX12" s="79"/>
      <c r="KGY12" s="79"/>
      <c r="KGZ12" s="79"/>
      <c r="KHA12" s="79"/>
      <c r="KHB12" s="79"/>
      <c r="KHC12" s="79"/>
      <c r="KHD12" s="79"/>
      <c r="KHE12" s="79"/>
      <c r="KHF12" s="79"/>
      <c r="KHG12" s="79"/>
      <c r="KHH12" s="79"/>
      <c r="KHI12" s="79"/>
      <c r="KHJ12" s="79"/>
      <c r="KHK12" s="79"/>
      <c r="KHL12" s="79"/>
      <c r="KHM12" s="79"/>
      <c r="KHN12" s="79"/>
      <c r="KHO12" s="79"/>
      <c r="KHP12" s="79"/>
      <c r="KHQ12" s="79"/>
      <c r="KHR12" s="79"/>
      <c r="KHS12" s="79"/>
      <c r="KHT12" s="79"/>
      <c r="KHU12" s="79"/>
      <c r="KHV12" s="79"/>
      <c r="KHW12" s="79"/>
      <c r="KHX12" s="79"/>
      <c r="KHY12" s="79"/>
      <c r="KHZ12" s="79"/>
      <c r="KIA12" s="79"/>
      <c r="KIB12" s="79"/>
      <c r="KIC12" s="79"/>
      <c r="KID12" s="79"/>
      <c r="KIE12" s="79"/>
      <c r="KIF12" s="79"/>
      <c r="KIG12" s="79"/>
      <c r="KIH12" s="79"/>
      <c r="KII12" s="79"/>
      <c r="KIJ12" s="79"/>
      <c r="KIK12" s="79"/>
      <c r="KIL12" s="79"/>
      <c r="KIM12" s="79"/>
      <c r="KIN12" s="79"/>
      <c r="KIO12" s="79"/>
      <c r="KIP12" s="79"/>
      <c r="KIQ12" s="79"/>
      <c r="KIR12" s="79"/>
      <c r="KIS12" s="79"/>
      <c r="KIT12" s="79"/>
      <c r="KIU12" s="79"/>
      <c r="KIV12" s="79"/>
      <c r="KIW12" s="79"/>
      <c r="KIX12" s="79"/>
      <c r="KIY12" s="79"/>
      <c r="KIZ12" s="79"/>
      <c r="KJA12" s="79"/>
      <c r="KJB12" s="79"/>
      <c r="KJC12" s="79"/>
      <c r="KJD12" s="79"/>
      <c r="KJE12" s="79"/>
      <c r="KJF12" s="79"/>
      <c r="KJG12" s="79"/>
      <c r="KJH12" s="79"/>
      <c r="KJI12" s="79"/>
      <c r="KJJ12" s="79"/>
      <c r="KJK12" s="79"/>
      <c r="KJL12" s="79"/>
      <c r="KJM12" s="79"/>
      <c r="KJN12" s="79"/>
      <c r="KJO12" s="79"/>
      <c r="KJP12" s="79"/>
      <c r="KJQ12" s="79"/>
      <c r="KJR12" s="79"/>
      <c r="KJS12" s="79"/>
      <c r="KJT12" s="79"/>
      <c r="KJU12" s="79"/>
      <c r="KJV12" s="79"/>
      <c r="KJW12" s="79"/>
      <c r="KJX12" s="79"/>
      <c r="KJY12" s="79"/>
      <c r="KJZ12" s="79"/>
      <c r="KKA12" s="79"/>
      <c r="KKB12" s="79"/>
      <c r="KKC12" s="79"/>
      <c r="KKD12" s="79"/>
      <c r="KKE12" s="79"/>
      <c r="KKF12" s="79"/>
      <c r="KKG12" s="79"/>
      <c r="KKH12" s="79"/>
      <c r="KKI12" s="79"/>
      <c r="KKJ12" s="79"/>
      <c r="KKK12" s="79"/>
      <c r="KKL12" s="79"/>
      <c r="KKM12" s="79"/>
      <c r="KKN12" s="79"/>
      <c r="KKO12" s="79"/>
      <c r="KKP12" s="79"/>
      <c r="KKQ12" s="79"/>
      <c r="KKR12" s="79"/>
      <c r="KKS12" s="79"/>
      <c r="KKT12" s="79"/>
      <c r="KKU12" s="79"/>
      <c r="KKV12" s="79"/>
      <c r="KKW12" s="79"/>
      <c r="KKX12" s="79"/>
      <c r="KKY12" s="79"/>
      <c r="KKZ12" s="79"/>
      <c r="KLA12" s="79"/>
      <c r="KLB12" s="79"/>
      <c r="KLC12" s="79"/>
      <c r="KLD12" s="79"/>
      <c r="KLE12" s="79"/>
      <c r="KLF12" s="79"/>
      <c r="KLG12" s="79"/>
      <c r="KLH12" s="79"/>
      <c r="KLI12" s="79"/>
      <c r="KLJ12" s="79"/>
      <c r="KLK12" s="79"/>
      <c r="KLL12" s="79"/>
      <c r="KLM12" s="79"/>
      <c r="KLN12" s="79"/>
      <c r="KLO12" s="79"/>
      <c r="KLP12" s="79"/>
      <c r="KLQ12" s="79"/>
      <c r="KLR12" s="79"/>
      <c r="KLS12" s="79"/>
      <c r="KLT12" s="79"/>
      <c r="KLU12" s="79"/>
      <c r="KLV12" s="79"/>
      <c r="KLW12" s="79"/>
      <c r="KLX12" s="79"/>
      <c r="KLY12" s="79"/>
      <c r="KLZ12" s="79"/>
      <c r="KMA12" s="79"/>
      <c r="KMB12" s="79"/>
      <c r="KMC12" s="79"/>
      <c r="KMD12" s="79"/>
      <c r="KME12" s="79"/>
      <c r="KMF12" s="79"/>
      <c r="KMG12" s="79"/>
      <c r="KMH12" s="79"/>
      <c r="KMI12" s="79"/>
      <c r="KMJ12" s="79"/>
      <c r="KMK12" s="79"/>
      <c r="KML12" s="79"/>
      <c r="KMM12" s="79"/>
      <c r="KMN12" s="79"/>
      <c r="KMO12" s="79"/>
      <c r="KMP12" s="79"/>
      <c r="KMQ12" s="79"/>
      <c r="KMR12" s="79"/>
      <c r="KMS12" s="79"/>
      <c r="KMT12" s="79"/>
      <c r="KMU12" s="79"/>
      <c r="KMV12" s="79"/>
      <c r="KMW12" s="79"/>
      <c r="KMX12" s="79"/>
      <c r="KMY12" s="79"/>
      <c r="KMZ12" s="79"/>
      <c r="KNA12" s="79"/>
      <c r="KNB12" s="79"/>
      <c r="KNC12" s="79"/>
      <c r="KND12" s="79"/>
      <c r="KNE12" s="79"/>
      <c r="KNF12" s="79"/>
      <c r="KNG12" s="79"/>
      <c r="KNH12" s="79"/>
      <c r="KNI12" s="79"/>
      <c r="KNJ12" s="79"/>
      <c r="KNK12" s="79"/>
      <c r="KNL12" s="79"/>
      <c r="KNM12" s="79"/>
      <c r="KNN12" s="79"/>
      <c r="KNO12" s="79"/>
      <c r="KNP12" s="79"/>
      <c r="KNQ12" s="79"/>
      <c r="KNR12" s="79"/>
      <c r="KNS12" s="79"/>
      <c r="KNT12" s="79"/>
      <c r="KNU12" s="79"/>
      <c r="KNV12" s="79"/>
      <c r="KNW12" s="79"/>
      <c r="KNX12" s="79"/>
      <c r="KNY12" s="79"/>
      <c r="KNZ12" s="79"/>
      <c r="KOA12" s="79"/>
      <c r="KOB12" s="79"/>
      <c r="KOC12" s="79"/>
      <c r="KOD12" s="79"/>
      <c r="KOE12" s="79"/>
      <c r="KOF12" s="79"/>
      <c r="KOG12" s="79"/>
      <c r="KOH12" s="79"/>
      <c r="KOI12" s="79"/>
      <c r="KOJ12" s="79"/>
      <c r="KOK12" s="79"/>
      <c r="KOL12" s="79"/>
      <c r="KOM12" s="79"/>
      <c r="KON12" s="79"/>
      <c r="KOO12" s="79"/>
      <c r="KOP12" s="79"/>
      <c r="KOQ12" s="79"/>
      <c r="KOR12" s="79"/>
      <c r="KOS12" s="79"/>
      <c r="KOT12" s="79"/>
      <c r="KOU12" s="79"/>
      <c r="KOV12" s="79"/>
      <c r="KOW12" s="79"/>
      <c r="KOX12" s="79"/>
      <c r="KOY12" s="79"/>
      <c r="KOZ12" s="79"/>
      <c r="KPA12" s="79"/>
      <c r="KPB12" s="79"/>
      <c r="KPC12" s="79"/>
      <c r="KPD12" s="79"/>
      <c r="KPE12" s="79"/>
      <c r="KPF12" s="79"/>
      <c r="KPG12" s="79"/>
      <c r="KPH12" s="79"/>
      <c r="KPI12" s="79"/>
      <c r="KPJ12" s="79"/>
      <c r="KPK12" s="79"/>
      <c r="KPL12" s="79"/>
      <c r="KPM12" s="79"/>
      <c r="KPN12" s="79"/>
      <c r="KPO12" s="79"/>
      <c r="KPP12" s="79"/>
      <c r="KPQ12" s="79"/>
      <c r="KPR12" s="79"/>
      <c r="KPS12" s="79"/>
      <c r="KPT12" s="79"/>
      <c r="KPU12" s="79"/>
      <c r="KPV12" s="79"/>
      <c r="KPW12" s="79"/>
      <c r="KPX12" s="79"/>
      <c r="KPY12" s="79"/>
      <c r="KPZ12" s="79"/>
      <c r="KQA12" s="79"/>
      <c r="KQB12" s="79"/>
      <c r="KQC12" s="79"/>
      <c r="KQD12" s="79"/>
      <c r="KQE12" s="79"/>
      <c r="KQF12" s="79"/>
      <c r="KQG12" s="79"/>
      <c r="KQH12" s="79"/>
      <c r="KQI12" s="79"/>
      <c r="KQJ12" s="79"/>
      <c r="KQK12" s="79"/>
      <c r="KQL12" s="79"/>
      <c r="KQM12" s="79"/>
      <c r="KQN12" s="79"/>
      <c r="KQO12" s="79"/>
      <c r="KQP12" s="79"/>
      <c r="KQQ12" s="79"/>
      <c r="KQR12" s="79"/>
      <c r="KQS12" s="79"/>
      <c r="KQT12" s="79"/>
      <c r="KQU12" s="79"/>
      <c r="KQV12" s="79"/>
      <c r="KQW12" s="79"/>
      <c r="KQX12" s="79"/>
      <c r="KQY12" s="79"/>
      <c r="KQZ12" s="79"/>
      <c r="KRA12" s="79"/>
      <c r="KRB12" s="79"/>
      <c r="KRC12" s="79"/>
      <c r="KRD12" s="79"/>
      <c r="KRE12" s="79"/>
      <c r="KRF12" s="79"/>
      <c r="KRG12" s="79"/>
      <c r="KRH12" s="79"/>
      <c r="KRI12" s="79"/>
      <c r="KRJ12" s="79"/>
      <c r="KRK12" s="79"/>
      <c r="KRL12" s="79"/>
      <c r="KRM12" s="79"/>
      <c r="KRN12" s="79"/>
      <c r="KRO12" s="79"/>
      <c r="KRP12" s="79"/>
      <c r="KRQ12" s="79"/>
      <c r="KRR12" s="79"/>
      <c r="KRS12" s="79"/>
      <c r="KRT12" s="79"/>
      <c r="KRU12" s="79"/>
      <c r="KRV12" s="79"/>
      <c r="KRW12" s="79"/>
      <c r="KRX12" s="79"/>
      <c r="KRY12" s="79"/>
      <c r="KRZ12" s="79"/>
      <c r="KSA12" s="79"/>
      <c r="KSB12" s="79"/>
      <c r="KSC12" s="79"/>
      <c r="KSD12" s="79"/>
      <c r="KSE12" s="79"/>
      <c r="KSF12" s="79"/>
      <c r="KSG12" s="79"/>
      <c r="KSH12" s="79"/>
      <c r="KSI12" s="79"/>
      <c r="KSJ12" s="79"/>
      <c r="KSK12" s="79"/>
      <c r="KSL12" s="79"/>
      <c r="KSM12" s="79"/>
      <c r="KSN12" s="79"/>
      <c r="KSO12" s="79"/>
      <c r="KSP12" s="79"/>
      <c r="KSQ12" s="79"/>
      <c r="KSR12" s="79"/>
      <c r="KSS12" s="79"/>
      <c r="KST12" s="79"/>
      <c r="KSU12" s="79"/>
      <c r="KSV12" s="79"/>
      <c r="KSW12" s="79"/>
      <c r="KSX12" s="79"/>
      <c r="KSY12" s="79"/>
      <c r="KSZ12" s="79"/>
      <c r="KTA12" s="79"/>
      <c r="KTB12" s="79"/>
      <c r="KTC12" s="79"/>
      <c r="KTD12" s="79"/>
      <c r="KTE12" s="79"/>
      <c r="KTF12" s="79"/>
      <c r="KTG12" s="79"/>
      <c r="KTH12" s="79"/>
      <c r="KTI12" s="79"/>
      <c r="KTJ12" s="79"/>
      <c r="KTK12" s="79"/>
      <c r="KTL12" s="79"/>
      <c r="KTM12" s="79"/>
      <c r="KTN12" s="79"/>
      <c r="KTO12" s="79"/>
      <c r="KTP12" s="79"/>
      <c r="KTQ12" s="79"/>
      <c r="KTR12" s="79"/>
      <c r="KTS12" s="79"/>
      <c r="KTT12" s="79"/>
      <c r="KTU12" s="79"/>
      <c r="KTV12" s="79"/>
      <c r="KTW12" s="79"/>
      <c r="KTX12" s="79"/>
      <c r="KTY12" s="79"/>
      <c r="KTZ12" s="79"/>
      <c r="KUA12" s="79"/>
      <c r="KUB12" s="79"/>
      <c r="KUC12" s="79"/>
      <c r="KUD12" s="79"/>
      <c r="KUE12" s="79"/>
      <c r="KUF12" s="79"/>
      <c r="KUG12" s="79"/>
      <c r="KUH12" s="79"/>
      <c r="KUI12" s="79"/>
      <c r="KUJ12" s="79"/>
      <c r="KUK12" s="79"/>
      <c r="KUL12" s="79"/>
      <c r="KUM12" s="79"/>
      <c r="KUN12" s="79"/>
      <c r="KUO12" s="79"/>
      <c r="KUP12" s="79"/>
      <c r="KUQ12" s="79"/>
      <c r="KUR12" s="79"/>
      <c r="KUS12" s="79"/>
      <c r="KUT12" s="79"/>
      <c r="KUU12" s="79"/>
      <c r="KUV12" s="79"/>
      <c r="KUW12" s="79"/>
      <c r="KUX12" s="79"/>
      <c r="KUY12" s="79"/>
      <c r="KUZ12" s="79"/>
      <c r="KVA12" s="79"/>
      <c r="KVB12" s="79"/>
      <c r="KVC12" s="79"/>
      <c r="KVD12" s="79"/>
      <c r="KVE12" s="79"/>
      <c r="KVF12" s="79"/>
      <c r="KVG12" s="79"/>
      <c r="KVH12" s="79"/>
      <c r="KVI12" s="79"/>
      <c r="KVJ12" s="79"/>
      <c r="KVK12" s="79"/>
      <c r="KVL12" s="79"/>
      <c r="KVM12" s="79"/>
      <c r="KVN12" s="79"/>
      <c r="KVO12" s="79"/>
      <c r="KVP12" s="79"/>
      <c r="KVQ12" s="79"/>
      <c r="KVR12" s="79"/>
      <c r="KVS12" s="79"/>
      <c r="KVT12" s="79"/>
      <c r="KVU12" s="79"/>
      <c r="KVV12" s="79"/>
      <c r="KVW12" s="79"/>
      <c r="KVX12" s="79"/>
      <c r="KVY12" s="79"/>
      <c r="KVZ12" s="79"/>
      <c r="KWA12" s="79"/>
      <c r="KWB12" s="79"/>
      <c r="KWC12" s="79"/>
      <c r="KWD12" s="79"/>
      <c r="KWE12" s="79"/>
      <c r="KWF12" s="79"/>
      <c r="KWG12" s="79"/>
      <c r="KWH12" s="79"/>
      <c r="KWI12" s="79"/>
      <c r="KWJ12" s="79"/>
      <c r="KWK12" s="79"/>
      <c r="KWL12" s="79"/>
      <c r="KWM12" s="79"/>
      <c r="KWN12" s="79"/>
      <c r="KWO12" s="79"/>
      <c r="KWP12" s="79"/>
      <c r="KWQ12" s="79"/>
      <c r="KWR12" s="79"/>
      <c r="KWS12" s="79"/>
      <c r="KWT12" s="79"/>
      <c r="KWU12" s="79"/>
      <c r="KWV12" s="79"/>
      <c r="KWW12" s="79"/>
      <c r="KWX12" s="79"/>
      <c r="KWY12" s="79"/>
      <c r="KWZ12" s="79"/>
      <c r="KXA12" s="79"/>
      <c r="KXB12" s="79"/>
      <c r="KXC12" s="79"/>
      <c r="KXD12" s="79"/>
      <c r="KXE12" s="79"/>
      <c r="KXF12" s="79"/>
      <c r="KXG12" s="79"/>
      <c r="KXH12" s="79"/>
      <c r="KXI12" s="79"/>
      <c r="KXJ12" s="79"/>
      <c r="KXK12" s="79"/>
      <c r="KXL12" s="79"/>
      <c r="KXM12" s="79"/>
      <c r="KXN12" s="79"/>
      <c r="KXO12" s="79"/>
      <c r="KXP12" s="79"/>
      <c r="KXQ12" s="79"/>
      <c r="KXR12" s="79"/>
      <c r="KXS12" s="79"/>
      <c r="KXT12" s="79"/>
      <c r="KXU12" s="79"/>
      <c r="KXV12" s="79"/>
      <c r="KXW12" s="79"/>
      <c r="KXX12" s="79"/>
      <c r="KXY12" s="79"/>
      <c r="KXZ12" s="79"/>
      <c r="KYA12" s="79"/>
      <c r="KYB12" s="79"/>
      <c r="KYC12" s="79"/>
      <c r="KYD12" s="79"/>
      <c r="KYE12" s="79"/>
      <c r="KYF12" s="79"/>
      <c r="KYG12" s="79"/>
      <c r="KYH12" s="79"/>
      <c r="KYI12" s="79"/>
      <c r="KYJ12" s="79"/>
      <c r="KYK12" s="79"/>
      <c r="KYL12" s="79"/>
      <c r="KYM12" s="79"/>
      <c r="KYN12" s="79"/>
      <c r="KYO12" s="79"/>
      <c r="KYP12" s="79"/>
      <c r="KYQ12" s="79"/>
      <c r="KYR12" s="79"/>
      <c r="KYS12" s="79"/>
      <c r="KYT12" s="79"/>
      <c r="KYU12" s="79"/>
      <c r="KYV12" s="79"/>
      <c r="KYW12" s="79"/>
      <c r="KYX12" s="79"/>
      <c r="KYY12" s="79"/>
      <c r="KYZ12" s="79"/>
      <c r="KZA12" s="79"/>
      <c r="KZB12" s="79"/>
      <c r="KZC12" s="79"/>
      <c r="KZD12" s="79"/>
      <c r="KZE12" s="79"/>
      <c r="KZF12" s="79"/>
      <c r="KZG12" s="79"/>
      <c r="KZH12" s="79"/>
      <c r="KZI12" s="79"/>
      <c r="KZJ12" s="79"/>
      <c r="KZK12" s="79"/>
      <c r="KZL12" s="79"/>
      <c r="KZM12" s="79"/>
      <c r="KZN12" s="79"/>
      <c r="KZO12" s="79"/>
      <c r="KZP12" s="79"/>
      <c r="KZQ12" s="79"/>
      <c r="KZR12" s="79"/>
      <c r="KZS12" s="79"/>
      <c r="KZT12" s="79"/>
      <c r="KZU12" s="79"/>
      <c r="KZV12" s="79"/>
      <c r="KZW12" s="79"/>
      <c r="KZX12" s="79"/>
      <c r="KZY12" s="79"/>
      <c r="KZZ12" s="79"/>
      <c r="LAA12" s="79"/>
      <c r="LAB12" s="79"/>
      <c r="LAC12" s="79"/>
      <c r="LAD12" s="79"/>
      <c r="LAE12" s="79"/>
      <c r="LAF12" s="79"/>
      <c r="LAG12" s="79"/>
      <c r="LAH12" s="79"/>
      <c r="LAI12" s="79"/>
      <c r="LAJ12" s="79"/>
      <c r="LAK12" s="79"/>
      <c r="LAL12" s="79"/>
      <c r="LAM12" s="79"/>
      <c r="LAN12" s="79"/>
      <c r="LAO12" s="79"/>
      <c r="LAP12" s="79"/>
      <c r="LAQ12" s="79"/>
      <c r="LAR12" s="79"/>
      <c r="LAS12" s="79"/>
      <c r="LAT12" s="79"/>
      <c r="LAU12" s="79"/>
      <c r="LAV12" s="79"/>
      <c r="LAW12" s="79"/>
      <c r="LAX12" s="79"/>
      <c r="LAY12" s="79"/>
      <c r="LAZ12" s="79"/>
      <c r="LBA12" s="79"/>
      <c r="LBB12" s="79"/>
      <c r="LBC12" s="79"/>
      <c r="LBD12" s="79"/>
      <c r="LBE12" s="79"/>
      <c r="LBF12" s="79"/>
      <c r="LBG12" s="79"/>
      <c r="LBH12" s="79"/>
      <c r="LBI12" s="79"/>
      <c r="LBJ12" s="79"/>
      <c r="LBK12" s="79"/>
      <c r="LBL12" s="79"/>
      <c r="LBM12" s="79"/>
      <c r="LBN12" s="79"/>
      <c r="LBO12" s="79"/>
      <c r="LBP12" s="79"/>
      <c r="LBQ12" s="79"/>
      <c r="LBR12" s="79"/>
      <c r="LBS12" s="79"/>
      <c r="LBT12" s="79"/>
      <c r="LBU12" s="79"/>
      <c r="LBV12" s="79"/>
      <c r="LBW12" s="79"/>
      <c r="LBX12" s="79"/>
      <c r="LBY12" s="79"/>
      <c r="LBZ12" s="79"/>
      <c r="LCA12" s="79"/>
      <c r="LCB12" s="79"/>
      <c r="LCC12" s="79"/>
      <c r="LCD12" s="79"/>
      <c r="LCE12" s="79"/>
      <c r="LCF12" s="79"/>
      <c r="LCG12" s="79"/>
      <c r="LCH12" s="79"/>
      <c r="LCI12" s="79"/>
      <c r="LCJ12" s="79"/>
      <c r="LCK12" s="79"/>
      <c r="LCL12" s="79"/>
      <c r="LCM12" s="79"/>
      <c r="LCN12" s="79"/>
      <c r="LCO12" s="79"/>
      <c r="LCP12" s="79"/>
      <c r="LCQ12" s="79"/>
      <c r="LCR12" s="79"/>
      <c r="LCS12" s="79"/>
      <c r="LCT12" s="79"/>
      <c r="LCU12" s="79"/>
      <c r="LCV12" s="79"/>
      <c r="LCW12" s="79"/>
      <c r="LCX12" s="79"/>
      <c r="LCY12" s="79"/>
      <c r="LCZ12" s="79"/>
      <c r="LDA12" s="79"/>
      <c r="LDB12" s="79"/>
      <c r="LDC12" s="79"/>
      <c r="LDD12" s="79"/>
      <c r="LDE12" s="79"/>
      <c r="LDF12" s="79"/>
      <c r="LDG12" s="79"/>
      <c r="LDH12" s="79"/>
      <c r="LDI12" s="79"/>
      <c r="LDJ12" s="79"/>
      <c r="LDK12" s="79"/>
      <c r="LDL12" s="79"/>
      <c r="LDM12" s="79"/>
      <c r="LDN12" s="79"/>
      <c r="LDO12" s="79"/>
      <c r="LDP12" s="79"/>
      <c r="LDQ12" s="79"/>
      <c r="LDR12" s="79"/>
      <c r="LDS12" s="79"/>
      <c r="LDT12" s="79"/>
      <c r="LDU12" s="79"/>
      <c r="LDV12" s="79"/>
      <c r="LDW12" s="79"/>
      <c r="LDX12" s="79"/>
      <c r="LDY12" s="79"/>
      <c r="LDZ12" s="79"/>
      <c r="LEA12" s="79"/>
      <c r="LEB12" s="79"/>
      <c r="LEC12" s="79"/>
      <c r="LED12" s="79"/>
      <c r="LEE12" s="79"/>
      <c r="LEF12" s="79"/>
      <c r="LEG12" s="79"/>
      <c r="LEH12" s="79"/>
      <c r="LEI12" s="79"/>
      <c r="LEJ12" s="79"/>
      <c r="LEK12" s="79"/>
      <c r="LEL12" s="79"/>
      <c r="LEM12" s="79"/>
      <c r="LEN12" s="79"/>
      <c r="LEO12" s="79"/>
      <c r="LEP12" s="79"/>
      <c r="LEQ12" s="79"/>
      <c r="LER12" s="79"/>
      <c r="LES12" s="79"/>
      <c r="LET12" s="79"/>
      <c r="LEU12" s="79"/>
      <c r="LEV12" s="79"/>
      <c r="LEW12" s="79"/>
      <c r="LEX12" s="79"/>
      <c r="LEY12" s="79"/>
      <c r="LEZ12" s="79"/>
      <c r="LFA12" s="79"/>
      <c r="LFB12" s="79"/>
      <c r="LFC12" s="79"/>
      <c r="LFD12" s="79"/>
      <c r="LFE12" s="79"/>
      <c r="LFF12" s="79"/>
      <c r="LFG12" s="79"/>
      <c r="LFH12" s="79"/>
      <c r="LFI12" s="79"/>
      <c r="LFJ12" s="79"/>
      <c r="LFK12" s="79"/>
      <c r="LFL12" s="79"/>
      <c r="LFM12" s="79"/>
      <c r="LFN12" s="79"/>
      <c r="LFO12" s="79"/>
      <c r="LFP12" s="79"/>
      <c r="LFQ12" s="79"/>
      <c r="LFR12" s="79"/>
      <c r="LFS12" s="79"/>
      <c r="LFT12" s="79"/>
      <c r="LFU12" s="79"/>
      <c r="LFV12" s="79"/>
      <c r="LFW12" s="79"/>
      <c r="LFX12" s="79"/>
      <c r="LFY12" s="79"/>
      <c r="LFZ12" s="79"/>
      <c r="LGA12" s="79"/>
      <c r="LGB12" s="79"/>
      <c r="LGC12" s="79"/>
      <c r="LGD12" s="79"/>
      <c r="LGE12" s="79"/>
      <c r="LGF12" s="79"/>
      <c r="LGG12" s="79"/>
      <c r="LGH12" s="79"/>
      <c r="LGI12" s="79"/>
      <c r="LGJ12" s="79"/>
      <c r="LGK12" s="79"/>
      <c r="LGL12" s="79"/>
      <c r="LGM12" s="79"/>
      <c r="LGN12" s="79"/>
      <c r="LGO12" s="79"/>
      <c r="LGP12" s="79"/>
      <c r="LGQ12" s="79"/>
      <c r="LGR12" s="79"/>
      <c r="LGS12" s="79"/>
      <c r="LGT12" s="79"/>
      <c r="LGU12" s="79"/>
      <c r="LGV12" s="79"/>
      <c r="LGW12" s="79"/>
      <c r="LGX12" s="79"/>
      <c r="LGY12" s="79"/>
      <c r="LGZ12" s="79"/>
      <c r="LHA12" s="79"/>
      <c r="LHB12" s="79"/>
      <c r="LHC12" s="79"/>
      <c r="LHD12" s="79"/>
      <c r="LHE12" s="79"/>
      <c r="LHF12" s="79"/>
      <c r="LHG12" s="79"/>
      <c r="LHH12" s="79"/>
      <c r="LHI12" s="79"/>
      <c r="LHJ12" s="79"/>
      <c r="LHK12" s="79"/>
      <c r="LHL12" s="79"/>
      <c r="LHM12" s="79"/>
      <c r="LHN12" s="79"/>
      <c r="LHO12" s="79"/>
      <c r="LHP12" s="79"/>
      <c r="LHQ12" s="79"/>
      <c r="LHR12" s="79"/>
      <c r="LHS12" s="79"/>
      <c r="LHT12" s="79"/>
      <c r="LHU12" s="79"/>
      <c r="LHV12" s="79"/>
      <c r="LHW12" s="79"/>
      <c r="LHX12" s="79"/>
      <c r="LHY12" s="79"/>
      <c r="LHZ12" s="79"/>
      <c r="LIA12" s="79"/>
      <c r="LIB12" s="79"/>
      <c r="LIC12" s="79"/>
      <c r="LID12" s="79"/>
      <c r="LIE12" s="79"/>
      <c r="LIF12" s="79"/>
      <c r="LIG12" s="79"/>
      <c r="LIH12" s="79"/>
      <c r="LII12" s="79"/>
      <c r="LIJ12" s="79"/>
      <c r="LIK12" s="79"/>
      <c r="LIL12" s="79"/>
      <c r="LIM12" s="79"/>
      <c r="LIN12" s="79"/>
      <c r="LIO12" s="79"/>
      <c r="LIP12" s="79"/>
      <c r="LIQ12" s="79"/>
      <c r="LIR12" s="79"/>
      <c r="LIS12" s="79"/>
      <c r="LIT12" s="79"/>
      <c r="LIU12" s="79"/>
      <c r="LIV12" s="79"/>
      <c r="LIW12" s="79"/>
      <c r="LIX12" s="79"/>
      <c r="LIY12" s="79"/>
      <c r="LIZ12" s="79"/>
      <c r="LJA12" s="79"/>
      <c r="LJB12" s="79"/>
      <c r="LJC12" s="79"/>
      <c r="LJD12" s="79"/>
      <c r="LJE12" s="79"/>
      <c r="LJF12" s="79"/>
      <c r="LJG12" s="79"/>
      <c r="LJH12" s="79"/>
      <c r="LJI12" s="79"/>
      <c r="LJJ12" s="79"/>
      <c r="LJK12" s="79"/>
      <c r="LJL12" s="79"/>
      <c r="LJM12" s="79"/>
      <c r="LJN12" s="79"/>
      <c r="LJO12" s="79"/>
      <c r="LJP12" s="79"/>
      <c r="LJQ12" s="79"/>
      <c r="LJR12" s="79"/>
      <c r="LJS12" s="79"/>
      <c r="LJT12" s="79"/>
      <c r="LJU12" s="79"/>
      <c r="LJV12" s="79"/>
      <c r="LJW12" s="79"/>
      <c r="LJX12" s="79"/>
      <c r="LJY12" s="79"/>
      <c r="LJZ12" s="79"/>
      <c r="LKA12" s="79"/>
      <c r="LKB12" s="79"/>
      <c r="LKC12" s="79"/>
      <c r="LKD12" s="79"/>
      <c r="LKE12" s="79"/>
      <c r="LKF12" s="79"/>
      <c r="LKG12" s="79"/>
      <c r="LKH12" s="79"/>
      <c r="LKI12" s="79"/>
      <c r="LKJ12" s="79"/>
      <c r="LKK12" s="79"/>
      <c r="LKL12" s="79"/>
      <c r="LKM12" s="79"/>
      <c r="LKN12" s="79"/>
      <c r="LKO12" s="79"/>
      <c r="LKP12" s="79"/>
      <c r="LKQ12" s="79"/>
      <c r="LKR12" s="79"/>
      <c r="LKS12" s="79"/>
      <c r="LKT12" s="79"/>
      <c r="LKU12" s="79"/>
      <c r="LKV12" s="79"/>
      <c r="LKW12" s="79"/>
      <c r="LKX12" s="79"/>
      <c r="LKY12" s="79"/>
      <c r="LKZ12" s="79"/>
      <c r="LLA12" s="79"/>
      <c r="LLB12" s="79"/>
      <c r="LLC12" s="79"/>
      <c r="LLD12" s="79"/>
      <c r="LLE12" s="79"/>
      <c r="LLF12" s="79"/>
      <c r="LLG12" s="79"/>
      <c r="LLH12" s="79"/>
      <c r="LLI12" s="79"/>
      <c r="LLJ12" s="79"/>
      <c r="LLK12" s="79"/>
      <c r="LLL12" s="79"/>
      <c r="LLM12" s="79"/>
      <c r="LLN12" s="79"/>
      <c r="LLO12" s="79"/>
      <c r="LLP12" s="79"/>
      <c r="LLQ12" s="79"/>
      <c r="LLR12" s="79"/>
      <c r="LLS12" s="79"/>
      <c r="LLT12" s="79"/>
      <c r="LLU12" s="79"/>
      <c r="LLV12" s="79"/>
      <c r="LLW12" s="79"/>
      <c r="LLX12" s="79"/>
      <c r="LLY12" s="79"/>
      <c r="LLZ12" s="79"/>
      <c r="LMA12" s="79"/>
      <c r="LMB12" s="79"/>
      <c r="LMC12" s="79"/>
      <c r="LMD12" s="79"/>
      <c r="LME12" s="79"/>
      <c r="LMF12" s="79"/>
      <c r="LMG12" s="79"/>
      <c r="LMH12" s="79"/>
      <c r="LMI12" s="79"/>
      <c r="LMJ12" s="79"/>
      <c r="LMK12" s="79"/>
      <c r="LML12" s="79"/>
      <c r="LMM12" s="79"/>
      <c r="LMN12" s="79"/>
      <c r="LMO12" s="79"/>
      <c r="LMP12" s="79"/>
      <c r="LMQ12" s="79"/>
      <c r="LMR12" s="79"/>
      <c r="LMS12" s="79"/>
      <c r="LMT12" s="79"/>
      <c r="LMU12" s="79"/>
      <c r="LMV12" s="79"/>
      <c r="LMW12" s="79"/>
      <c r="LMX12" s="79"/>
      <c r="LMY12" s="79"/>
      <c r="LMZ12" s="79"/>
      <c r="LNA12" s="79"/>
      <c r="LNB12" s="79"/>
      <c r="LNC12" s="79"/>
      <c r="LND12" s="79"/>
      <c r="LNE12" s="79"/>
      <c r="LNF12" s="79"/>
      <c r="LNG12" s="79"/>
      <c r="LNH12" s="79"/>
      <c r="LNI12" s="79"/>
      <c r="LNJ12" s="79"/>
      <c r="LNK12" s="79"/>
      <c r="LNL12" s="79"/>
      <c r="LNM12" s="79"/>
      <c r="LNN12" s="79"/>
      <c r="LNO12" s="79"/>
      <c r="LNP12" s="79"/>
      <c r="LNQ12" s="79"/>
      <c r="LNR12" s="79"/>
      <c r="LNS12" s="79"/>
      <c r="LNT12" s="79"/>
      <c r="LNU12" s="79"/>
      <c r="LNV12" s="79"/>
      <c r="LNW12" s="79"/>
      <c r="LNX12" s="79"/>
      <c r="LNY12" s="79"/>
      <c r="LNZ12" s="79"/>
      <c r="LOA12" s="79"/>
      <c r="LOB12" s="79"/>
      <c r="LOC12" s="79"/>
      <c r="LOD12" s="79"/>
      <c r="LOE12" s="79"/>
      <c r="LOF12" s="79"/>
      <c r="LOG12" s="79"/>
      <c r="LOH12" s="79"/>
      <c r="LOI12" s="79"/>
      <c r="LOJ12" s="79"/>
      <c r="LOK12" s="79"/>
      <c r="LOL12" s="79"/>
      <c r="LOM12" s="79"/>
      <c r="LON12" s="79"/>
      <c r="LOO12" s="79"/>
      <c r="LOP12" s="79"/>
      <c r="LOQ12" s="79"/>
      <c r="LOR12" s="79"/>
      <c r="LOS12" s="79"/>
      <c r="LOT12" s="79"/>
      <c r="LOU12" s="79"/>
      <c r="LOV12" s="79"/>
      <c r="LOW12" s="79"/>
      <c r="LOX12" s="79"/>
      <c r="LOY12" s="79"/>
      <c r="LOZ12" s="79"/>
      <c r="LPA12" s="79"/>
      <c r="LPB12" s="79"/>
      <c r="LPC12" s="79"/>
      <c r="LPD12" s="79"/>
      <c r="LPE12" s="79"/>
      <c r="LPF12" s="79"/>
      <c r="LPG12" s="79"/>
      <c r="LPH12" s="79"/>
      <c r="LPI12" s="79"/>
      <c r="LPJ12" s="79"/>
      <c r="LPK12" s="79"/>
      <c r="LPL12" s="79"/>
      <c r="LPM12" s="79"/>
      <c r="LPN12" s="79"/>
      <c r="LPO12" s="79"/>
      <c r="LPP12" s="79"/>
      <c r="LPQ12" s="79"/>
      <c r="LPR12" s="79"/>
      <c r="LPS12" s="79"/>
      <c r="LPT12" s="79"/>
      <c r="LPU12" s="79"/>
      <c r="LPV12" s="79"/>
      <c r="LPW12" s="79"/>
      <c r="LPX12" s="79"/>
      <c r="LPY12" s="79"/>
      <c r="LPZ12" s="79"/>
      <c r="LQA12" s="79"/>
      <c r="LQB12" s="79"/>
      <c r="LQC12" s="79"/>
      <c r="LQD12" s="79"/>
      <c r="LQE12" s="79"/>
      <c r="LQF12" s="79"/>
      <c r="LQG12" s="79"/>
      <c r="LQH12" s="79"/>
      <c r="LQI12" s="79"/>
      <c r="LQJ12" s="79"/>
      <c r="LQK12" s="79"/>
      <c r="LQL12" s="79"/>
      <c r="LQM12" s="79"/>
      <c r="LQN12" s="79"/>
      <c r="LQO12" s="79"/>
      <c r="LQP12" s="79"/>
      <c r="LQQ12" s="79"/>
      <c r="LQR12" s="79"/>
      <c r="LQS12" s="79"/>
      <c r="LQT12" s="79"/>
      <c r="LQU12" s="79"/>
      <c r="LQV12" s="79"/>
      <c r="LQW12" s="79"/>
      <c r="LQX12" s="79"/>
      <c r="LQY12" s="79"/>
      <c r="LQZ12" s="79"/>
      <c r="LRA12" s="79"/>
      <c r="LRB12" s="79"/>
      <c r="LRC12" s="79"/>
      <c r="LRD12" s="79"/>
      <c r="LRE12" s="79"/>
      <c r="LRF12" s="79"/>
      <c r="LRG12" s="79"/>
      <c r="LRH12" s="79"/>
      <c r="LRI12" s="79"/>
      <c r="LRJ12" s="79"/>
      <c r="LRK12" s="79"/>
      <c r="LRL12" s="79"/>
      <c r="LRM12" s="79"/>
      <c r="LRN12" s="79"/>
      <c r="LRO12" s="79"/>
      <c r="LRP12" s="79"/>
      <c r="LRQ12" s="79"/>
      <c r="LRR12" s="79"/>
      <c r="LRS12" s="79"/>
      <c r="LRT12" s="79"/>
      <c r="LRU12" s="79"/>
      <c r="LRV12" s="79"/>
      <c r="LRW12" s="79"/>
      <c r="LRX12" s="79"/>
      <c r="LRY12" s="79"/>
      <c r="LRZ12" s="79"/>
      <c r="LSA12" s="79"/>
      <c r="LSB12" s="79"/>
      <c r="LSC12" s="79"/>
      <c r="LSD12" s="79"/>
      <c r="LSE12" s="79"/>
      <c r="LSF12" s="79"/>
      <c r="LSG12" s="79"/>
      <c r="LSH12" s="79"/>
      <c r="LSI12" s="79"/>
      <c r="LSJ12" s="79"/>
      <c r="LSK12" s="79"/>
      <c r="LSL12" s="79"/>
      <c r="LSM12" s="79"/>
      <c r="LSN12" s="79"/>
      <c r="LSO12" s="79"/>
      <c r="LSP12" s="79"/>
      <c r="LSQ12" s="79"/>
      <c r="LSR12" s="79"/>
      <c r="LSS12" s="79"/>
      <c r="LST12" s="79"/>
      <c r="LSU12" s="79"/>
      <c r="LSV12" s="79"/>
      <c r="LSW12" s="79"/>
      <c r="LSX12" s="79"/>
      <c r="LSY12" s="79"/>
      <c r="LSZ12" s="79"/>
      <c r="LTA12" s="79"/>
      <c r="LTB12" s="79"/>
      <c r="LTC12" s="79"/>
      <c r="LTD12" s="79"/>
      <c r="LTE12" s="79"/>
      <c r="LTF12" s="79"/>
      <c r="LTG12" s="79"/>
      <c r="LTH12" s="79"/>
      <c r="LTI12" s="79"/>
      <c r="LTJ12" s="79"/>
      <c r="LTK12" s="79"/>
      <c r="LTL12" s="79"/>
      <c r="LTM12" s="79"/>
      <c r="LTN12" s="79"/>
      <c r="LTO12" s="79"/>
      <c r="LTP12" s="79"/>
      <c r="LTQ12" s="79"/>
      <c r="LTR12" s="79"/>
      <c r="LTS12" s="79"/>
      <c r="LTT12" s="79"/>
      <c r="LTU12" s="79"/>
      <c r="LTV12" s="79"/>
      <c r="LTW12" s="79"/>
      <c r="LTX12" s="79"/>
      <c r="LTY12" s="79"/>
      <c r="LTZ12" s="79"/>
      <c r="LUA12" s="79"/>
      <c r="LUB12" s="79"/>
      <c r="LUC12" s="79"/>
      <c r="LUD12" s="79"/>
      <c r="LUE12" s="79"/>
      <c r="LUF12" s="79"/>
      <c r="LUG12" s="79"/>
      <c r="LUH12" s="79"/>
      <c r="LUI12" s="79"/>
      <c r="LUJ12" s="79"/>
      <c r="LUK12" s="79"/>
      <c r="LUL12" s="79"/>
      <c r="LUM12" s="79"/>
      <c r="LUN12" s="79"/>
      <c r="LUO12" s="79"/>
      <c r="LUP12" s="79"/>
      <c r="LUQ12" s="79"/>
      <c r="LUR12" s="79"/>
      <c r="LUS12" s="79"/>
      <c r="LUT12" s="79"/>
      <c r="LUU12" s="79"/>
      <c r="LUV12" s="79"/>
      <c r="LUW12" s="79"/>
      <c r="LUX12" s="79"/>
      <c r="LUY12" s="79"/>
      <c r="LUZ12" s="79"/>
      <c r="LVA12" s="79"/>
      <c r="LVB12" s="79"/>
      <c r="LVC12" s="79"/>
      <c r="LVD12" s="79"/>
      <c r="LVE12" s="79"/>
      <c r="LVF12" s="79"/>
      <c r="LVG12" s="79"/>
      <c r="LVH12" s="79"/>
      <c r="LVI12" s="79"/>
      <c r="LVJ12" s="79"/>
      <c r="LVK12" s="79"/>
      <c r="LVL12" s="79"/>
      <c r="LVM12" s="79"/>
      <c r="LVN12" s="79"/>
      <c r="LVO12" s="79"/>
      <c r="LVP12" s="79"/>
      <c r="LVQ12" s="79"/>
      <c r="LVR12" s="79"/>
      <c r="LVS12" s="79"/>
      <c r="LVT12" s="79"/>
      <c r="LVU12" s="79"/>
      <c r="LVV12" s="79"/>
      <c r="LVW12" s="79"/>
      <c r="LVX12" s="79"/>
      <c r="LVY12" s="79"/>
      <c r="LVZ12" s="79"/>
      <c r="LWA12" s="79"/>
      <c r="LWB12" s="79"/>
      <c r="LWC12" s="79"/>
      <c r="LWD12" s="79"/>
      <c r="LWE12" s="79"/>
      <c r="LWF12" s="79"/>
      <c r="LWG12" s="79"/>
      <c r="LWH12" s="79"/>
      <c r="LWI12" s="79"/>
      <c r="LWJ12" s="79"/>
      <c r="LWK12" s="79"/>
      <c r="LWL12" s="79"/>
      <c r="LWM12" s="79"/>
      <c r="LWN12" s="79"/>
      <c r="LWO12" s="79"/>
      <c r="LWP12" s="79"/>
      <c r="LWQ12" s="79"/>
      <c r="LWR12" s="79"/>
      <c r="LWS12" s="79"/>
      <c r="LWT12" s="79"/>
      <c r="LWU12" s="79"/>
      <c r="LWV12" s="79"/>
      <c r="LWW12" s="79"/>
      <c r="LWX12" s="79"/>
      <c r="LWY12" s="79"/>
      <c r="LWZ12" s="79"/>
      <c r="LXA12" s="79"/>
      <c r="LXB12" s="79"/>
      <c r="LXC12" s="79"/>
      <c r="LXD12" s="79"/>
      <c r="LXE12" s="79"/>
      <c r="LXF12" s="79"/>
      <c r="LXG12" s="79"/>
      <c r="LXH12" s="79"/>
      <c r="LXI12" s="79"/>
      <c r="LXJ12" s="79"/>
      <c r="LXK12" s="79"/>
      <c r="LXL12" s="79"/>
      <c r="LXM12" s="79"/>
      <c r="LXN12" s="79"/>
      <c r="LXO12" s="79"/>
      <c r="LXP12" s="79"/>
      <c r="LXQ12" s="79"/>
      <c r="LXR12" s="79"/>
      <c r="LXS12" s="79"/>
      <c r="LXT12" s="79"/>
      <c r="LXU12" s="79"/>
      <c r="LXV12" s="79"/>
      <c r="LXW12" s="79"/>
      <c r="LXX12" s="79"/>
      <c r="LXY12" s="79"/>
      <c r="LXZ12" s="79"/>
      <c r="LYA12" s="79"/>
      <c r="LYB12" s="79"/>
      <c r="LYC12" s="79"/>
      <c r="LYD12" s="79"/>
      <c r="LYE12" s="79"/>
      <c r="LYF12" s="79"/>
      <c r="LYG12" s="79"/>
      <c r="LYH12" s="79"/>
      <c r="LYI12" s="79"/>
      <c r="LYJ12" s="79"/>
      <c r="LYK12" s="79"/>
      <c r="LYL12" s="79"/>
      <c r="LYM12" s="79"/>
      <c r="LYN12" s="79"/>
      <c r="LYO12" s="79"/>
      <c r="LYP12" s="79"/>
      <c r="LYQ12" s="79"/>
      <c r="LYR12" s="79"/>
      <c r="LYS12" s="79"/>
      <c r="LYT12" s="79"/>
      <c r="LYU12" s="79"/>
      <c r="LYV12" s="79"/>
      <c r="LYW12" s="79"/>
      <c r="LYX12" s="79"/>
      <c r="LYY12" s="79"/>
      <c r="LYZ12" s="79"/>
      <c r="LZA12" s="79"/>
      <c r="LZB12" s="79"/>
      <c r="LZC12" s="79"/>
      <c r="LZD12" s="79"/>
      <c r="LZE12" s="79"/>
      <c r="LZF12" s="79"/>
      <c r="LZG12" s="79"/>
      <c r="LZH12" s="79"/>
      <c r="LZI12" s="79"/>
      <c r="LZJ12" s="79"/>
      <c r="LZK12" s="79"/>
      <c r="LZL12" s="79"/>
      <c r="LZM12" s="79"/>
      <c r="LZN12" s="79"/>
      <c r="LZO12" s="79"/>
      <c r="LZP12" s="79"/>
      <c r="LZQ12" s="79"/>
      <c r="LZR12" s="79"/>
      <c r="LZS12" s="79"/>
      <c r="LZT12" s="79"/>
      <c r="LZU12" s="79"/>
      <c r="LZV12" s="79"/>
      <c r="LZW12" s="79"/>
      <c r="LZX12" s="79"/>
      <c r="LZY12" s="79"/>
      <c r="LZZ12" s="79"/>
      <c r="MAA12" s="79"/>
      <c r="MAB12" s="79"/>
      <c r="MAC12" s="79"/>
      <c r="MAD12" s="79"/>
      <c r="MAE12" s="79"/>
      <c r="MAF12" s="79"/>
      <c r="MAG12" s="79"/>
      <c r="MAH12" s="79"/>
      <c r="MAI12" s="79"/>
      <c r="MAJ12" s="79"/>
      <c r="MAK12" s="79"/>
      <c r="MAL12" s="79"/>
      <c r="MAM12" s="79"/>
      <c r="MAN12" s="79"/>
      <c r="MAO12" s="79"/>
      <c r="MAP12" s="79"/>
      <c r="MAQ12" s="79"/>
      <c r="MAR12" s="79"/>
      <c r="MAS12" s="79"/>
      <c r="MAT12" s="79"/>
      <c r="MAU12" s="79"/>
      <c r="MAV12" s="79"/>
      <c r="MAW12" s="79"/>
      <c r="MAX12" s="79"/>
      <c r="MAY12" s="79"/>
      <c r="MAZ12" s="79"/>
      <c r="MBA12" s="79"/>
      <c r="MBB12" s="79"/>
      <c r="MBC12" s="79"/>
      <c r="MBD12" s="79"/>
      <c r="MBE12" s="79"/>
      <c r="MBF12" s="79"/>
      <c r="MBG12" s="79"/>
      <c r="MBH12" s="79"/>
      <c r="MBI12" s="79"/>
      <c r="MBJ12" s="79"/>
      <c r="MBK12" s="79"/>
      <c r="MBL12" s="79"/>
      <c r="MBM12" s="79"/>
      <c r="MBN12" s="79"/>
      <c r="MBO12" s="79"/>
      <c r="MBP12" s="79"/>
      <c r="MBQ12" s="79"/>
      <c r="MBR12" s="79"/>
      <c r="MBS12" s="79"/>
      <c r="MBT12" s="79"/>
      <c r="MBU12" s="79"/>
      <c r="MBV12" s="79"/>
      <c r="MBW12" s="79"/>
      <c r="MBX12" s="79"/>
      <c r="MBY12" s="79"/>
      <c r="MBZ12" s="79"/>
      <c r="MCA12" s="79"/>
      <c r="MCB12" s="79"/>
      <c r="MCC12" s="79"/>
      <c r="MCD12" s="79"/>
      <c r="MCE12" s="79"/>
      <c r="MCF12" s="79"/>
      <c r="MCG12" s="79"/>
      <c r="MCH12" s="79"/>
      <c r="MCI12" s="79"/>
      <c r="MCJ12" s="79"/>
      <c r="MCK12" s="79"/>
      <c r="MCL12" s="79"/>
      <c r="MCM12" s="79"/>
      <c r="MCN12" s="79"/>
      <c r="MCO12" s="79"/>
      <c r="MCP12" s="79"/>
      <c r="MCQ12" s="79"/>
      <c r="MCR12" s="79"/>
      <c r="MCS12" s="79"/>
      <c r="MCT12" s="79"/>
      <c r="MCU12" s="79"/>
      <c r="MCV12" s="79"/>
      <c r="MCW12" s="79"/>
      <c r="MCX12" s="79"/>
      <c r="MCY12" s="79"/>
      <c r="MCZ12" s="79"/>
      <c r="MDA12" s="79"/>
      <c r="MDB12" s="79"/>
      <c r="MDC12" s="79"/>
      <c r="MDD12" s="79"/>
      <c r="MDE12" s="79"/>
      <c r="MDF12" s="79"/>
      <c r="MDG12" s="79"/>
      <c r="MDH12" s="79"/>
      <c r="MDI12" s="79"/>
      <c r="MDJ12" s="79"/>
      <c r="MDK12" s="79"/>
      <c r="MDL12" s="79"/>
      <c r="MDM12" s="79"/>
      <c r="MDN12" s="79"/>
      <c r="MDO12" s="79"/>
      <c r="MDP12" s="79"/>
      <c r="MDQ12" s="79"/>
      <c r="MDR12" s="79"/>
      <c r="MDS12" s="79"/>
      <c r="MDT12" s="79"/>
      <c r="MDU12" s="79"/>
      <c r="MDV12" s="79"/>
      <c r="MDW12" s="79"/>
      <c r="MDX12" s="79"/>
      <c r="MDY12" s="79"/>
      <c r="MDZ12" s="79"/>
      <c r="MEA12" s="79"/>
      <c r="MEB12" s="79"/>
      <c r="MEC12" s="79"/>
      <c r="MED12" s="79"/>
      <c r="MEE12" s="79"/>
      <c r="MEF12" s="79"/>
      <c r="MEG12" s="79"/>
      <c r="MEH12" s="79"/>
      <c r="MEI12" s="79"/>
      <c r="MEJ12" s="79"/>
      <c r="MEK12" s="79"/>
      <c r="MEL12" s="79"/>
      <c r="MEM12" s="79"/>
      <c r="MEN12" s="79"/>
      <c r="MEO12" s="79"/>
      <c r="MEP12" s="79"/>
      <c r="MEQ12" s="79"/>
      <c r="MER12" s="79"/>
      <c r="MES12" s="79"/>
      <c r="MET12" s="79"/>
      <c r="MEU12" s="79"/>
      <c r="MEV12" s="79"/>
      <c r="MEW12" s="79"/>
      <c r="MEX12" s="79"/>
      <c r="MEY12" s="79"/>
      <c r="MEZ12" s="79"/>
      <c r="MFA12" s="79"/>
      <c r="MFB12" s="79"/>
      <c r="MFC12" s="79"/>
      <c r="MFD12" s="79"/>
      <c r="MFE12" s="79"/>
      <c r="MFF12" s="79"/>
      <c r="MFG12" s="79"/>
      <c r="MFH12" s="79"/>
      <c r="MFI12" s="79"/>
      <c r="MFJ12" s="79"/>
      <c r="MFK12" s="79"/>
      <c r="MFL12" s="79"/>
      <c r="MFM12" s="79"/>
      <c r="MFN12" s="79"/>
      <c r="MFO12" s="79"/>
      <c r="MFP12" s="79"/>
      <c r="MFQ12" s="79"/>
      <c r="MFR12" s="79"/>
      <c r="MFS12" s="79"/>
      <c r="MFT12" s="79"/>
      <c r="MFU12" s="79"/>
      <c r="MFV12" s="79"/>
      <c r="MFW12" s="79"/>
      <c r="MFX12" s="79"/>
      <c r="MFY12" s="79"/>
      <c r="MFZ12" s="79"/>
      <c r="MGA12" s="79"/>
      <c r="MGB12" s="79"/>
      <c r="MGC12" s="79"/>
      <c r="MGD12" s="79"/>
      <c r="MGE12" s="79"/>
      <c r="MGF12" s="79"/>
      <c r="MGG12" s="79"/>
      <c r="MGH12" s="79"/>
      <c r="MGI12" s="79"/>
      <c r="MGJ12" s="79"/>
      <c r="MGK12" s="79"/>
      <c r="MGL12" s="79"/>
      <c r="MGM12" s="79"/>
      <c r="MGN12" s="79"/>
      <c r="MGO12" s="79"/>
      <c r="MGP12" s="79"/>
      <c r="MGQ12" s="79"/>
      <c r="MGR12" s="79"/>
      <c r="MGS12" s="79"/>
      <c r="MGT12" s="79"/>
      <c r="MGU12" s="79"/>
      <c r="MGV12" s="79"/>
      <c r="MGW12" s="79"/>
      <c r="MGX12" s="79"/>
      <c r="MGY12" s="79"/>
      <c r="MGZ12" s="79"/>
      <c r="MHA12" s="79"/>
      <c r="MHB12" s="79"/>
      <c r="MHC12" s="79"/>
      <c r="MHD12" s="79"/>
      <c r="MHE12" s="79"/>
      <c r="MHF12" s="79"/>
      <c r="MHG12" s="79"/>
      <c r="MHH12" s="79"/>
      <c r="MHI12" s="79"/>
      <c r="MHJ12" s="79"/>
      <c r="MHK12" s="79"/>
      <c r="MHL12" s="79"/>
      <c r="MHM12" s="79"/>
      <c r="MHN12" s="79"/>
      <c r="MHO12" s="79"/>
      <c r="MHP12" s="79"/>
      <c r="MHQ12" s="79"/>
      <c r="MHR12" s="79"/>
      <c r="MHS12" s="79"/>
      <c r="MHT12" s="79"/>
      <c r="MHU12" s="79"/>
      <c r="MHV12" s="79"/>
      <c r="MHW12" s="79"/>
      <c r="MHX12" s="79"/>
      <c r="MHY12" s="79"/>
      <c r="MHZ12" s="79"/>
      <c r="MIA12" s="79"/>
      <c r="MIB12" s="79"/>
      <c r="MIC12" s="79"/>
      <c r="MID12" s="79"/>
      <c r="MIE12" s="79"/>
      <c r="MIF12" s="79"/>
      <c r="MIG12" s="79"/>
      <c r="MIH12" s="79"/>
      <c r="MII12" s="79"/>
      <c r="MIJ12" s="79"/>
      <c r="MIK12" s="79"/>
      <c r="MIL12" s="79"/>
      <c r="MIM12" s="79"/>
      <c r="MIN12" s="79"/>
      <c r="MIO12" s="79"/>
      <c r="MIP12" s="79"/>
      <c r="MIQ12" s="79"/>
      <c r="MIR12" s="79"/>
      <c r="MIS12" s="79"/>
      <c r="MIT12" s="79"/>
      <c r="MIU12" s="79"/>
      <c r="MIV12" s="79"/>
      <c r="MIW12" s="79"/>
      <c r="MIX12" s="79"/>
      <c r="MIY12" s="79"/>
      <c r="MIZ12" s="79"/>
      <c r="MJA12" s="79"/>
      <c r="MJB12" s="79"/>
      <c r="MJC12" s="79"/>
      <c r="MJD12" s="79"/>
      <c r="MJE12" s="79"/>
      <c r="MJF12" s="79"/>
      <c r="MJG12" s="79"/>
      <c r="MJH12" s="79"/>
      <c r="MJI12" s="79"/>
      <c r="MJJ12" s="79"/>
      <c r="MJK12" s="79"/>
      <c r="MJL12" s="79"/>
      <c r="MJM12" s="79"/>
      <c r="MJN12" s="79"/>
      <c r="MJO12" s="79"/>
      <c r="MJP12" s="79"/>
      <c r="MJQ12" s="79"/>
      <c r="MJR12" s="79"/>
      <c r="MJS12" s="79"/>
      <c r="MJT12" s="79"/>
      <c r="MJU12" s="79"/>
      <c r="MJV12" s="79"/>
      <c r="MJW12" s="79"/>
      <c r="MJX12" s="79"/>
      <c r="MJY12" s="79"/>
      <c r="MJZ12" s="79"/>
      <c r="MKA12" s="79"/>
      <c r="MKB12" s="79"/>
      <c r="MKC12" s="79"/>
      <c r="MKD12" s="79"/>
      <c r="MKE12" s="79"/>
      <c r="MKF12" s="79"/>
      <c r="MKG12" s="79"/>
      <c r="MKH12" s="79"/>
      <c r="MKI12" s="79"/>
      <c r="MKJ12" s="79"/>
      <c r="MKK12" s="79"/>
      <c r="MKL12" s="79"/>
      <c r="MKM12" s="79"/>
      <c r="MKN12" s="79"/>
      <c r="MKO12" s="79"/>
      <c r="MKP12" s="79"/>
      <c r="MKQ12" s="79"/>
      <c r="MKR12" s="79"/>
      <c r="MKS12" s="79"/>
      <c r="MKT12" s="79"/>
      <c r="MKU12" s="79"/>
      <c r="MKV12" s="79"/>
      <c r="MKW12" s="79"/>
      <c r="MKX12" s="79"/>
      <c r="MKY12" s="79"/>
      <c r="MKZ12" s="79"/>
      <c r="MLA12" s="79"/>
      <c r="MLB12" s="79"/>
      <c r="MLC12" s="79"/>
      <c r="MLD12" s="79"/>
      <c r="MLE12" s="79"/>
      <c r="MLF12" s="79"/>
      <c r="MLG12" s="79"/>
      <c r="MLH12" s="79"/>
      <c r="MLI12" s="79"/>
      <c r="MLJ12" s="79"/>
      <c r="MLK12" s="79"/>
      <c r="MLL12" s="79"/>
      <c r="MLM12" s="79"/>
      <c r="MLN12" s="79"/>
      <c r="MLO12" s="79"/>
      <c r="MLP12" s="79"/>
      <c r="MLQ12" s="79"/>
      <c r="MLR12" s="79"/>
      <c r="MLS12" s="79"/>
      <c r="MLT12" s="79"/>
      <c r="MLU12" s="79"/>
      <c r="MLV12" s="79"/>
      <c r="MLW12" s="79"/>
      <c r="MLX12" s="79"/>
      <c r="MLY12" s="79"/>
      <c r="MLZ12" s="79"/>
      <c r="MMA12" s="79"/>
      <c r="MMB12" s="79"/>
      <c r="MMC12" s="79"/>
      <c r="MMD12" s="79"/>
      <c r="MME12" s="79"/>
      <c r="MMF12" s="79"/>
      <c r="MMG12" s="79"/>
      <c r="MMH12" s="79"/>
      <c r="MMI12" s="79"/>
      <c r="MMJ12" s="79"/>
      <c r="MMK12" s="79"/>
      <c r="MML12" s="79"/>
      <c r="MMM12" s="79"/>
      <c r="MMN12" s="79"/>
      <c r="MMO12" s="79"/>
      <c r="MMP12" s="79"/>
      <c r="MMQ12" s="79"/>
      <c r="MMR12" s="79"/>
      <c r="MMS12" s="79"/>
      <c r="MMT12" s="79"/>
      <c r="MMU12" s="79"/>
      <c r="MMV12" s="79"/>
      <c r="MMW12" s="79"/>
      <c r="MMX12" s="79"/>
      <c r="MMY12" s="79"/>
      <c r="MMZ12" s="79"/>
      <c r="MNA12" s="79"/>
      <c r="MNB12" s="79"/>
      <c r="MNC12" s="79"/>
      <c r="MND12" s="79"/>
      <c r="MNE12" s="79"/>
      <c r="MNF12" s="79"/>
      <c r="MNG12" s="79"/>
      <c r="MNH12" s="79"/>
      <c r="MNI12" s="79"/>
      <c r="MNJ12" s="79"/>
      <c r="MNK12" s="79"/>
      <c r="MNL12" s="79"/>
      <c r="MNM12" s="79"/>
      <c r="MNN12" s="79"/>
      <c r="MNO12" s="79"/>
      <c r="MNP12" s="79"/>
      <c r="MNQ12" s="79"/>
      <c r="MNR12" s="79"/>
      <c r="MNS12" s="79"/>
      <c r="MNT12" s="79"/>
      <c r="MNU12" s="79"/>
      <c r="MNV12" s="79"/>
      <c r="MNW12" s="79"/>
      <c r="MNX12" s="79"/>
      <c r="MNY12" s="79"/>
      <c r="MNZ12" s="79"/>
      <c r="MOA12" s="79"/>
      <c r="MOB12" s="79"/>
      <c r="MOC12" s="79"/>
      <c r="MOD12" s="79"/>
      <c r="MOE12" s="79"/>
      <c r="MOF12" s="79"/>
      <c r="MOG12" s="79"/>
      <c r="MOH12" s="79"/>
      <c r="MOI12" s="79"/>
      <c r="MOJ12" s="79"/>
      <c r="MOK12" s="79"/>
      <c r="MOL12" s="79"/>
      <c r="MOM12" s="79"/>
      <c r="MON12" s="79"/>
      <c r="MOO12" s="79"/>
      <c r="MOP12" s="79"/>
      <c r="MOQ12" s="79"/>
      <c r="MOR12" s="79"/>
      <c r="MOS12" s="79"/>
      <c r="MOT12" s="79"/>
      <c r="MOU12" s="79"/>
      <c r="MOV12" s="79"/>
      <c r="MOW12" s="79"/>
      <c r="MOX12" s="79"/>
      <c r="MOY12" s="79"/>
      <c r="MOZ12" s="79"/>
      <c r="MPA12" s="79"/>
      <c r="MPB12" s="79"/>
      <c r="MPC12" s="79"/>
      <c r="MPD12" s="79"/>
      <c r="MPE12" s="79"/>
      <c r="MPF12" s="79"/>
      <c r="MPG12" s="79"/>
      <c r="MPH12" s="79"/>
      <c r="MPI12" s="79"/>
      <c r="MPJ12" s="79"/>
      <c r="MPK12" s="79"/>
      <c r="MPL12" s="79"/>
      <c r="MPM12" s="79"/>
      <c r="MPN12" s="79"/>
      <c r="MPO12" s="79"/>
      <c r="MPP12" s="79"/>
      <c r="MPQ12" s="79"/>
      <c r="MPR12" s="79"/>
      <c r="MPS12" s="79"/>
      <c r="MPT12" s="79"/>
      <c r="MPU12" s="79"/>
      <c r="MPV12" s="79"/>
      <c r="MPW12" s="79"/>
      <c r="MPX12" s="79"/>
      <c r="MPY12" s="79"/>
      <c r="MPZ12" s="79"/>
      <c r="MQA12" s="79"/>
      <c r="MQB12" s="79"/>
      <c r="MQC12" s="79"/>
      <c r="MQD12" s="79"/>
      <c r="MQE12" s="79"/>
      <c r="MQF12" s="79"/>
      <c r="MQG12" s="79"/>
      <c r="MQH12" s="79"/>
      <c r="MQI12" s="79"/>
      <c r="MQJ12" s="79"/>
      <c r="MQK12" s="79"/>
      <c r="MQL12" s="79"/>
      <c r="MQM12" s="79"/>
      <c r="MQN12" s="79"/>
      <c r="MQO12" s="79"/>
      <c r="MQP12" s="79"/>
      <c r="MQQ12" s="79"/>
      <c r="MQR12" s="79"/>
      <c r="MQS12" s="79"/>
      <c r="MQT12" s="79"/>
      <c r="MQU12" s="79"/>
      <c r="MQV12" s="79"/>
      <c r="MQW12" s="79"/>
      <c r="MQX12" s="79"/>
      <c r="MQY12" s="79"/>
      <c r="MQZ12" s="79"/>
      <c r="MRA12" s="79"/>
      <c r="MRB12" s="79"/>
      <c r="MRC12" s="79"/>
      <c r="MRD12" s="79"/>
      <c r="MRE12" s="79"/>
      <c r="MRF12" s="79"/>
      <c r="MRG12" s="79"/>
      <c r="MRH12" s="79"/>
      <c r="MRI12" s="79"/>
      <c r="MRJ12" s="79"/>
      <c r="MRK12" s="79"/>
      <c r="MRL12" s="79"/>
      <c r="MRM12" s="79"/>
      <c r="MRN12" s="79"/>
      <c r="MRO12" s="79"/>
      <c r="MRP12" s="79"/>
      <c r="MRQ12" s="79"/>
      <c r="MRR12" s="79"/>
      <c r="MRS12" s="79"/>
      <c r="MRT12" s="79"/>
      <c r="MRU12" s="79"/>
      <c r="MRV12" s="79"/>
      <c r="MRW12" s="79"/>
      <c r="MRX12" s="79"/>
      <c r="MRY12" s="79"/>
      <c r="MRZ12" s="79"/>
      <c r="MSA12" s="79"/>
      <c r="MSB12" s="79"/>
      <c r="MSC12" s="79"/>
      <c r="MSD12" s="79"/>
      <c r="MSE12" s="79"/>
      <c r="MSF12" s="79"/>
      <c r="MSG12" s="79"/>
      <c r="MSH12" s="79"/>
      <c r="MSI12" s="79"/>
      <c r="MSJ12" s="79"/>
      <c r="MSK12" s="79"/>
      <c r="MSL12" s="79"/>
      <c r="MSM12" s="79"/>
      <c r="MSN12" s="79"/>
      <c r="MSO12" s="79"/>
      <c r="MSP12" s="79"/>
      <c r="MSQ12" s="79"/>
      <c r="MSR12" s="79"/>
      <c r="MSS12" s="79"/>
      <c r="MST12" s="79"/>
      <c r="MSU12" s="79"/>
      <c r="MSV12" s="79"/>
      <c r="MSW12" s="79"/>
      <c r="MSX12" s="79"/>
      <c r="MSY12" s="79"/>
      <c r="MSZ12" s="79"/>
      <c r="MTA12" s="79"/>
      <c r="MTB12" s="79"/>
      <c r="MTC12" s="79"/>
      <c r="MTD12" s="79"/>
      <c r="MTE12" s="79"/>
      <c r="MTF12" s="79"/>
      <c r="MTG12" s="79"/>
      <c r="MTH12" s="79"/>
      <c r="MTI12" s="79"/>
      <c r="MTJ12" s="79"/>
      <c r="MTK12" s="79"/>
      <c r="MTL12" s="79"/>
      <c r="MTM12" s="79"/>
      <c r="MTN12" s="79"/>
      <c r="MTO12" s="79"/>
      <c r="MTP12" s="79"/>
      <c r="MTQ12" s="79"/>
      <c r="MTR12" s="79"/>
      <c r="MTS12" s="79"/>
      <c r="MTT12" s="79"/>
      <c r="MTU12" s="79"/>
      <c r="MTV12" s="79"/>
      <c r="MTW12" s="79"/>
      <c r="MTX12" s="79"/>
      <c r="MTY12" s="79"/>
      <c r="MTZ12" s="79"/>
      <c r="MUA12" s="79"/>
      <c r="MUB12" s="79"/>
      <c r="MUC12" s="79"/>
      <c r="MUD12" s="79"/>
      <c r="MUE12" s="79"/>
      <c r="MUF12" s="79"/>
      <c r="MUG12" s="79"/>
      <c r="MUH12" s="79"/>
      <c r="MUI12" s="79"/>
      <c r="MUJ12" s="79"/>
      <c r="MUK12" s="79"/>
      <c r="MUL12" s="79"/>
      <c r="MUM12" s="79"/>
      <c r="MUN12" s="79"/>
      <c r="MUO12" s="79"/>
      <c r="MUP12" s="79"/>
      <c r="MUQ12" s="79"/>
      <c r="MUR12" s="79"/>
      <c r="MUS12" s="79"/>
      <c r="MUT12" s="79"/>
      <c r="MUU12" s="79"/>
      <c r="MUV12" s="79"/>
      <c r="MUW12" s="79"/>
      <c r="MUX12" s="79"/>
      <c r="MUY12" s="79"/>
      <c r="MUZ12" s="79"/>
      <c r="MVA12" s="79"/>
      <c r="MVB12" s="79"/>
      <c r="MVC12" s="79"/>
      <c r="MVD12" s="79"/>
      <c r="MVE12" s="79"/>
      <c r="MVF12" s="79"/>
      <c r="MVG12" s="79"/>
      <c r="MVH12" s="79"/>
      <c r="MVI12" s="79"/>
      <c r="MVJ12" s="79"/>
      <c r="MVK12" s="79"/>
      <c r="MVL12" s="79"/>
      <c r="MVM12" s="79"/>
      <c r="MVN12" s="79"/>
      <c r="MVO12" s="79"/>
      <c r="MVP12" s="79"/>
      <c r="MVQ12" s="79"/>
      <c r="MVR12" s="79"/>
      <c r="MVS12" s="79"/>
      <c r="MVT12" s="79"/>
      <c r="MVU12" s="79"/>
      <c r="MVV12" s="79"/>
      <c r="MVW12" s="79"/>
      <c r="MVX12" s="79"/>
      <c r="MVY12" s="79"/>
      <c r="MVZ12" s="79"/>
      <c r="MWA12" s="79"/>
      <c r="MWB12" s="79"/>
      <c r="MWC12" s="79"/>
      <c r="MWD12" s="79"/>
      <c r="MWE12" s="79"/>
      <c r="MWF12" s="79"/>
      <c r="MWG12" s="79"/>
      <c r="MWH12" s="79"/>
      <c r="MWI12" s="79"/>
      <c r="MWJ12" s="79"/>
      <c r="MWK12" s="79"/>
      <c r="MWL12" s="79"/>
      <c r="MWM12" s="79"/>
      <c r="MWN12" s="79"/>
      <c r="MWO12" s="79"/>
      <c r="MWP12" s="79"/>
      <c r="MWQ12" s="79"/>
      <c r="MWR12" s="79"/>
      <c r="MWS12" s="79"/>
      <c r="MWT12" s="79"/>
      <c r="MWU12" s="79"/>
      <c r="MWV12" s="79"/>
      <c r="MWW12" s="79"/>
      <c r="MWX12" s="79"/>
      <c r="MWY12" s="79"/>
      <c r="MWZ12" s="79"/>
      <c r="MXA12" s="79"/>
      <c r="MXB12" s="79"/>
      <c r="MXC12" s="79"/>
      <c r="MXD12" s="79"/>
      <c r="MXE12" s="79"/>
      <c r="MXF12" s="79"/>
      <c r="MXG12" s="79"/>
      <c r="MXH12" s="79"/>
      <c r="MXI12" s="79"/>
      <c r="MXJ12" s="79"/>
      <c r="MXK12" s="79"/>
      <c r="MXL12" s="79"/>
      <c r="MXM12" s="79"/>
      <c r="MXN12" s="79"/>
      <c r="MXO12" s="79"/>
      <c r="MXP12" s="79"/>
      <c r="MXQ12" s="79"/>
      <c r="MXR12" s="79"/>
      <c r="MXS12" s="79"/>
      <c r="MXT12" s="79"/>
      <c r="MXU12" s="79"/>
      <c r="MXV12" s="79"/>
      <c r="MXW12" s="79"/>
      <c r="MXX12" s="79"/>
      <c r="MXY12" s="79"/>
      <c r="MXZ12" s="79"/>
      <c r="MYA12" s="79"/>
      <c r="MYB12" s="79"/>
      <c r="MYC12" s="79"/>
      <c r="MYD12" s="79"/>
      <c r="MYE12" s="79"/>
      <c r="MYF12" s="79"/>
      <c r="MYG12" s="79"/>
      <c r="MYH12" s="79"/>
      <c r="MYI12" s="79"/>
      <c r="MYJ12" s="79"/>
      <c r="MYK12" s="79"/>
      <c r="MYL12" s="79"/>
      <c r="MYM12" s="79"/>
      <c r="MYN12" s="79"/>
      <c r="MYO12" s="79"/>
      <c r="MYP12" s="79"/>
      <c r="MYQ12" s="79"/>
      <c r="MYR12" s="79"/>
      <c r="MYS12" s="79"/>
      <c r="MYT12" s="79"/>
      <c r="MYU12" s="79"/>
      <c r="MYV12" s="79"/>
      <c r="MYW12" s="79"/>
      <c r="MYX12" s="79"/>
      <c r="MYY12" s="79"/>
      <c r="MYZ12" s="79"/>
      <c r="MZA12" s="79"/>
      <c r="MZB12" s="79"/>
      <c r="MZC12" s="79"/>
      <c r="MZD12" s="79"/>
      <c r="MZE12" s="79"/>
      <c r="MZF12" s="79"/>
      <c r="MZG12" s="79"/>
      <c r="MZH12" s="79"/>
      <c r="MZI12" s="79"/>
      <c r="MZJ12" s="79"/>
      <c r="MZK12" s="79"/>
      <c r="MZL12" s="79"/>
      <c r="MZM12" s="79"/>
      <c r="MZN12" s="79"/>
      <c r="MZO12" s="79"/>
      <c r="MZP12" s="79"/>
      <c r="MZQ12" s="79"/>
      <c r="MZR12" s="79"/>
      <c r="MZS12" s="79"/>
      <c r="MZT12" s="79"/>
      <c r="MZU12" s="79"/>
      <c r="MZV12" s="79"/>
      <c r="MZW12" s="79"/>
      <c r="MZX12" s="79"/>
      <c r="MZY12" s="79"/>
      <c r="MZZ12" s="79"/>
      <c r="NAA12" s="79"/>
      <c r="NAB12" s="79"/>
      <c r="NAC12" s="79"/>
      <c r="NAD12" s="79"/>
      <c r="NAE12" s="79"/>
      <c r="NAF12" s="79"/>
      <c r="NAG12" s="79"/>
      <c r="NAH12" s="79"/>
      <c r="NAI12" s="79"/>
      <c r="NAJ12" s="79"/>
      <c r="NAK12" s="79"/>
      <c r="NAL12" s="79"/>
      <c r="NAM12" s="79"/>
      <c r="NAN12" s="79"/>
      <c r="NAO12" s="79"/>
      <c r="NAP12" s="79"/>
      <c r="NAQ12" s="79"/>
      <c r="NAR12" s="79"/>
      <c r="NAS12" s="79"/>
      <c r="NAT12" s="79"/>
      <c r="NAU12" s="79"/>
      <c r="NAV12" s="79"/>
      <c r="NAW12" s="79"/>
      <c r="NAX12" s="79"/>
      <c r="NAY12" s="79"/>
      <c r="NAZ12" s="79"/>
      <c r="NBA12" s="79"/>
      <c r="NBB12" s="79"/>
      <c r="NBC12" s="79"/>
      <c r="NBD12" s="79"/>
      <c r="NBE12" s="79"/>
      <c r="NBF12" s="79"/>
      <c r="NBG12" s="79"/>
      <c r="NBH12" s="79"/>
      <c r="NBI12" s="79"/>
      <c r="NBJ12" s="79"/>
      <c r="NBK12" s="79"/>
      <c r="NBL12" s="79"/>
      <c r="NBM12" s="79"/>
      <c r="NBN12" s="79"/>
      <c r="NBO12" s="79"/>
      <c r="NBP12" s="79"/>
      <c r="NBQ12" s="79"/>
      <c r="NBR12" s="79"/>
      <c r="NBS12" s="79"/>
      <c r="NBT12" s="79"/>
      <c r="NBU12" s="79"/>
      <c r="NBV12" s="79"/>
      <c r="NBW12" s="79"/>
      <c r="NBX12" s="79"/>
      <c r="NBY12" s="79"/>
      <c r="NBZ12" s="79"/>
      <c r="NCA12" s="79"/>
      <c r="NCB12" s="79"/>
      <c r="NCC12" s="79"/>
      <c r="NCD12" s="79"/>
      <c r="NCE12" s="79"/>
      <c r="NCF12" s="79"/>
      <c r="NCG12" s="79"/>
      <c r="NCH12" s="79"/>
      <c r="NCI12" s="79"/>
      <c r="NCJ12" s="79"/>
      <c r="NCK12" s="79"/>
      <c r="NCL12" s="79"/>
      <c r="NCM12" s="79"/>
      <c r="NCN12" s="79"/>
      <c r="NCO12" s="79"/>
      <c r="NCP12" s="79"/>
      <c r="NCQ12" s="79"/>
      <c r="NCR12" s="79"/>
      <c r="NCS12" s="79"/>
      <c r="NCT12" s="79"/>
      <c r="NCU12" s="79"/>
      <c r="NCV12" s="79"/>
      <c r="NCW12" s="79"/>
      <c r="NCX12" s="79"/>
      <c r="NCY12" s="79"/>
      <c r="NCZ12" s="79"/>
      <c r="NDA12" s="79"/>
      <c r="NDB12" s="79"/>
      <c r="NDC12" s="79"/>
      <c r="NDD12" s="79"/>
      <c r="NDE12" s="79"/>
      <c r="NDF12" s="79"/>
      <c r="NDG12" s="79"/>
      <c r="NDH12" s="79"/>
      <c r="NDI12" s="79"/>
      <c r="NDJ12" s="79"/>
      <c r="NDK12" s="79"/>
      <c r="NDL12" s="79"/>
      <c r="NDM12" s="79"/>
      <c r="NDN12" s="79"/>
      <c r="NDO12" s="79"/>
      <c r="NDP12" s="79"/>
      <c r="NDQ12" s="79"/>
      <c r="NDR12" s="79"/>
      <c r="NDS12" s="79"/>
      <c r="NDT12" s="79"/>
      <c r="NDU12" s="79"/>
      <c r="NDV12" s="79"/>
      <c r="NDW12" s="79"/>
      <c r="NDX12" s="79"/>
      <c r="NDY12" s="79"/>
      <c r="NDZ12" s="79"/>
      <c r="NEA12" s="79"/>
      <c r="NEB12" s="79"/>
      <c r="NEC12" s="79"/>
      <c r="NED12" s="79"/>
      <c r="NEE12" s="79"/>
      <c r="NEF12" s="79"/>
      <c r="NEG12" s="79"/>
      <c r="NEH12" s="79"/>
      <c r="NEI12" s="79"/>
      <c r="NEJ12" s="79"/>
      <c r="NEK12" s="79"/>
      <c r="NEL12" s="79"/>
      <c r="NEM12" s="79"/>
      <c r="NEN12" s="79"/>
      <c r="NEO12" s="79"/>
      <c r="NEP12" s="79"/>
      <c r="NEQ12" s="79"/>
      <c r="NER12" s="79"/>
      <c r="NES12" s="79"/>
      <c r="NET12" s="79"/>
      <c r="NEU12" s="79"/>
      <c r="NEV12" s="79"/>
      <c r="NEW12" s="79"/>
      <c r="NEX12" s="79"/>
      <c r="NEY12" s="79"/>
      <c r="NEZ12" s="79"/>
      <c r="NFA12" s="79"/>
      <c r="NFB12" s="79"/>
      <c r="NFC12" s="79"/>
      <c r="NFD12" s="79"/>
      <c r="NFE12" s="79"/>
      <c r="NFF12" s="79"/>
      <c r="NFG12" s="79"/>
      <c r="NFH12" s="79"/>
      <c r="NFI12" s="79"/>
      <c r="NFJ12" s="79"/>
      <c r="NFK12" s="79"/>
      <c r="NFL12" s="79"/>
      <c r="NFM12" s="79"/>
      <c r="NFN12" s="79"/>
      <c r="NFO12" s="79"/>
      <c r="NFP12" s="79"/>
      <c r="NFQ12" s="79"/>
      <c r="NFR12" s="79"/>
      <c r="NFS12" s="79"/>
      <c r="NFT12" s="79"/>
      <c r="NFU12" s="79"/>
      <c r="NFV12" s="79"/>
      <c r="NFW12" s="79"/>
      <c r="NFX12" s="79"/>
      <c r="NFY12" s="79"/>
      <c r="NFZ12" s="79"/>
      <c r="NGA12" s="79"/>
      <c r="NGB12" s="79"/>
      <c r="NGC12" s="79"/>
      <c r="NGD12" s="79"/>
      <c r="NGE12" s="79"/>
      <c r="NGF12" s="79"/>
      <c r="NGG12" s="79"/>
      <c r="NGH12" s="79"/>
      <c r="NGI12" s="79"/>
      <c r="NGJ12" s="79"/>
      <c r="NGK12" s="79"/>
      <c r="NGL12" s="79"/>
      <c r="NGM12" s="79"/>
      <c r="NGN12" s="79"/>
      <c r="NGO12" s="79"/>
      <c r="NGP12" s="79"/>
      <c r="NGQ12" s="79"/>
      <c r="NGR12" s="79"/>
      <c r="NGS12" s="79"/>
      <c r="NGT12" s="79"/>
      <c r="NGU12" s="79"/>
      <c r="NGV12" s="79"/>
      <c r="NGW12" s="79"/>
      <c r="NGX12" s="79"/>
      <c r="NGY12" s="79"/>
      <c r="NGZ12" s="79"/>
      <c r="NHA12" s="79"/>
      <c r="NHB12" s="79"/>
      <c r="NHC12" s="79"/>
      <c r="NHD12" s="79"/>
      <c r="NHE12" s="79"/>
      <c r="NHF12" s="79"/>
      <c r="NHG12" s="79"/>
      <c r="NHH12" s="79"/>
      <c r="NHI12" s="79"/>
      <c r="NHJ12" s="79"/>
      <c r="NHK12" s="79"/>
      <c r="NHL12" s="79"/>
      <c r="NHM12" s="79"/>
      <c r="NHN12" s="79"/>
      <c r="NHO12" s="79"/>
      <c r="NHP12" s="79"/>
      <c r="NHQ12" s="79"/>
      <c r="NHR12" s="79"/>
      <c r="NHS12" s="79"/>
      <c r="NHT12" s="79"/>
      <c r="NHU12" s="79"/>
      <c r="NHV12" s="79"/>
      <c r="NHW12" s="79"/>
      <c r="NHX12" s="79"/>
      <c r="NHY12" s="79"/>
      <c r="NHZ12" s="79"/>
      <c r="NIA12" s="79"/>
      <c r="NIB12" s="79"/>
      <c r="NIC12" s="79"/>
      <c r="NID12" s="79"/>
      <c r="NIE12" s="79"/>
      <c r="NIF12" s="79"/>
      <c r="NIG12" s="79"/>
      <c r="NIH12" s="79"/>
      <c r="NII12" s="79"/>
      <c r="NIJ12" s="79"/>
      <c r="NIK12" s="79"/>
      <c r="NIL12" s="79"/>
      <c r="NIM12" s="79"/>
      <c r="NIN12" s="79"/>
      <c r="NIO12" s="79"/>
      <c r="NIP12" s="79"/>
      <c r="NIQ12" s="79"/>
      <c r="NIR12" s="79"/>
      <c r="NIS12" s="79"/>
      <c r="NIT12" s="79"/>
      <c r="NIU12" s="79"/>
      <c r="NIV12" s="79"/>
      <c r="NIW12" s="79"/>
      <c r="NIX12" s="79"/>
      <c r="NIY12" s="79"/>
      <c r="NIZ12" s="79"/>
      <c r="NJA12" s="79"/>
      <c r="NJB12" s="79"/>
      <c r="NJC12" s="79"/>
      <c r="NJD12" s="79"/>
      <c r="NJE12" s="79"/>
      <c r="NJF12" s="79"/>
      <c r="NJG12" s="79"/>
      <c r="NJH12" s="79"/>
      <c r="NJI12" s="79"/>
      <c r="NJJ12" s="79"/>
      <c r="NJK12" s="79"/>
      <c r="NJL12" s="79"/>
      <c r="NJM12" s="79"/>
      <c r="NJN12" s="79"/>
      <c r="NJO12" s="79"/>
      <c r="NJP12" s="79"/>
      <c r="NJQ12" s="79"/>
      <c r="NJR12" s="79"/>
      <c r="NJS12" s="79"/>
      <c r="NJT12" s="79"/>
      <c r="NJU12" s="79"/>
      <c r="NJV12" s="79"/>
      <c r="NJW12" s="79"/>
      <c r="NJX12" s="79"/>
      <c r="NJY12" s="79"/>
      <c r="NJZ12" s="79"/>
      <c r="NKA12" s="79"/>
      <c r="NKB12" s="79"/>
      <c r="NKC12" s="79"/>
      <c r="NKD12" s="79"/>
      <c r="NKE12" s="79"/>
      <c r="NKF12" s="79"/>
      <c r="NKG12" s="79"/>
      <c r="NKH12" s="79"/>
      <c r="NKI12" s="79"/>
      <c r="NKJ12" s="79"/>
      <c r="NKK12" s="79"/>
      <c r="NKL12" s="79"/>
      <c r="NKM12" s="79"/>
      <c r="NKN12" s="79"/>
      <c r="NKO12" s="79"/>
      <c r="NKP12" s="79"/>
      <c r="NKQ12" s="79"/>
      <c r="NKR12" s="79"/>
      <c r="NKS12" s="79"/>
      <c r="NKT12" s="79"/>
      <c r="NKU12" s="79"/>
      <c r="NKV12" s="79"/>
      <c r="NKW12" s="79"/>
      <c r="NKX12" s="79"/>
      <c r="NKY12" s="79"/>
      <c r="NKZ12" s="79"/>
      <c r="NLA12" s="79"/>
      <c r="NLB12" s="79"/>
      <c r="NLC12" s="79"/>
      <c r="NLD12" s="79"/>
      <c r="NLE12" s="79"/>
      <c r="NLF12" s="79"/>
      <c r="NLG12" s="79"/>
      <c r="NLH12" s="79"/>
      <c r="NLI12" s="79"/>
      <c r="NLJ12" s="79"/>
      <c r="NLK12" s="79"/>
      <c r="NLL12" s="79"/>
      <c r="NLM12" s="79"/>
      <c r="NLN12" s="79"/>
      <c r="NLO12" s="79"/>
      <c r="NLP12" s="79"/>
      <c r="NLQ12" s="79"/>
      <c r="NLR12" s="79"/>
      <c r="NLS12" s="79"/>
      <c r="NLT12" s="79"/>
      <c r="NLU12" s="79"/>
      <c r="NLV12" s="79"/>
      <c r="NLW12" s="79"/>
      <c r="NLX12" s="79"/>
      <c r="NLY12" s="79"/>
      <c r="NLZ12" s="79"/>
      <c r="NMA12" s="79"/>
      <c r="NMB12" s="79"/>
      <c r="NMC12" s="79"/>
      <c r="NMD12" s="79"/>
      <c r="NME12" s="79"/>
      <c r="NMF12" s="79"/>
      <c r="NMG12" s="79"/>
      <c r="NMH12" s="79"/>
      <c r="NMI12" s="79"/>
      <c r="NMJ12" s="79"/>
      <c r="NMK12" s="79"/>
      <c r="NML12" s="79"/>
      <c r="NMM12" s="79"/>
      <c r="NMN12" s="79"/>
      <c r="NMO12" s="79"/>
      <c r="NMP12" s="79"/>
      <c r="NMQ12" s="79"/>
      <c r="NMR12" s="79"/>
      <c r="NMS12" s="79"/>
      <c r="NMT12" s="79"/>
      <c r="NMU12" s="79"/>
      <c r="NMV12" s="79"/>
      <c r="NMW12" s="79"/>
      <c r="NMX12" s="79"/>
      <c r="NMY12" s="79"/>
      <c r="NMZ12" s="79"/>
      <c r="NNA12" s="79"/>
      <c r="NNB12" s="79"/>
      <c r="NNC12" s="79"/>
      <c r="NND12" s="79"/>
      <c r="NNE12" s="79"/>
      <c r="NNF12" s="79"/>
      <c r="NNG12" s="79"/>
      <c r="NNH12" s="79"/>
      <c r="NNI12" s="79"/>
      <c r="NNJ12" s="79"/>
      <c r="NNK12" s="79"/>
      <c r="NNL12" s="79"/>
      <c r="NNM12" s="79"/>
      <c r="NNN12" s="79"/>
      <c r="NNO12" s="79"/>
      <c r="NNP12" s="79"/>
      <c r="NNQ12" s="79"/>
      <c r="NNR12" s="79"/>
      <c r="NNS12" s="79"/>
      <c r="NNT12" s="79"/>
      <c r="NNU12" s="79"/>
      <c r="NNV12" s="79"/>
      <c r="NNW12" s="79"/>
      <c r="NNX12" s="79"/>
      <c r="NNY12" s="79"/>
      <c r="NNZ12" s="79"/>
      <c r="NOA12" s="79"/>
      <c r="NOB12" s="79"/>
      <c r="NOC12" s="79"/>
      <c r="NOD12" s="79"/>
      <c r="NOE12" s="79"/>
      <c r="NOF12" s="79"/>
      <c r="NOG12" s="79"/>
      <c r="NOH12" s="79"/>
      <c r="NOI12" s="79"/>
      <c r="NOJ12" s="79"/>
      <c r="NOK12" s="79"/>
      <c r="NOL12" s="79"/>
      <c r="NOM12" s="79"/>
      <c r="NON12" s="79"/>
      <c r="NOO12" s="79"/>
      <c r="NOP12" s="79"/>
      <c r="NOQ12" s="79"/>
      <c r="NOR12" s="79"/>
      <c r="NOS12" s="79"/>
      <c r="NOT12" s="79"/>
      <c r="NOU12" s="79"/>
      <c r="NOV12" s="79"/>
      <c r="NOW12" s="79"/>
      <c r="NOX12" s="79"/>
      <c r="NOY12" s="79"/>
      <c r="NOZ12" s="79"/>
      <c r="NPA12" s="79"/>
      <c r="NPB12" s="79"/>
      <c r="NPC12" s="79"/>
      <c r="NPD12" s="79"/>
      <c r="NPE12" s="79"/>
      <c r="NPF12" s="79"/>
      <c r="NPG12" s="79"/>
      <c r="NPH12" s="79"/>
      <c r="NPI12" s="79"/>
      <c r="NPJ12" s="79"/>
      <c r="NPK12" s="79"/>
      <c r="NPL12" s="79"/>
      <c r="NPM12" s="79"/>
      <c r="NPN12" s="79"/>
      <c r="NPO12" s="79"/>
      <c r="NPP12" s="79"/>
      <c r="NPQ12" s="79"/>
      <c r="NPR12" s="79"/>
      <c r="NPS12" s="79"/>
      <c r="NPT12" s="79"/>
      <c r="NPU12" s="79"/>
      <c r="NPV12" s="79"/>
      <c r="NPW12" s="79"/>
      <c r="NPX12" s="79"/>
      <c r="NPY12" s="79"/>
      <c r="NPZ12" s="79"/>
      <c r="NQA12" s="79"/>
      <c r="NQB12" s="79"/>
      <c r="NQC12" s="79"/>
      <c r="NQD12" s="79"/>
      <c r="NQE12" s="79"/>
      <c r="NQF12" s="79"/>
      <c r="NQG12" s="79"/>
      <c r="NQH12" s="79"/>
      <c r="NQI12" s="79"/>
      <c r="NQJ12" s="79"/>
      <c r="NQK12" s="79"/>
      <c r="NQL12" s="79"/>
      <c r="NQM12" s="79"/>
      <c r="NQN12" s="79"/>
      <c r="NQO12" s="79"/>
      <c r="NQP12" s="79"/>
      <c r="NQQ12" s="79"/>
      <c r="NQR12" s="79"/>
      <c r="NQS12" s="79"/>
      <c r="NQT12" s="79"/>
      <c r="NQU12" s="79"/>
      <c r="NQV12" s="79"/>
      <c r="NQW12" s="79"/>
      <c r="NQX12" s="79"/>
      <c r="NQY12" s="79"/>
      <c r="NQZ12" s="79"/>
      <c r="NRA12" s="79"/>
      <c r="NRB12" s="79"/>
      <c r="NRC12" s="79"/>
      <c r="NRD12" s="79"/>
      <c r="NRE12" s="79"/>
      <c r="NRF12" s="79"/>
      <c r="NRG12" s="79"/>
      <c r="NRH12" s="79"/>
      <c r="NRI12" s="79"/>
      <c r="NRJ12" s="79"/>
      <c r="NRK12" s="79"/>
      <c r="NRL12" s="79"/>
      <c r="NRM12" s="79"/>
      <c r="NRN12" s="79"/>
      <c r="NRO12" s="79"/>
      <c r="NRP12" s="79"/>
      <c r="NRQ12" s="79"/>
      <c r="NRR12" s="79"/>
      <c r="NRS12" s="79"/>
      <c r="NRT12" s="79"/>
      <c r="NRU12" s="79"/>
      <c r="NRV12" s="79"/>
      <c r="NRW12" s="79"/>
      <c r="NRX12" s="79"/>
      <c r="NRY12" s="79"/>
      <c r="NRZ12" s="79"/>
      <c r="NSA12" s="79"/>
      <c r="NSB12" s="79"/>
      <c r="NSC12" s="79"/>
      <c r="NSD12" s="79"/>
      <c r="NSE12" s="79"/>
      <c r="NSF12" s="79"/>
      <c r="NSG12" s="79"/>
      <c r="NSH12" s="79"/>
      <c r="NSI12" s="79"/>
      <c r="NSJ12" s="79"/>
      <c r="NSK12" s="79"/>
      <c r="NSL12" s="79"/>
      <c r="NSM12" s="79"/>
      <c r="NSN12" s="79"/>
      <c r="NSO12" s="79"/>
      <c r="NSP12" s="79"/>
      <c r="NSQ12" s="79"/>
      <c r="NSR12" s="79"/>
      <c r="NSS12" s="79"/>
      <c r="NST12" s="79"/>
      <c r="NSU12" s="79"/>
      <c r="NSV12" s="79"/>
      <c r="NSW12" s="79"/>
      <c r="NSX12" s="79"/>
      <c r="NSY12" s="79"/>
      <c r="NSZ12" s="79"/>
      <c r="NTA12" s="79"/>
      <c r="NTB12" s="79"/>
      <c r="NTC12" s="79"/>
      <c r="NTD12" s="79"/>
      <c r="NTE12" s="79"/>
      <c r="NTF12" s="79"/>
      <c r="NTG12" s="79"/>
      <c r="NTH12" s="79"/>
      <c r="NTI12" s="79"/>
      <c r="NTJ12" s="79"/>
      <c r="NTK12" s="79"/>
      <c r="NTL12" s="79"/>
      <c r="NTM12" s="79"/>
      <c r="NTN12" s="79"/>
      <c r="NTO12" s="79"/>
      <c r="NTP12" s="79"/>
      <c r="NTQ12" s="79"/>
      <c r="NTR12" s="79"/>
      <c r="NTS12" s="79"/>
      <c r="NTT12" s="79"/>
      <c r="NTU12" s="79"/>
      <c r="NTV12" s="79"/>
      <c r="NTW12" s="79"/>
      <c r="NTX12" s="79"/>
      <c r="NTY12" s="79"/>
      <c r="NTZ12" s="79"/>
      <c r="NUA12" s="79"/>
      <c r="NUB12" s="79"/>
      <c r="NUC12" s="79"/>
      <c r="NUD12" s="79"/>
      <c r="NUE12" s="79"/>
      <c r="NUF12" s="79"/>
      <c r="NUG12" s="79"/>
      <c r="NUH12" s="79"/>
      <c r="NUI12" s="79"/>
      <c r="NUJ12" s="79"/>
      <c r="NUK12" s="79"/>
      <c r="NUL12" s="79"/>
      <c r="NUM12" s="79"/>
      <c r="NUN12" s="79"/>
      <c r="NUO12" s="79"/>
      <c r="NUP12" s="79"/>
      <c r="NUQ12" s="79"/>
      <c r="NUR12" s="79"/>
      <c r="NUS12" s="79"/>
      <c r="NUT12" s="79"/>
      <c r="NUU12" s="79"/>
      <c r="NUV12" s="79"/>
      <c r="NUW12" s="79"/>
      <c r="NUX12" s="79"/>
      <c r="NUY12" s="79"/>
      <c r="NUZ12" s="79"/>
      <c r="NVA12" s="79"/>
      <c r="NVB12" s="79"/>
      <c r="NVC12" s="79"/>
      <c r="NVD12" s="79"/>
      <c r="NVE12" s="79"/>
      <c r="NVF12" s="79"/>
      <c r="NVG12" s="79"/>
      <c r="NVH12" s="79"/>
      <c r="NVI12" s="79"/>
      <c r="NVJ12" s="79"/>
      <c r="NVK12" s="79"/>
      <c r="NVL12" s="79"/>
      <c r="NVM12" s="79"/>
      <c r="NVN12" s="79"/>
      <c r="NVO12" s="79"/>
      <c r="NVP12" s="79"/>
      <c r="NVQ12" s="79"/>
      <c r="NVR12" s="79"/>
      <c r="NVS12" s="79"/>
      <c r="NVT12" s="79"/>
      <c r="NVU12" s="79"/>
      <c r="NVV12" s="79"/>
      <c r="NVW12" s="79"/>
      <c r="NVX12" s="79"/>
      <c r="NVY12" s="79"/>
      <c r="NVZ12" s="79"/>
      <c r="NWA12" s="79"/>
      <c r="NWB12" s="79"/>
      <c r="NWC12" s="79"/>
      <c r="NWD12" s="79"/>
      <c r="NWE12" s="79"/>
      <c r="NWF12" s="79"/>
      <c r="NWG12" s="79"/>
      <c r="NWH12" s="79"/>
      <c r="NWI12" s="79"/>
      <c r="NWJ12" s="79"/>
      <c r="NWK12" s="79"/>
      <c r="NWL12" s="79"/>
      <c r="NWM12" s="79"/>
      <c r="NWN12" s="79"/>
      <c r="NWO12" s="79"/>
      <c r="NWP12" s="79"/>
      <c r="NWQ12" s="79"/>
      <c r="NWR12" s="79"/>
      <c r="NWS12" s="79"/>
      <c r="NWT12" s="79"/>
      <c r="NWU12" s="79"/>
      <c r="NWV12" s="79"/>
      <c r="NWW12" s="79"/>
      <c r="NWX12" s="79"/>
      <c r="NWY12" s="79"/>
      <c r="NWZ12" s="79"/>
      <c r="NXA12" s="79"/>
      <c r="NXB12" s="79"/>
      <c r="NXC12" s="79"/>
      <c r="NXD12" s="79"/>
      <c r="NXE12" s="79"/>
      <c r="NXF12" s="79"/>
      <c r="NXG12" s="79"/>
      <c r="NXH12" s="79"/>
      <c r="NXI12" s="79"/>
      <c r="NXJ12" s="79"/>
      <c r="NXK12" s="79"/>
      <c r="NXL12" s="79"/>
      <c r="NXM12" s="79"/>
      <c r="NXN12" s="79"/>
      <c r="NXO12" s="79"/>
      <c r="NXP12" s="79"/>
      <c r="NXQ12" s="79"/>
      <c r="NXR12" s="79"/>
      <c r="NXS12" s="79"/>
      <c r="NXT12" s="79"/>
      <c r="NXU12" s="79"/>
      <c r="NXV12" s="79"/>
      <c r="NXW12" s="79"/>
      <c r="NXX12" s="79"/>
      <c r="NXY12" s="79"/>
      <c r="NXZ12" s="79"/>
      <c r="NYA12" s="79"/>
      <c r="NYB12" s="79"/>
      <c r="NYC12" s="79"/>
      <c r="NYD12" s="79"/>
      <c r="NYE12" s="79"/>
      <c r="NYF12" s="79"/>
      <c r="NYG12" s="79"/>
      <c r="NYH12" s="79"/>
      <c r="NYI12" s="79"/>
      <c r="NYJ12" s="79"/>
      <c r="NYK12" s="79"/>
      <c r="NYL12" s="79"/>
      <c r="NYM12" s="79"/>
      <c r="NYN12" s="79"/>
      <c r="NYO12" s="79"/>
      <c r="NYP12" s="79"/>
      <c r="NYQ12" s="79"/>
      <c r="NYR12" s="79"/>
      <c r="NYS12" s="79"/>
      <c r="NYT12" s="79"/>
      <c r="NYU12" s="79"/>
      <c r="NYV12" s="79"/>
      <c r="NYW12" s="79"/>
      <c r="NYX12" s="79"/>
      <c r="NYY12" s="79"/>
      <c r="NYZ12" s="79"/>
      <c r="NZA12" s="79"/>
      <c r="NZB12" s="79"/>
      <c r="NZC12" s="79"/>
      <c r="NZD12" s="79"/>
      <c r="NZE12" s="79"/>
      <c r="NZF12" s="79"/>
      <c r="NZG12" s="79"/>
      <c r="NZH12" s="79"/>
      <c r="NZI12" s="79"/>
      <c r="NZJ12" s="79"/>
      <c r="NZK12" s="79"/>
      <c r="NZL12" s="79"/>
      <c r="NZM12" s="79"/>
      <c r="NZN12" s="79"/>
      <c r="NZO12" s="79"/>
      <c r="NZP12" s="79"/>
      <c r="NZQ12" s="79"/>
      <c r="NZR12" s="79"/>
      <c r="NZS12" s="79"/>
      <c r="NZT12" s="79"/>
      <c r="NZU12" s="79"/>
      <c r="NZV12" s="79"/>
      <c r="NZW12" s="79"/>
      <c r="NZX12" s="79"/>
      <c r="NZY12" s="79"/>
      <c r="NZZ12" s="79"/>
      <c r="OAA12" s="79"/>
      <c r="OAB12" s="79"/>
      <c r="OAC12" s="79"/>
      <c r="OAD12" s="79"/>
      <c r="OAE12" s="79"/>
      <c r="OAF12" s="79"/>
      <c r="OAG12" s="79"/>
      <c r="OAH12" s="79"/>
      <c r="OAI12" s="79"/>
      <c r="OAJ12" s="79"/>
      <c r="OAK12" s="79"/>
      <c r="OAL12" s="79"/>
      <c r="OAM12" s="79"/>
      <c r="OAN12" s="79"/>
      <c r="OAO12" s="79"/>
      <c r="OAP12" s="79"/>
      <c r="OAQ12" s="79"/>
      <c r="OAR12" s="79"/>
      <c r="OAS12" s="79"/>
      <c r="OAT12" s="79"/>
      <c r="OAU12" s="79"/>
      <c r="OAV12" s="79"/>
      <c r="OAW12" s="79"/>
      <c r="OAX12" s="79"/>
      <c r="OAY12" s="79"/>
      <c r="OAZ12" s="79"/>
      <c r="OBA12" s="79"/>
      <c r="OBB12" s="79"/>
      <c r="OBC12" s="79"/>
      <c r="OBD12" s="79"/>
      <c r="OBE12" s="79"/>
      <c r="OBF12" s="79"/>
      <c r="OBG12" s="79"/>
      <c r="OBH12" s="79"/>
      <c r="OBI12" s="79"/>
      <c r="OBJ12" s="79"/>
      <c r="OBK12" s="79"/>
      <c r="OBL12" s="79"/>
      <c r="OBM12" s="79"/>
      <c r="OBN12" s="79"/>
      <c r="OBO12" s="79"/>
      <c r="OBP12" s="79"/>
      <c r="OBQ12" s="79"/>
      <c r="OBR12" s="79"/>
      <c r="OBS12" s="79"/>
      <c r="OBT12" s="79"/>
      <c r="OBU12" s="79"/>
      <c r="OBV12" s="79"/>
      <c r="OBW12" s="79"/>
      <c r="OBX12" s="79"/>
      <c r="OBY12" s="79"/>
      <c r="OBZ12" s="79"/>
      <c r="OCA12" s="79"/>
      <c r="OCB12" s="79"/>
      <c r="OCC12" s="79"/>
      <c r="OCD12" s="79"/>
      <c r="OCE12" s="79"/>
      <c r="OCF12" s="79"/>
      <c r="OCG12" s="79"/>
      <c r="OCH12" s="79"/>
      <c r="OCI12" s="79"/>
      <c r="OCJ12" s="79"/>
      <c r="OCK12" s="79"/>
      <c r="OCL12" s="79"/>
      <c r="OCM12" s="79"/>
      <c r="OCN12" s="79"/>
      <c r="OCO12" s="79"/>
      <c r="OCP12" s="79"/>
      <c r="OCQ12" s="79"/>
      <c r="OCR12" s="79"/>
      <c r="OCS12" s="79"/>
      <c r="OCT12" s="79"/>
      <c r="OCU12" s="79"/>
      <c r="OCV12" s="79"/>
      <c r="OCW12" s="79"/>
      <c r="OCX12" s="79"/>
      <c r="OCY12" s="79"/>
      <c r="OCZ12" s="79"/>
      <c r="ODA12" s="79"/>
      <c r="ODB12" s="79"/>
      <c r="ODC12" s="79"/>
      <c r="ODD12" s="79"/>
      <c r="ODE12" s="79"/>
      <c r="ODF12" s="79"/>
      <c r="ODG12" s="79"/>
      <c r="ODH12" s="79"/>
      <c r="ODI12" s="79"/>
      <c r="ODJ12" s="79"/>
      <c r="ODK12" s="79"/>
      <c r="ODL12" s="79"/>
      <c r="ODM12" s="79"/>
      <c r="ODN12" s="79"/>
      <c r="ODO12" s="79"/>
      <c r="ODP12" s="79"/>
      <c r="ODQ12" s="79"/>
      <c r="ODR12" s="79"/>
      <c r="ODS12" s="79"/>
      <c r="ODT12" s="79"/>
      <c r="ODU12" s="79"/>
      <c r="ODV12" s="79"/>
      <c r="ODW12" s="79"/>
      <c r="ODX12" s="79"/>
      <c r="ODY12" s="79"/>
      <c r="ODZ12" s="79"/>
      <c r="OEA12" s="79"/>
      <c r="OEB12" s="79"/>
      <c r="OEC12" s="79"/>
      <c r="OED12" s="79"/>
      <c r="OEE12" s="79"/>
      <c r="OEF12" s="79"/>
      <c r="OEG12" s="79"/>
      <c r="OEH12" s="79"/>
      <c r="OEI12" s="79"/>
      <c r="OEJ12" s="79"/>
      <c r="OEK12" s="79"/>
      <c r="OEL12" s="79"/>
      <c r="OEM12" s="79"/>
      <c r="OEN12" s="79"/>
      <c r="OEO12" s="79"/>
      <c r="OEP12" s="79"/>
      <c r="OEQ12" s="79"/>
      <c r="OER12" s="79"/>
      <c r="OES12" s="79"/>
      <c r="OET12" s="79"/>
      <c r="OEU12" s="79"/>
      <c r="OEV12" s="79"/>
      <c r="OEW12" s="79"/>
      <c r="OEX12" s="79"/>
      <c r="OEY12" s="79"/>
      <c r="OEZ12" s="79"/>
      <c r="OFA12" s="79"/>
      <c r="OFB12" s="79"/>
      <c r="OFC12" s="79"/>
      <c r="OFD12" s="79"/>
      <c r="OFE12" s="79"/>
      <c r="OFF12" s="79"/>
      <c r="OFG12" s="79"/>
      <c r="OFH12" s="79"/>
      <c r="OFI12" s="79"/>
      <c r="OFJ12" s="79"/>
      <c r="OFK12" s="79"/>
      <c r="OFL12" s="79"/>
      <c r="OFM12" s="79"/>
      <c r="OFN12" s="79"/>
      <c r="OFO12" s="79"/>
      <c r="OFP12" s="79"/>
      <c r="OFQ12" s="79"/>
      <c r="OFR12" s="79"/>
      <c r="OFS12" s="79"/>
      <c r="OFT12" s="79"/>
      <c r="OFU12" s="79"/>
      <c r="OFV12" s="79"/>
      <c r="OFW12" s="79"/>
      <c r="OFX12" s="79"/>
      <c r="OFY12" s="79"/>
      <c r="OFZ12" s="79"/>
      <c r="OGA12" s="79"/>
      <c r="OGB12" s="79"/>
      <c r="OGC12" s="79"/>
      <c r="OGD12" s="79"/>
      <c r="OGE12" s="79"/>
      <c r="OGF12" s="79"/>
      <c r="OGG12" s="79"/>
      <c r="OGH12" s="79"/>
      <c r="OGI12" s="79"/>
      <c r="OGJ12" s="79"/>
      <c r="OGK12" s="79"/>
      <c r="OGL12" s="79"/>
      <c r="OGM12" s="79"/>
      <c r="OGN12" s="79"/>
      <c r="OGO12" s="79"/>
      <c r="OGP12" s="79"/>
      <c r="OGQ12" s="79"/>
      <c r="OGR12" s="79"/>
      <c r="OGS12" s="79"/>
      <c r="OGT12" s="79"/>
      <c r="OGU12" s="79"/>
      <c r="OGV12" s="79"/>
      <c r="OGW12" s="79"/>
      <c r="OGX12" s="79"/>
      <c r="OGY12" s="79"/>
      <c r="OGZ12" s="79"/>
      <c r="OHA12" s="79"/>
      <c r="OHB12" s="79"/>
      <c r="OHC12" s="79"/>
      <c r="OHD12" s="79"/>
      <c r="OHE12" s="79"/>
      <c r="OHF12" s="79"/>
      <c r="OHG12" s="79"/>
      <c r="OHH12" s="79"/>
      <c r="OHI12" s="79"/>
      <c r="OHJ12" s="79"/>
      <c r="OHK12" s="79"/>
      <c r="OHL12" s="79"/>
      <c r="OHM12" s="79"/>
      <c r="OHN12" s="79"/>
      <c r="OHO12" s="79"/>
      <c r="OHP12" s="79"/>
      <c r="OHQ12" s="79"/>
      <c r="OHR12" s="79"/>
      <c r="OHS12" s="79"/>
      <c r="OHT12" s="79"/>
      <c r="OHU12" s="79"/>
      <c r="OHV12" s="79"/>
      <c r="OHW12" s="79"/>
      <c r="OHX12" s="79"/>
      <c r="OHY12" s="79"/>
      <c r="OHZ12" s="79"/>
      <c r="OIA12" s="79"/>
      <c r="OIB12" s="79"/>
      <c r="OIC12" s="79"/>
      <c r="OID12" s="79"/>
      <c r="OIE12" s="79"/>
      <c r="OIF12" s="79"/>
      <c r="OIG12" s="79"/>
      <c r="OIH12" s="79"/>
      <c r="OII12" s="79"/>
      <c r="OIJ12" s="79"/>
      <c r="OIK12" s="79"/>
      <c r="OIL12" s="79"/>
      <c r="OIM12" s="79"/>
      <c r="OIN12" s="79"/>
      <c r="OIO12" s="79"/>
      <c r="OIP12" s="79"/>
      <c r="OIQ12" s="79"/>
      <c r="OIR12" s="79"/>
      <c r="OIS12" s="79"/>
      <c r="OIT12" s="79"/>
      <c r="OIU12" s="79"/>
      <c r="OIV12" s="79"/>
      <c r="OIW12" s="79"/>
      <c r="OIX12" s="79"/>
      <c r="OIY12" s="79"/>
      <c r="OIZ12" s="79"/>
      <c r="OJA12" s="79"/>
      <c r="OJB12" s="79"/>
      <c r="OJC12" s="79"/>
      <c r="OJD12" s="79"/>
      <c r="OJE12" s="79"/>
      <c r="OJF12" s="79"/>
      <c r="OJG12" s="79"/>
      <c r="OJH12" s="79"/>
      <c r="OJI12" s="79"/>
      <c r="OJJ12" s="79"/>
      <c r="OJK12" s="79"/>
      <c r="OJL12" s="79"/>
      <c r="OJM12" s="79"/>
      <c r="OJN12" s="79"/>
      <c r="OJO12" s="79"/>
      <c r="OJP12" s="79"/>
      <c r="OJQ12" s="79"/>
      <c r="OJR12" s="79"/>
      <c r="OJS12" s="79"/>
      <c r="OJT12" s="79"/>
      <c r="OJU12" s="79"/>
      <c r="OJV12" s="79"/>
      <c r="OJW12" s="79"/>
      <c r="OJX12" s="79"/>
      <c r="OJY12" s="79"/>
      <c r="OJZ12" s="79"/>
      <c r="OKA12" s="79"/>
      <c r="OKB12" s="79"/>
      <c r="OKC12" s="79"/>
      <c r="OKD12" s="79"/>
      <c r="OKE12" s="79"/>
      <c r="OKF12" s="79"/>
      <c r="OKG12" s="79"/>
      <c r="OKH12" s="79"/>
      <c r="OKI12" s="79"/>
      <c r="OKJ12" s="79"/>
      <c r="OKK12" s="79"/>
      <c r="OKL12" s="79"/>
      <c r="OKM12" s="79"/>
      <c r="OKN12" s="79"/>
      <c r="OKO12" s="79"/>
      <c r="OKP12" s="79"/>
      <c r="OKQ12" s="79"/>
      <c r="OKR12" s="79"/>
      <c r="OKS12" s="79"/>
      <c r="OKT12" s="79"/>
      <c r="OKU12" s="79"/>
      <c r="OKV12" s="79"/>
      <c r="OKW12" s="79"/>
      <c r="OKX12" s="79"/>
      <c r="OKY12" s="79"/>
      <c r="OKZ12" s="79"/>
      <c r="OLA12" s="79"/>
      <c r="OLB12" s="79"/>
      <c r="OLC12" s="79"/>
      <c r="OLD12" s="79"/>
      <c r="OLE12" s="79"/>
      <c r="OLF12" s="79"/>
      <c r="OLG12" s="79"/>
      <c r="OLH12" s="79"/>
      <c r="OLI12" s="79"/>
      <c r="OLJ12" s="79"/>
      <c r="OLK12" s="79"/>
      <c r="OLL12" s="79"/>
      <c r="OLM12" s="79"/>
      <c r="OLN12" s="79"/>
      <c r="OLO12" s="79"/>
      <c r="OLP12" s="79"/>
      <c r="OLQ12" s="79"/>
      <c r="OLR12" s="79"/>
      <c r="OLS12" s="79"/>
      <c r="OLT12" s="79"/>
      <c r="OLU12" s="79"/>
      <c r="OLV12" s="79"/>
      <c r="OLW12" s="79"/>
      <c r="OLX12" s="79"/>
      <c r="OLY12" s="79"/>
      <c r="OLZ12" s="79"/>
      <c r="OMA12" s="79"/>
      <c r="OMB12" s="79"/>
      <c r="OMC12" s="79"/>
      <c r="OMD12" s="79"/>
      <c r="OME12" s="79"/>
      <c r="OMF12" s="79"/>
      <c r="OMG12" s="79"/>
      <c r="OMH12" s="79"/>
      <c r="OMI12" s="79"/>
      <c r="OMJ12" s="79"/>
      <c r="OMK12" s="79"/>
      <c r="OML12" s="79"/>
      <c r="OMM12" s="79"/>
      <c r="OMN12" s="79"/>
      <c r="OMO12" s="79"/>
      <c r="OMP12" s="79"/>
      <c r="OMQ12" s="79"/>
      <c r="OMR12" s="79"/>
      <c r="OMS12" s="79"/>
      <c r="OMT12" s="79"/>
      <c r="OMU12" s="79"/>
      <c r="OMV12" s="79"/>
      <c r="OMW12" s="79"/>
      <c r="OMX12" s="79"/>
      <c r="OMY12" s="79"/>
      <c r="OMZ12" s="79"/>
      <c r="ONA12" s="79"/>
      <c r="ONB12" s="79"/>
      <c r="ONC12" s="79"/>
      <c r="OND12" s="79"/>
      <c r="ONE12" s="79"/>
      <c r="ONF12" s="79"/>
      <c r="ONG12" s="79"/>
      <c r="ONH12" s="79"/>
      <c r="ONI12" s="79"/>
      <c r="ONJ12" s="79"/>
      <c r="ONK12" s="79"/>
      <c r="ONL12" s="79"/>
      <c r="ONM12" s="79"/>
      <c r="ONN12" s="79"/>
      <c r="ONO12" s="79"/>
      <c r="ONP12" s="79"/>
      <c r="ONQ12" s="79"/>
      <c r="ONR12" s="79"/>
      <c r="ONS12" s="79"/>
      <c r="ONT12" s="79"/>
      <c r="ONU12" s="79"/>
      <c r="ONV12" s="79"/>
      <c r="ONW12" s="79"/>
      <c r="ONX12" s="79"/>
      <c r="ONY12" s="79"/>
      <c r="ONZ12" s="79"/>
      <c r="OOA12" s="79"/>
      <c r="OOB12" s="79"/>
      <c r="OOC12" s="79"/>
      <c r="OOD12" s="79"/>
      <c r="OOE12" s="79"/>
      <c r="OOF12" s="79"/>
      <c r="OOG12" s="79"/>
      <c r="OOH12" s="79"/>
      <c r="OOI12" s="79"/>
      <c r="OOJ12" s="79"/>
      <c r="OOK12" s="79"/>
      <c r="OOL12" s="79"/>
      <c r="OOM12" s="79"/>
      <c r="OON12" s="79"/>
      <c r="OOO12" s="79"/>
      <c r="OOP12" s="79"/>
      <c r="OOQ12" s="79"/>
      <c r="OOR12" s="79"/>
      <c r="OOS12" s="79"/>
      <c r="OOT12" s="79"/>
      <c r="OOU12" s="79"/>
      <c r="OOV12" s="79"/>
      <c r="OOW12" s="79"/>
      <c r="OOX12" s="79"/>
      <c r="OOY12" s="79"/>
      <c r="OOZ12" s="79"/>
      <c r="OPA12" s="79"/>
      <c r="OPB12" s="79"/>
      <c r="OPC12" s="79"/>
      <c r="OPD12" s="79"/>
      <c r="OPE12" s="79"/>
      <c r="OPF12" s="79"/>
      <c r="OPG12" s="79"/>
      <c r="OPH12" s="79"/>
      <c r="OPI12" s="79"/>
      <c r="OPJ12" s="79"/>
      <c r="OPK12" s="79"/>
      <c r="OPL12" s="79"/>
      <c r="OPM12" s="79"/>
      <c r="OPN12" s="79"/>
      <c r="OPO12" s="79"/>
      <c r="OPP12" s="79"/>
      <c r="OPQ12" s="79"/>
      <c r="OPR12" s="79"/>
      <c r="OPS12" s="79"/>
      <c r="OPT12" s="79"/>
      <c r="OPU12" s="79"/>
      <c r="OPV12" s="79"/>
      <c r="OPW12" s="79"/>
      <c r="OPX12" s="79"/>
      <c r="OPY12" s="79"/>
      <c r="OPZ12" s="79"/>
      <c r="OQA12" s="79"/>
      <c r="OQB12" s="79"/>
      <c r="OQC12" s="79"/>
      <c r="OQD12" s="79"/>
      <c r="OQE12" s="79"/>
      <c r="OQF12" s="79"/>
      <c r="OQG12" s="79"/>
      <c r="OQH12" s="79"/>
      <c r="OQI12" s="79"/>
      <c r="OQJ12" s="79"/>
      <c r="OQK12" s="79"/>
      <c r="OQL12" s="79"/>
      <c r="OQM12" s="79"/>
      <c r="OQN12" s="79"/>
      <c r="OQO12" s="79"/>
      <c r="OQP12" s="79"/>
      <c r="OQQ12" s="79"/>
      <c r="OQR12" s="79"/>
      <c r="OQS12" s="79"/>
      <c r="OQT12" s="79"/>
      <c r="OQU12" s="79"/>
      <c r="OQV12" s="79"/>
      <c r="OQW12" s="79"/>
      <c r="OQX12" s="79"/>
      <c r="OQY12" s="79"/>
      <c r="OQZ12" s="79"/>
      <c r="ORA12" s="79"/>
      <c r="ORB12" s="79"/>
      <c r="ORC12" s="79"/>
      <c r="ORD12" s="79"/>
      <c r="ORE12" s="79"/>
      <c r="ORF12" s="79"/>
      <c r="ORG12" s="79"/>
      <c r="ORH12" s="79"/>
      <c r="ORI12" s="79"/>
      <c r="ORJ12" s="79"/>
      <c r="ORK12" s="79"/>
      <c r="ORL12" s="79"/>
      <c r="ORM12" s="79"/>
      <c r="ORN12" s="79"/>
      <c r="ORO12" s="79"/>
      <c r="ORP12" s="79"/>
      <c r="ORQ12" s="79"/>
      <c r="ORR12" s="79"/>
      <c r="ORS12" s="79"/>
      <c r="ORT12" s="79"/>
      <c r="ORU12" s="79"/>
      <c r="ORV12" s="79"/>
      <c r="ORW12" s="79"/>
      <c r="ORX12" s="79"/>
      <c r="ORY12" s="79"/>
      <c r="ORZ12" s="79"/>
      <c r="OSA12" s="79"/>
      <c r="OSB12" s="79"/>
      <c r="OSC12" s="79"/>
      <c r="OSD12" s="79"/>
      <c r="OSE12" s="79"/>
      <c r="OSF12" s="79"/>
      <c r="OSG12" s="79"/>
      <c r="OSH12" s="79"/>
      <c r="OSI12" s="79"/>
      <c r="OSJ12" s="79"/>
      <c r="OSK12" s="79"/>
      <c r="OSL12" s="79"/>
      <c r="OSM12" s="79"/>
      <c r="OSN12" s="79"/>
      <c r="OSO12" s="79"/>
      <c r="OSP12" s="79"/>
      <c r="OSQ12" s="79"/>
      <c r="OSR12" s="79"/>
      <c r="OSS12" s="79"/>
      <c r="OST12" s="79"/>
      <c r="OSU12" s="79"/>
      <c r="OSV12" s="79"/>
      <c r="OSW12" s="79"/>
      <c r="OSX12" s="79"/>
      <c r="OSY12" s="79"/>
      <c r="OSZ12" s="79"/>
      <c r="OTA12" s="79"/>
      <c r="OTB12" s="79"/>
      <c r="OTC12" s="79"/>
      <c r="OTD12" s="79"/>
      <c r="OTE12" s="79"/>
      <c r="OTF12" s="79"/>
      <c r="OTG12" s="79"/>
      <c r="OTH12" s="79"/>
      <c r="OTI12" s="79"/>
      <c r="OTJ12" s="79"/>
      <c r="OTK12" s="79"/>
      <c r="OTL12" s="79"/>
      <c r="OTM12" s="79"/>
      <c r="OTN12" s="79"/>
      <c r="OTO12" s="79"/>
      <c r="OTP12" s="79"/>
      <c r="OTQ12" s="79"/>
      <c r="OTR12" s="79"/>
      <c r="OTS12" s="79"/>
      <c r="OTT12" s="79"/>
      <c r="OTU12" s="79"/>
      <c r="OTV12" s="79"/>
      <c r="OTW12" s="79"/>
      <c r="OTX12" s="79"/>
      <c r="OTY12" s="79"/>
      <c r="OTZ12" s="79"/>
      <c r="OUA12" s="79"/>
      <c r="OUB12" s="79"/>
      <c r="OUC12" s="79"/>
      <c r="OUD12" s="79"/>
      <c r="OUE12" s="79"/>
      <c r="OUF12" s="79"/>
      <c r="OUG12" s="79"/>
      <c r="OUH12" s="79"/>
      <c r="OUI12" s="79"/>
      <c r="OUJ12" s="79"/>
      <c r="OUK12" s="79"/>
      <c r="OUL12" s="79"/>
      <c r="OUM12" s="79"/>
      <c r="OUN12" s="79"/>
      <c r="OUO12" s="79"/>
      <c r="OUP12" s="79"/>
      <c r="OUQ12" s="79"/>
      <c r="OUR12" s="79"/>
      <c r="OUS12" s="79"/>
      <c r="OUT12" s="79"/>
      <c r="OUU12" s="79"/>
      <c r="OUV12" s="79"/>
      <c r="OUW12" s="79"/>
      <c r="OUX12" s="79"/>
      <c r="OUY12" s="79"/>
      <c r="OUZ12" s="79"/>
      <c r="OVA12" s="79"/>
      <c r="OVB12" s="79"/>
      <c r="OVC12" s="79"/>
      <c r="OVD12" s="79"/>
      <c r="OVE12" s="79"/>
      <c r="OVF12" s="79"/>
      <c r="OVG12" s="79"/>
      <c r="OVH12" s="79"/>
      <c r="OVI12" s="79"/>
      <c r="OVJ12" s="79"/>
      <c r="OVK12" s="79"/>
      <c r="OVL12" s="79"/>
      <c r="OVM12" s="79"/>
      <c r="OVN12" s="79"/>
      <c r="OVO12" s="79"/>
      <c r="OVP12" s="79"/>
      <c r="OVQ12" s="79"/>
      <c r="OVR12" s="79"/>
      <c r="OVS12" s="79"/>
      <c r="OVT12" s="79"/>
      <c r="OVU12" s="79"/>
      <c r="OVV12" s="79"/>
      <c r="OVW12" s="79"/>
      <c r="OVX12" s="79"/>
      <c r="OVY12" s="79"/>
      <c r="OVZ12" s="79"/>
      <c r="OWA12" s="79"/>
      <c r="OWB12" s="79"/>
      <c r="OWC12" s="79"/>
      <c r="OWD12" s="79"/>
      <c r="OWE12" s="79"/>
      <c r="OWF12" s="79"/>
      <c r="OWG12" s="79"/>
      <c r="OWH12" s="79"/>
      <c r="OWI12" s="79"/>
      <c r="OWJ12" s="79"/>
      <c r="OWK12" s="79"/>
      <c r="OWL12" s="79"/>
      <c r="OWM12" s="79"/>
      <c r="OWN12" s="79"/>
      <c r="OWO12" s="79"/>
      <c r="OWP12" s="79"/>
      <c r="OWQ12" s="79"/>
      <c r="OWR12" s="79"/>
      <c r="OWS12" s="79"/>
      <c r="OWT12" s="79"/>
      <c r="OWU12" s="79"/>
      <c r="OWV12" s="79"/>
      <c r="OWW12" s="79"/>
      <c r="OWX12" s="79"/>
      <c r="OWY12" s="79"/>
      <c r="OWZ12" s="79"/>
      <c r="OXA12" s="79"/>
      <c r="OXB12" s="79"/>
      <c r="OXC12" s="79"/>
      <c r="OXD12" s="79"/>
      <c r="OXE12" s="79"/>
      <c r="OXF12" s="79"/>
      <c r="OXG12" s="79"/>
      <c r="OXH12" s="79"/>
      <c r="OXI12" s="79"/>
      <c r="OXJ12" s="79"/>
      <c r="OXK12" s="79"/>
      <c r="OXL12" s="79"/>
      <c r="OXM12" s="79"/>
      <c r="OXN12" s="79"/>
      <c r="OXO12" s="79"/>
      <c r="OXP12" s="79"/>
      <c r="OXQ12" s="79"/>
      <c r="OXR12" s="79"/>
      <c r="OXS12" s="79"/>
      <c r="OXT12" s="79"/>
      <c r="OXU12" s="79"/>
      <c r="OXV12" s="79"/>
      <c r="OXW12" s="79"/>
      <c r="OXX12" s="79"/>
      <c r="OXY12" s="79"/>
      <c r="OXZ12" s="79"/>
      <c r="OYA12" s="79"/>
      <c r="OYB12" s="79"/>
      <c r="OYC12" s="79"/>
      <c r="OYD12" s="79"/>
      <c r="OYE12" s="79"/>
      <c r="OYF12" s="79"/>
      <c r="OYG12" s="79"/>
      <c r="OYH12" s="79"/>
      <c r="OYI12" s="79"/>
      <c r="OYJ12" s="79"/>
      <c r="OYK12" s="79"/>
      <c r="OYL12" s="79"/>
      <c r="OYM12" s="79"/>
      <c r="OYN12" s="79"/>
      <c r="OYO12" s="79"/>
      <c r="OYP12" s="79"/>
      <c r="OYQ12" s="79"/>
      <c r="OYR12" s="79"/>
      <c r="OYS12" s="79"/>
      <c r="OYT12" s="79"/>
      <c r="OYU12" s="79"/>
      <c r="OYV12" s="79"/>
      <c r="OYW12" s="79"/>
      <c r="OYX12" s="79"/>
      <c r="OYY12" s="79"/>
      <c r="OYZ12" s="79"/>
      <c r="OZA12" s="79"/>
      <c r="OZB12" s="79"/>
      <c r="OZC12" s="79"/>
      <c r="OZD12" s="79"/>
      <c r="OZE12" s="79"/>
      <c r="OZF12" s="79"/>
      <c r="OZG12" s="79"/>
      <c r="OZH12" s="79"/>
      <c r="OZI12" s="79"/>
      <c r="OZJ12" s="79"/>
      <c r="OZK12" s="79"/>
      <c r="OZL12" s="79"/>
      <c r="OZM12" s="79"/>
      <c r="OZN12" s="79"/>
      <c r="OZO12" s="79"/>
      <c r="OZP12" s="79"/>
      <c r="OZQ12" s="79"/>
      <c r="OZR12" s="79"/>
      <c r="OZS12" s="79"/>
      <c r="OZT12" s="79"/>
      <c r="OZU12" s="79"/>
      <c r="OZV12" s="79"/>
      <c r="OZW12" s="79"/>
      <c r="OZX12" s="79"/>
      <c r="OZY12" s="79"/>
      <c r="OZZ12" s="79"/>
      <c r="PAA12" s="79"/>
      <c r="PAB12" s="79"/>
      <c r="PAC12" s="79"/>
      <c r="PAD12" s="79"/>
      <c r="PAE12" s="79"/>
      <c r="PAF12" s="79"/>
      <c r="PAG12" s="79"/>
      <c r="PAH12" s="79"/>
      <c r="PAI12" s="79"/>
      <c r="PAJ12" s="79"/>
      <c r="PAK12" s="79"/>
      <c r="PAL12" s="79"/>
      <c r="PAM12" s="79"/>
      <c r="PAN12" s="79"/>
      <c r="PAO12" s="79"/>
      <c r="PAP12" s="79"/>
      <c r="PAQ12" s="79"/>
      <c r="PAR12" s="79"/>
      <c r="PAS12" s="79"/>
      <c r="PAT12" s="79"/>
      <c r="PAU12" s="79"/>
      <c r="PAV12" s="79"/>
      <c r="PAW12" s="79"/>
      <c r="PAX12" s="79"/>
      <c r="PAY12" s="79"/>
      <c r="PAZ12" s="79"/>
      <c r="PBA12" s="79"/>
      <c r="PBB12" s="79"/>
      <c r="PBC12" s="79"/>
      <c r="PBD12" s="79"/>
      <c r="PBE12" s="79"/>
      <c r="PBF12" s="79"/>
      <c r="PBG12" s="79"/>
      <c r="PBH12" s="79"/>
      <c r="PBI12" s="79"/>
      <c r="PBJ12" s="79"/>
      <c r="PBK12" s="79"/>
      <c r="PBL12" s="79"/>
      <c r="PBM12" s="79"/>
      <c r="PBN12" s="79"/>
      <c r="PBO12" s="79"/>
      <c r="PBP12" s="79"/>
      <c r="PBQ12" s="79"/>
      <c r="PBR12" s="79"/>
      <c r="PBS12" s="79"/>
      <c r="PBT12" s="79"/>
      <c r="PBU12" s="79"/>
      <c r="PBV12" s="79"/>
      <c r="PBW12" s="79"/>
      <c r="PBX12" s="79"/>
      <c r="PBY12" s="79"/>
      <c r="PBZ12" s="79"/>
      <c r="PCA12" s="79"/>
      <c r="PCB12" s="79"/>
      <c r="PCC12" s="79"/>
      <c r="PCD12" s="79"/>
      <c r="PCE12" s="79"/>
      <c r="PCF12" s="79"/>
      <c r="PCG12" s="79"/>
      <c r="PCH12" s="79"/>
      <c r="PCI12" s="79"/>
      <c r="PCJ12" s="79"/>
      <c r="PCK12" s="79"/>
      <c r="PCL12" s="79"/>
      <c r="PCM12" s="79"/>
      <c r="PCN12" s="79"/>
      <c r="PCO12" s="79"/>
      <c r="PCP12" s="79"/>
      <c r="PCQ12" s="79"/>
      <c r="PCR12" s="79"/>
      <c r="PCS12" s="79"/>
      <c r="PCT12" s="79"/>
      <c r="PCU12" s="79"/>
      <c r="PCV12" s="79"/>
      <c r="PCW12" s="79"/>
      <c r="PCX12" s="79"/>
      <c r="PCY12" s="79"/>
      <c r="PCZ12" s="79"/>
      <c r="PDA12" s="79"/>
      <c r="PDB12" s="79"/>
      <c r="PDC12" s="79"/>
      <c r="PDD12" s="79"/>
      <c r="PDE12" s="79"/>
      <c r="PDF12" s="79"/>
      <c r="PDG12" s="79"/>
      <c r="PDH12" s="79"/>
      <c r="PDI12" s="79"/>
      <c r="PDJ12" s="79"/>
      <c r="PDK12" s="79"/>
      <c r="PDL12" s="79"/>
      <c r="PDM12" s="79"/>
      <c r="PDN12" s="79"/>
      <c r="PDO12" s="79"/>
      <c r="PDP12" s="79"/>
      <c r="PDQ12" s="79"/>
      <c r="PDR12" s="79"/>
      <c r="PDS12" s="79"/>
      <c r="PDT12" s="79"/>
      <c r="PDU12" s="79"/>
      <c r="PDV12" s="79"/>
      <c r="PDW12" s="79"/>
      <c r="PDX12" s="79"/>
      <c r="PDY12" s="79"/>
      <c r="PDZ12" s="79"/>
      <c r="PEA12" s="79"/>
      <c r="PEB12" s="79"/>
      <c r="PEC12" s="79"/>
      <c r="PED12" s="79"/>
      <c r="PEE12" s="79"/>
      <c r="PEF12" s="79"/>
      <c r="PEG12" s="79"/>
      <c r="PEH12" s="79"/>
      <c r="PEI12" s="79"/>
      <c r="PEJ12" s="79"/>
      <c r="PEK12" s="79"/>
      <c r="PEL12" s="79"/>
      <c r="PEM12" s="79"/>
      <c r="PEN12" s="79"/>
      <c r="PEO12" s="79"/>
      <c r="PEP12" s="79"/>
      <c r="PEQ12" s="79"/>
      <c r="PER12" s="79"/>
      <c r="PES12" s="79"/>
      <c r="PET12" s="79"/>
      <c r="PEU12" s="79"/>
      <c r="PEV12" s="79"/>
      <c r="PEW12" s="79"/>
      <c r="PEX12" s="79"/>
      <c r="PEY12" s="79"/>
      <c r="PEZ12" s="79"/>
      <c r="PFA12" s="79"/>
      <c r="PFB12" s="79"/>
      <c r="PFC12" s="79"/>
      <c r="PFD12" s="79"/>
      <c r="PFE12" s="79"/>
      <c r="PFF12" s="79"/>
      <c r="PFG12" s="79"/>
      <c r="PFH12" s="79"/>
      <c r="PFI12" s="79"/>
      <c r="PFJ12" s="79"/>
      <c r="PFK12" s="79"/>
      <c r="PFL12" s="79"/>
      <c r="PFM12" s="79"/>
      <c r="PFN12" s="79"/>
      <c r="PFO12" s="79"/>
      <c r="PFP12" s="79"/>
      <c r="PFQ12" s="79"/>
      <c r="PFR12" s="79"/>
      <c r="PFS12" s="79"/>
      <c r="PFT12" s="79"/>
      <c r="PFU12" s="79"/>
      <c r="PFV12" s="79"/>
      <c r="PFW12" s="79"/>
      <c r="PFX12" s="79"/>
      <c r="PFY12" s="79"/>
      <c r="PFZ12" s="79"/>
      <c r="PGA12" s="79"/>
      <c r="PGB12" s="79"/>
      <c r="PGC12" s="79"/>
      <c r="PGD12" s="79"/>
      <c r="PGE12" s="79"/>
      <c r="PGF12" s="79"/>
      <c r="PGG12" s="79"/>
      <c r="PGH12" s="79"/>
      <c r="PGI12" s="79"/>
      <c r="PGJ12" s="79"/>
      <c r="PGK12" s="79"/>
      <c r="PGL12" s="79"/>
      <c r="PGM12" s="79"/>
      <c r="PGN12" s="79"/>
      <c r="PGO12" s="79"/>
      <c r="PGP12" s="79"/>
      <c r="PGQ12" s="79"/>
      <c r="PGR12" s="79"/>
      <c r="PGS12" s="79"/>
      <c r="PGT12" s="79"/>
      <c r="PGU12" s="79"/>
      <c r="PGV12" s="79"/>
      <c r="PGW12" s="79"/>
      <c r="PGX12" s="79"/>
      <c r="PGY12" s="79"/>
      <c r="PGZ12" s="79"/>
      <c r="PHA12" s="79"/>
      <c r="PHB12" s="79"/>
      <c r="PHC12" s="79"/>
      <c r="PHD12" s="79"/>
      <c r="PHE12" s="79"/>
      <c r="PHF12" s="79"/>
      <c r="PHG12" s="79"/>
      <c r="PHH12" s="79"/>
      <c r="PHI12" s="79"/>
      <c r="PHJ12" s="79"/>
      <c r="PHK12" s="79"/>
      <c r="PHL12" s="79"/>
      <c r="PHM12" s="79"/>
      <c r="PHN12" s="79"/>
      <c r="PHO12" s="79"/>
      <c r="PHP12" s="79"/>
      <c r="PHQ12" s="79"/>
      <c r="PHR12" s="79"/>
      <c r="PHS12" s="79"/>
      <c r="PHT12" s="79"/>
      <c r="PHU12" s="79"/>
      <c r="PHV12" s="79"/>
      <c r="PHW12" s="79"/>
      <c r="PHX12" s="79"/>
      <c r="PHY12" s="79"/>
      <c r="PHZ12" s="79"/>
      <c r="PIA12" s="79"/>
      <c r="PIB12" s="79"/>
      <c r="PIC12" s="79"/>
      <c r="PID12" s="79"/>
      <c r="PIE12" s="79"/>
      <c r="PIF12" s="79"/>
      <c r="PIG12" s="79"/>
      <c r="PIH12" s="79"/>
      <c r="PII12" s="79"/>
      <c r="PIJ12" s="79"/>
      <c r="PIK12" s="79"/>
      <c r="PIL12" s="79"/>
      <c r="PIM12" s="79"/>
      <c r="PIN12" s="79"/>
      <c r="PIO12" s="79"/>
      <c r="PIP12" s="79"/>
      <c r="PIQ12" s="79"/>
      <c r="PIR12" s="79"/>
      <c r="PIS12" s="79"/>
      <c r="PIT12" s="79"/>
      <c r="PIU12" s="79"/>
      <c r="PIV12" s="79"/>
      <c r="PIW12" s="79"/>
      <c r="PIX12" s="79"/>
      <c r="PIY12" s="79"/>
      <c r="PIZ12" s="79"/>
      <c r="PJA12" s="79"/>
      <c r="PJB12" s="79"/>
      <c r="PJC12" s="79"/>
      <c r="PJD12" s="79"/>
      <c r="PJE12" s="79"/>
      <c r="PJF12" s="79"/>
      <c r="PJG12" s="79"/>
      <c r="PJH12" s="79"/>
      <c r="PJI12" s="79"/>
      <c r="PJJ12" s="79"/>
      <c r="PJK12" s="79"/>
      <c r="PJL12" s="79"/>
      <c r="PJM12" s="79"/>
      <c r="PJN12" s="79"/>
      <c r="PJO12" s="79"/>
      <c r="PJP12" s="79"/>
      <c r="PJQ12" s="79"/>
      <c r="PJR12" s="79"/>
      <c r="PJS12" s="79"/>
      <c r="PJT12" s="79"/>
      <c r="PJU12" s="79"/>
      <c r="PJV12" s="79"/>
      <c r="PJW12" s="79"/>
      <c r="PJX12" s="79"/>
      <c r="PJY12" s="79"/>
      <c r="PJZ12" s="79"/>
      <c r="PKA12" s="79"/>
      <c r="PKB12" s="79"/>
      <c r="PKC12" s="79"/>
      <c r="PKD12" s="79"/>
      <c r="PKE12" s="79"/>
      <c r="PKF12" s="79"/>
      <c r="PKG12" s="79"/>
      <c r="PKH12" s="79"/>
      <c r="PKI12" s="79"/>
      <c r="PKJ12" s="79"/>
      <c r="PKK12" s="79"/>
      <c r="PKL12" s="79"/>
      <c r="PKM12" s="79"/>
      <c r="PKN12" s="79"/>
      <c r="PKO12" s="79"/>
      <c r="PKP12" s="79"/>
      <c r="PKQ12" s="79"/>
      <c r="PKR12" s="79"/>
      <c r="PKS12" s="79"/>
      <c r="PKT12" s="79"/>
      <c r="PKU12" s="79"/>
      <c r="PKV12" s="79"/>
      <c r="PKW12" s="79"/>
      <c r="PKX12" s="79"/>
      <c r="PKY12" s="79"/>
      <c r="PKZ12" s="79"/>
      <c r="PLA12" s="79"/>
      <c r="PLB12" s="79"/>
      <c r="PLC12" s="79"/>
      <c r="PLD12" s="79"/>
      <c r="PLE12" s="79"/>
      <c r="PLF12" s="79"/>
      <c r="PLG12" s="79"/>
      <c r="PLH12" s="79"/>
      <c r="PLI12" s="79"/>
      <c r="PLJ12" s="79"/>
      <c r="PLK12" s="79"/>
      <c r="PLL12" s="79"/>
      <c r="PLM12" s="79"/>
      <c r="PLN12" s="79"/>
      <c r="PLO12" s="79"/>
      <c r="PLP12" s="79"/>
      <c r="PLQ12" s="79"/>
      <c r="PLR12" s="79"/>
      <c r="PLS12" s="79"/>
      <c r="PLT12" s="79"/>
      <c r="PLU12" s="79"/>
      <c r="PLV12" s="79"/>
      <c r="PLW12" s="79"/>
      <c r="PLX12" s="79"/>
      <c r="PLY12" s="79"/>
      <c r="PLZ12" s="79"/>
      <c r="PMA12" s="79"/>
      <c r="PMB12" s="79"/>
      <c r="PMC12" s="79"/>
      <c r="PMD12" s="79"/>
      <c r="PME12" s="79"/>
      <c r="PMF12" s="79"/>
      <c r="PMG12" s="79"/>
      <c r="PMH12" s="79"/>
      <c r="PMI12" s="79"/>
      <c r="PMJ12" s="79"/>
      <c r="PMK12" s="79"/>
      <c r="PML12" s="79"/>
      <c r="PMM12" s="79"/>
      <c r="PMN12" s="79"/>
      <c r="PMO12" s="79"/>
      <c r="PMP12" s="79"/>
      <c r="PMQ12" s="79"/>
      <c r="PMR12" s="79"/>
      <c r="PMS12" s="79"/>
      <c r="PMT12" s="79"/>
      <c r="PMU12" s="79"/>
      <c r="PMV12" s="79"/>
      <c r="PMW12" s="79"/>
      <c r="PMX12" s="79"/>
      <c r="PMY12" s="79"/>
      <c r="PMZ12" s="79"/>
      <c r="PNA12" s="79"/>
      <c r="PNB12" s="79"/>
      <c r="PNC12" s="79"/>
      <c r="PND12" s="79"/>
      <c r="PNE12" s="79"/>
      <c r="PNF12" s="79"/>
      <c r="PNG12" s="79"/>
      <c r="PNH12" s="79"/>
      <c r="PNI12" s="79"/>
      <c r="PNJ12" s="79"/>
      <c r="PNK12" s="79"/>
      <c r="PNL12" s="79"/>
      <c r="PNM12" s="79"/>
      <c r="PNN12" s="79"/>
      <c r="PNO12" s="79"/>
      <c r="PNP12" s="79"/>
      <c r="PNQ12" s="79"/>
      <c r="PNR12" s="79"/>
      <c r="PNS12" s="79"/>
      <c r="PNT12" s="79"/>
      <c r="PNU12" s="79"/>
      <c r="PNV12" s="79"/>
      <c r="PNW12" s="79"/>
      <c r="PNX12" s="79"/>
      <c r="PNY12" s="79"/>
      <c r="PNZ12" s="79"/>
      <c r="POA12" s="79"/>
      <c r="POB12" s="79"/>
      <c r="POC12" s="79"/>
      <c r="POD12" s="79"/>
      <c r="POE12" s="79"/>
      <c r="POF12" s="79"/>
      <c r="POG12" s="79"/>
      <c r="POH12" s="79"/>
      <c r="POI12" s="79"/>
      <c r="POJ12" s="79"/>
      <c r="POK12" s="79"/>
      <c r="POL12" s="79"/>
      <c r="POM12" s="79"/>
      <c r="PON12" s="79"/>
      <c r="POO12" s="79"/>
      <c r="POP12" s="79"/>
      <c r="POQ12" s="79"/>
      <c r="POR12" s="79"/>
      <c r="POS12" s="79"/>
      <c r="POT12" s="79"/>
      <c r="POU12" s="79"/>
      <c r="POV12" s="79"/>
      <c r="POW12" s="79"/>
      <c r="POX12" s="79"/>
      <c r="POY12" s="79"/>
      <c r="POZ12" s="79"/>
      <c r="PPA12" s="79"/>
      <c r="PPB12" s="79"/>
      <c r="PPC12" s="79"/>
      <c r="PPD12" s="79"/>
      <c r="PPE12" s="79"/>
      <c r="PPF12" s="79"/>
      <c r="PPG12" s="79"/>
      <c r="PPH12" s="79"/>
      <c r="PPI12" s="79"/>
      <c r="PPJ12" s="79"/>
      <c r="PPK12" s="79"/>
      <c r="PPL12" s="79"/>
      <c r="PPM12" s="79"/>
      <c r="PPN12" s="79"/>
      <c r="PPO12" s="79"/>
      <c r="PPP12" s="79"/>
      <c r="PPQ12" s="79"/>
      <c r="PPR12" s="79"/>
      <c r="PPS12" s="79"/>
      <c r="PPT12" s="79"/>
      <c r="PPU12" s="79"/>
      <c r="PPV12" s="79"/>
      <c r="PPW12" s="79"/>
      <c r="PPX12" s="79"/>
      <c r="PPY12" s="79"/>
      <c r="PPZ12" s="79"/>
      <c r="PQA12" s="79"/>
      <c r="PQB12" s="79"/>
      <c r="PQC12" s="79"/>
      <c r="PQD12" s="79"/>
      <c r="PQE12" s="79"/>
      <c r="PQF12" s="79"/>
      <c r="PQG12" s="79"/>
      <c r="PQH12" s="79"/>
      <c r="PQI12" s="79"/>
      <c r="PQJ12" s="79"/>
      <c r="PQK12" s="79"/>
      <c r="PQL12" s="79"/>
      <c r="PQM12" s="79"/>
      <c r="PQN12" s="79"/>
      <c r="PQO12" s="79"/>
      <c r="PQP12" s="79"/>
      <c r="PQQ12" s="79"/>
      <c r="PQR12" s="79"/>
      <c r="PQS12" s="79"/>
      <c r="PQT12" s="79"/>
      <c r="PQU12" s="79"/>
      <c r="PQV12" s="79"/>
      <c r="PQW12" s="79"/>
      <c r="PQX12" s="79"/>
      <c r="PQY12" s="79"/>
      <c r="PQZ12" s="79"/>
      <c r="PRA12" s="79"/>
      <c r="PRB12" s="79"/>
      <c r="PRC12" s="79"/>
      <c r="PRD12" s="79"/>
      <c r="PRE12" s="79"/>
      <c r="PRF12" s="79"/>
      <c r="PRG12" s="79"/>
      <c r="PRH12" s="79"/>
      <c r="PRI12" s="79"/>
      <c r="PRJ12" s="79"/>
      <c r="PRK12" s="79"/>
      <c r="PRL12" s="79"/>
      <c r="PRM12" s="79"/>
      <c r="PRN12" s="79"/>
      <c r="PRO12" s="79"/>
      <c r="PRP12" s="79"/>
      <c r="PRQ12" s="79"/>
      <c r="PRR12" s="79"/>
      <c r="PRS12" s="79"/>
      <c r="PRT12" s="79"/>
      <c r="PRU12" s="79"/>
      <c r="PRV12" s="79"/>
      <c r="PRW12" s="79"/>
      <c r="PRX12" s="79"/>
      <c r="PRY12" s="79"/>
      <c r="PRZ12" s="79"/>
      <c r="PSA12" s="79"/>
      <c r="PSB12" s="79"/>
      <c r="PSC12" s="79"/>
      <c r="PSD12" s="79"/>
      <c r="PSE12" s="79"/>
      <c r="PSF12" s="79"/>
      <c r="PSG12" s="79"/>
      <c r="PSH12" s="79"/>
      <c r="PSI12" s="79"/>
      <c r="PSJ12" s="79"/>
      <c r="PSK12" s="79"/>
      <c r="PSL12" s="79"/>
      <c r="PSM12" s="79"/>
      <c r="PSN12" s="79"/>
      <c r="PSO12" s="79"/>
      <c r="PSP12" s="79"/>
      <c r="PSQ12" s="79"/>
      <c r="PSR12" s="79"/>
      <c r="PSS12" s="79"/>
      <c r="PST12" s="79"/>
      <c r="PSU12" s="79"/>
      <c r="PSV12" s="79"/>
      <c r="PSW12" s="79"/>
      <c r="PSX12" s="79"/>
      <c r="PSY12" s="79"/>
      <c r="PSZ12" s="79"/>
      <c r="PTA12" s="79"/>
      <c r="PTB12" s="79"/>
      <c r="PTC12" s="79"/>
      <c r="PTD12" s="79"/>
      <c r="PTE12" s="79"/>
      <c r="PTF12" s="79"/>
      <c r="PTG12" s="79"/>
      <c r="PTH12" s="79"/>
      <c r="PTI12" s="79"/>
      <c r="PTJ12" s="79"/>
      <c r="PTK12" s="79"/>
      <c r="PTL12" s="79"/>
      <c r="PTM12" s="79"/>
      <c r="PTN12" s="79"/>
      <c r="PTO12" s="79"/>
      <c r="PTP12" s="79"/>
      <c r="PTQ12" s="79"/>
      <c r="PTR12" s="79"/>
      <c r="PTS12" s="79"/>
      <c r="PTT12" s="79"/>
      <c r="PTU12" s="79"/>
      <c r="PTV12" s="79"/>
      <c r="PTW12" s="79"/>
      <c r="PTX12" s="79"/>
      <c r="PTY12" s="79"/>
      <c r="PTZ12" s="79"/>
      <c r="PUA12" s="79"/>
      <c r="PUB12" s="79"/>
      <c r="PUC12" s="79"/>
      <c r="PUD12" s="79"/>
      <c r="PUE12" s="79"/>
      <c r="PUF12" s="79"/>
      <c r="PUG12" s="79"/>
      <c r="PUH12" s="79"/>
      <c r="PUI12" s="79"/>
      <c r="PUJ12" s="79"/>
      <c r="PUK12" s="79"/>
      <c r="PUL12" s="79"/>
      <c r="PUM12" s="79"/>
      <c r="PUN12" s="79"/>
      <c r="PUO12" s="79"/>
      <c r="PUP12" s="79"/>
      <c r="PUQ12" s="79"/>
      <c r="PUR12" s="79"/>
      <c r="PUS12" s="79"/>
      <c r="PUT12" s="79"/>
      <c r="PUU12" s="79"/>
      <c r="PUV12" s="79"/>
      <c r="PUW12" s="79"/>
      <c r="PUX12" s="79"/>
      <c r="PUY12" s="79"/>
      <c r="PUZ12" s="79"/>
      <c r="PVA12" s="79"/>
      <c r="PVB12" s="79"/>
      <c r="PVC12" s="79"/>
      <c r="PVD12" s="79"/>
      <c r="PVE12" s="79"/>
      <c r="PVF12" s="79"/>
      <c r="PVG12" s="79"/>
      <c r="PVH12" s="79"/>
      <c r="PVI12" s="79"/>
      <c r="PVJ12" s="79"/>
      <c r="PVK12" s="79"/>
      <c r="PVL12" s="79"/>
      <c r="PVM12" s="79"/>
      <c r="PVN12" s="79"/>
      <c r="PVO12" s="79"/>
      <c r="PVP12" s="79"/>
      <c r="PVQ12" s="79"/>
      <c r="PVR12" s="79"/>
      <c r="PVS12" s="79"/>
      <c r="PVT12" s="79"/>
      <c r="PVU12" s="79"/>
      <c r="PVV12" s="79"/>
      <c r="PVW12" s="79"/>
      <c r="PVX12" s="79"/>
      <c r="PVY12" s="79"/>
      <c r="PVZ12" s="79"/>
      <c r="PWA12" s="79"/>
      <c r="PWB12" s="79"/>
      <c r="PWC12" s="79"/>
      <c r="PWD12" s="79"/>
      <c r="PWE12" s="79"/>
      <c r="PWF12" s="79"/>
      <c r="PWG12" s="79"/>
      <c r="PWH12" s="79"/>
      <c r="PWI12" s="79"/>
      <c r="PWJ12" s="79"/>
      <c r="PWK12" s="79"/>
      <c r="PWL12" s="79"/>
      <c r="PWM12" s="79"/>
      <c r="PWN12" s="79"/>
      <c r="PWO12" s="79"/>
      <c r="PWP12" s="79"/>
      <c r="PWQ12" s="79"/>
      <c r="PWR12" s="79"/>
      <c r="PWS12" s="79"/>
      <c r="PWT12" s="79"/>
      <c r="PWU12" s="79"/>
      <c r="PWV12" s="79"/>
      <c r="PWW12" s="79"/>
      <c r="PWX12" s="79"/>
      <c r="PWY12" s="79"/>
      <c r="PWZ12" s="79"/>
      <c r="PXA12" s="79"/>
      <c r="PXB12" s="79"/>
      <c r="PXC12" s="79"/>
      <c r="PXD12" s="79"/>
      <c r="PXE12" s="79"/>
      <c r="PXF12" s="79"/>
      <c r="PXG12" s="79"/>
      <c r="PXH12" s="79"/>
      <c r="PXI12" s="79"/>
      <c r="PXJ12" s="79"/>
      <c r="PXK12" s="79"/>
      <c r="PXL12" s="79"/>
      <c r="PXM12" s="79"/>
      <c r="PXN12" s="79"/>
      <c r="PXO12" s="79"/>
      <c r="PXP12" s="79"/>
      <c r="PXQ12" s="79"/>
      <c r="PXR12" s="79"/>
      <c r="PXS12" s="79"/>
      <c r="PXT12" s="79"/>
      <c r="PXU12" s="79"/>
      <c r="PXV12" s="79"/>
      <c r="PXW12" s="79"/>
      <c r="PXX12" s="79"/>
      <c r="PXY12" s="79"/>
      <c r="PXZ12" s="79"/>
      <c r="PYA12" s="79"/>
      <c r="PYB12" s="79"/>
      <c r="PYC12" s="79"/>
      <c r="PYD12" s="79"/>
      <c r="PYE12" s="79"/>
      <c r="PYF12" s="79"/>
      <c r="PYG12" s="79"/>
      <c r="PYH12" s="79"/>
      <c r="PYI12" s="79"/>
      <c r="PYJ12" s="79"/>
      <c r="PYK12" s="79"/>
      <c r="PYL12" s="79"/>
      <c r="PYM12" s="79"/>
      <c r="PYN12" s="79"/>
      <c r="PYO12" s="79"/>
      <c r="PYP12" s="79"/>
      <c r="PYQ12" s="79"/>
      <c r="PYR12" s="79"/>
      <c r="PYS12" s="79"/>
      <c r="PYT12" s="79"/>
      <c r="PYU12" s="79"/>
      <c r="PYV12" s="79"/>
      <c r="PYW12" s="79"/>
      <c r="PYX12" s="79"/>
      <c r="PYY12" s="79"/>
      <c r="PYZ12" s="79"/>
      <c r="PZA12" s="79"/>
      <c r="PZB12" s="79"/>
      <c r="PZC12" s="79"/>
      <c r="PZD12" s="79"/>
      <c r="PZE12" s="79"/>
      <c r="PZF12" s="79"/>
      <c r="PZG12" s="79"/>
      <c r="PZH12" s="79"/>
      <c r="PZI12" s="79"/>
      <c r="PZJ12" s="79"/>
      <c r="PZK12" s="79"/>
      <c r="PZL12" s="79"/>
      <c r="PZM12" s="79"/>
      <c r="PZN12" s="79"/>
      <c r="PZO12" s="79"/>
      <c r="PZP12" s="79"/>
      <c r="PZQ12" s="79"/>
      <c r="PZR12" s="79"/>
      <c r="PZS12" s="79"/>
      <c r="PZT12" s="79"/>
      <c r="PZU12" s="79"/>
      <c r="PZV12" s="79"/>
      <c r="PZW12" s="79"/>
      <c r="PZX12" s="79"/>
      <c r="PZY12" s="79"/>
      <c r="PZZ12" s="79"/>
      <c r="QAA12" s="79"/>
      <c r="QAB12" s="79"/>
      <c r="QAC12" s="79"/>
      <c r="QAD12" s="79"/>
      <c r="QAE12" s="79"/>
      <c r="QAF12" s="79"/>
      <c r="QAG12" s="79"/>
      <c r="QAH12" s="79"/>
      <c r="QAI12" s="79"/>
      <c r="QAJ12" s="79"/>
      <c r="QAK12" s="79"/>
      <c r="QAL12" s="79"/>
      <c r="QAM12" s="79"/>
      <c r="QAN12" s="79"/>
      <c r="QAO12" s="79"/>
      <c r="QAP12" s="79"/>
      <c r="QAQ12" s="79"/>
      <c r="QAR12" s="79"/>
      <c r="QAS12" s="79"/>
      <c r="QAT12" s="79"/>
      <c r="QAU12" s="79"/>
      <c r="QAV12" s="79"/>
      <c r="QAW12" s="79"/>
      <c r="QAX12" s="79"/>
      <c r="QAY12" s="79"/>
      <c r="QAZ12" s="79"/>
      <c r="QBA12" s="79"/>
      <c r="QBB12" s="79"/>
      <c r="QBC12" s="79"/>
      <c r="QBD12" s="79"/>
      <c r="QBE12" s="79"/>
      <c r="QBF12" s="79"/>
      <c r="QBG12" s="79"/>
      <c r="QBH12" s="79"/>
      <c r="QBI12" s="79"/>
      <c r="QBJ12" s="79"/>
      <c r="QBK12" s="79"/>
      <c r="QBL12" s="79"/>
      <c r="QBM12" s="79"/>
      <c r="QBN12" s="79"/>
      <c r="QBO12" s="79"/>
      <c r="QBP12" s="79"/>
      <c r="QBQ12" s="79"/>
      <c r="QBR12" s="79"/>
      <c r="QBS12" s="79"/>
      <c r="QBT12" s="79"/>
      <c r="QBU12" s="79"/>
      <c r="QBV12" s="79"/>
      <c r="QBW12" s="79"/>
      <c r="QBX12" s="79"/>
      <c r="QBY12" s="79"/>
      <c r="QBZ12" s="79"/>
      <c r="QCA12" s="79"/>
      <c r="QCB12" s="79"/>
      <c r="QCC12" s="79"/>
      <c r="QCD12" s="79"/>
      <c r="QCE12" s="79"/>
      <c r="QCF12" s="79"/>
      <c r="QCG12" s="79"/>
      <c r="QCH12" s="79"/>
      <c r="QCI12" s="79"/>
      <c r="QCJ12" s="79"/>
      <c r="QCK12" s="79"/>
      <c r="QCL12" s="79"/>
      <c r="QCM12" s="79"/>
      <c r="QCN12" s="79"/>
      <c r="QCO12" s="79"/>
      <c r="QCP12" s="79"/>
      <c r="QCQ12" s="79"/>
      <c r="QCR12" s="79"/>
      <c r="QCS12" s="79"/>
      <c r="QCT12" s="79"/>
      <c r="QCU12" s="79"/>
      <c r="QCV12" s="79"/>
      <c r="QCW12" s="79"/>
      <c r="QCX12" s="79"/>
      <c r="QCY12" s="79"/>
      <c r="QCZ12" s="79"/>
      <c r="QDA12" s="79"/>
      <c r="QDB12" s="79"/>
      <c r="QDC12" s="79"/>
      <c r="QDD12" s="79"/>
      <c r="QDE12" s="79"/>
      <c r="QDF12" s="79"/>
      <c r="QDG12" s="79"/>
      <c r="QDH12" s="79"/>
      <c r="QDI12" s="79"/>
      <c r="QDJ12" s="79"/>
      <c r="QDK12" s="79"/>
      <c r="QDL12" s="79"/>
      <c r="QDM12" s="79"/>
      <c r="QDN12" s="79"/>
      <c r="QDO12" s="79"/>
      <c r="QDP12" s="79"/>
      <c r="QDQ12" s="79"/>
      <c r="QDR12" s="79"/>
      <c r="QDS12" s="79"/>
      <c r="QDT12" s="79"/>
      <c r="QDU12" s="79"/>
      <c r="QDV12" s="79"/>
      <c r="QDW12" s="79"/>
      <c r="QDX12" s="79"/>
      <c r="QDY12" s="79"/>
      <c r="QDZ12" s="79"/>
      <c r="QEA12" s="79"/>
      <c r="QEB12" s="79"/>
      <c r="QEC12" s="79"/>
      <c r="QED12" s="79"/>
      <c r="QEE12" s="79"/>
      <c r="QEF12" s="79"/>
      <c r="QEG12" s="79"/>
      <c r="QEH12" s="79"/>
      <c r="QEI12" s="79"/>
      <c r="QEJ12" s="79"/>
      <c r="QEK12" s="79"/>
      <c r="QEL12" s="79"/>
      <c r="QEM12" s="79"/>
      <c r="QEN12" s="79"/>
      <c r="QEO12" s="79"/>
      <c r="QEP12" s="79"/>
      <c r="QEQ12" s="79"/>
      <c r="QER12" s="79"/>
      <c r="QES12" s="79"/>
      <c r="QET12" s="79"/>
      <c r="QEU12" s="79"/>
      <c r="QEV12" s="79"/>
      <c r="QEW12" s="79"/>
      <c r="QEX12" s="79"/>
      <c r="QEY12" s="79"/>
      <c r="QEZ12" s="79"/>
      <c r="QFA12" s="79"/>
      <c r="QFB12" s="79"/>
      <c r="QFC12" s="79"/>
      <c r="QFD12" s="79"/>
      <c r="QFE12" s="79"/>
      <c r="QFF12" s="79"/>
      <c r="QFG12" s="79"/>
      <c r="QFH12" s="79"/>
      <c r="QFI12" s="79"/>
      <c r="QFJ12" s="79"/>
      <c r="QFK12" s="79"/>
      <c r="QFL12" s="79"/>
      <c r="QFM12" s="79"/>
      <c r="QFN12" s="79"/>
      <c r="QFO12" s="79"/>
      <c r="QFP12" s="79"/>
      <c r="QFQ12" s="79"/>
      <c r="QFR12" s="79"/>
      <c r="QFS12" s="79"/>
      <c r="QFT12" s="79"/>
      <c r="QFU12" s="79"/>
      <c r="QFV12" s="79"/>
      <c r="QFW12" s="79"/>
      <c r="QFX12" s="79"/>
      <c r="QFY12" s="79"/>
      <c r="QFZ12" s="79"/>
      <c r="QGA12" s="79"/>
      <c r="QGB12" s="79"/>
      <c r="QGC12" s="79"/>
      <c r="QGD12" s="79"/>
      <c r="QGE12" s="79"/>
      <c r="QGF12" s="79"/>
      <c r="QGG12" s="79"/>
      <c r="QGH12" s="79"/>
      <c r="QGI12" s="79"/>
      <c r="QGJ12" s="79"/>
      <c r="QGK12" s="79"/>
      <c r="QGL12" s="79"/>
      <c r="QGM12" s="79"/>
      <c r="QGN12" s="79"/>
      <c r="QGO12" s="79"/>
      <c r="QGP12" s="79"/>
      <c r="QGQ12" s="79"/>
      <c r="QGR12" s="79"/>
      <c r="QGS12" s="79"/>
      <c r="QGT12" s="79"/>
      <c r="QGU12" s="79"/>
      <c r="QGV12" s="79"/>
      <c r="QGW12" s="79"/>
      <c r="QGX12" s="79"/>
      <c r="QGY12" s="79"/>
      <c r="QGZ12" s="79"/>
      <c r="QHA12" s="79"/>
      <c r="QHB12" s="79"/>
      <c r="QHC12" s="79"/>
      <c r="QHD12" s="79"/>
      <c r="QHE12" s="79"/>
      <c r="QHF12" s="79"/>
      <c r="QHG12" s="79"/>
      <c r="QHH12" s="79"/>
      <c r="QHI12" s="79"/>
      <c r="QHJ12" s="79"/>
      <c r="QHK12" s="79"/>
      <c r="QHL12" s="79"/>
      <c r="QHM12" s="79"/>
      <c r="QHN12" s="79"/>
      <c r="QHO12" s="79"/>
      <c r="QHP12" s="79"/>
      <c r="QHQ12" s="79"/>
      <c r="QHR12" s="79"/>
      <c r="QHS12" s="79"/>
      <c r="QHT12" s="79"/>
      <c r="QHU12" s="79"/>
      <c r="QHV12" s="79"/>
      <c r="QHW12" s="79"/>
      <c r="QHX12" s="79"/>
      <c r="QHY12" s="79"/>
      <c r="QHZ12" s="79"/>
      <c r="QIA12" s="79"/>
      <c r="QIB12" s="79"/>
      <c r="QIC12" s="79"/>
      <c r="QID12" s="79"/>
      <c r="QIE12" s="79"/>
      <c r="QIF12" s="79"/>
      <c r="QIG12" s="79"/>
      <c r="QIH12" s="79"/>
      <c r="QII12" s="79"/>
      <c r="QIJ12" s="79"/>
      <c r="QIK12" s="79"/>
      <c r="QIL12" s="79"/>
      <c r="QIM12" s="79"/>
      <c r="QIN12" s="79"/>
      <c r="QIO12" s="79"/>
      <c r="QIP12" s="79"/>
      <c r="QIQ12" s="79"/>
      <c r="QIR12" s="79"/>
      <c r="QIS12" s="79"/>
      <c r="QIT12" s="79"/>
      <c r="QIU12" s="79"/>
      <c r="QIV12" s="79"/>
      <c r="QIW12" s="79"/>
      <c r="QIX12" s="79"/>
      <c r="QIY12" s="79"/>
      <c r="QIZ12" s="79"/>
      <c r="QJA12" s="79"/>
      <c r="QJB12" s="79"/>
      <c r="QJC12" s="79"/>
      <c r="QJD12" s="79"/>
      <c r="QJE12" s="79"/>
      <c r="QJF12" s="79"/>
      <c r="QJG12" s="79"/>
      <c r="QJH12" s="79"/>
      <c r="QJI12" s="79"/>
      <c r="QJJ12" s="79"/>
      <c r="QJK12" s="79"/>
      <c r="QJL12" s="79"/>
      <c r="QJM12" s="79"/>
      <c r="QJN12" s="79"/>
      <c r="QJO12" s="79"/>
      <c r="QJP12" s="79"/>
      <c r="QJQ12" s="79"/>
      <c r="QJR12" s="79"/>
      <c r="QJS12" s="79"/>
      <c r="QJT12" s="79"/>
      <c r="QJU12" s="79"/>
      <c r="QJV12" s="79"/>
      <c r="QJW12" s="79"/>
      <c r="QJX12" s="79"/>
      <c r="QJY12" s="79"/>
      <c r="QJZ12" s="79"/>
      <c r="QKA12" s="79"/>
      <c r="QKB12" s="79"/>
      <c r="QKC12" s="79"/>
      <c r="QKD12" s="79"/>
      <c r="QKE12" s="79"/>
      <c r="QKF12" s="79"/>
      <c r="QKG12" s="79"/>
      <c r="QKH12" s="79"/>
      <c r="QKI12" s="79"/>
      <c r="QKJ12" s="79"/>
      <c r="QKK12" s="79"/>
      <c r="QKL12" s="79"/>
      <c r="QKM12" s="79"/>
      <c r="QKN12" s="79"/>
      <c r="QKO12" s="79"/>
      <c r="QKP12" s="79"/>
      <c r="QKQ12" s="79"/>
      <c r="QKR12" s="79"/>
      <c r="QKS12" s="79"/>
      <c r="QKT12" s="79"/>
      <c r="QKU12" s="79"/>
      <c r="QKV12" s="79"/>
      <c r="QKW12" s="79"/>
      <c r="QKX12" s="79"/>
      <c r="QKY12" s="79"/>
      <c r="QKZ12" s="79"/>
      <c r="QLA12" s="79"/>
      <c r="QLB12" s="79"/>
      <c r="QLC12" s="79"/>
      <c r="QLD12" s="79"/>
      <c r="QLE12" s="79"/>
      <c r="QLF12" s="79"/>
      <c r="QLG12" s="79"/>
      <c r="QLH12" s="79"/>
      <c r="QLI12" s="79"/>
      <c r="QLJ12" s="79"/>
      <c r="QLK12" s="79"/>
      <c r="QLL12" s="79"/>
      <c r="QLM12" s="79"/>
      <c r="QLN12" s="79"/>
      <c r="QLO12" s="79"/>
      <c r="QLP12" s="79"/>
      <c r="QLQ12" s="79"/>
      <c r="QLR12" s="79"/>
      <c r="QLS12" s="79"/>
      <c r="QLT12" s="79"/>
      <c r="QLU12" s="79"/>
      <c r="QLV12" s="79"/>
      <c r="QLW12" s="79"/>
      <c r="QLX12" s="79"/>
      <c r="QLY12" s="79"/>
      <c r="QLZ12" s="79"/>
      <c r="QMA12" s="79"/>
      <c r="QMB12" s="79"/>
      <c r="QMC12" s="79"/>
      <c r="QMD12" s="79"/>
      <c r="QME12" s="79"/>
      <c r="QMF12" s="79"/>
      <c r="QMG12" s="79"/>
      <c r="QMH12" s="79"/>
      <c r="QMI12" s="79"/>
      <c r="QMJ12" s="79"/>
      <c r="QMK12" s="79"/>
      <c r="QML12" s="79"/>
      <c r="QMM12" s="79"/>
      <c r="QMN12" s="79"/>
      <c r="QMO12" s="79"/>
      <c r="QMP12" s="79"/>
      <c r="QMQ12" s="79"/>
      <c r="QMR12" s="79"/>
      <c r="QMS12" s="79"/>
      <c r="QMT12" s="79"/>
      <c r="QMU12" s="79"/>
      <c r="QMV12" s="79"/>
      <c r="QMW12" s="79"/>
      <c r="QMX12" s="79"/>
      <c r="QMY12" s="79"/>
      <c r="QMZ12" s="79"/>
      <c r="QNA12" s="79"/>
      <c r="QNB12" s="79"/>
      <c r="QNC12" s="79"/>
      <c r="QND12" s="79"/>
      <c r="QNE12" s="79"/>
      <c r="QNF12" s="79"/>
      <c r="QNG12" s="79"/>
      <c r="QNH12" s="79"/>
      <c r="QNI12" s="79"/>
      <c r="QNJ12" s="79"/>
      <c r="QNK12" s="79"/>
      <c r="QNL12" s="79"/>
      <c r="QNM12" s="79"/>
      <c r="QNN12" s="79"/>
      <c r="QNO12" s="79"/>
      <c r="QNP12" s="79"/>
      <c r="QNQ12" s="79"/>
      <c r="QNR12" s="79"/>
      <c r="QNS12" s="79"/>
      <c r="QNT12" s="79"/>
      <c r="QNU12" s="79"/>
      <c r="QNV12" s="79"/>
      <c r="QNW12" s="79"/>
      <c r="QNX12" s="79"/>
      <c r="QNY12" s="79"/>
      <c r="QNZ12" s="79"/>
      <c r="QOA12" s="79"/>
      <c r="QOB12" s="79"/>
      <c r="QOC12" s="79"/>
      <c r="QOD12" s="79"/>
      <c r="QOE12" s="79"/>
      <c r="QOF12" s="79"/>
      <c r="QOG12" s="79"/>
      <c r="QOH12" s="79"/>
      <c r="QOI12" s="79"/>
      <c r="QOJ12" s="79"/>
      <c r="QOK12" s="79"/>
      <c r="QOL12" s="79"/>
      <c r="QOM12" s="79"/>
      <c r="QON12" s="79"/>
      <c r="QOO12" s="79"/>
      <c r="QOP12" s="79"/>
      <c r="QOQ12" s="79"/>
      <c r="QOR12" s="79"/>
      <c r="QOS12" s="79"/>
      <c r="QOT12" s="79"/>
      <c r="QOU12" s="79"/>
      <c r="QOV12" s="79"/>
      <c r="QOW12" s="79"/>
      <c r="QOX12" s="79"/>
      <c r="QOY12" s="79"/>
      <c r="QOZ12" s="79"/>
      <c r="QPA12" s="79"/>
      <c r="QPB12" s="79"/>
      <c r="QPC12" s="79"/>
      <c r="QPD12" s="79"/>
      <c r="QPE12" s="79"/>
      <c r="QPF12" s="79"/>
      <c r="QPG12" s="79"/>
      <c r="QPH12" s="79"/>
      <c r="QPI12" s="79"/>
      <c r="QPJ12" s="79"/>
      <c r="QPK12" s="79"/>
      <c r="QPL12" s="79"/>
      <c r="QPM12" s="79"/>
      <c r="QPN12" s="79"/>
      <c r="QPO12" s="79"/>
      <c r="QPP12" s="79"/>
      <c r="QPQ12" s="79"/>
      <c r="QPR12" s="79"/>
      <c r="QPS12" s="79"/>
      <c r="QPT12" s="79"/>
      <c r="QPU12" s="79"/>
      <c r="QPV12" s="79"/>
      <c r="QPW12" s="79"/>
      <c r="QPX12" s="79"/>
      <c r="QPY12" s="79"/>
      <c r="QPZ12" s="79"/>
      <c r="QQA12" s="79"/>
      <c r="QQB12" s="79"/>
      <c r="QQC12" s="79"/>
      <c r="QQD12" s="79"/>
      <c r="QQE12" s="79"/>
      <c r="QQF12" s="79"/>
      <c r="QQG12" s="79"/>
      <c r="QQH12" s="79"/>
      <c r="QQI12" s="79"/>
      <c r="QQJ12" s="79"/>
      <c r="QQK12" s="79"/>
      <c r="QQL12" s="79"/>
      <c r="QQM12" s="79"/>
      <c r="QQN12" s="79"/>
      <c r="QQO12" s="79"/>
      <c r="QQP12" s="79"/>
      <c r="QQQ12" s="79"/>
      <c r="QQR12" s="79"/>
      <c r="QQS12" s="79"/>
      <c r="QQT12" s="79"/>
      <c r="QQU12" s="79"/>
      <c r="QQV12" s="79"/>
      <c r="QQW12" s="79"/>
      <c r="QQX12" s="79"/>
      <c r="QQY12" s="79"/>
      <c r="QQZ12" s="79"/>
      <c r="QRA12" s="79"/>
      <c r="QRB12" s="79"/>
      <c r="QRC12" s="79"/>
      <c r="QRD12" s="79"/>
      <c r="QRE12" s="79"/>
      <c r="QRF12" s="79"/>
      <c r="QRG12" s="79"/>
      <c r="QRH12" s="79"/>
      <c r="QRI12" s="79"/>
      <c r="QRJ12" s="79"/>
      <c r="QRK12" s="79"/>
      <c r="QRL12" s="79"/>
      <c r="QRM12" s="79"/>
      <c r="QRN12" s="79"/>
      <c r="QRO12" s="79"/>
      <c r="QRP12" s="79"/>
      <c r="QRQ12" s="79"/>
      <c r="QRR12" s="79"/>
      <c r="QRS12" s="79"/>
      <c r="QRT12" s="79"/>
      <c r="QRU12" s="79"/>
      <c r="QRV12" s="79"/>
      <c r="QRW12" s="79"/>
      <c r="QRX12" s="79"/>
      <c r="QRY12" s="79"/>
      <c r="QRZ12" s="79"/>
      <c r="QSA12" s="79"/>
      <c r="QSB12" s="79"/>
      <c r="QSC12" s="79"/>
      <c r="QSD12" s="79"/>
      <c r="QSE12" s="79"/>
      <c r="QSF12" s="79"/>
      <c r="QSG12" s="79"/>
      <c r="QSH12" s="79"/>
      <c r="QSI12" s="79"/>
      <c r="QSJ12" s="79"/>
      <c r="QSK12" s="79"/>
      <c r="QSL12" s="79"/>
      <c r="QSM12" s="79"/>
      <c r="QSN12" s="79"/>
      <c r="QSO12" s="79"/>
      <c r="QSP12" s="79"/>
      <c r="QSQ12" s="79"/>
      <c r="QSR12" s="79"/>
      <c r="QSS12" s="79"/>
      <c r="QST12" s="79"/>
      <c r="QSU12" s="79"/>
      <c r="QSV12" s="79"/>
      <c r="QSW12" s="79"/>
      <c r="QSX12" s="79"/>
      <c r="QSY12" s="79"/>
      <c r="QSZ12" s="79"/>
      <c r="QTA12" s="79"/>
      <c r="QTB12" s="79"/>
      <c r="QTC12" s="79"/>
      <c r="QTD12" s="79"/>
      <c r="QTE12" s="79"/>
      <c r="QTF12" s="79"/>
      <c r="QTG12" s="79"/>
      <c r="QTH12" s="79"/>
      <c r="QTI12" s="79"/>
      <c r="QTJ12" s="79"/>
      <c r="QTK12" s="79"/>
      <c r="QTL12" s="79"/>
      <c r="QTM12" s="79"/>
      <c r="QTN12" s="79"/>
      <c r="QTO12" s="79"/>
      <c r="QTP12" s="79"/>
      <c r="QTQ12" s="79"/>
      <c r="QTR12" s="79"/>
      <c r="QTS12" s="79"/>
      <c r="QTT12" s="79"/>
      <c r="QTU12" s="79"/>
      <c r="QTV12" s="79"/>
      <c r="QTW12" s="79"/>
      <c r="QTX12" s="79"/>
      <c r="QTY12" s="79"/>
      <c r="QTZ12" s="79"/>
      <c r="QUA12" s="79"/>
      <c r="QUB12" s="79"/>
      <c r="QUC12" s="79"/>
      <c r="QUD12" s="79"/>
      <c r="QUE12" s="79"/>
      <c r="QUF12" s="79"/>
      <c r="QUG12" s="79"/>
      <c r="QUH12" s="79"/>
      <c r="QUI12" s="79"/>
      <c r="QUJ12" s="79"/>
      <c r="QUK12" s="79"/>
      <c r="QUL12" s="79"/>
      <c r="QUM12" s="79"/>
      <c r="QUN12" s="79"/>
      <c r="QUO12" s="79"/>
      <c r="QUP12" s="79"/>
      <c r="QUQ12" s="79"/>
      <c r="QUR12" s="79"/>
      <c r="QUS12" s="79"/>
      <c r="QUT12" s="79"/>
      <c r="QUU12" s="79"/>
      <c r="QUV12" s="79"/>
      <c r="QUW12" s="79"/>
      <c r="QUX12" s="79"/>
      <c r="QUY12" s="79"/>
      <c r="QUZ12" s="79"/>
      <c r="QVA12" s="79"/>
      <c r="QVB12" s="79"/>
      <c r="QVC12" s="79"/>
      <c r="QVD12" s="79"/>
      <c r="QVE12" s="79"/>
      <c r="QVF12" s="79"/>
      <c r="QVG12" s="79"/>
      <c r="QVH12" s="79"/>
      <c r="QVI12" s="79"/>
      <c r="QVJ12" s="79"/>
      <c r="QVK12" s="79"/>
      <c r="QVL12" s="79"/>
      <c r="QVM12" s="79"/>
      <c r="QVN12" s="79"/>
      <c r="QVO12" s="79"/>
      <c r="QVP12" s="79"/>
      <c r="QVQ12" s="79"/>
      <c r="QVR12" s="79"/>
      <c r="QVS12" s="79"/>
      <c r="QVT12" s="79"/>
      <c r="QVU12" s="79"/>
      <c r="QVV12" s="79"/>
      <c r="QVW12" s="79"/>
      <c r="QVX12" s="79"/>
      <c r="QVY12" s="79"/>
      <c r="QVZ12" s="79"/>
      <c r="QWA12" s="79"/>
      <c r="QWB12" s="79"/>
      <c r="QWC12" s="79"/>
      <c r="QWD12" s="79"/>
      <c r="QWE12" s="79"/>
      <c r="QWF12" s="79"/>
      <c r="QWG12" s="79"/>
      <c r="QWH12" s="79"/>
      <c r="QWI12" s="79"/>
      <c r="QWJ12" s="79"/>
      <c r="QWK12" s="79"/>
      <c r="QWL12" s="79"/>
      <c r="QWM12" s="79"/>
      <c r="QWN12" s="79"/>
      <c r="QWO12" s="79"/>
      <c r="QWP12" s="79"/>
      <c r="QWQ12" s="79"/>
      <c r="QWR12" s="79"/>
      <c r="QWS12" s="79"/>
      <c r="QWT12" s="79"/>
      <c r="QWU12" s="79"/>
      <c r="QWV12" s="79"/>
      <c r="QWW12" s="79"/>
      <c r="QWX12" s="79"/>
      <c r="QWY12" s="79"/>
      <c r="QWZ12" s="79"/>
      <c r="QXA12" s="79"/>
      <c r="QXB12" s="79"/>
      <c r="QXC12" s="79"/>
      <c r="QXD12" s="79"/>
      <c r="QXE12" s="79"/>
      <c r="QXF12" s="79"/>
      <c r="QXG12" s="79"/>
      <c r="QXH12" s="79"/>
      <c r="QXI12" s="79"/>
      <c r="QXJ12" s="79"/>
      <c r="QXK12" s="79"/>
      <c r="QXL12" s="79"/>
      <c r="QXM12" s="79"/>
      <c r="QXN12" s="79"/>
      <c r="QXO12" s="79"/>
      <c r="QXP12" s="79"/>
      <c r="QXQ12" s="79"/>
      <c r="QXR12" s="79"/>
      <c r="QXS12" s="79"/>
      <c r="QXT12" s="79"/>
      <c r="QXU12" s="79"/>
      <c r="QXV12" s="79"/>
      <c r="QXW12" s="79"/>
      <c r="QXX12" s="79"/>
      <c r="QXY12" s="79"/>
      <c r="QXZ12" s="79"/>
      <c r="QYA12" s="79"/>
      <c r="QYB12" s="79"/>
      <c r="QYC12" s="79"/>
      <c r="QYD12" s="79"/>
      <c r="QYE12" s="79"/>
      <c r="QYF12" s="79"/>
      <c r="QYG12" s="79"/>
      <c r="QYH12" s="79"/>
      <c r="QYI12" s="79"/>
      <c r="QYJ12" s="79"/>
      <c r="QYK12" s="79"/>
      <c r="QYL12" s="79"/>
      <c r="QYM12" s="79"/>
      <c r="QYN12" s="79"/>
      <c r="QYO12" s="79"/>
      <c r="QYP12" s="79"/>
      <c r="QYQ12" s="79"/>
      <c r="QYR12" s="79"/>
      <c r="QYS12" s="79"/>
      <c r="QYT12" s="79"/>
      <c r="QYU12" s="79"/>
      <c r="QYV12" s="79"/>
      <c r="QYW12" s="79"/>
      <c r="QYX12" s="79"/>
      <c r="QYY12" s="79"/>
      <c r="QYZ12" s="79"/>
      <c r="QZA12" s="79"/>
      <c r="QZB12" s="79"/>
      <c r="QZC12" s="79"/>
      <c r="QZD12" s="79"/>
      <c r="QZE12" s="79"/>
      <c r="QZF12" s="79"/>
      <c r="QZG12" s="79"/>
      <c r="QZH12" s="79"/>
      <c r="QZI12" s="79"/>
      <c r="QZJ12" s="79"/>
      <c r="QZK12" s="79"/>
      <c r="QZL12" s="79"/>
      <c r="QZM12" s="79"/>
      <c r="QZN12" s="79"/>
      <c r="QZO12" s="79"/>
      <c r="QZP12" s="79"/>
      <c r="QZQ12" s="79"/>
      <c r="QZR12" s="79"/>
      <c r="QZS12" s="79"/>
      <c r="QZT12" s="79"/>
      <c r="QZU12" s="79"/>
      <c r="QZV12" s="79"/>
      <c r="QZW12" s="79"/>
      <c r="QZX12" s="79"/>
      <c r="QZY12" s="79"/>
      <c r="QZZ12" s="79"/>
      <c r="RAA12" s="79"/>
      <c r="RAB12" s="79"/>
      <c r="RAC12" s="79"/>
      <c r="RAD12" s="79"/>
      <c r="RAE12" s="79"/>
      <c r="RAF12" s="79"/>
      <c r="RAG12" s="79"/>
      <c r="RAH12" s="79"/>
      <c r="RAI12" s="79"/>
      <c r="RAJ12" s="79"/>
      <c r="RAK12" s="79"/>
      <c r="RAL12" s="79"/>
      <c r="RAM12" s="79"/>
      <c r="RAN12" s="79"/>
      <c r="RAO12" s="79"/>
      <c r="RAP12" s="79"/>
      <c r="RAQ12" s="79"/>
      <c r="RAR12" s="79"/>
      <c r="RAS12" s="79"/>
      <c r="RAT12" s="79"/>
      <c r="RAU12" s="79"/>
      <c r="RAV12" s="79"/>
      <c r="RAW12" s="79"/>
      <c r="RAX12" s="79"/>
      <c r="RAY12" s="79"/>
      <c r="RAZ12" s="79"/>
      <c r="RBA12" s="79"/>
      <c r="RBB12" s="79"/>
      <c r="RBC12" s="79"/>
      <c r="RBD12" s="79"/>
      <c r="RBE12" s="79"/>
      <c r="RBF12" s="79"/>
      <c r="RBG12" s="79"/>
      <c r="RBH12" s="79"/>
      <c r="RBI12" s="79"/>
      <c r="RBJ12" s="79"/>
      <c r="RBK12" s="79"/>
      <c r="RBL12" s="79"/>
      <c r="RBM12" s="79"/>
      <c r="RBN12" s="79"/>
      <c r="RBO12" s="79"/>
      <c r="RBP12" s="79"/>
      <c r="RBQ12" s="79"/>
      <c r="RBR12" s="79"/>
      <c r="RBS12" s="79"/>
      <c r="RBT12" s="79"/>
      <c r="RBU12" s="79"/>
      <c r="RBV12" s="79"/>
      <c r="RBW12" s="79"/>
      <c r="RBX12" s="79"/>
      <c r="RBY12" s="79"/>
      <c r="RBZ12" s="79"/>
      <c r="RCA12" s="79"/>
      <c r="RCB12" s="79"/>
      <c r="RCC12" s="79"/>
      <c r="RCD12" s="79"/>
      <c r="RCE12" s="79"/>
      <c r="RCF12" s="79"/>
      <c r="RCG12" s="79"/>
      <c r="RCH12" s="79"/>
      <c r="RCI12" s="79"/>
      <c r="RCJ12" s="79"/>
      <c r="RCK12" s="79"/>
      <c r="RCL12" s="79"/>
      <c r="RCM12" s="79"/>
      <c r="RCN12" s="79"/>
      <c r="RCO12" s="79"/>
      <c r="RCP12" s="79"/>
      <c r="RCQ12" s="79"/>
      <c r="RCR12" s="79"/>
      <c r="RCS12" s="79"/>
      <c r="RCT12" s="79"/>
      <c r="RCU12" s="79"/>
      <c r="RCV12" s="79"/>
      <c r="RCW12" s="79"/>
      <c r="RCX12" s="79"/>
      <c r="RCY12" s="79"/>
      <c r="RCZ12" s="79"/>
      <c r="RDA12" s="79"/>
      <c r="RDB12" s="79"/>
      <c r="RDC12" s="79"/>
      <c r="RDD12" s="79"/>
      <c r="RDE12" s="79"/>
      <c r="RDF12" s="79"/>
      <c r="RDG12" s="79"/>
      <c r="RDH12" s="79"/>
      <c r="RDI12" s="79"/>
      <c r="RDJ12" s="79"/>
      <c r="RDK12" s="79"/>
      <c r="RDL12" s="79"/>
      <c r="RDM12" s="79"/>
      <c r="RDN12" s="79"/>
      <c r="RDO12" s="79"/>
      <c r="RDP12" s="79"/>
      <c r="RDQ12" s="79"/>
      <c r="RDR12" s="79"/>
      <c r="RDS12" s="79"/>
      <c r="RDT12" s="79"/>
      <c r="RDU12" s="79"/>
      <c r="RDV12" s="79"/>
      <c r="RDW12" s="79"/>
      <c r="RDX12" s="79"/>
      <c r="RDY12" s="79"/>
      <c r="RDZ12" s="79"/>
      <c r="REA12" s="79"/>
      <c r="REB12" s="79"/>
      <c r="REC12" s="79"/>
      <c r="RED12" s="79"/>
      <c r="REE12" s="79"/>
      <c r="REF12" s="79"/>
      <c r="REG12" s="79"/>
      <c r="REH12" s="79"/>
      <c r="REI12" s="79"/>
      <c r="REJ12" s="79"/>
      <c r="REK12" s="79"/>
      <c r="REL12" s="79"/>
      <c r="REM12" s="79"/>
      <c r="REN12" s="79"/>
      <c r="REO12" s="79"/>
      <c r="REP12" s="79"/>
      <c r="REQ12" s="79"/>
      <c r="RER12" s="79"/>
      <c r="RES12" s="79"/>
      <c r="RET12" s="79"/>
      <c r="REU12" s="79"/>
      <c r="REV12" s="79"/>
      <c r="REW12" s="79"/>
      <c r="REX12" s="79"/>
      <c r="REY12" s="79"/>
      <c r="REZ12" s="79"/>
      <c r="RFA12" s="79"/>
      <c r="RFB12" s="79"/>
      <c r="RFC12" s="79"/>
      <c r="RFD12" s="79"/>
      <c r="RFE12" s="79"/>
      <c r="RFF12" s="79"/>
      <c r="RFG12" s="79"/>
      <c r="RFH12" s="79"/>
      <c r="RFI12" s="79"/>
      <c r="RFJ12" s="79"/>
      <c r="RFK12" s="79"/>
      <c r="RFL12" s="79"/>
      <c r="RFM12" s="79"/>
      <c r="RFN12" s="79"/>
      <c r="RFO12" s="79"/>
      <c r="RFP12" s="79"/>
      <c r="RFQ12" s="79"/>
      <c r="RFR12" s="79"/>
      <c r="RFS12" s="79"/>
      <c r="RFT12" s="79"/>
      <c r="RFU12" s="79"/>
      <c r="RFV12" s="79"/>
      <c r="RFW12" s="79"/>
      <c r="RFX12" s="79"/>
      <c r="RFY12" s="79"/>
      <c r="RFZ12" s="79"/>
      <c r="RGA12" s="79"/>
      <c r="RGB12" s="79"/>
      <c r="RGC12" s="79"/>
      <c r="RGD12" s="79"/>
      <c r="RGE12" s="79"/>
      <c r="RGF12" s="79"/>
      <c r="RGG12" s="79"/>
      <c r="RGH12" s="79"/>
      <c r="RGI12" s="79"/>
      <c r="RGJ12" s="79"/>
      <c r="RGK12" s="79"/>
      <c r="RGL12" s="79"/>
      <c r="RGM12" s="79"/>
      <c r="RGN12" s="79"/>
      <c r="RGO12" s="79"/>
      <c r="RGP12" s="79"/>
      <c r="RGQ12" s="79"/>
      <c r="RGR12" s="79"/>
      <c r="RGS12" s="79"/>
      <c r="RGT12" s="79"/>
      <c r="RGU12" s="79"/>
      <c r="RGV12" s="79"/>
      <c r="RGW12" s="79"/>
      <c r="RGX12" s="79"/>
      <c r="RGY12" s="79"/>
      <c r="RGZ12" s="79"/>
      <c r="RHA12" s="79"/>
      <c r="RHB12" s="79"/>
      <c r="RHC12" s="79"/>
      <c r="RHD12" s="79"/>
      <c r="RHE12" s="79"/>
      <c r="RHF12" s="79"/>
      <c r="RHG12" s="79"/>
      <c r="RHH12" s="79"/>
      <c r="RHI12" s="79"/>
      <c r="RHJ12" s="79"/>
      <c r="RHK12" s="79"/>
      <c r="RHL12" s="79"/>
      <c r="RHM12" s="79"/>
      <c r="RHN12" s="79"/>
      <c r="RHO12" s="79"/>
      <c r="RHP12" s="79"/>
      <c r="RHQ12" s="79"/>
      <c r="RHR12" s="79"/>
      <c r="RHS12" s="79"/>
      <c r="RHT12" s="79"/>
      <c r="RHU12" s="79"/>
      <c r="RHV12" s="79"/>
      <c r="RHW12" s="79"/>
      <c r="RHX12" s="79"/>
      <c r="RHY12" s="79"/>
      <c r="RHZ12" s="79"/>
      <c r="RIA12" s="79"/>
      <c r="RIB12" s="79"/>
      <c r="RIC12" s="79"/>
      <c r="RID12" s="79"/>
      <c r="RIE12" s="79"/>
      <c r="RIF12" s="79"/>
      <c r="RIG12" s="79"/>
      <c r="RIH12" s="79"/>
      <c r="RII12" s="79"/>
      <c r="RIJ12" s="79"/>
      <c r="RIK12" s="79"/>
      <c r="RIL12" s="79"/>
      <c r="RIM12" s="79"/>
      <c r="RIN12" s="79"/>
      <c r="RIO12" s="79"/>
      <c r="RIP12" s="79"/>
      <c r="RIQ12" s="79"/>
      <c r="RIR12" s="79"/>
      <c r="RIS12" s="79"/>
      <c r="RIT12" s="79"/>
      <c r="RIU12" s="79"/>
      <c r="RIV12" s="79"/>
      <c r="RIW12" s="79"/>
      <c r="RIX12" s="79"/>
      <c r="RIY12" s="79"/>
      <c r="RIZ12" s="79"/>
      <c r="RJA12" s="79"/>
      <c r="RJB12" s="79"/>
      <c r="RJC12" s="79"/>
      <c r="RJD12" s="79"/>
      <c r="RJE12" s="79"/>
      <c r="RJF12" s="79"/>
      <c r="RJG12" s="79"/>
      <c r="RJH12" s="79"/>
      <c r="RJI12" s="79"/>
      <c r="RJJ12" s="79"/>
      <c r="RJK12" s="79"/>
      <c r="RJL12" s="79"/>
      <c r="RJM12" s="79"/>
      <c r="RJN12" s="79"/>
      <c r="RJO12" s="79"/>
      <c r="RJP12" s="79"/>
      <c r="RJQ12" s="79"/>
      <c r="RJR12" s="79"/>
      <c r="RJS12" s="79"/>
      <c r="RJT12" s="79"/>
      <c r="RJU12" s="79"/>
      <c r="RJV12" s="79"/>
      <c r="RJW12" s="79"/>
      <c r="RJX12" s="79"/>
      <c r="RJY12" s="79"/>
      <c r="RJZ12" s="79"/>
      <c r="RKA12" s="79"/>
      <c r="RKB12" s="79"/>
      <c r="RKC12" s="79"/>
      <c r="RKD12" s="79"/>
      <c r="RKE12" s="79"/>
      <c r="RKF12" s="79"/>
      <c r="RKG12" s="79"/>
      <c r="RKH12" s="79"/>
      <c r="RKI12" s="79"/>
      <c r="RKJ12" s="79"/>
      <c r="RKK12" s="79"/>
      <c r="RKL12" s="79"/>
      <c r="RKM12" s="79"/>
      <c r="RKN12" s="79"/>
      <c r="RKO12" s="79"/>
      <c r="RKP12" s="79"/>
      <c r="RKQ12" s="79"/>
      <c r="RKR12" s="79"/>
      <c r="RKS12" s="79"/>
      <c r="RKT12" s="79"/>
      <c r="RKU12" s="79"/>
      <c r="RKV12" s="79"/>
      <c r="RKW12" s="79"/>
      <c r="RKX12" s="79"/>
      <c r="RKY12" s="79"/>
      <c r="RKZ12" s="79"/>
      <c r="RLA12" s="79"/>
      <c r="RLB12" s="79"/>
      <c r="RLC12" s="79"/>
      <c r="RLD12" s="79"/>
      <c r="RLE12" s="79"/>
      <c r="RLF12" s="79"/>
      <c r="RLG12" s="79"/>
      <c r="RLH12" s="79"/>
      <c r="RLI12" s="79"/>
      <c r="RLJ12" s="79"/>
      <c r="RLK12" s="79"/>
      <c r="RLL12" s="79"/>
      <c r="RLM12" s="79"/>
      <c r="RLN12" s="79"/>
      <c r="RLO12" s="79"/>
      <c r="RLP12" s="79"/>
      <c r="RLQ12" s="79"/>
      <c r="RLR12" s="79"/>
      <c r="RLS12" s="79"/>
      <c r="RLT12" s="79"/>
      <c r="RLU12" s="79"/>
      <c r="RLV12" s="79"/>
      <c r="RLW12" s="79"/>
      <c r="RLX12" s="79"/>
      <c r="RLY12" s="79"/>
      <c r="RLZ12" s="79"/>
      <c r="RMA12" s="79"/>
      <c r="RMB12" s="79"/>
      <c r="RMC12" s="79"/>
      <c r="RMD12" s="79"/>
      <c r="RME12" s="79"/>
      <c r="RMF12" s="79"/>
      <c r="RMG12" s="79"/>
      <c r="RMH12" s="79"/>
      <c r="RMI12" s="79"/>
      <c r="RMJ12" s="79"/>
      <c r="RMK12" s="79"/>
      <c r="RML12" s="79"/>
      <c r="RMM12" s="79"/>
      <c r="RMN12" s="79"/>
      <c r="RMO12" s="79"/>
      <c r="RMP12" s="79"/>
      <c r="RMQ12" s="79"/>
      <c r="RMR12" s="79"/>
      <c r="RMS12" s="79"/>
      <c r="RMT12" s="79"/>
      <c r="RMU12" s="79"/>
      <c r="RMV12" s="79"/>
      <c r="RMW12" s="79"/>
      <c r="RMX12" s="79"/>
      <c r="RMY12" s="79"/>
      <c r="RMZ12" s="79"/>
      <c r="RNA12" s="79"/>
      <c r="RNB12" s="79"/>
      <c r="RNC12" s="79"/>
      <c r="RND12" s="79"/>
      <c r="RNE12" s="79"/>
      <c r="RNF12" s="79"/>
      <c r="RNG12" s="79"/>
      <c r="RNH12" s="79"/>
      <c r="RNI12" s="79"/>
      <c r="RNJ12" s="79"/>
      <c r="RNK12" s="79"/>
      <c r="RNL12" s="79"/>
      <c r="RNM12" s="79"/>
      <c r="RNN12" s="79"/>
      <c r="RNO12" s="79"/>
      <c r="RNP12" s="79"/>
      <c r="RNQ12" s="79"/>
      <c r="RNR12" s="79"/>
      <c r="RNS12" s="79"/>
      <c r="RNT12" s="79"/>
      <c r="RNU12" s="79"/>
      <c r="RNV12" s="79"/>
      <c r="RNW12" s="79"/>
      <c r="RNX12" s="79"/>
      <c r="RNY12" s="79"/>
      <c r="RNZ12" s="79"/>
      <c r="ROA12" s="79"/>
      <c r="ROB12" s="79"/>
      <c r="ROC12" s="79"/>
      <c r="ROD12" s="79"/>
      <c r="ROE12" s="79"/>
      <c r="ROF12" s="79"/>
      <c r="ROG12" s="79"/>
      <c r="ROH12" s="79"/>
      <c r="ROI12" s="79"/>
      <c r="ROJ12" s="79"/>
      <c r="ROK12" s="79"/>
      <c r="ROL12" s="79"/>
      <c r="ROM12" s="79"/>
      <c r="RON12" s="79"/>
      <c r="ROO12" s="79"/>
      <c r="ROP12" s="79"/>
      <c r="ROQ12" s="79"/>
      <c r="ROR12" s="79"/>
      <c r="ROS12" s="79"/>
      <c r="ROT12" s="79"/>
      <c r="ROU12" s="79"/>
      <c r="ROV12" s="79"/>
      <c r="ROW12" s="79"/>
      <c r="ROX12" s="79"/>
      <c r="ROY12" s="79"/>
      <c r="ROZ12" s="79"/>
      <c r="RPA12" s="79"/>
      <c r="RPB12" s="79"/>
      <c r="RPC12" s="79"/>
      <c r="RPD12" s="79"/>
      <c r="RPE12" s="79"/>
      <c r="RPF12" s="79"/>
      <c r="RPG12" s="79"/>
      <c r="RPH12" s="79"/>
      <c r="RPI12" s="79"/>
      <c r="RPJ12" s="79"/>
      <c r="RPK12" s="79"/>
      <c r="RPL12" s="79"/>
      <c r="RPM12" s="79"/>
      <c r="RPN12" s="79"/>
      <c r="RPO12" s="79"/>
      <c r="RPP12" s="79"/>
      <c r="RPQ12" s="79"/>
      <c r="RPR12" s="79"/>
      <c r="RPS12" s="79"/>
      <c r="RPT12" s="79"/>
      <c r="RPU12" s="79"/>
      <c r="RPV12" s="79"/>
      <c r="RPW12" s="79"/>
      <c r="RPX12" s="79"/>
      <c r="RPY12" s="79"/>
      <c r="RPZ12" s="79"/>
      <c r="RQA12" s="79"/>
      <c r="RQB12" s="79"/>
      <c r="RQC12" s="79"/>
      <c r="RQD12" s="79"/>
      <c r="RQE12" s="79"/>
      <c r="RQF12" s="79"/>
      <c r="RQG12" s="79"/>
      <c r="RQH12" s="79"/>
      <c r="RQI12" s="79"/>
      <c r="RQJ12" s="79"/>
      <c r="RQK12" s="79"/>
      <c r="RQL12" s="79"/>
      <c r="RQM12" s="79"/>
      <c r="RQN12" s="79"/>
      <c r="RQO12" s="79"/>
      <c r="RQP12" s="79"/>
      <c r="RQQ12" s="79"/>
      <c r="RQR12" s="79"/>
      <c r="RQS12" s="79"/>
      <c r="RQT12" s="79"/>
      <c r="RQU12" s="79"/>
      <c r="RQV12" s="79"/>
      <c r="RQW12" s="79"/>
      <c r="RQX12" s="79"/>
      <c r="RQY12" s="79"/>
      <c r="RQZ12" s="79"/>
      <c r="RRA12" s="79"/>
      <c r="RRB12" s="79"/>
      <c r="RRC12" s="79"/>
      <c r="RRD12" s="79"/>
      <c r="RRE12" s="79"/>
      <c r="RRF12" s="79"/>
      <c r="RRG12" s="79"/>
      <c r="RRH12" s="79"/>
      <c r="RRI12" s="79"/>
      <c r="RRJ12" s="79"/>
      <c r="RRK12" s="79"/>
      <c r="RRL12" s="79"/>
      <c r="RRM12" s="79"/>
      <c r="RRN12" s="79"/>
      <c r="RRO12" s="79"/>
      <c r="RRP12" s="79"/>
      <c r="RRQ12" s="79"/>
      <c r="RRR12" s="79"/>
      <c r="RRS12" s="79"/>
      <c r="RRT12" s="79"/>
      <c r="RRU12" s="79"/>
      <c r="RRV12" s="79"/>
      <c r="RRW12" s="79"/>
      <c r="RRX12" s="79"/>
      <c r="RRY12" s="79"/>
      <c r="RRZ12" s="79"/>
      <c r="RSA12" s="79"/>
      <c r="RSB12" s="79"/>
      <c r="RSC12" s="79"/>
      <c r="RSD12" s="79"/>
      <c r="RSE12" s="79"/>
      <c r="RSF12" s="79"/>
      <c r="RSG12" s="79"/>
      <c r="RSH12" s="79"/>
      <c r="RSI12" s="79"/>
      <c r="RSJ12" s="79"/>
      <c r="RSK12" s="79"/>
      <c r="RSL12" s="79"/>
      <c r="RSM12" s="79"/>
      <c r="RSN12" s="79"/>
      <c r="RSO12" s="79"/>
      <c r="RSP12" s="79"/>
      <c r="RSQ12" s="79"/>
      <c r="RSR12" s="79"/>
      <c r="RSS12" s="79"/>
      <c r="RST12" s="79"/>
      <c r="RSU12" s="79"/>
      <c r="RSV12" s="79"/>
      <c r="RSW12" s="79"/>
      <c r="RSX12" s="79"/>
      <c r="RSY12" s="79"/>
      <c r="RSZ12" s="79"/>
      <c r="RTA12" s="79"/>
      <c r="RTB12" s="79"/>
      <c r="RTC12" s="79"/>
      <c r="RTD12" s="79"/>
      <c r="RTE12" s="79"/>
      <c r="RTF12" s="79"/>
      <c r="RTG12" s="79"/>
      <c r="RTH12" s="79"/>
      <c r="RTI12" s="79"/>
      <c r="RTJ12" s="79"/>
      <c r="RTK12" s="79"/>
      <c r="RTL12" s="79"/>
      <c r="RTM12" s="79"/>
      <c r="RTN12" s="79"/>
      <c r="RTO12" s="79"/>
      <c r="RTP12" s="79"/>
      <c r="RTQ12" s="79"/>
      <c r="RTR12" s="79"/>
      <c r="RTS12" s="79"/>
      <c r="RTT12" s="79"/>
      <c r="RTU12" s="79"/>
      <c r="RTV12" s="79"/>
      <c r="RTW12" s="79"/>
      <c r="RTX12" s="79"/>
      <c r="RTY12" s="79"/>
      <c r="RTZ12" s="79"/>
      <c r="RUA12" s="79"/>
      <c r="RUB12" s="79"/>
      <c r="RUC12" s="79"/>
      <c r="RUD12" s="79"/>
      <c r="RUE12" s="79"/>
      <c r="RUF12" s="79"/>
      <c r="RUG12" s="79"/>
      <c r="RUH12" s="79"/>
      <c r="RUI12" s="79"/>
      <c r="RUJ12" s="79"/>
      <c r="RUK12" s="79"/>
      <c r="RUL12" s="79"/>
      <c r="RUM12" s="79"/>
      <c r="RUN12" s="79"/>
      <c r="RUO12" s="79"/>
      <c r="RUP12" s="79"/>
      <c r="RUQ12" s="79"/>
      <c r="RUR12" s="79"/>
      <c r="RUS12" s="79"/>
      <c r="RUT12" s="79"/>
      <c r="RUU12" s="79"/>
      <c r="RUV12" s="79"/>
      <c r="RUW12" s="79"/>
      <c r="RUX12" s="79"/>
      <c r="RUY12" s="79"/>
      <c r="RUZ12" s="79"/>
      <c r="RVA12" s="79"/>
      <c r="RVB12" s="79"/>
      <c r="RVC12" s="79"/>
      <c r="RVD12" s="79"/>
      <c r="RVE12" s="79"/>
      <c r="RVF12" s="79"/>
      <c r="RVG12" s="79"/>
      <c r="RVH12" s="79"/>
      <c r="RVI12" s="79"/>
      <c r="RVJ12" s="79"/>
      <c r="RVK12" s="79"/>
      <c r="RVL12" s="79"/>
      <c r="RVM12" s="79"/>
      <c r="RVN12" s="79"/>
      <c r="RVO12" s="79"/>
      <c r="RVP12" s="79"/>
      <c r="RVQ12" s="79"/>
      <c r="RVR12" s="79"/>
      <c r="RVS12" s="79"/>
      <c r="RVT12" s="79"/>
      <c r="RVU12" s="79"/>
      <c r="RVV12" s="79"/>
      <c r="RVW12" s="79"/>
      <c r="RVX12" s="79"/>
      <c r="RVY12" s="79"/>
      <c r="RVZ12" s="79"/>
      <c r="RWA12" s="79"/>
      <c r="RWB12" s="79"/>
      <c r="RWC12" s="79"/>
      <c r="RWD12" s="79"/>
      <c r="RWE12" s="79"/>
      <c r="RWF12" s="79"/>
      <c r="RWG12" s="79"/>
      <c r="RWH12" s="79"/>
      <c r="RWI12" s="79"/>
      <c r="RWJ12" s="79"/>
      <c r="RWK12" s="79"/>
      <c r="RWL12" s="79"/>
      <c r="RWM12" s="79"/>
      <c r="RWN12" s="79"/>
      <c r="RWO12" s="79"/>
      <c r="RWP12" s="79"/>
      <c r="RWQ12" s="79"/>
      <c r="RWR12" s="79"/>
      <c r="RWS12" s="79"/>
      <c r="RWT12" s="79"/>
      <c r="RWU12" s="79"/>
      <c r="RWV12" s="79"/>
      <c r="RWW12" s="79"/>
      <c r="RWX12" s="79"/>
      <c r="RWY12" s="79"/>
      <c r="RWZ12" s="79"/>
      <c r="RXA12" s="79"/>
      <c r="RXB12" s="79"/>
      <c r="RXC12" s="79"/>
      <c r="RXD12" s="79"/>
      <c r="RXE12" s="79"/>
      <c r="RXF12" s="79"/>
      <c r="RXG12" s="79"/>
      <c r="RXH12" s="79"/>
      <c r="RXI12" s="79"/>
      <c r="RXJ12" s="79"/>
      <c r="RXK12" s="79"/>
      <c r="RXL12" s="79"/>
      <c r="RXM12" s="79"/>
      <c r="RXN12" s="79"/>
      <c r="RXO12" s="79"/>
      <c r="RXP12" s="79"/>
      <c r="RXQ12" s="79"/>
      <c r="RXR12" s="79"/>
      <c r="RXS12" s="79"/>
      <c r="RXT12" s="79"/>
      <c r="RXU12" s="79"/>
      <c r="RXV12" s="79"/>
      <c r="RXW12" s="79"/>
      <c r="RXX12" s="79"/>
      <c r="RXY12" s="79"/>
      <c r="RXZ12" s="79"/>
      <c r="RYA12" s="79"/>
      <c r="RYB12" s="79"/>
      <c r="RYC12" s="79"/>
      <c r="RYD12" s="79"/>
      <c r="RYE12" s="79"/>
      <c r="RYF12" s="79"/>
      <c r="RYG12" s="79"/>
      <c r="RYH12" s="79"/>
      <c r="RYI12" s="79"/>
      <c r="RYJ12" s="79"/>
      <c r="RYK12" s="79"/>
      <c r="RYL12" s="79"/>
      <c r="RYM12" s="79"/>
      <c r="RYN12" s="79"/>
      <c r="RYO12" s="79"/>
      <c r="RYP12" s="79"/>
      <c r="RYQ12" s="79"/>
      <c r="RYR12" s="79"/>
      <c r="RYS12" s="79"/>
      <c r="RYT12" s="79"/>
      <c r="RYU12" s="79"/>
      <c r="RYV12" s="79"/>
      <c r="RYW12" s="79"/>
      <c r="RYX12" s="79"/>
      <c r="RYY12" s="79"/>
      <c r="RYZ12" s="79"/>
      <c r="RZA12" s="79"/>
      <c r="RZB12" s="79"/>
      <c r="RZC12" s="79"/>
      <c r="RZD12" s="79"/>
      <c r="RZE12" s="79"/>
      <c r="RZF12" s="79"/>
      <c r="RZG12" s="79"/>
      <c r="RZH12" s="79"/>
      <c r="RZI12" s="79"/>
      <c r="RZJ12" s="79"/>
      <c r="RZK12" s="79"/>
      <c r="RZL12" s="79"/>
      <c r="RZM12" s="79"/>
      <c r="RZN12" s="79"/>
      <c r="RZO12" s="79"/>
      <c r="RZP12" s="79"/>
      <c r="RZQ12" s="79"/>
      <c r="RZR12" s="79"/>
      <c r="RZS12" s="79"/>
      <c r="RZT12" s="79"/>
      <c r="RZU12" s="79"/>
      <c r="RZV12" s="79"/>
      <c r="RZW12" s="79"/>
      <c r="RZX12" s="79"/>
      <c r="RZY12" s="79"/>
      <c r="RZZ12" s="79"/>
      <c r="SAA12" s="79"/>
      <c r="SAB12" s="79"/>
      <c r="SAC12" s="79"/>
      <c r="SAD12" s="79"/>
      <c r="SAE12" s="79"/>
      <c r="SAF12" s="79"/>
      <c r="SAG12" s="79"/>
      <c r="SAH12" s="79"/>
      <c r="SAI12" s="79"/>
      <c r="SAJ12" s="79"/>
      <c r="SAK12" s="79"/>
      <c r="SAL12" s="79"/>
      <c r="SAM12" s="79"/>
      <c r="SAN12" s="79"/>
      <c r="SAO12" s="79"/>
      <c r="SAP12" s="79"/>
      <c r="SAQ12" s="79"/>
      <c r="SAR12" s="79"/>
      <c r="SAS12" s="79"/>
      <c r="SAT12" s="79"/>
      <c r="SAU12" s="79"/>
      <c r="SAV12" s="79"/>
      <c r="SAW12" s="79"/>
      <c r="SAX12" s="79"/>
      <c r="SAY12" s="79"/>
      <c r="SAZ12" s="79"/>
      <c r="SBA12" s="79"/>
      <c r="SBB12" s="79"/>
      <c r="SBC12" s="79"/>
      <c r="SBD12" s="79"/>
      <c r="SBE12" s="79"/>
      <c r="SBF12" s="79"/>
      <c r="SBG12" s="79"/>
      <c r="SBH12" s="79"/>
      <c r="SBI12" s="79"/>
      <c r="SBJ12" s="79"/>
      <c r="SBK12" s="79"/>
      <c r="SBL12" s="79"/>
      <c r="SBM12" s="79"/>
      <c r="SBN12" s="79"/>
      <c r="SBO12" s="79"/>
      <c r="SBP12" s="79"/>
      <c r="SBQ12" s="79"/>
      <c r="SBR12" s="79"/>
      <c r="SBS12" s="79"/>
      <c r="SBT12" s="79"/>
      <c r="SBU12" s="79"/>
      <c r="SBV12" s="79"/>
      <c r="SBW12" s="79"/>
      <c r="SBX12" s="79"/>
      <c r="SBY12" s="79"/>
      <c r="SBZ12" s="79"/>
      <c r="SCA12" s="79"/>
      <c r="SCB12" s="79"/>
      <c r="SCC12" s="79"/>
      <c r="SCD12" s="79"/>
      <c r="SCE12" s="79"/>
      <c r="SCF12" s="79"/>
      <c r="SCG12" s="79"/>
      <c r="SCH12" s="79"/>
      <c r="SCI12" s="79"/>
      <c r="SCJ12" s="79"/>
      <c r="SCK12" s="79"/>
      <c r="SCL12" s="79"/>
      <c r="SCM12" s="79"/>
      <c r="SCN12" s="79"/>
      <c r="SCO12" s="79"/>
      <c r="SCP12" s="79"/>
      <c r="SCQ12" s="79"/>
      <c r="SCR12" s="79"/>
      <c r="SCS12" s="79"/>
      <c r="SCT12" s="79"/>
      <c r="SCU12" s="79"/>
      <c r="SCV12" s="79"/>
      <c r="SCW12" s="79"/>
      <c r="SCX12" s="79"/>
      <c r="SCY12" s="79"/>
      <c r="SCZ12" s="79"/>
      <c r="SDA12" s="79"/>
      <c r="SDB12" s="79"/>
      <c r="SDC12" s="79"/>
      <c r="SDD12" s="79"/>
      <c r="SDE12" s="79"/>
      <c r="SDF12" s="79"/>
      <c r="SDG12" s="79"/>
      <c r="SDH12" s="79"/>
      <c r="SDI12" s="79"/>
      <c r="SDJ12" s="79"/>
      <c r="SDK12" s="79"/>
      <c r="SDL12" s="79"/>
      <c r="SDM12" s="79"/>
      <c r="SDN12" s="79"/>
      <c r="SDO12" s="79"/>
      <c r="SDP12" s="79"/>
      <c r="SDQ12" s="79"/>
      <c r="SDR12" s="79"/>
      <c r="SDS12" s="79"/>
      <c r="SDT12" s="79"/>
      <c r="SDU12" s="79"/>
      <c r="SDV12" s="79"/>
      <c r="SDW12" s="79"/>
      <c r="SDX12" s="79"/>
      <c r="SDY12" s="79"/>
      <c r="SDZ12" s="79"/>
      <c r="SEA12" s="79"/>
      <c r="SEB12" s="79"/>
      <c r="SEC12" s="79"/>
      <c r="SED12" s="79"/>
      <c r="SEE12" s="79"/>
      <c r="SEF12" s="79"/>
      <c r="SEG12" s="79"/>
      <c r="SEH12" s="79"/>
      <c r="SEI12" s="79"/>
      <c r="SEJ12" s="79"/>
      <c r="SEK12" s="79"/>
      <c r="SEL12" s="79"/>
      <c r="SEM12" s="79"/>
      <c r="SEN12" s="79"/>
      <c r="SEO12" s="79"/>
      <c r="SEP12" s="79"/>
      <c r="SEQ12" s="79"/>
      <c r="SER12" s="79"/>
      <c r="SES12" s="79"/>
      <c r="SET12" s="79"/>
      <c r="SEU12" s="79"/>
      <c r="SEV12" s="79"/>
      <c r="SEW12" s="79"/>
      <c r="SEX12" s="79"/>
      <c r="SEY12" s="79"/>
      <c r="SEZ12" s="79"/>
      <c r="SFA12" s="79"/>
      <c r="SFB12" s="79"/>
      <c r="SFC12" s="79"/>
      <c r="SFD12" s="79"/>
      <c r="SFE12" s="79"/>
      <c r="SFF12" s="79"/>
      <c r="SFG12" s="79"/>
      <c r="SFH12" s="79"/>
      <c r="SFI12" s="79"/>
      <c r="SFJ12" s="79"/>
      <c r="SFK12" s="79"/>
      <c r="SFL12" s="79"/>
      <c r="SFM12" s="79"/>
      <c r="SFN12" s="79"/>
      <c r="SFO12" s="79"/>
      <c r="SFP12" s="79"/>
      <c r="SFQ12" s="79"/>
      <c r="SFR12" s="79"/>
      <c r="SFS12" s="79"/>
      <c r="SFT12" s="79"/>
      <c r="SFU12" s="79"/>
      <c r="SFV12" s="79"/>
      <c r="SFW12" s="79"/>
      <c r="SFX12" s="79"/>
      <c r="SFY12" s="79"/>
      <c r="SFZ12" s="79"/>
      <c r="SGA12" s="79"/>
      <c r="SGB12" s="79"/>
      <c r="SGC12" s="79"/>
      <c r="SGD12" s="79"/>
      <c r="SGE12" s="79"/>
      <c r="SGF12" s="79"/>
      <c r="SGG12" s="79"/>
      <c r="SGH12" s="79"/>
      <c r="SGI12" s="79"/>
      <c r="SGJ12" s="79"/>
      <c r="SGK12" s="79"/>
      <c r="SGL12" s="79"/>
      <c r="SGM12" s="79"/>
      <c r="SGN12" s="79"/>
      <c r="SGO12" s="79"/>
      <c r="SGP12" s="79"/>
      <c r="SGQ12" s="79"/>
      <c r="SGR12" s="79"/>
      <c r="SGS12" s="79"/>
      <c r="SGT12" s="79"/>
      <c r="SGU12" s="79"/>
      <c r="SGV12" s="79"/>
      <c r="SGW12" s="79"/>
      <c r="SGX12" s="79"/>
      <c r="SGY12" s="79"/>
      <c r="SGZ12" s="79"/>
      <c r="SHA12" s="79"/>
      <c r="SHB12" s="79"/>
      <c r="SHC12" s="79"/>
      <c r="SHD12" s="79"/>
      <c r="SHE12" s="79"/>
      <c r="SHF12" s="79"/>
      <c r="SHG12" s="79"/>
      <c r="SHH12" s="79"/>
      <c r="SHI12" s="79"/>
      <c r="SHJ12" s="79"/>
      <c r="SHK12" s="79"/>
      <c r="SHL12" s="79"/>
      <c r="SHM12" s="79"/>
      <c r="SHN12" s="79"/>
      <c r="SHO12" s="79"/>
      <c r="SHP12" s="79"/>
      <c r="SHQ12" s="79"/>
      <c r="SHR12" s="79"/>
      <c r="SHS12" s="79"/>
      <c r="SHT12" s="79"/>
      <c r="SHU12" s="79"/>
      <c r="SHV12" s="79"/>
      <c r="SHW12" s="79"/>
      <c r="SHX12" s="79"/>
      <c r="SHY12" s="79"/>
      <c r="SHZ12" s="79"/>
      <c r="SIA12" s="79"/>
      <c r="SIB12" s="79"/>
      <c r="SIC12" s="79"/>
      <c r="SID12" s="79"/>
      <c r="SIE12" s="79"/>
      <c r="SIF12" s="79"/>
      <c r="SIG12" s="79"/>
      <c r="SIH12" s="79"/>
      <c r="SII12" s="79"/>
      <c r="SIJ12" s="79"/>
      <c r="SIK12" s="79"/>
      <c r="SIL12" s="79"/>
      <c r="SIM12" s="79"/>
      <c r="SIN12" s="79"/>
      <c r="SIO12" s="79"/>
      <c r="SIP12" s="79"/>
      <c r="SIQ12" s="79"/>
      <c r="SIR12" s="79"/>
      <c r="SIS12" s="79"/>
      <c r="SIT12" s="79"/>
      <c r="SIU12" s="79"/>
      <c r="SIV12" s="79"/>
      <c r="SIW12" s="79"/>
      <c r="SIX12" s="79"/>
      <c r="SIY12" s="79"/>
      <c r="SIZ12" s="79"/>
      <c r="SJA12" s="79"/>
      <c r="SJB12" s="79"/>
      <c r="SJC12" s="79"/>
      <c r="SJD12" s="79"/>
      <c r="SJE12" s="79"/>
      <c r="SJF12" s="79"/>
      <c r="SJG12" s="79"/>
      <c r="SJH12" s="79"/>
      <c r="SJI12" s="79"/>
      <c r="SJJ12" s="79"/>
      <c r="SJK12" s="79"/>
      <c r="SJL12" s="79"/>
      <c r="SJM12" s="79"/>
      <c r="SJN12" s="79"/>
      <c r="SJO12" s="79"/>
      <c r="SJP12" s="79"/>
      <c r="SJQ12" s="79"/>
      <c r="SJR12" s="79"/>
      <c r="SJS12" s="79"/>
      <c r="SJT12" s="79"/>
      <c r="SJU12" s="79"/>
      <c r="SJV12" s="79"/>
      <c r="SJW12" s="79"/>
      <c r="SJX12" s="79"/>
      <c r="SJY12" s="79"/>
      <c r="SJZ12" s="79"/>
      <c r="SKA12" s="79"/>
      <c r="SKB12" s="79"/>
      <c r="SKC12" s="79"/>
      <c r="SKD12" s="79"/>
      <c r="SKE12" s="79"/>
      <c r="SKF12" s="79"/>
      <c r="SKG12" s="79"/>
      <c r="SKH12" s="79"/>
      <c r="SKI12" s="79"/>
      <c r="SKJ12" s="79"/>
      <c r="SKK12" s="79"/>
      <c r="SKL12" s="79"/>
      <c r="SKM12" s="79"/>
      <c r="SKN12" s="79"/>
      <c r="SKO12" s="79"/>
      <c r="SKP12" s="79"/>
      <c r="SKQ12" s="79"/>
      <c r="SKR12" s="79"/>
      <c r="SKS12" s="79"/>
      <c r="SKT12" s="79"/>
      <c r="SKU12" s="79"/>
      <c r="SKV12" s="79"/>
      <c r="SKW12" s="79"/>
      <c r="SKX12" s="79"/>
      <c r="SKY12" s="79"/>
      <c r="SKZ12" s="79"/>
      <c r="SLA12" s="79"/>
      <c r="SLB12" s="79"/>
      <c r="SLC12" s="79"/>
      <c r="SLD12" s="79"/>
      <c r="SLE12" s="79"/>
      <c r="SLF12" s="79"/>
      <c r="SLG12" s="79"/>
      <c r="SLH12" s="79"/>
      <c r="SLI12" s="79"/>
      <c r="SLJ12" s="79"/>
      <c r="SLK12" s="79"/>
      <c r="SLL12" s="79"/>
      <c r="SLM12" s="79"/>
      <c r="SLN12" s="79"/>
      <c r="SLO12" s="79"/>
      <c r="SLP12" s="79"/>
      <c r="SLQ12" s="79"/>
      <c r="SLR12" s="79"/>
      <c r="SLS12" s="79"/>
      <c r="SLT12" s="79"/>
      <c r="SLU12" s="79"/>
      <c r="SLV12" s="79"/>
      <c r="SLW12" s="79"/>
      <c r="SLX12" s="79"/>
      <c r="SLY12" s="79"/>
      <c r="SLZ12" s="79"/>
      <c r="SMA12" s="79"/>
      <c r="SMB12" s="79"/>
      <c r="SMC12" s="79"/>
      <c r="SMD12" s="79"/>
      <c r="SME12" s="79"/>
      <c r="SMF12" s="79"/>
      <c r="SMG12" s="79"/>
      <c r="SMH12" s="79"/>
      <c r="SMI12" s="79"/>
      <c r="SMJ12" s="79"/>
      <c r="SMK12" s="79"/>
      <c r="SML12" s="79"/>
      <c r="SMM12" s="79"/>
      <c r="SMN12" s="79"/>
      <c r="SMO12" s="79"/>
      <c r="SMP12" s="79"/>
      <c r="SMQ12" s="79"/>
      <c r="SMR12" s="79"/>
      <c r="SMS12" s="79"/>
      <c r="SMT12" s="79"/>
      <c r="SMU12" s="79"/>
      <c r="SMV12" s="79"/>
      <c r="SMW12" s="79"/>
      <c r="SMX12" s="79"/>
      <c r="SMY12" s="79"/>
      <c r="SMZ12" s="79"/>
      <c r="SNA12" s="79"/>
      <c r="SNB12" s="79"/>
      <c r="SNC12" s="79"/>
      <c r="SND12" s="79"/>
      <c r="SNE12" s="79"/>
      <c r="SNF12" s="79"/>
      <c r="SNG12" s="79"/>
      <c r="SNH12" s="79"/>
      <c r="SNI12" s="79"/>
      <c r="SNJ12" s="79"/>
      <c r="SNK12" s="79"/>
      <c r="SNL12" s="79"/>
      <c r="SNM12" s="79"/>
      <c r="SNN12" s="79"/>
      <c r="SNO12" s="79"/>
      <c r="SNP12" s="79"/>
      <c r="SNQ12" s="79"/>
      <c r="SNR12" s="79"/>
      <c r="SNS12" s="79"/>
      <c r="SNT12" s="79"/>
      <c r="SNU12" s="79"/>
      <c r="SNV12" s="79"/>
      <c r="SNW12" s="79"/>
      <c r="SNX12" s="79"/>
      <c r="SNY12" s="79"/>
      <c r="SNZ12" s="79"/>
      <c r="SOA12" s="79"/>
      <c r="SOB12" s="79"/>
      <c r="SOC12" s="79"/>
      <c r="SOD12" s="79"/>
      <c r="SOE12" s="79"/>
      <c r="SOF12" s="79"/>
      <c r="SOG12" s="79"/>
      <c r="SOH12" s="79"/>
      <c r="SOI12" s="79"/>
      <c r="SOJ12" s="79"/>
      <c r="SOK12" s="79"/>
      <c r="SOL12" s="79"/>
      <c r="SOM12" s="79"/>
      <c r="SON12" s="79"/>
      <c r="SOO12" s="79"/>
      <c r="SOP12" s="79"/>
      <c r="SOQ12" s="79"/>
      <c r="SOR12" s="79"/>
      <c r="SOS12" s="79"/>
      <c r="SOT12" s="79"/>
      <c r="SOU12" s="79"/>
      <c r="SOV12" s="79"/>
      <c r="SOW12" s="79"/>
      <c r="SOX12" s="79"/>
      <c r="SOY12" s="79"/>
      <c r="SOZ12" s="79"/>
      <c r="SPA12" s="79"/>
      <c r="SPB12" s="79"/>
      <c r="SPC12" s="79"/>
      <c r="SPD12" s="79"/>
      <c r="SPE12" s="79"/>
      <c r="SPF12" s="79"/>
      <c r="SPG12" s="79"/>
      <c r="SPH12" s="79"/>
      <c r="SPI12" s="79"/>
      <c r="SPJ12" s="79"/>
      <c r="SPK12" s="79"/>
      <c r="SPL12" s="79"/>
      <c r="SPM12" s="79"/>
      <c r="SPN12" s="79"/>
      <c r="SPO12" s="79"/>
      <c r="SPP12" s="79"/>
      <c r="SPQ12" s="79"/>
      <c r="SPR12" s="79"/>
      <c r="SPS12" s="79"/>
      <c r="SPT12" s="79"/>
      <c r="SPU12" s="79"/>
      <c r="SPV12" s="79"/>
      <c r="SPW12" s="79"/>
      <c r="SPX12" s="79"/>
      <c r="SPY12" s="79"/>
      <c r="SPZ12" s="79"/>
      <c r="SQA12" s="79"/>
      <c r="SQB12" s="79"/>
      <c r="SQC12" s="79"/>
      <c r="SQD12" s="79"/>
      <c r="SQE12" s="79"/>
      <c r="SQF12" s="79"/>
      <c r="SQG12" s="79"/>
      <c r="SQH12" s="79"/>
      <c r="SQI12" s="79"/>
      <c r="SQJ12" s="79"/>
      <c r="SQK12" s="79"/>
      <c r="SQL12" s="79"/>
      <c r="SQM12" s="79"/>
      <c r="SQN12" s="79"/>
      <c r="SQO12" s="79"/>
      <c r="SQP12" s="79"/>
      <c r="SQQ12" s="79"/>
      <c r="SQR12" s="79"/>
      <c r="SQS12" s="79"/>
      <c r="SQT12" s="79"/>
      <c r="SQU12" s="79"/>
      <c r="SQV12" s="79"/>
      <c r="SQW12" s="79"/>
      <c r="SQX12" s="79"/>
      <c r="SQY12" s="79"/>
      <c r="SQZ12" s="79"/>
      <c r="SRA12" s="79"/>
      <c r="SRB12" s="79"/>
      <c r="SRC12" s="79"/>
      <c r="SRD12" s="79"/>
      <c r="SRE12" s="79"/>
      <c r="SRF12" s="79"/>
      <c r="SRG12" s="79"/>
      <c r="SRH12" s="79"/>
      <c r="SRI12" s="79"/>
      <c r="SRJ12" s="79"/>
      <c r="SRK12" s="79"/>
      <c r="SRL12" s="79"/>
      <c r="SRM12" s="79"/>
      <c r="SRN12" s="79"/>
      <c r="SRO12" s="79"/>
      <c r="SRP12" s="79"/>
      <c r="SRQ12" s="79"/>
      <c r="SRR12" s="79"/>
      <c r="SRS12" s="79"/>
      <c r="SRT12" s="79"/>
      <c r="SRU12" s="79"/>
      <c r="SRV12" s="79"/>
      <c r="SRW12" s="79"/>
      <c r="SRX12" s="79"/>
      <c r="SRY12" s="79"/>
      <c r="SRZ12" s="79"/>
      <c r="SSA12" s="79"/>
      <c r="SSB12" s="79"/>
      <c r="SSC12" s="79"/>
      <c r="SSD12" s="79"/>
      <c r="SSE12" s="79"/>
      <c r="SSF12" s="79"/>
      <c r="SSG12" s="79"/>
      <c r="SSH12" s="79"/>
      <c r="SSI12" s="79"/>
      <c r="SSJ12" s="79"/>
      <c r="SSK12" s="79"/>
      <c r="SSL12" s="79"/>
      <c r="SSM12" s="79"/>
      <c r="SSN12" s="79"/>
      <c r="SSO12" s="79"/>
      <c r="SSP12" s="79"/>
      <c r="SSQ12" s="79"/>
      <c r="SSR12" s="79"/>
      <c r="SSS12" s="79"/>
      <c r="SST12" s="79"/>
      <c r="SSU12" s="79"/>
      <c r="SSV12" s="79"/>
      <c r="SSW12" s="79"/>
      <c r="SSX12" s="79"/>
      <c r="SSY12" s="79"/>
      <c r="SSZ12" s="79"/>
      <c r="STA12" s="79"/>
      <c r="STB12" s="79"/>
      <c r="STC12" s="79"/>
      <c r="STD12" s="79"/>
      <c r="STE12" s="79"/>
      <c r="STF12" s="79"/>
      <c r="STG12" s="79"/>
      <c r="STH12" s="79"/>
      <c r="STI12" s="79"/>
      <c r="STJ12" s="79"/>
      <c r="STK12" s="79"/>
      <c r="STL12" s="79"/>
      <c r="STM12" s="79"/>
      <c r="STN12" s="79"/>
      <c r="STO12" s="79"/>
      <c r="STP12" s="79"/>
      <c r="STQ12" s="79"/>
      <c r="STR12" s="79"/>
      <c r="STS12" s="79"/>
      <c r="STT12" s="79"/>
      <c r="STU12" s="79"/>
      <c r="STV12" s="79"/>
      <c r="STW12" s="79"/>
      <c r="STX12" s="79"/>
      <c r="STY12" s="79"/>
      <c r="STZ12" s="79"/>
      <c r="SUA12" s="79"/>
      <c r="SUB12" s="79"/>
      <c r="SUC12" s="79"/>
      <c r="SUD12" s="79"/>
      <c r="SUE12" s="79"/>
      <c r="SUF12" s="79"/>
      <c r="SUG12" s="79"/>
      <c r="SUH12" s="79"/>
      <c r="SUI12" s="79"/>
      <c r="SUJ12" s="79"/>
      <c r="SUK12" s="79"/>
      <c r="SUL12" s="79"/>
      <c r="SUM12" s="79"/>
      <c r="SUN12" s="79"/>
      <c r="SUO12" s="79"/>
      <c r="SUP12" s="79"/>
      <c r="SUQ12" s="79"/>
      <c r="SUR12" s="79"/>
      <c r="SUS12" s="79"/>
      <c r="SUT12" s="79"/>
      <c r="SUU12" s="79"/>
      <c r="SUV12" s="79"/>
      <c r="SUW12" s="79"/>
      <c r="SUX12" s="79"/>
      <c r="SUY12" s="79"/>
      <c r="SUZ12" s="79"/>
      <c r="SVA12" s="79"/>
      <c r="SVB12" s="79"/>
      <c r="SVC12" s="79"/>
      <c r="SVD12" s="79"/>
      <c r="SVE12" s="79"/>
      <c r="SVF12" s="79"/>
      <c r="SVG12" s="79"/>
      <c r="SVH12" s="79"/>
      <c r="SVI12" s="79"/>
      <c r="SVJ12" s="79"/>
      <c r="SVK12" s="79"/>
      <c r="SVL12" s="79"/>
      <c r="SVM12" s="79"/>
      <c r="SVN12" s="79"/>
      <c r="SVO12" s="79"/>
      <c r="SVP12" s="79"/>
      <c r="SVQ12" s="79"/>
      <c r="SVR12" s="79"/>
      <c r="SVS12" s="79"/>
      <c r="SVT12" s="79"/>
      <c r="SVU12" s="79"/>
      <c r="SVV12" s="79"/>
      <c r="SVW12" s="79"/>
      <c r="SVX12" s="79"/>
      <c r="SVY12" s="79"/>
      <c r="SVZ12" s="79"/>
      <c r="SWA12" s="79"/>
      <c r="SWB12" s="79"/>
      <c r="SWC12" s="79"/>
      <c r="SWD12" s="79"/>
      <c r="SWE12" s="79"/>
      <c r="SWF12" s="79"/>
      <c r="SWG12" s="79"/>
      <c r="SWH12" s="79"/>
      <c r="SWI12" s="79"/>
      <c r="SWJ12" s="79"/>
      <c r="SWK12" s="79"/>
      <c r="SWL12" s="79"/>
      <c r="SWM12" s="79"/>
      <c r="SWN12" s="79"/>
      <c r="SWO12" s="79"/>
      <c r="SWP12" s="79"/>
      <c r="SWQ12" s="79"/>
      <c r="SWR12" s="79"/>
      <c r="SWS12" s="79"/>
      <c r="SWT12" s="79"/>
      <c r="SWU12" s="79"/>
      <c r="SWV12" s="79"/>
      <c r="SWW12" s="79"/>
      <c r="SWX12" s="79"/>
      <c r="SWY12" s="79"/>
      <c r="SWZ12" s="79"/>
      <c r="SXA12" s="79"/>
      <c r="SXB12" s="79"/>
      <c r="SXC12" s="79"/>
      <c r="SXD12" s="79"/>
      <c r="SXE12" s="79"/>
      <c r="SXF12" s="79"/>
      <c r="SXG12" s="79"/>
      <c r="SXH12" s="79"/>
      <c r="SXI12" s="79"/>
      <c r="SXJ12" s="79"/>
      <c r="SXK12" s="79"/>
      <c r="SXL12" s="79"/>
      <c r="SXM12" s="79"/>
      <c r="SXN12" s="79"/>
      <c r="SXO12" s="79"/>
      <c r="SXP12" s="79"/>
      <c r="SXQ12" s="79"/>
      <c r="SXR12" s="79"/>
      <c r="SXS12" s="79"/>
      <c r="SXT12" s="79"/>
      <c r="SXU12" s="79"/>
      <c r="SXV12" s="79"/>
      <c r="SXW12" s="79"/>
      <c r="SXX12" s="79"/>
      <c r="SXY12" s="79"/>
      <c r="SXZ12" s="79"/>
      <c r="SYA12" s="79"/>
      <c r="SYB12" s="79"/>
      <c r="SYC12" s="79"/>
      <c r="SYD12" s="79"/>
      <c r="SYE12" s="79"/>
      <c r="SYF12" s="79"/>
      <c r="SYG12" s="79"/>
      <c r="SYH12" s="79"/>
      <c r="SYI12" s="79"/>
      <c r="SYJ12" s="79"/>
      <c r="SYK12" s="79"/>
      <c r="SYL12" s="79"/>
      <c r="SYM12" s="79"/>
      <c r="SYN12" s="79"/>
      <c r="SYO12" s="79"/>
      <c r="SYP12" s="79"/>
      <c r="SYQ12" s="79"/>
      <c r="SYR12" s="79"/>
      <c r="SYS12" s="79"/>
      <c r="SYT12" s="79"/>
      <c r="SYU12" s="79"/>
      <c r="SYV12" s="79"/>
      <c r="SYW12" s="79"/>
      <c r="SYX12" s="79"/>
      <c r="SYY12" s="79"/>
      <c r="SYZ12" s="79"/>
      <c r="SZA12" s="79"/>
      <c r="SZB12" s="79"/>
      <c r="SZC12" s="79"/>
      <c r="SZD12" s="79"/>
      <c r="SZE12" s="79"/>
      <c r="SZF12" s="79"/>
      <c r="SZG12" s="79"/>
      <c r="SZH12" s="79"/>
      <c r="SZI12" s="79"/>
      <c r="SZJ12" s="79"/>
      <c r="SZK12" s="79"/>
      <c r="SZL12" s="79"/>
      <c r="SZM12" s="79"/>
      <c r="SZN12" s="79"/>
      <c r="SZO12" s="79"/>
      <c r="SZP12" s="79"/>
      <c r="SZQ12" s="79"/>
      <c r="SZR12" s="79"/>
      <c r="SZS12" s="79"/>
      <c r="SZT12" s="79"/>
      <c r="SZU12" s="79"/>
      <c r="SZV12" s="79"/>
      <c r="SZW12" s="79"/>
      <c r="SZX12" s="79"/>
      <c r="SZY12" s="79"/>
      <c r="SZZ12" s="79"/>
      <c r="TAA12" s="79"/>
      <c r="TAB12" s="79"/>
      <c r="TAC12" s="79"/>
      <c r="TAD12" s="79"/>
      <c r="TAE12" s="79"/>
      <c r="TAF12" s="79"/>
      <c r="TAG12" s="79"/>
      <c r="TAH12" s="79"/>
      <c r="TAI12" s="79"/>
      <c r="TAJ12" s="79"/>
      <c r="TAK12" s="79"/>
      <c r="TAL12" s="79"/>
      <c r="TAM12" s="79"/>
      <c r="TAN12" s="79"/>
      <c r="TAO12" s="79"/>
      <c r="TAP12" s="79"/>
      <c r="TAQ12" s="79"/>
      <c r="TAR12" s="79"/>
      <c r="TAS12" s="79"/>
      <c r="TAT12" s="79"/>
      <c r="TAU12" s="79"/>
      <c r="TAV12" s="79"/>
      <c r="TAW12" s="79"/>
      <c r="TAX12" s="79"/>
      <c r="TAY12" s="79"/>
      <c r="TAZ12" s="79"/>
      <c r="TBA12" s="79"/>
      <c r="TBB12" s="79"/>
      <c r="TBC12" s="79"/>
      <c r="TBD12" s="79"/>
      <c r="TBE12" s="79"/>
      <c r="TBF12" s="79"/>
      <c r="TBG12" s="79"/>
      <c r="TBH12" s="79"/>
      <c r="TBI12" s="79"/>
      <c r="TBJ12" s="79"/>
      <c r="TBK12" s="79"/>
      <c r="TBL12" s="79"/>
      <c r="TBM12" s="79"/>
      <c r="TBN12" s="79"/>
      <c r="TBO12" s="79"/>
      <c r="TBP12" s="79"/>
      <c r="TBQ12" s="79"/>
      <c r="TBR12" s="79"/>
      <c r="TBS12" s="79"/>
      <c r="TBT12" s="79"/>
      <c r="TBU12" s="79"/>
      <c r="TBV12" s="79"/>
      <c r="TBW12" s="79"/>
      <c r="TBX12" s="79"/>
      <c r="TBY12" s="79"/>
      <c r="TBZ12" s="79"/>
      <c r="TCA12" s="79"/>
      <c r="TCB12" s="79"/>
      <c r="TCC12" s="79"/>
      <c r="TCD12" s="79"/>
      <c r="TCE12" s="79"/>
      <c r="TCF12" s="79"/>
      <c r="TCG12" s="79"/>
      <c r="TCH12" s="79"/>
      <c r="TCI12" s="79"/>
      <c r="TCJ12" s="79"/>
      <c r="TCK12" s="79"/>
      <c r="TCL12" s="79"/>
      <c r="TCM12" s="79"/>
      <c r="TCN12" s="79"/>
      <c r="TCO12" s="79"/>
      <c r="TCP12" s="79"/>
      <c r="TCQ12" s="79"/>
      <c r="TCR12" s="79"/>
      <c r="TCS12" s="79"/>
      <c r="TCT12" s="79"/>
      <c r="TCU12" s="79"/>
      <c r="TCV12" s="79"/>
      <c r="TCW12" s="79"/>
      <c r="TCX12" s="79"/>
      <c r="TCY12" s="79"/>
      <c r="TCZ12" s="79"/>
      <c r="TDA12" s="79"/>
      <c r="TDB12" s="79"/>
      <c r="TDC12" s="79"/>
      <c r="TDD12" s="79"/>
      <c r="TDE12" s="79"/>
      <c r="TDF12" s="79"/>
      <c r="TDG12" s="79"/>
      <c r="TDH12" s="79"/>
      <c r="TDI12" s="79"/>
      <c r="TDJ12" s="79"/>
      <c r="TDK12" s="79"/>
      <c r="TDL12" s="79"/>
      <c r="TDM12" s="79"/>
      <c r="TDN12" s="79"/>
      <c r="TDO12" s="79"/>
      <c r="TDP12" s="79"/>
      <c r="TDQ12" s="79"/>
      <c r="TDR12" s="79"/>
      <c r="TDS12" s="79"/>
      <c r="TDT12" s="79"/>
      <c r="TDU12" s="79"/>
      <c r="TDV12" s="79"/>
      <c r="TDW12" s="79"/>
      <c r="TDX12" s="79"/>
      <c r="TDY12" s="79"/>
      <c r="TDZ12" s="79"/>
      <c r="TEA12" s="79"/>
      <c r="TEB12" s="79"/>
      <c r="TEC12" s="79"/>
      <c r="TED12" s="79"/>
      <c r="TEE12" s="79"/>
      <c r="TEF12" s="79"/>
      <c r="TEG12" s="79"/>
      <c r="TEH12" s="79"/>
      <c r="TEI12" s="79"/>
      <c r="TEJ12" s="79"/>
      <c r="TEK12" s="79"/>
      <c r="TEL12" s="79"/>
      <c r="TEM12" s="79"/>
      <c r="TEN12" s="79"/>
      <c r="TEO12" s="79"/>
      <c r="TEP12" s="79"/>
      <c r="TEQ12" s="79"/>
      <c r="TER12" s="79"/>
      <c r="TES12" s="79"/>
      <c r="TET12" s="79"/>
      <c r="TEU12" s="79"/>
      <c r="TEV12" s="79"/>
      <c r="TEW12" s="79"/>
      <c r="TEX12" s="79"/>
      <c r="TEY12" s="79"/>
      <c r="TEZ12" s="79"/>
      <c r="TFA12" s="79"/>
      <c r="TFB12" s="79"/>
      <c r="TFC12" s="79"/>
      <c r="TFD12" s="79"/>
      <c r="TFE12" s="79"/>
      <c r="TFF12" s="79"/>
      <c r="TFG12" s="79"/>
      <c r="TFH12" s="79"/>
      <c r="TFI12" s="79"/>
      <c r="TFJ12" s="79"/>
      <c r="TFK12" s="79"/>
      <c r="TFL12" s="79"/>
      <c r="TFM12" s="79"/>
      <c r="TFN12" s="79"/>
      <c r="TFO12" s="79"/>
      <c r="TFP12" s="79"/>
      <c r="TFQ12" s="79"/>
      <c r="TFR12" s="79"/>
      <c r="TFS12" s="79"/>
      <c r="TFT12" s="79"/>
      <c r="TFU12" s="79"/>
      <c r="TFV12" s="79"/>
      <c r="TFW12" s="79"/>
      <c r="TFX12" s="79"/>
      <c r="TFY12" s="79"/>
      <c r="TFZ12" s="79"/>
      <c r="TGA12" s="79"/>
      <c r="TGB12" s="79"/>
      <c r="TGC12" s="79"/>
      <c r="TGD12" s="79"/>
      <c r="TGE12" s="79"/>
      <c r="TGF12" s="79"/>
      <c r="TGG12" s="79"/>
      <c r="TGH12" s="79"/>
      <c r="TGI12" s="79"/>
      <c r="TGJ12" s="79"/>
      <c r="TGK12" s="79"/>
      <c r="TGL12" s="79"/>
      <c r="TGM12" s="79"/>
      <c r="TGN12" s="79"/>
      <c r="TGO12" s="79"/>
      <c r="TGP12" s="79"/>
      <c r="TGQ12" s="79"/>
      <c r="TGR12" s="79"/>
      <c r="TGS12" s="79"/>
      <c r="TGT12" s="79"/>
      <c r="TGU12" s="79"/>
      <c r="TGV12" s="79"/>
      <c r="TGW12" s="79"/>
      <c r="TGX12" s="79"/>
      <c r="TGY12" s="79"/>
      <c r="TGZ12" s="79"/>
      <c r="THA12" s="79"/>
      <c r="THB12" s="79"/>
      <c r="THC12" s="79"/>
      <c r="THD12" s="79"/>
      <c r="THE12" s="79"/>
      <c r="THF12" s="79"/>
      <c r="THG12" s="79"/>
      <c r="THH12" s="79"/>
      <c r="THI12" s="79"/>
      <c r="THJ12" s="79"/>
      <c r="THK12" s="79"/>
      <c r="THL12" s="79"/>
      <c r="THM12" s="79"/>
      <c r="THN12" s="79"/>
      <c r="THO12" s="79"/>
      <c r="THP12" s="79"/>
      <c r="THQ12" s="79"/>
      <c r="THR12" s="79"/>
      <c r="THS12" s="79"/>
      <c r="THT12" s="79"/>
      <c r="THU12" s="79"/>
      <c r="THV12" s="79"/>
      <c r="THW12" s="79"/>
      <c r="THX12" s="79"/>
      <c r="THY12" s="79"/>
      <c r="THZ12" s="79"/>
      <c r="TIA12" s="79"/>
      <c r="TIB12" s="79"/>
      <c r="TIC12" s="79"/>
      <c r="TID12" s="79"/>
      <c r="TIE12" s="79"/>
      <c r="TIF12" s="79"/>
      <c r="TIG12" s="79"/>
      <c r="TIH12" s="79"/>
      <c r="TII12" s="79"/>
      <c r="TIJ12" s="79"/>
      <c r="TIK12" s="79"/>
      <c r="TIL12" s="79"/>
      <c r="TIM12" s="79"/>
      <c r="TIN12" s="79"/>
      <c r="TIO12" s="79"/>
      <c r="TIP12" s="79"/>
      <c r="TIQ12" s="79"/>
      <c r="TIR12" s="79"/>
      <c r="TIS12" s="79"/>
      <c r="TIT12" s="79"/>
      <c r="TIU12" s="79"/>
      <c r="TIV12" s="79"/>
      <c r="TIW12" s="79"/>
      <c r="TIX12" s="79"/>
      <c r="TIY12" s="79"/>
      <c r="TIZ12" s="79"/>
      <c r="TJA12" s="79"/>
      <c r="TJB12" s="79"/>
      <c r="TJC12" s="79"/>
      <c r="TJD12" s="79"/>
      <c r="TJE12" s="79"/>
      <c r="TJF12" s="79"/>
      <c r="TJG12" s="79"/>
      <c r="TJH12" s="79"/>
      <c r="TJI12" s="79"/>
      <c r="TJJ12" s="79"/>
      <c r="TJK12" s="79"/>
      <c r="TJL12" s="79"/>
      <c r="TJM12" s="79"/>
      <c r="TJN12" s="79"/>
      <c r="TJO12" s="79"/>
      <c r="TJP12" s="79"/>
      <c r="TJQ12" s="79"/>
      <c r="TJR12" s="79"/>
      <c r="TJS12" s="79"/>
      <c r="TJT12" s="79"/>
      <c r="TJU12" s="79"/>
      <c r="TJV12" s="79"/>
      <c r="TJW12" s="79"/>
      <c r="TJX12" s="79"/>
      <c r="TJY12" s="79"/>
      <c r="TJZ12" s="79"/>
      <c r="TKA12" s="79"/>
      <c r="TKB12" s="79"/>
      <c r="TKC12" s="79"/>
      <c r="TKD12" s="79"/>
      <c r="TKE12" s="79"/>
      <c r="TKF12" s="79"/>
      <c r="TKG12" s="79"/>
      <c r="TKH12" s="79"/>
      <c r="TKI12" s="79"/>
      <c r="TKJ12" s="79"/>
      <c r="TKK12" s="79"/>
      <c r="TKL12" s="79"/>
      <c r="TKM12" s="79"/>
      <c r="TKN12" s="79"/>
      <c r="TKO12" s="79"/>
      <c r="TKP12" s="79"/>
      <c r="TKQ12" s="79"/>
      <c r="TKR12" s="79"/>
      <c r="TKS12" s="79"/>
      <c r="TKT12" s="79"/>
      <c r="TKU12" s="79"/>
      <c r="TKV12" s="79"/>
      <c r="TKW12" s="79"/>
      <c r="TKX12" s="79"/>
      <c r="TKY12" s="79"/>
      <c r="TKZ12" s="79"/>
      <c r="TLA12" s="79"/>
      <c r="TLB12" s="79"/>
      <c r="TLC12" s="79"/>
      <c r="TLD12" s="79"/>
      <c r="TLE12" s="79"/>
      <c r="TLF12" s="79"/>
      <c r="TLG12" s="79"/>
      <c r="TLH12" s="79"/>
      <c r="TLI12" s="79"/>
      <c r="TLJ12" s="79"/>
      <c r="TLK12" s="79"/>
      <c r="TLL12" s="79"/>
      <c r="TLM12" s="79"/>
      <c r="TLN12" s="79"/>
      <c r="TLO12" s="79"/>
      <c r="TLP12" s="79"/>
      <c r="TLQ12" s="79"/>
      <c r="TLR12" s="79"/>
      <c r="TLS12" s="79"/>
      <c r="TLT12" s="79"/>
      <c r="TLU12" s="79"/>
      <c r="TLV12" s="79"/>
      <c r="TLW12" s="79"/>
      <c r="TLX12" s="79"/>
      <c r="TLY12" s="79"/>
      <c r="TLZ12" s="79"/>
      <c r="TMA12" s="79"/>
      <c r="TMB12" s="79"/>
      <c r="TMC12" s="79"/>
      <c r="TMD12" s="79"/>
      <c r="TME12" s="79"/>
      <c r="TMF12" s="79"/>
      <c r="TMG12" s="79"/>
      <c r="TMH12" s="79"/>
      <c r="TMI12" s="79"/>
      <c r="TMJ12" s="79"/>
      <c r="TMK12" s="79"/>
      <c r="TML12" s="79"/>
      <c r="TMM12" s="79"/>
      <c r="TMN12" s="79"/>
      <c r="TMO12" s="79"/>
      <c r="TMP12" s="79"/>
      <c r="TMQ12" s="79"/>
      <c r="TMR12" s="79"/>
      <c r="TMS12" s="79"/>
      <c r="TMT12" s="79"/>
      <c r="TMU12" s="79"/>
      <c r="TMV12" s="79"/>
      <c r="TMW12" s="79"/>
      <c r="TMX12" s="79"/>
      <c r="TMY12" s="79"/>
      <c r="TMZ12" s="79"/>
      <c r="TNA12" s="79"/>
      <c r="TNB12" s="79"/>
      <c r="TNC12" s="79"/>
      <c r="TND12" s="79"/>
      <c r="TNE12" s="79"/>
      <c r="TNF12" s="79"/>
      <c r="TNG12" s="79"/>
      <c r="TNH12" s="79"/>
      <c r="TNI12" s="79"/>
      <c r="TNJ12" s="79"/>
      <c r="TNK12" s="79"/>
      <c r="TNL12" s="79"/>
      <c r="TNM12" s="79"/>
      <c r="TNN12" s="79"/>
      <c r="TNO12" s="79"/>
      <c r="TNP12" s="79"/>
      <c r="TNQ12" s="79"/>
      <c r="TNR12" s="79"/>
      <c r="TNS12" s="79"/>
      <c r="TNT12" s="79"/>
      <c r="TNU12" s="79"/>
      <c r="TNV12" s="79"/>
      <c r="TNW12" s="79"/>
      <c r="TNX12" s="79"/>
      <c r="TNY12" s="79"/>
      <c r="TNZ12" s="79"/>
      <c r="TOA12" s="79"/>
      <c r="TOB12" s="79"/>
      <c r="TOC12" s="79"/>
      <c r="TOD12" s="79"/>
      <c r="TOE12" s="79"/>
      <c r="TOF12" s="79"/>
      <c r="TOG12" s="79"/>
      <c r="TOH12" s="79"/>
      <c r="TOI12" s="79"/>
      <c r="TOJ12" s="79"/>
      <c r="TOK12" s="79"/>
      <c r="TOL12" s="79"/>
      <c r="TOM12" s="79"/>
      <c r="TON12" s="79"/>
      <c r="TOO12" s="79"/>
      <c r="TOP12" s="79"/>
      <c r="TOQ12" s="79"/>
      <c r="TOR12" s="79"/>
      <c r="TOS12" s="79"/>
      <c r="TOT12" s="79"/>
      <c r="TOU12" s="79"/>
      <c r="TOV12" s="79"/>
      <c r="TOW12" s="79"/>
      <c r="TOX12" s="79"/>
      <c r="TOY12" s="79"/>
      <c r="TOZ12" s="79"/>
      <c r="TPA12" s="79"/>
      <c r="TPB12" s="79"/>
      <c r="TPC12" s="79"/>
      <c r="TPD12" s="79"/>
      <c r="TPE12" s="79"/>
      <c r="TPF12" s="79"/>
      <c r="TPG12" s="79"/>
      <c r="TPH12" s="79"/>
      <c r="TPI12" s="79"/>
      <c r="TPJ12" s="79"/>
      <c r="TPK12" s="79"/>
      <c r="TPL12" s="79"/>
      <c r="TPM12" s="79"/>
      <c r="TPN12" s="79"/>
      <c r="TPO12" s="79"/>
      <c r="TPP12" s="79"/>
      <c r="TPQ12" s="79"/>
      <c r="TPR12" s="79"/>
      <c r="TPS12" s="79"/>
      <c r="TPT12" s="79"/>
      <c r="TPU12" s="79"/>
      <c r="TPV12" s="79"/>
      <c r="TPW12" s="79"/>
      <c r="TPX12" s="79"/>
      <c r="TPY12" s="79"/>
      <c r="TPZ12" s="79"/>
      <c r="TQA12" s="79"/>
      <c r="TQB12" s="79"/>
      <c r="TQC12" s="79"/>
      <c r="TQD12" s="79"/>
      <c r="TQE12" s="79"/>
      <c r="TQF12" s="79"/>
      <c r="TQG12" s="79"/>
      <c r="TQH12" s="79"/>
      <c r="TQI12" s="79"/>
      <c r="TQJ12" s="79"/>
      <c r="TQK12" s="79"/>
      <c r="TQL12" s="79"/>
      <c r="TQM12" s="79"/>
      <c r="TQN12" s="79"/>
      <c r="TQO12" s="79"/>
      <c r="TQP12" s="79"/>
      <c r="TQQ12" s="79"/>
      <c r="TQR12" s="79"/>
      <c r="TQS12" s="79"/>
      <c r="TQT12" s="79"/>
      <c r="TQU12" s="79"/>
      <c r="TQV12" s="79"/>
      <c r="TQW12" s="79"/>
      <c r="TQX12" s="79"/>
      <c r="TQY12" s="79"/>
      <c r="TQZ12" s="79"/>
      <c r="TRA12" s="79"/>
      <c r="TRB12" s="79"/>
      <c r="TRC12" s="79"/>
      <c r="TRD12" s="79"/>
      <c r="TRE12" s="79"/>
      <c r="TRF12" s="79"/>
      <c r="TRG12" s="79"/>
      <c r="TRH12" s="79"/>
      <c r="TRI12" s="79"/>
      <c r="TRJ12" s="79"/>
      <c r="TRK12" s="79"/>
      <c r="TRL12" s="79"/>
      <c r="TRM12" s="79"/>
      <c r="TRN12" s="79"/>
      <c r="TRO12" s="79"/>
      <c r="TRP12" s="79"/>
      <c r="TRQ12" s="79"/>
      <c r="TRR12" s="79"/>
      <c r="TRS12" s="79"/>
      <c r="TRT12" s="79"/>
      <c r="TRU12" s="79"/>
      <c r="TRV12" s="79"/>
      <c r="TRW12" s="79"/>
      <c r="TRX12" s="79"/>
      <c r="TRY12" s="79"/>
      <c r="TRZ12" s="79"/>
      <c r="TSA12" s="79"/>
      <c r="TSB12" s="79"/>
      <c r="TSC12" s="79"/>
      <c r="TSD12" s="79"/>
      <c r="TSE12" s="79"/>
      <c r="TSF12" s="79"/>
      <c r="TSG12" s="79"/>
      <c r="TSH12" s="79"/>
      <c r="TSI12" s="79"/>
      <c r="TSJ12" s="79"/>
      <c r="TSK12" s="79"/>
      <c r="TSL12" s="79"/>
      <c r="TSM12" s="79"/>
      <c r="TSN12" s="79"/>
      <c r="TSO12" s="79"/>
      <c r="TSP12" s="79"/>
      <c r="TSQ12" s="79"/>
      <c r="TSR12" s="79"/>
      <c r="TSS12" s="79"/>
      <c r="TST12" s="79"/>
      <c r="TSU12" s="79"/>
      <c r="TSV12" s="79"/>
      <c r="TSW12" s="79"/>
      <c r="TSX12" s="79"/>
      <c r="TSY12" s="79"/>
      <c r="TSZ12" s="79"/>
      <c r="TTA12" s="79"/>
      <c r="TTB12" s="79"/>
      <c r="TTC12" s="79"/>
      <c r="TTD12" s="79"/>
      <c r="TTE12" s="79"/>
      <c r="TTF12" s="79"/>
      <c r="TTG12" s="79"/>
      <c r="TTH12" s="79"/>
      <c r="TTI12" s="79"/>
      <c r="TTJ12" s="79"/>
      <c r="TTK12" s="79"/>
      <c r="TTL12" s="79"/>
      <c r="TTM12" s="79"/>
      <c r="TTN12" s="79"/>
      <c r="TTO12" s="79"/>
      <c r="TTP12" s="79"/>
      <c r="TTQ12" s="79"/>
      <c r="TTR12" s="79"/>
      <c r="TTS12" s="79"/>
      <c r="TTT12" s="79"/>
      <c r="TTU12" s="79"/>
      <c r="TTV12" s="79"/>
      <c r="TTW12" s="79"/>
      <c r="TTX12" s="79"/>
      <c r="TTY12" s="79"/>
      <c r="TTZ12" s="79"/>
      <c r="TUA12" s="79"/>
      <c r="TUB12" s="79"/>
      <c r="TUC12" s="79"/>
      <c r="TUD12" s="79"/>
      <c r="TUE12" s="79"/>
      <c r="TUF12" s="79"/>
      <c r="TUG12" s="79"/>
      <c r="TUH12" s="79"/>
      <c r="TUI12" s="79"/>
      <c r="TUJ12" s="79"/>
      <c r="TUK12" s="79"/>
      <c r="TUL12" s="79"/>
      <c r="TUM12" s="79"/>
      <c r="TUN12" s="79"/>
      <c r="TUO12" s="79"/>
      <c r="TUP12" s="79"/>
      <c r="TUQ12" s="79"/>
      <c r="TUR12" s="79"/>
      <c r="TUS12" s="79"/>
      <c r="TUT12" s="79"/>
      <c r="TUU12" s="79"/>
      <c r="TUV12" s="79"/>
      <c r="TUW12" s="79"/>
      <c r="TUX12" s="79"/>
      <c r="TUY12" s="79"/>
      <c r="TUZ12" s="79"/>
      <c r="TVA12" s="79"/>
      <c r="TVB12" s="79"/>
      <c r="TVC12" s="79"/>
      <c r="TVD12" s="79"/>
      <c r="TVE12" s="79"/>
      <c r="TVF12" s="79"/>
      <c r="TVG12" s="79"/>
      <c r="TVH12" s="79"/>
      <c r="TVI12" s="79"/>
      <c r="TVJ12" s="79"/>
      <c r="TVK12" s="79"/>
      <c r="TVL12" s="79"/>
      <c r="TVM12" s="79"/>
      <c r="TVN12" s="79"/>
      <c r="TVO12" s="79"/>
      <c r="TVP12" s="79"/>
      <c r="TVQ12" s="79"/>
      <c r="TVR12" s="79"/>
      <c r="TVS12" s="79"/>
      <c r="TVT12" s="79"/>
      <c r="TVU12" s="79"/>
      <c r="TVV12" s="79"/>
      <c r="TVW12" s="79"/>
      <c r="TVX12" s="79"/>
      <c r="TVY12" s="79"/>
      <c r="TVZ12" s="79"/>
      <c r="TWA12" s="79"/>
      <c r="TWB12" s="79"/>
      <c r="TWC12" s="79"/>
      <c r="TWD12" s="79"/>
      <c r="TWE12" s="79"/>
      <c r="TWF12" s="79"/>
      <c r="TWG12" s="79"/>
      <c r="TWH12" s="79"/>
      <c r="TWI12" s="79"/>
      <c r="TWJ12" s="79"/>
      <c r="TWK12" s="79"/>
      <c r="TWL12" s="79"/>
      <c r="TWM12" s="79"/>
      <c r="TWN12" s="79"/>
      <c r="TWO12" s="79"/>
      <c r="TWP12" s="79"/>
      <c r="TWQ12" s="79"/>
      <c r="TWR12" s="79"/>
      <c r="TWS12" s="79"/>
      <c r="TWT12" s="79"/>
      <c r="TWU12" s="79"/>
      <c r="TWV12" s="79"/>
      <c r="TWW12" s="79"/>
      <c r="TWX12" s="79"/>
      <c r="TWY12" s="79"/>
      <c r="TWZ12" s="79"/>
      <c r="TXA12" s="79"/>
      <c r="TXB12" s="79"/>
      <c r="TXC12" s="79"/>
      <c r="TXD12" s="79"/>
      <c r="TXE12" s="79"/>
      <c r="TXF12" s="79"/>
      <c r="TXG12" s="79"/>
      <c r="TXH12" s="79"/>
      <c r="TXI12" s="79"/>
      <c r="TXJ12" s="79"/>
      <c r="TXK12" s="79"/>
      <c r="TXL12" s="79"/>
      <c r="TXM12" s="79"/>
      <c r="TXN12" s="79"/>
      <c r="TXO12" s="79"/>
      <c r="TXP12" s="79"/>
      <c r="TXQ12" s="79"/>
      <c r="TXR12" s="79"/>
      <c r="TXS12" s="79"/>
      <c r="TXT12" s="79"/>
      <c r="TXU12" s="79"/>
      <c r="TXV12" s="79"/>
      <c r="TXW12" s="79"/>
      <c r="TXX12" s="79"/>
      <c r="TXY12" s="79"/>
      <c r="TXZ12" s="79"/>
      <c r="TYA12" s="79"/>
      <c r="TYB12" s="79"/>
      <c r="TYC12" s="79"/>
      <c r="TYD12" s="79"/>
      <c r="TYE12" s="79"/>
      <c r="TYF12" s="79"/>
      <c r="TYG12" s="79"/>
      <c r="TYH12" s="79"/>
      <c r="TYI12" s="79"/>
      <c r="TYJ12" s="79"/>
      <c r="TYK12" s="79"/>
      <c r="TYL12" s="79"/>
      <c r="TYM12" s="79"/>
      <c r="TYN12" s="79"/>
      <c r="TYO12" s="79"/>
      <c r="TYP12" s="79"/>
      <c r="TYQ12" s="79"/>
      <c r="TYR12" s="79"/>
      <c r="TYS12" s="79"/>
      <c r="TYT12" s="79"/>
      <c r="TYU12" s="79"/>
      <c r="TYV12" s="79"/>
      <c r="TYW12" s="79"/>
      <c r="TYX12" s="79"/>
      <c r="TYY12" s="79"/>
      <c r="TYZ12" s="79"/>
      <c r="TZA12" s="79"/>
      <c r="TZB12" s="79"/>
      <c r="TZC12" s="79"/>
      <c r="TZD12" s="79"/>
      <c r="TZE12" s="79"/>
      <c r="TZF12" s="79"/>
      <c r="TZG12" s="79"/>
      <c r="TZH12" s="79"/>
      <c r="TZI12" s="79"/>
      <c r="TZJ12" s="79"/>
      <c r="TZK12" s="79"/>
      <c r="TZL12" s="79"/>
      <c r="TZM12" s="79"/>
      <c r="TZN12" s="79"/>
      <c r="TZO12" s="79"/>
      <c r="TZP12" s="79"/>
      <c r="TZQ12" s="79"/>
      <c r="TZR12" s="79"/>
      <c r="TZS12" s="79"/>
      <c r="TZT12" s="79"/>
      <c r="TZU12" s="79"/>
      <c r="TZV12" s="79"/>
      <c r="TZW12" s="79"/>
      <c r="TZX12" s="79"/>
      <c r="TZY12" s="79"/>
      <c r="TZZ12" s="79"/>
      <c r="UAA12" s="79"/>
      <c r="UAB12" s="79"/>
      <c r="UAC12" s="79"/>
      <c r="UAD12" s="79"/>
      <c r="UAE12" s="79"/>
      <c r="UAF12" s="79"/>
      <c r="UAG12" s="79"/>
      <c r="UAH12" s="79"/>
      <c r="UAI12" s="79"/>
      <c r="UAJ12" s="79"/>
      <c r="UAK12" s="79"/>
      <c r="UAL12" s="79"/>
      <c r="UAM12" s="79"/>
      <c r="UAN12" s="79"/>
      <c r="UAO12" s="79"/>
      <c r="UAP12" s="79"/>
      <c r="UAQ12" s="79"/>
      <c r="UAR12" s="79"/>
      <c r="UAS12" s="79"/>
      <c r="UAT12" s="79"/>
      <c r="UAU12" s="79"/>
      <c r="UAV12" s="79"/>
      <c r="UAW12" s="79"/>
      <c r="UAX12" s="79"/>
      <c r="UAY12" s="79"/>
      <c r="UAZ12" s="79"/>
      <c r="UBA12" s="79"/>
      <c r="UBB12" s="79"/>
      <c r="UBC12" s="79"/>
      <c r="UBD12" s="79"/>
      <c r="UBE12" s="79"/>
      <c r="UBF12" s="79"/>
      <c r="UBG12" s="79"/>
      <c r="UBH12" s="79"/>
      <c r="UBI12" s="79"/>
      <c r="UBJ12" s="79"/>
      <c r="UBK12" s="79"/>
      <c r="UBL12" s="79"/>
      <c r="UBM12" s="79"/>
      <c r="UBN12" s="79"/>
      <c r="UBO12" s="79"/>
      <c r="UBP12" s="79"/>
      <c r="UBQ12" s="79"/>
      <c r="UBR12" s="79"/>
      <c r="UBS12" s="79"/>
      <c r="UBT12" s="79"/>
      <c r="UBU12" s="79"/>
      <c r="UBV12" s="79"/>
      <c r="UBW12" s="79"/>
      <c r="UBX12" s="79"/>
      <c r="UBY12" s="79"/>
      <c r="UBZ12" s="79"/>
      <c r="UCA12" s="79"/>
      <c r="UCB12" s="79"/>
      <c r="UCC12" s="79"/>
      <c r="UCD12" s="79"/>
      <c r="UCE12" s="79"/>
      <c r="UCF12" s="79"/>
      <c r="UCG12" s="79"/>
      <c r="UCH12" s="79"/>
      <c r="UCI12" s="79"/>
      <c r="UCJ12" s="79"/>
      <c r="UCK12" s="79"/>
      <c r="UCL12" s="79"/>
      <c r="UCM12" s="79"/>
      <c r="UCN12" s="79"/>
      <c r="UCO12" s="79"/>
      <c r="UCP12" s="79"/>
      <c r="UCQ12" s="79"/>
      <c r="UCR12" s="79"/>
      <c r="UCS12" s="79"/>
      <c r="UCT12" s="79"/>
      <c r="UCU12" s="79"/>
      <c r="UCV12" s="79"/>
      <c r="UCW12" s="79"/>
      <c r="UCX12" s="79"/>
      <c r="UCY12" s="79"/>
      <c r="UCZ12" s="79"/>
      <c r="UDA12" s="79"/>
      <c r="UDB12" s="79"/>
      <c r="UDC12" s="79"/>
      <c r="UDD12" s="79"/>
      <c r="UDE12" s="79"/>
      <c r="UDF12" s="79"/>
      <c r="UDG12" s="79"/>
      <c r="UDH12" s="79"/>
      <c r="UDI12" s="79"/>
      <c r="UDJ12" s="79"/>
      <c r="UDK12" s="79"/>
      <c r="UDL12" s="79"/>
      <c r="UDM12" s="79"/>
      <c r="UDN12" s="79"/>
      <c r="UDO12" s="79"/>
      <c r="UDP12" s="79"/>
      <c r="UDQ12" s="79"/>
      <c r="UDR12" s="79"/>
      <c r="UDS12" s="79"/>
      <c r="UDT12" s="79"/>
      <c r="UDU12" s="79"/>
      <c r="UDV12" s="79"/>
      <c r="UDW12" s="79"/>
      <c r="UDX12" s="79"/>
      <c r="UDY12" s="79"/>
      <c r="UDZ12" s="79"/>
      <c r="UEA12" s="79"/>
      <c r="UEB12" s="79"/>
      <c r="UEC12" s="79"/>
      <c r="UED12" s="79"/>
      <c r="UEE12" s="79"/>
      <c r="UEF12" s="79"/>
      <c r="UEG12" s="79"/>
      <c r="UEH12" s="79"/>
      <c r="UEI12" s="79"/>
      <c r="UEJ12" s="79"/>
      <c r="UEK12" s="79"/>
      <c r="UEL12" s="79"/>
      <c r="UEM12" s="79"/>
      <c r="UEN12" s="79"/>
      <c r="UEO12" s="79"/>
      <c r="UEP12" s="79"/>
      <c r="UEQ12" s="79"/>
      <c r="UER12" s="79"/>
      <c r="UES12" s="79"/>
      <c r="UET12" s="79"/>
      <c r="UEU12" s="79"/>
      <c r="UEV12" s="79"/>
      <c r="UEW12" s="79"/>
      <c r="UEX12" s="79"/>
      <c r="UEY12" s="79"/>
      <c r="UEZ12" s="79"/>
      <c r="UFA12" s="79"/>
      <c r="UFB12" s="79"/>
      <c r="UFC12" s="79"/>
      <c r="UFD12" s="79"/>
      <c r="UFE12" s="79"/>
      <c r="UFF12" s="79"/>
      <c r="UFG12" s="79"/>
      <c r="UFH12" s="79"/>
      <c r="UFI12" s="79"/>
      <c r="UFJ12" s="79"/>
      <c r="UFK12" s="79"/>
      <c r="UFL12" s="79"/>
      <c r="UFM12" s="79"/>
      <c r="UFN12" s="79"/>
      <c r="UFO12" s="79"/>
      <c r="UFP12" s="79"/>
      <c r="UFQ12" s="79"/>
      <c r="UFR12" s="79"/>
      <c r="UFS12" s="79"/>
      <c r="UFT12" s="79"/>
      <c r="UFU12" s="79"/>
      <c r="UFV12" s="79"/>
      <c r="UFW12" s="79"/>
      <c r="UFX12" s="79"/>
      <c r="UFY12" s="79"/>
      <c r="UFZ12" s="79"/>
      <c r="UGA12" s="79"/>
      <c r="UGB12" s="79"/>
      <c r="UGC12" s="79"/>
      <c r="UGD12" s="79"/>
      <c r="UGE12" s="79"/>
      <c r="UGF12" s="79"/>
      <c r="UGG12" s="79"/>
      <c r="UGH12" s="79"/>
      <c r="UGI12" s="79"/>
      <c r="UGJ12" s="79"/>
      <c r="UGK12" s="79"/>
      <c r="UGL12" s="79"/>
      <c r="UGM12" s="79"/>
      <c r="UGN12" s="79"/>
      <c r="UGO12" s="79"/>
      <c r="UGP12" s="79"/>
      <c r="UGQ12" s="79"/>
      <c r="UGR12" s="79"/>
      <c r="UGS12" s="79"/>
      <c r="UGT12" s="79"/>
      <c r="UGU12" s="79"/>
      <c r="UGV12" s="79"/>
      <c r="UGW12" s="79"/>
      <c r="UGX12" s="79"/>
      <c r="UGY12" s="79"/>
      <c r="UGZ12" s="79"/>
      <c r="UHA12" s="79"/>
      <c r="UHB12" s="79"/>
      <c r="UHC12" s="79"/>
      <c r="UHD12" s="79"/>
      <c r="UHE12" s="79"/>
      <c r="UHF12" s="79"/>
      <c r="UHG12" s="79"/>
      <c r="UHH12" s="79"/>
      <c r="UHI12" s="79"/>
      <c r="UHJ12" s="79"/>
      <c r="UHK12" s="79"/>
      <c r="UHL12" s="79"/>
      <c r="UHM12" s="79"/>
      <c r="UHN12" s="79"/>
      <c r="UHO12" s="79"/>
      <c r="UHP12" s="79"/>
      <c r="UHQ12" s="79"/>
      <c r="UHR12" s="79"/>
      <c r="UHS12" s="79"/>
      <c r="UHT12" s="79"/>
      <c r="UHU12" s="79"/>
      <c r="UHV12" s="79"/>
      <c r="UHW12" s="79"/>
      <c r="UHX12" s="79"/>
      <c r="UHY12" s="79"/>
      <c r="UHZ12" s="79"/>
      <c r="UIA12" s="79"/>
      <c r="UIB12" s="79"/>
      <c r="UIC12" s="79"/>
      <c r="UID12" s="79"/>
      <c r="UIE12" s="79"/>
      <c r="UIF12" s="79"/>
      <c r="UIG12" s="79"/>
      <c r="UIH12" s="79"/>
      <c r="UII12" s="79"/>
      <c r="UIJ12" s="79"/>
      <c r="UIK12" s="79"/>
      <c r="UIL12" s="79"/>
      <c r="UIM12" s="79"/>
      <c r="UIN12" s="79"/>
      <c r="UIO12" s="79"/>
      <c r="UIP12" s="79"/>
      <c r="UIQ12" s="79"/>
      <c r="UIR12" s="79"/>
      <c r="UIS12" s="79"/>
      <c r="UIT12" s="79"/>
      <c r="UIU12" s="79"/>
      <c r="UIV12" s="79"/>
      <c r="UIW12" s="79"/>
      <c r="UIX12" s="79"/>
      <c r="UIY12" s="79"/>
      <c r="UIZ12" s="79"/>
      <c r="UJA12" s="79"/>
      <c r="UJB12" s="79"/>
      <c r="UJC12" s="79"/>
      <c r="UJD12" s="79"/>
      <c r="UJE12" s="79"/>
      <c r="UJF12" s="79"/>
      <c r="UJG12" s="79"/>
      <c r="UJH12" s="79"/>
      <c r="UJI12" s="79"/>
      <c r="UJJ12" s="79"/>
      <c r="UJK12" s="79"/>
      <c r="UJL12" s="79"/>
      <c r="UJM12" s="79"/>
      <c r="UJN12" s="79"/>
      <c r="UJO12" s="79"/>
      <c r="UJP12" s="79"/>
      <c r="UJQ12" s="79"/>
      <c r="UJR12" s="79"/>
      <c r="UJS12" s="79"/>
      <c r="UJT12" s="79"/>
      <c r="UJU12" s="79"/>
      <c r="UJV12" s="79"/>
      <c r="UJW12" s="79"/>
      <c r="UJX12" s="79"/>
      <c r="UJY12" s="79"/>
      <c r="UJZ12" s="79"/>
      <c r="UKA12" s="79"/>
      <c r="UKB12" s="79"/>
      <c r="UKC12" s="79"/>
      <c r="UKD12" s="79"/>
      <c r="UKE12" s="79"/>
      <c r="UKF12" s="79"/>
      <c r="UKG12" s="79"/>
      <c r="UKH12" s="79"/>
      <c r="UKI12" s="79"/>
      <c r="UKJ12" s="79"/>
      <c r="UKK12" s="79"/>
      <c r="UKL12" s="79"/>
      <c r="UKM12" s="79"/>
      <c r="UKN12" s="79"/>
      <c r="UKO12" s="79"/>
      <c r="UKP12" s="79"/>
      <c r="UKQ12" s="79"/>
      <c r="UKR12" s="79"/>
      <c r="UKS12" s="79"/>
      <c r="UKT12" s="79"/>
      <c r="UKU12" s="79"/>
      <c r="UKV12" s="79"/>
      <c r="UKW12" s="79"/>
      <c r="UKX12" s="79"/>
      <c r="UKY12" s="79"/>
      <c r="UKZ12" s="79"/>
      <c r="ULA12" s="79"/>
      <c r="ULB12" s="79"/>
      <c r="ULC12" s="79"/>
      <c r="ULD12" s="79"/>
      <c r="ULE12" s="79"/>
      <c r="ULF12" s="79"/>
      <c r="ULG12" s="79"/>
      <c r="ULH12" s="79"/>
      <c r="ULI12" s="79"/>
      <c r="ULJ12" s="79"/>
      <c r="ULK12" s="79"/>
      <c r="ULL12" s="79"/>
      <c r="ULM12" s="79"/>
      <c r="ULN12" s="79"/>
      <c r="ULO12" s="79"/>
      <c r="ULP12" s="79"/>
      <c r="ULQ12" s="79"/>
      <c r="ULR12" s="79"/>
      <c r="ULS12" s="79"/>
      <c r="ULT12" s="79"/>
      <c r="ULU12" s="79"/>
      <c r="ULV12" s="79"/>
      <c r="ULW12" s="79"/>
      <c r="ULX12" s="79"/>
      <c r="ULY12" s="79"/>
      <c r="ULZ12" s="79"/>
      <c r="UMA12" s="79"/>
      <c r="UMB12" s="79"/>
      <c r="UMC12" s="79"/>
      <c r="UMD12" s="79"/>
      <c r="UME12" s="79"/>
      <c r="UMF12" s="79"/>
      <c r="UMG12" s="79"/>
      <c r="UMH12" s="79"/>
      <c r="UMI12" s="79"/>
      <c r="UMJ12" s="79"/>
      <c r="UMK12" s="79"/>
      <c r="UML12" s="79"/>
      <c r="UMM12" s="79"/>
      <c r="UMN12" s="79"/>
      <c r="UMO12" s="79"/>
      <c r="UMP12" s="79"/>
      <c r="UMQ12" s="79"/>
      <c r="UMR12" s="79"/>
      <c r="UMS12" s="79"/>
      <c r="UMT12" s="79"/>
      <c r="UMU12" s="79"/>
      <c r="UMV12" s="79"/>
      <c r="UMW12" s="79"/>
      <c r="UMX12" s="79"/>
      <c r="UMY12" s="79"/>
      <c r="UMZ12" s="79"/>
      <c r="UNA12" s="79"/>
      <c r="UNB12" s="79"/>
      <c r="UNC12" s="79"/>
      <c r="UND12" s="79"/>
      <c r="UNE12" s="79"/>
      <c r="UNF12" s="79"/>
      <c r="UNG12" s="79"/>
      <c r="UNH12" s="79"/>
      <c r="UNI12" s="79"/>
      <c r="UNJ12" s="79"/>
      <c r="UNK12" s="79"/>
      <c r="UNL12" s="79"/>
      <c r="UNM12" s="79"/>
      <c r="UNN12" s="79"/>
      <c r="UNO12" s="79"/>
      <c r="UNP12" s="79"/>
      <c r="UNQ12" s="79"/>
      <c r="UNR12" s="79"/>
      <c r="UNS12" s="79"/>
      <c r="UNT12" s="79"/>
      <c r="UNU12" s="79"/>
      <c r="UNV12" s="79"/>
      <c r="UNW12" s="79"/>
      <c r="UNX12" s="79"/>
      <c r="UNY12" s="79"/>
      <c r="UNZ12" s="79"/>
      <c r="UOA12" s="79"/>
      <c r="UOB12" s="79"/>
      <c r="UOC12" s="79"/>
      <c r="UOD12" s="79"/>
      <c r="UOE12" s="79"/>
      <c r="UOF12" s="79"/>
      <c r="UOG12" s="79"/>
      <c r="UOH12" s="79"/>
      <c r="UOI12" s="79"/>
      <c r="UOJ12" s="79"/>
      <c r="UOK12" s="79"/>
      <c r="UOL12" s="79"/>
      <c r="UOM12" s="79"/>
      <c r="UON12" s="79"/>
      <c r="UOO12" s="79"/>
      <c r="UOP12" s="79"/>
      <c r="UOQ12" s="79"/>
      <c r="UOR12" s="79"/>
      <c r="UOS12" s="79"/>
      <c r="UOT12" s="79"/>
      <c r="UOU12" s="79"/>
      <c r="UOV12" s="79"/>
      <c r="UOW12" s="79"/>
      <c r="UOX12" s="79"/>
      <c r="UOY12" s="79"/>
      <c r="UOZ12" s="79"/>
      <c r="UPA12" s="79"/>
      <c r="UPB12" s="79"/>
      <c r="UPC12" s="79"/>
      <c r="UPD12" s="79"/>
      <c r="UPE12" s="79"/>
      <c r="UPF12" s="79"/>
      <c r="UPG12" s="79"/>
      <c r="UPH12" s="79"/>
      <c r="UPI12" s="79"/>
      <c r="UPJ12" s="79"/>
      <c r="UPK12" s="79"/>
      <c r="UPL12" s="79"/>
      <c r="UPM12" s="79"/>
      <c r="UPN12" s="79"/>
      <c r="UPO12" s="79"/>
      <c r="UPP12" s="79"/>
      <c r="UPQ12" s="79"/>
      <c r="UPR12" s="79"/>
      <c r="UPS12" s="79"/>
      <c r="UPT12" s="79"/>
      <c r="UPU12" s="79"/>
      <c r="UPV12" s="79"/>
      <c r="UPW12" s="79"/>
      <c r="UPX12" s="79"/>
      <c r="UPY12" s="79"/>
      <c r="UPZ12" s="79"/>
      <c r="UQA12" s="79"/>
      <c r="UQB12" s="79"/>
      <c r="UQC12" s="79"/>
      <c r="UQD12" s="79"/>
      <c r="UQE12" s="79"/>
      <c r="UQF12" s="79"/>
      <c r="UQG12" s="79"/>
      <c r="UQH12" s="79"/>
      <c r="UQI12" s="79"/>
      <c r="UQJ12" s="79"/>
      <c r="UQK12" s="79"/>
      <c r="UQL12" s="79"/>
      <c r="UQM12" s="79"/>
      <c r="UQN12" s="79"/>
      <c r="UQO12" s="79"/>
      <c r="UQP12" s="79"/>
      <c r="UQQ12" s="79"/>
      <c r="UQR12" s="79"/>
      <c r="UQS12" s="79"/>
      <c r="UQT12" s="79"/>
      <c r="UQU12" s="79"/>
      <c r="UQV12" s="79"/>
      <c r="UQW12" s="79"/>
      <c r="UQX12" s="79"/>
      <c r="UQY12" s="79"/>
      <c r="UQZ12" s="79"/>
      <c r="URA12" s="79"/>
      <c r="URB12" s="79"/>
      <c r="URC12" s="79"/>
      <c r="URD12" s="79"/>
      <c r="URE12" s="79"/>
      <c r="URF12" s="79"/>
      <c r="URG12" s="79"/>
      <c r="URH12" s="79"/>
      <c r="URI12" s="79"/>
      <c r="URJ12" s="79"/>
      <c r="URK12" s="79"/>
      <c r="URL12" s="79"/>
      <c r="URM12" s="79"/>
      <c r="URN12" s="79"/>
      <c r="URO12" s="79"/>
      <c r="URP12" s="79"/>
      <c r="URQ12" s="79"/>
      <c r="URR12" s="79"/>
      <c r="URS12" s="79"/>
      <c r="URT12" s="79"/>
      <c r="URU12" s="79"/>
      <c r="URV12" s="79"/>
      <c r="URW12" s="79"/>
      <c r="URX12" s="79"/>
      <c r="URY12" s="79"/>
      <c r="URZ12" s="79"/>
      <c r="USA12" s="79"/>
      <c r="USB12" s="79"/>
      <c r="USC12" s="79"/>
      <c r="USD12" s="79"/>
      <c r="USE12" s="79"/>
      <c r="USF12" s="79"/>
      <c r="USG12" s="79"/>
      <c r="USH12" s="79"/>
      <c r="USI12" s="79"/>
      <c r="USJ12" s="79"/>
      <c r="USK12" s="79"/>
      <c r="USL12" s="79"/>
      <c r="USM12" s="79"/>
      <c r="USN12" s="79"/>
      <c r="USO12" s="79"/>
      <c r="USP12" s="79"/>
      <c r="USQ12" s="79"/>
      <c r="USR12" s="79"/>
      <c r="USS12" s="79"/>
      <c r="UST12" s="79"/>
      <c r="USU12" s="79"/>
      <c r="USV12" s="79"/>
      <c r="USW12" s="79"/>
      <c r="USX12" s="79"/>
      <c r="USY12" s="79"/>
      <c r="USZ12" s="79"/>
      <c r="UTA12" s="79"/>
      <c r="UTB12" s="79"/>
      <c r="UTC12" s="79"/>
      <c r="UTD12" s="79"/>
      <c r="UTE12" s="79"/>
      <c r="UTF12" s="79"/>
      <c r="UTG12" s="79"/>
      <c r="UTH12" s="79"/>
      <c r="UTI12" s="79"/>
      <c r="UTJ12" s="79"/>
      <c r="UTK12" s="79"/>
      <c r="UTL12" s="79"/>
      <c r="UTM12" s="79"/>
      <c r="UTN12" s="79"/>
      <c r="UTO12" s="79"/>
      <c r="UTP12" s="79"/>
      <c r="UTQ12" s="79"/>
      <c r="UTR12" s="79"/>
      <c r="UTS12" s="79"/>
      <c r="UTT12" s="79"/>
      <c r="UTU12" s="79"/>
      <c r="UTV12" s="79"/>
      <c r="UTW12" s="79"/>
      <c r="UTX12" s="79"/>
      <c r="UTY12" s="79"/>
      <c r="UTZ12" s="79"/>
      <c r="UUA12" s="79"/>
      <c r="UUB12" s="79"/>
      <c r="UUC12" s="79"/>
      <c r="UUD12" s="79"/>
      <c r="UUE12" s="79"/>
      <c r="UUF12" s="79"/>
      <c r="UUG12" s="79"/>
      <c r="UUH12" s="79"/>
      <c r="UUI12" s="79"/>
      <c r="UUJ12" s="79"/>
      <c r="UUK12" s="79"/>
      <c r="UUL12" s="79"/>
      <c r="UUM12" s="79"/>
      <c r="UUN12" s="79"/>
      <c r="UUO12" s="79"/>
      <c r="UUP12" s="79"/>
      <c r="UUQ12" s="79"/>
      <c r="UUR12" s="79"/>
      <c r="UUS12" s="79"/>
      <c r="UUT12" s="79"/>
      <c r="UUU12" s="79"/>
      <c r="UUV12" s="79"/>
      <c r="UUW12" s="79"/>
      <c r="UUX12" s="79"/>
      <c r="UUY12" s="79"/>
      <c r="UUZ12" s="79"/>
      <c r="UVA12" s="79"/>
      <c r="UVB12" s="79"/>
      <c r="UVC12" s="79"/>
      <c r="UVD12" s="79"/>
      <c r="UVE12" s="79"/>
      <c r="UVF12" s="79"/>
      <c r="UVG12" s="79"/>
      <c r="UVH12" s="79"/>
      <c r="UVI12" s="79"/>
      <c r="UVJ12" s="79"/>
      <c r="UVK12" s="79"/>
      <c r="UVL12" s="79"/>
      <c r="UVM12" s="79"/>
      <c r="UVN12" s="79"/>
      <c r="UVO12" s="79"/>
      <c r="UVP12" s="79"/>
      <c r="UVQ12" s="79"/>
      <c r="UVR12" s="79"/>
      <c r="UVS12" s="79"/>
      <c r="UVT12" s="79"/>
      <c r="UVU12" s="79"/>
      <c r="UVV12" s="79"/>
      <c r="UVW12" s="79"/>
      <c r="UVX12" s="79"/>
      <c r="UVY12" s="79"/>
      <c r="UVZ12" s="79"/>
      <c r="UWA12" s="79"/>
      <c r="UWB12" s="79"/>
      <c r="UWC12" s="79"/>
      <c r="UWD12" s="79"/>
      <c r="UWE12" s="79"/>
      <c r="UWF12" s="79"/>
      <c r="UWG12" s="79"/>
      <c r="UWH12" s="79"/>
      <c r="UWI12" s="79"/>
      <c r="UWJ12" s="79"/>
      <c r="UWK12" s="79"/>
      <c r="UWL12" s="79"/>
      <c r="UWM12" s="79"/>
      <c r="UWN12" s="79"/>
      <c r="UWO12" s="79"/>
      <c r="UWP12" s="79"/>
      <c r="UWQ12" s="79"/>
      <c r="UWR12" s="79"/>
      <c r="UWS12" s="79"/>
      <c r="UWT12" s="79"/>
      <c r="UWU12" s="79"/>
      <c r="UWV12" s="79"/>
      <c r="UWW12" s="79"/>
      <c r="UWX12" s="79"/>
      <c r="UWY12" s="79"/>
      <c r="UWZ12" s="79"/>
      <c r="UXA12" s="79"/>
      <c r="UXB12" s="79"/>
      <c r="UXC12" s="79"/>
      <c r="UXD12" s="79"/>
      <c r="UXE12" s="79"/>
      <c r="UXF12" s="79"/>
      <c r="UXG12" s="79"/>
      <c r="UXH12" s="79"/>
      <c r="UXI12" s="79"/>
      <c r="UXJ12" s="79"/>
      <c r="UXK12" s="79"/>
      <c r="UXL12" s="79"/>
      <c r="UXM12" s="79"/>
      <c r="UXN12" s="79"/>
      <c r="UXO12" s="79"/>
      <c r="UXP12" s="79"/>
      <c r="UXQ12" s="79"/>
      <c r="UXR12" s="79"/>
      <c r="UXS12" s="79"/>
      <c r="UXT12" s="79"/>
      <c r="UXU12" s="79"/>
      <c r="UXV12" s="79"/>
      <c r="UXW12" s="79"/>
      <c r="UXX12" s="79"/>
      <c r="UXY12" s="79"/>
      <c r="UXZ12" s="79"/>
      <c r="UYA12" s="79"/>
      <c r="UYB12" s="79"/>
      <c r="UYC12" s="79"/>
      <c r="UYD12" s="79"/>
      <c r="UYE12" s="79"/>
      <c r="UYF12" s="79"/>
      <c r="UYG12" s="79"/>
      <c r="UYH12" s="79"/>
      <c r="UYI12" s="79"/>
      <c r="UYJ12" s="79"/>
      <c r="UYK12" s="79"/>
      <c r="UYL12" s="79"/>
      <c r="UYM12" s="79"/>
      <c r="UYN12" s="79"/>
      <c r="UYO12" s="79"/>
      <c r="UYP12" s="79"/>
      <c r="UYQ12" s="79"/>
      <c r="UYR12" s="79"/>
      <c r="UYS12" s="79"/>
      <c r="UYT12" s="79"/>
      <c r="UYU12" s="79"/>
      <c r="UYV12" s="79"/>
      <c r="UYW12" s="79"/>
      <c r="UYX12" s="79"/>
      <c r="UYY12" s="79"/>
      <c r="UYZ12" s="79"/>
      <c r="UZA12" s="79"/>
      <c r="UZB12" s="79"/>
      <c r="UZC12" s="79"/>
      <c r="UZD12" s="79"/>
      <c r="UZE12" s="79"/>
      <c r="UZF12" s="79"/>
      <c r="UZG12" s="79"/>
      <c r="UZH12" s="79"/>
      <c r="UZI12" s="79"/>
      <c r="UZJ12" s="79"/>
      <c r="UZK12" s="79"/>
      <c r="UZL12" s="79"/>
      <c r="UZM12" s="79"/>
      <c r="UZN12" s="79"/>
      <c r="UZO12" s="79"/>
      <c r="UZP12" s="79"/>
      <c r="UZQ12" s="79"/>
      <c r="UZR12" s="79"/>
      <c r="UZS12" s="79"/>
      <c r="UZT12" s="79"/>
      <c r="UZU12" s="79"/>
      <c r="UZV12" s="79"/>
      <c r="UZW12" s="79"/>
      <c r="UZX12" s="79"/>
      <c r="UZY12" s="79"/>
      <c r="UZZ12" s="79"/>
      <c r="VAA12" s="79"/>
      <c r="VAB12" s="79"/>
      <c r="VAC12" s="79"/>
      <c r="VAD12" s="79"/>
      <c r="VAE12" s="79"/>
      <c r="VAF12" s="79"/>
      <c r="VAG12" s="79"/>
      <c r="VAH12" s="79"/>
      <c r="VAI12" s="79"/>
      <c r="VAJ12" s="79"/>
      <c r="VAK12" s="79"/>
      <c r="VAL12" s="79"/>
      <c r="VAM12" s="79"/>
      <c r="VAN12" s="79"/>
      <c r="VAO12" s="79"/>
      <c r="VAP12" s="79"/>
      <c r="VAQ12" s="79"/>
      <c r="VAR12" s="79"/>
      <c r="VAS12" s="79"/>
      <c r="VAT12" s="79"/>
      <c r="VAU12" s="79"/>
      <c r="VAV12" s="79"/>
      <c r="VAW12" s="79"/>
      <c r="VAX12" s="79"/>
      <c r="VAY12" s="79"/>
      <c r="VAZ12" s="79"/>
      <c r="VBA12" s="79"/>
      <c r="VBB12" s="79"/>
      <c r="VBC12" s="79"/>
      <c r="VBD12" s="79"/>
      <c r="VBE12" s="79"/>
      <c r="VBF12" s="79"/>
      <c r="VBG12" s="79"/>
      <c r="VBH12" s="79"/>
      <c r="VBI12" s="79"/>
      <c r="VBJ12" s="79"/>
      <c r="VBK12" s="79"/>
      <c r="VBL12" s="79"/>
      <c r="VBM12" s="79"/>
      <c r="VBN12" s="79"/>
      <c r="VBO12" s="79"/>
      <c r="VBP12" s="79"/>
      <c r="VBQ12" s="79"/>
      <c r="VBR12" s="79"/>
      <c r="VBS12" s="79"/>
      <c r="VBT12" s="79"/>
      <c r="VBU12" s="79"/>
      <c r="VBV12" s="79"/>
      <c r="VBW12" s="79"/>
      <c r="VBX12" s="79"/>
      <c r="VBY12" s="79"/>
      <c r="VBZ12" s="79"/>
      <c r="VCA12" s="79"/>
      <c r="VCB12" s="79"/>
      <c r="VCC12" s="79"/>
      <c r="VCD12" s="79"/>
      <c r="VCE12" s="79"/>
      <c r="VCF12" s="79"/>
      <c r="VCG12" s="79"/>
      <c r="VCH12" s="79"/>
      <c r="VCI12" s="79"/>
      <c r="VCJ12" s="79"/>
      <c r="VCK12" s="79"/>
      <c r="VCL12" s="79"/>
      <c r="VCM12" s="79"/>
      <c r="VCN12" s="79"/>
      <c r="VCO12" s="79"/>
      <c r="VCP12" s="79"/>
      <c r="VCQ12" s="79"/>
      <c r="VCR12" s="79"/>
      <c r="VCS12" s="79"/>
      <c r="VCT12" s="79"/>
      <c r="VCU12" s="79"/>
      <c r="VCV12" s="79"/>
      <c r="VCW12" s="79"/>
      <c r="VCX12" s="79"/>
      <c r="VCY12" s="79"/>
      <c r="VCZ12" s="79"/>
      <c r="VDA12" s="79"/>
      <c r="VDB12" s="79"/>
      <c r="VDC12" s="79"/>
      <c r="VDD12" s="79"/>
      <c r="VDE12" s="79"/>
      <c r="VDF12" s="79"/>
      <c r="VDG12" s="79"/>
      <c r="VDH12" s="79"/>
      <c r="VDI12" s="79"/>
      <c r="VDJ12" s="79"/>
      <c r="VDK12" s="79"/>
      <c r="VDL12" s="79"/>
      <c r="VDM12" s="79"/>
      <c r="VDN12" s="79"/>
      <c r="VDO12" s="79"/>
      <c r="VDP12" s="79"/>
      <c r="VDQ12" s="79"/>
      <c r="VDR12" s="79"/>
      <c r="VDS12" s="79"/>
      <c r="VDT12" s="79"/>
      <c r="VDU12" s="79"/>
      <c r="VDV12" s="79"/>
      <c r="VDW12" s="79"/>
      <c r="VDX12" s="79"/>
      <c r="VDY12" s="79"/>
      <c r="VDZ12" s="79"/>
      <c r="VEA12" s="79"/>
      <c r="VEB12" s="79"/>
      <c r="VEC12" s="79"/>
      <c r="VED12" s="79"/>
      <c r="VEE12" s="79"/>
      <c r="VEF12" s="79"/>
      <c r="VEG12" s="79"/>
      <c r="VEH12" s="79"/>
      <c r="VEI12" s="79"/>
      <c r="VEJ12" s="79"/>
      <c r="VEK12" s="79"/>
      <c r="VEL12" s="79"/>
      <c r="VEM12" s="79"/>
      <c r="VEN12" s="79"/>
      <c r="VEO12" s="79"/>
      <c r="VEP12" s="79"/>
      <c r="VEQ12" s="79"/>
      <c r="VER12" s="79"/>
      <c r="VES12" s="79"/>
      <c r="VET12" s="79"/>
      <c r="VEU12" s="79"/>
      <c r="VEV12" s="79"/>
      <c r="VEW12" s="79"/>
      <c r="VEX12" s="79"/>
      <c r="VEY12" s="79"/>
      <c r="VEZ12" s="79"/>
      <c r="VFA12" s="79"/>
      <c r="VFB12" s="79"/>
      <c r="VFC12" s="79"/>
      <c r="VFD12" s="79"/>
      <c r="VFE12" s="79"/>
      <c r="VFF12" s="79"/>
      <c r="VFG12" s="79"/>
      <c r="VFH12" s="79"/>
      <c r="VFI12" s="79"/>
      <c r="VFJ12" s="79"/>
      <c r="VFK12" s="79"/>
      <c r="VFL12" s="79"/>
      <c r="VFM12" s="79"/>
      <c r="VFN12" s="79"/>
      <c r="VFO12" s="79"/>
      <c r="VFP12" s="79"/>
      <c r="VFQ12" s="79"/>
      <c r="VFR12" s="79"/>
      <c r="VFS12" s="79"/>
      <c r="VFT12" s="79"/>
      <c r="VFU12" s="79"/>
      <c r="VFV12" s="79"/>
      <c r="VFW12" s="79"/>
      <c r="VFX12" s="79"/>
      <c r="VFY12" s="79"/>
      <c r="VFZ12" s="79"/>
      <c r="VGA12" s="79"/>
      <c r="VGB12" s="79"/>
      <c r="VGC12" s="79"/>
      <c r="VGD12" s="79"/>
      <c r="VGE12" s="79"/>
      <c r="VGF12" s="79"/>
      <c r="VGG12" s="79"/>
      <c r="VGH12" s="79"/>
      <c r="VGI12" s="79"/>
      <c r="VGJ12" s="79"/>
      <c r="VGK12" s="79"/>
      <c r="VGL12" s="79"/>
      <c r="VGM12" s="79"/>
      <c r="VGN12" s="79"/>
      <c r="VGO12" s="79"/>
      <c r="VGP12" s="79"/>
      <c r="VGQ12" s="79"/>
      <c r="VGR12" s="79"/>
      <c r="VGS12" s="79"/>
      <c r="VGT12" s="79"/>
      <c r="VGU12" s="79"/>
      <c r="VGV12" s="79"/>
      <c r="VGW12" s="79"/>
      <c r="VGX12" s="79"/>
      <c r="VGY12" s="79"/>
      <c r="VGZ12" s="79"/>
      <c r="VHA12" s="79"/>
      <c r="VHB12" s="79"/>
      <c r="VHC12" s="79"/>
      <c r="VHD12" s="79"/>
      <c r="VHE12" s="79"/>
      <c r="VHF12" s="79"/>
      <c r="VHG12" s="79"/>
      <c r="VHH12" s="79"/>
      <c r="VHI12" s="79"/>
      <c r="VHJ12" s="79"/>
      <c r="VHK12" s="79"/>
      <c r="VHL12" s="79"/>
      <c r="VHM12" s="79"/>
      <c r="VHN12" s="79"/>
      <c r="VHO12" s="79"/>
      <c r="VHP12" s="79"/>
      <c r="VHQ12" s="79"/>
      <c r="VHR12" s="79"/>
      <c r="VHS12" s="79"/>
      <c r="VHT12" s="79"/>
      <c r="VHU12" s="79"/>
      <c r="VHV12" s="79"/>
      <c r="VHW12" s="79"/>
      <c r="VHX12" s="79"/>
      <c r="VHY12" s="79"/>
      <c r="VHZ12" s="79"/>
      <c r="VIA12" s="79"/>
      <c r="VIB12" s="79"/>
      <c r="VIC12" s="79"/>
      <c r="VID12" s="79"/>
      <c r="VIE12" s="79"/>
      <c r="VIF12" s="79"/>
      <c r="VIG12" s="79"/>
      <c r="VIH12" s="79"/>
      <c r="VII12" s="79"/>
      <c r="VIJ12" s="79"/>
      <c r="VIK12" s="79"/>
      <c r="VIL12" s="79"/>
      <c r="VIM12" s="79"/>
      <c r="VIN12" s="79"/>
      <c r="VIO12" s="79"/>
      <c r="VIP12" s="79"/>
      <c r="VIQ12" s="79"/>
      <c r="VIR12" s="79"/>
      <c r="VIS12" s="79"/>
      <c r="VIT12" s="79"/>
      <c r="VIU12" s="79"/>
      <c r="VIV12" s="79"/>
      <c r="VIW12" s="79"/>
      <c r="VIX12" s="79"/>
      <c r="VIY12" s="79"/>
      <c r="VIZ12" s="79"/>
      <c r="VJA12" s="79"/>
      <c r="VJB12" s="79"/>
      <c r="VJC12" s="79"/>
      <c r="VJD12" s="79"/>
      <c r="VJE12" s="79"/>
      <c r="VJF12" s="79"/>
      <c r="VJG12" s="79"/>
      <c r="VJH12" s="79"/>
      <c r="VJI12" s="79"/>
      <c r="VJJ12" s="79"/>
      <c r="VJK12" s="79"/>
      <c r="VJL12" s="79"/>
      <c r="VJM12" s="79"/>
      <c r="VJN12" s="79"/>
      <c r="VJO12" s="79"/>
      <c r="VJP12" s="79"/>
      <c r="VJQ12" s="79"/>
      <c r="VJR12" s="79"/>
      <c r="VJS12" s="79"/>
      <c r="VJT12" s="79"/>
      <c r="VJU12" s="79"/>
      <c r="VJV12" s="79"/>
      <c r="VJW12" s="79"/>
      <c r="VJX12" s="79"/>
      <c r="VJY12" s="79"/>
      <c r="VJZ12" s="79"/>
      <c r="VKA12" s="79"/>
      <c r="VKB12" s="79"/>
      <c r="VKC12" s="79"/>
      <c r="VKD12" s="79"/>
      <c r="VKE12" s="79"/>
      <c r="VKF12" s="79"/>
      <c r="VKG12" s="79"/>
      <c r="VKH12" s="79"/>
      <c r="VKI12" s="79"/>
      <c r="VKJ12" s="79"/>
      <c r="VKK12" s="79"/>
      <c r="VKL12" s="79"/>
      <c r="VKM12" s="79"/>
      <c r="VKN12" s="79"/>
      <c r="VKO12" s="79"/>
      <c r="VKP12" s="79"/>
      <c r="VKQ12" s="79"/>
      <c r="VKR12" s="79"/>
      <c r="VKS12" s="79"/>
      <c r="VKT12" s="79"/>
      <c r="VKU12" s="79"/>
      <c r="VKV12" s="79"/>
      <c r="VKW12" s="79"/>
      <c r="VKX12" s="79"/>
      <c r="VKY12" s="79"/>
      <c r="VKZ12" s="79"/>
      <c r="VLA12" s="79"/>
      <c r="VLB12" s="79"/>
      <c r="VLC12" s="79"/>
      <c r="VLD12" s="79"/>
      <c r="VLE12" s="79"/>
      <c r="VLF12" s="79"/>
      <c r="VLG12" s="79"/>
      <c r="VLH12" s="79"/>
      <c r="VLI12" s="79"/>
      <c r="VLJ12" s="79"/>
      <c r="VLK12" s="79"/>
      <c r="VLL12" s="79"/>
      <c r="VLM12" s="79"/>
      <c r="VLN12" s="79"/>
      <c r="VLO12" s="79"/>
      <c r="VLP12" s="79"/>
      <c r="VLQ12" s="79"/>
      <c r="VLR12" s="79"/>
      <c r="VLS12" s="79"/>
      <c r="VLT12" s="79"/>
      <c r="VLU12" s="79"/>
      <c r="VLV12" s="79"/>
      <c r="VLW12" s="79"/>
      <c r="VLX12" s="79"/>
      <c r="VLY12" s="79"/>
      <c r="VLZ12" s="79"/>
      <c r="VMA12" s="79"/>
      <c r="VMB12" s="79"/>
      <c r="VMC12" s="79"/>
      <c r="VMD12" s="79"/>
      <c r="VME12" s="79"/>
      <c r="VMF12" s="79"/>
      <c r="VMG12" s="79"/>
      <c r="VMH12" s="79"/>
      <c r="VMI12" s="79"/>
      <c r="VMJ12" s="79"/>
      <c r="VMK12" s="79"/>
      <c r="VML12" s="79"/>
      <c r="VMM12" s="79"/>
      <c r="VMN12" s="79"/>
      <c r="VMO12" s="79"/>
      <c r="VMP12" s="79"/>
      <c r="VMQ12" s="79"/>
      <c r="VMR12" s="79"/>
      <c r="VMS12" s="79"/>
      <c r="VMT12" s="79"/>
      <c r="VMU12" s="79"/>
      <c r="VMV12" s="79"/>
      <c r="VMW12" s="79"/>
      <c r="VMX12" s="79"/>
      <c r="VMY12" s="79"/>
      <c r="VMZ12" s="79"/>
      <c r="VNA12" s="79"/>
      <c r="VNB12" s="79"/>
      <c r="VNC12" s="79"/>
      <c r="VND12" s="79"/>
      <c r="VNE12" s="79"/>
      <c r="VNF12" s="79"/>
      <c r="VNG12" s="79"/>
      <c r="VNH12" s="79"/>
      <c r="VNI12" s="79"/>
      <c r="VNJ12" s="79"/>
      <c r="VNK12" s="79"/>
      <c r="VNL12" s="79"/>
      <c r="VNM12" s="79"/>
      <c r="VNN12" s="79"/>
      <c r="VNO12" s="79"/>
      <c r="VNP12" s="79"/>
      <c r="VNQ12" s="79"/>
      <c r="VNR12" s="79"/>
      <c r="VNS12" s="79"/>
      <c r="VNT12" s="79"/>
      <c r="VNU12" s="79"/>
      <c r="VNV12" s="79"/>
      <c r="VNW12" s="79"/>
      <c r="VNX12" s="79"/>
      <c r="VNY12" s="79"/>
      <c r="VNZ12" s="79"/>
      <c r="VOA12" s="79"/>
      <c r="VOB12" s="79"/>
      <c r="VOC12" s="79"/>
      <c r="VOD12" s="79"/>
      <c r="VOE12" s="79"/>
      <c r="VOF12" s="79"/>
      <c r="VOG12" s="79"/>
      <c r="VOH12" s="79"/>
      <c r="VOI12" s="79"/>
      <c r="VOJ12" s="79"/>
      <c r="VOK12" s="79"/>
      <c r="VOL12" s="79"/>
      <c r="VOM12" s="79"/>
      <c r="VON12" s="79"/>
      <c r="VOO12" s="79"/>
      <c r="VOP12" s="79"/>
      <c r="VOQ12" s="79"/>
      <c r="VOR12" s="79"/>
      <c r="VOS12" s="79"/>
      <c r="VOT12" s="79"/>
      <c r="VOU12" s="79"/>
      <c r="VOV12" s="79"/>
      <c r="VOW12" s="79"/>
      <c r="VOX12" s="79"/>
      <c r="VOY12" s="79"/>
      <c r="VOZ12" s="79"/>
      <c r="VPA12" s="79"/>
      <c r="VPB12" s="79"/>
      <c r="VPC12" s="79"/>
      <c r="VPD12" s="79"/>
      <c r="VPE12" s="79"/>
      <c r="VPF12" s="79"/>
      <c r="VPG12" s="79"/>
      <c r="VPH12" s="79"/>
      <c r="VPI12" s="79"/>
      <c r="VPJ12" s="79"/>
      <c r="VPK12" s="79"/>
      <c r="VPL12" s="79"/>
      <c r="VPM12" s="79"/>
      <c r="VPN12" s="79"/>
      <c r="VPO12" s="79"/>
      <c r="VPP12" s="79"/>
      <c r="VPQ12" s="79"/>
      <c r="VPR12" s="79"/>
      <c r="VPS12" s="79"/>
      <c r="VPT12" s="79"/>
      <c r="VPU12" s="79"/>
      <c r="VPV12" s="79"/>
      <c r="VPW12" s="79"/>
      <c r="VPX12" s="79"/>
      <c r="VPY12" s="79"/>
      <c r="VPZ12" s="79"/>
      <c r="VQA12" s="79"/>
      <c r="VQB12" s="79"/>
      <c r="VQC12" s="79"/>
      <c r="VQD12" s="79"/>
      <c r="VQE12" s="79"/>
      <c r="VQF12" s="79"/>
      <c r="VQG12" s="79"/>
      <c r="VQH12" s="79"/>
      <c r="VQI12" s="79"/>
      <c r="VQJ12" s="79"/>
      <c r="VQK12" s="79"/>
      <c r="VQL12" s="79"/>
      <c r="VQM12" s="79"/>
      <c r="VQN12" s="79"/>
      <c r="VQO12" s="79"/>
      <c r="VQP12" s="79"/>
      <c r="VQQ12" s="79"/>
      <c r="VQR12" s="79"/>
      <c r="VQS12" s="79"/>
      <c r="VQT12" s="79"/>
      <c r="VQU12" s="79"/>
      <c r="VQV12" s="79"/>
      <c r="VQW12" s="79"/>
      <c r="VQX12" s="79"/>
      <c r="VQY12" s="79"/>
      <c r="VQZ12" s="79"/>
      <c r="VRA12" s="79"/>
      <c r="VRB12" s="79"/>
      <c r="VRC12" s="79"/>
      <c r="VRD12" s="79"/>
      <c r="VRE12" s="79"/>
      <c r="VRF12" s="79"/>
      <c r="VRG12" s="79"/>
      <c r="VRH12" s="79"/>
      <c r="VRI12" s="79"/>
      <c r="VRJ12" s="79"/>
      <c r="VRK12" s="79"/>
      <c r="VRL12" s="79"/>
      <c r="VRM12" s="79"/>
      <c r="VRN12" s="79"/>
      <c r="VRO12" s="79"/>
      <c r="VRP12" s="79"/>
      <c r="VRQ12" s="79"/>
      <c r="VRR12" s="79"/>
      <c r="VRS12" s="79"/>
      <c r="VRT12" s="79"/>
      <c r="VRU12" s="79"/>
      <c r="VRV12" s="79"/>
      <c r="VRW12" s="79"/>
      <c r="VRX12" s="79"/>
      <c r="VRY12" s="79"/>
      <c r="VRZ12" s="79"/>
      <c r="VSA12" s="79"/>
      <c r="VSB12" s="79"/>
      <c r="VSC12" s="79"/>
      <c r="VSD12" s="79"/>
      <c r="VSE12" s="79"/>
      <c r="VSF12" s="79"/>
      <c r="VSG12" s="79"/>
      <c r="VSH12" s="79"/>
      <c r="VSI12" s="79"/>
      <c r="VSJ12" s="79"/>
      <c r="VSK12" s="79"/>
      <c r="VSL12" s="79"/>
      <c r="VSM12" s="79"/>
      <c r="VSN12" s="79"/>
      <c r="VSO12" s="79"/>
      <c r="VSP12" s="79"/>
      <c r="VSQ12" s="79"/>
      <c r="VSR12" s="79"/>
      <c r="VSS12" s="79"/>
      <c r="VST12" s="79"/>
      <c r="VSU12" s="79"/>
      <c r="VSV12" s="79"/>
      <c r="VSW12" s="79"/>
      <c r="VSX12" s="79"/>
      <c r="VSY12" s="79"/>
      <c r="VSZ12" s="79"/>
      <c r="VTA12" s="79"/>
      <c r="VTB12" s="79"/>
      <c r="VTC12" s="79"/>
      <c r="VTD12" s="79"/>
      <c r="VTE12" s="79"/>
      <c r="VTF12" s="79"/>
      <c r="VTG12" s="79"/>
      <c r="VTH12" s="79"/>
      <c r="VTI12" s="79"/>
      <c r="VTJ12" s="79"/>
      <c r="VTK12" s="79"/>
      <c r="VTL12" s="79"/>
      <c r="VTM12" s="79"/>
      <c r="VTN12" s="79"/>
      <c r="VTO12" s="79"/>
      <c r="VTP12" s="79"/>
      <c r="VTQ12" s="79"/>
      <c r="VTR12" s="79"/>
      <c r="VTS12" s="79"/>
      <c r="VTT12" s="79"/>
      <c r="VTU12" s="79"/>
      <c r="VTV12" s="79"/>
      <c r="VTW12" s="79"/>
      <c r="VTX12" s="79"/>
      <c r="VTY12" s="79"/>
      <c r="VTZ12" s="79"/>
      <c r="VUA12" s="79"/>
      <c r="VUB12" s="79"/>
      <c r="VUC12" s="79"/>
      <c r="VUD12" s="79"/>
      <c r="VUE12" s="79"/>
      <c r="VUF12" s="79"/>
      <c r="VUG12" s="79"/>
      <c r="VUH12" s="79"/>
      <c r="VUI12" s="79"/>
      <c r="VUJ12" s="79"/>
      <c r="VUK12" s="79"/>
      <c r="VUL12" s="79"/>
      <c r="VUM12" s="79"/>
      <c r="VUN12" s="79"/>
      <c r="VUO12" s="79"/>
      <c r="VUP12" s="79"/>
      <c r="VUQ12" s="79"/>
      <c r="VUR12" s="79"/>
      <c r="VUS12" s="79"/>
      <c r="VUT12" s="79"/>
      <c r="VUU12" s="79"/>
      <c r="VUV12" s="79"/>
      <c r="VUW12" s="79"/>
      <c r="VUX12" s="79"/>
      <c r="VUY12" s="79"/>
      <c r="VUZ12" s="79"/>
      <c r="VVA12" s="79"/>
      <c r="VVB12" s="79"/>
      <c r="VVC12" s="79"/>
      <c r="VVD12" s="79"/>
      <c r="VVE12" s="79"/>
      <c r="VVF12" s="79"/>
      <c r="VVG12" s="79"/>
      <c r="VVH12" s="79"/>
      <c r="VVI12" s="79"/>
      <c r="VVJ12" s="79"/>
      <c r="VVK12" s="79"/>
      <c r="VVL12" s="79"/>
      <c r="VVM12" s="79"/>
      <c r="VVN12" s="79"/>
      <c r="VVO12" s="79"/>
      <c r="VVP12" s="79"/>
      <c r="VVQ12" s="79"/>
      <c r="VVR12" s="79"/>
      <c r="VVS12" s="79"/>
      <c r="VVT12" s="79"/>
      <c r="VVU12" s="79"/>
      <c r="VVV12" s="79"/>
      <c r="VVW12" s="79"/>
      <c r="VVX12" s="79"/>
      <c r="VVY12" s="79"/>
      <c r="VVZ12" s="79"/>
      <c r="VWA12" s="79"/>
      <c r="VWB12" s="79"/>
      <c r="VWC12" s="79"/>
      <c r="VWD12" s="79"/>
      <c r="VWE12" s="79"/>
      <c r="VWF12" s="79"/>
      <c r="VWG12" s="79"/>
      <c r="VWH12" s="79"/>
      <c r="VWI12" s="79"/>
      <c r="VWJ12" s="79"/>
      <c r="VWK12" s="79"/>
      <c r="VWL12" s="79"/>
      <c r="VWM12" s="79"/>
      <c r="VWN12" s="79"/>
      <c r="VWO12" s="79"/>
      <c r="VWP12" s="79"/>
      <c r="VWQ12" s="79"/>
      <c r="VWR12" s="79"/>
      <c r="VWS12" s="79"/>
      <c r="VWT12" s="79"/>
      <c r="VWU12" s="79"/>
      <c r="VWV12" s="79"/>
      <c r="VWW12" s="79"/>
      <c r="VWX12" s="79"/>
      <c r="VWY12" s="79"/>
      <c r="VWZ12" s="79"/>
      <c r="VXA12" s="79"/>
      <c r="VXB12" s="79"/>
      <c r="VXC12" s="79"/>
      <c r="VXD12" s="79"/>
      <c r="VXE12" s="79"/>
      <c r="VXF12" s="79"/>
      <c r="VXG12" s="79"/>
      <c r="VXH12" s="79"/>
      <c r="VXI12" s="79"/>
      <c r="VXJ12" s="79"/>
      <c r="VXK12" s="79"/>
      <c r="VXL12" s="79"/>
      <c r="VXM12" s="79"/>
      <c r="VXN12" s="79"/>
      <c r="VXO12" s="79"/>
      <c r="VXP12" s="79"/>
      <c r="VXQ12" s="79"/>
      <c r="VXR12" s="79"/>
      <c r="VXS12" s="79"/>
      <c r="VXT12" s="79"/>
      <c r="VXU12" s="79"/>
      <c r="VXV12" s="79"/>
      <c r="VXW12" s="79"/>
      <c r="VXX12" s="79"/>
      <c r="VXY12" s="79"/>
      <c r="VXZ12" s="79"/>
      <c r="VYA12" s="79"/>
      <c r="VYB12" s="79"/>
      <c r="VYC12" s="79"/>
      <c r="VYD12" s="79"/>
      <c r="VYE12" s="79"/>
      <c r="VYF12" s="79"/>
      <c r="VYG12" s="79"/>
      <c r="VYH12" s="79"/>
      <c r="VYI12" s="79"/>
      <c r="VYJ12" s="79"/>
      <c r="VYK12" s="79"/>
      <c r="VYL12" s="79"/>
      <c r="VYM12" s="79"/>
      <c r="VYN12" s="79"/>
      <c r="VYO12" s="79"/>
      <c r="VYP12" s="79"/>
      <c r="VYQ12" s="79"/>
      <c r="VYR12" s="79"/>
      <c r="VYS12" s="79"/>
      <c r="VYT12" s="79"/>
      <c r="VYU12" s="79"/>
      <c r="VYV12" s="79"/>
      <c r="VYW12" s="79"/>
      <c r="VYX12" s="79"/>
      <c r="VYY12" s="79"/>
      <c r="VYZ12" s="79"/>
      <c r="VZA12" s="79"/>
      <c r="VZB12" s="79"/>
      <c r="VZC12" s="79"/>
      <c r="VZD12" s="79"/>
      <c r="VZE12" s="79"/>
      <c r="VZF12" s="79"/>
      <c r="VZG12" s="79"/>
      <c r="VZH12" s="79"/>
      <c r="VZI12" s="79"/>
      <c r="VZJ12" s="79"/>
      <c r="VZK12" s="79"/>
      <c r="VZL12" s="79"/>
      <c r="VZM12" s="79"/>
      <c r="VZN12" s="79"/>
      <c r="VZO12" s="79"/>
      <c r="VZP12" s="79"/>
      <c r="VZQ12" s="79"/>
      <c r="VZR12" s="79"/>
      <c r="VZS12" s="79"/>
      <c r="VZT12" s="79"/>
      <c r="VZU12" s="79"/>
      <c r="VZV12" s="79"/>
      <c r="VZW12" s="79"/>
      <c r="VZX12" s="79"/>
      <c r="VZY12" s="79"/>
      <c r="VZZ12" s="79"/>
      <c r="WAA12" s="79"/>
      <c r="WAB12" s="79"/>
      <c r="WAC12" s="79"/>
      <c r="WAD12" s="79"/>
      <c r="WAE12" s="79"/>
      <c r="WAF12" s="79"/>
      <c r="WAG12" s="79"/>
      <c r="WAH12" s="79"/>
      <c r="WAI12" s="79"/>
      <c r="WAJ12" s="79"/>
      <c r="WAK12" s="79"/>
      <c r="WAL12" s="79"/>
      <c r="WAM12" s="79"/>
      <c r="WAN12" s="79"/>
      <c r="WAO12" s="79"/>
      <c r="WAP12" s="79"/>
      <c r="WAQ12" s="79"/>
      <c r="WAR12" s="79"/>
      <c r="WAS12" s="79"/>
      <c r="WAT12" s="79"/>
      <c r="WAU12" s="79"/>
      <c r="WAV12" s="79"/>
      <c r="WAW12" s="79"/>
      <c r="WAX12" s="79"/>
      <c r="WAY12" s="79"/>
      <c r="WAZ12" s="79"/>
      <c r="WBA12" s="79"/>
      <c r="WBB12" s="79"/>
      <c r="WBC12" s="79"/>
      <c r="WBD12" s="79"/>
      <c r="WBE12" s="79"/>
      <c r="WBF12" s="79"/>
      <c r="WBG12" s="79"/>
      <c r="WBH12" s="79"/>
      <c r="WBI12" s="79"/>
      <c r="WBJ12" s="79"/>
      <c r="WBK12" s="79"/>
      <c r="WBL12" s="79"/>
      <c r="WBM12" s="79"/>
      <c r="WBN12" s="79"/>
      <c r="WBO12" s="79"/>
      <c r="WBP12" s="79"/>
      <c r="WBQ12" s="79"/>
      <c r="WBR12" s="79"/>
      <c r="WBS12" s="79"/>
      <c r="WBT12" s="79"/>
      <c r="WBU12" s="79"/>
      <c r="WBV12" s="79"/>
      <c r="WBW12" s="79"/>
      <c r="WBX12" s="79"/>
      <c r="WBY12" s="79"/>
      <c r="WBZ12" s="79"/>
      <c r="WCA12" s="79"/>
      <c r="WCB12" s="79"/>
      <c r="WCC12" s="79"/>
      <c r="WCD12" s="79"/>
      <c r="WCE12" s="79"/>
      <c r="WCF12" s="79"/>
      <c r="WCG12" s="79"/>
      <c r="WCH12" s="79"/>
      <c r="WCI12" s="79"/>
      <c r="WCJ12" s="79"/>
      <c r="WCK12" s="79"/>
      <c r="WCL12" s="79"/>
      <c r="WCM12" s="79"/>
      <c r="WCN12" s="79"/>
      <c r="WCO12" s="79"/>
      <c r="WCP12" s="79"/>
      <c r="WCQ12" s="79"/>
      <c r="WCR12" s="79"/>
      <c r="WCS12" s="79"/>
      <c r="WCT12" s="79"/>
      <c r="WCU12" s="79"/>
      <c r="WCV12" s="79"/>
      <c r="WCW12" s="79"/>
      <c r="WCX12" s="79"/>
      <c r="WCY12" s="79"/>
      <c r="WCZ12" s="79"/>
      <c r="WDA12" s="79"/>
      <c r="WDB12" s="79"/>
      <c r="WDC12" s="79"/>
      <c r="WDD12" s="79"/>
      <c r="WDE12" s="79"/>
      <c r="WDF12" s="79"/>
      <c r="WDG12" s="79"/>
      <c r="WDH12" s="79"/>
      <c r="WDI12" s="79"/>
      <c r="WDJ12" s="79"/>
      <c r="WDK12" s="79"/>
      <c r="WDL12" s="79"/>
      <c r="WDM12" s="79"/>
      <c r="WDN12" s="79"/>
      <c r="WDO12" s="79"/>
      <c r="WDP12" s="79"/>
      <c r="WDQ12" s="79"/>
      <c r="WDR12" s="79"/>
      <c r="WDS12" s="79"/>
      <c r="WDT12" s="79"/>
      <c r="WDU12" s="79"/>
      <c r="WDV12" s="79"/>
      <c r="WDW12" s="79"/>
      <c r="WDX12" s="79"/>
      <c r="WDY12" s="79"/>
      <c r="WDZ12" s="79"/>
      <c r="WEA12" s="79"/>
      <c r="WEB12" s="79"/>
      <c r="WEC12" s="79"/>
      <c r="WED12" s="79"/>
      <c r="WEE12" s="79"/>
      <c r="WEF12" s="79"/>
      <c r="WEG12" s="79"/>
      <c r="WEH12" s="79"/>
      <c r="WEI12" s="79"/>
      <c r="WEJ12" s="79"/>
      <c r="WEK12" s="79"/>
      <c r="WEL12" s="79"/>
      <c r="WEM12" s="79"/>
      <c r="WEN12" s="79"/>
      <c r="WEO12" s="79"/>
      <c r="WEP12" s="79"/>
      <c r="WEQ12" s="79"/>
      <c r="WER12" s="79"/>
      <c r="WES12" s="79"/>
      <c r="WET12" s="79"/>
      <c r="WEU12" s="79"/>
      <c r="WEV12" s="79"/>
      <c r="WEW12" s="79"/>
      <c r="WEX12" s="79"/>
      <c r="WEY12" s="79"/>
      <c r="WEZ12" s="79"/>
      <c r="WFA12" s="79"/>
      <c r="WFB12" s="79"/>
      <c r="WFC12" s="79"/>
      <c r="WFD12" s="79"/>
      <c r="WFE12" s="79"/>
      <c r="WFF12" s="79"/>
      <c r="WFG12" s="79"/>
      <c r="WFH12" s="79"/>
      <c r="WFI12" s="79"/>
      <c r="WFJ12" s="79"/>
      <c r="WFK12" s="79"/>
      <c r="WFL12" s="79"/>
      <c r="WFM12" s="79"/>
      <c r="WFN12" s="79"/>
      <c r="WFO12" s="79"/>
      <c r="WFP12" s="79"/>
      <c r="WFQ12" s="79"/>
      <c r="WFR12" s="79"/>
      <c r="WFS12" s="79"/>
      <c r="WFT12" s="79"/>
      <c r="WFU12" s="79"/>
      <c r="WFV12" s="79"/>
      <c r="WFW12" s="79"/>
      <c r="WFX12" s="79"/>
      <c r="WFY12" s="79"/>
      <c r="WFZ12" s="79"/>
      <c r="WGA12" s="79"/>
      <c r="WGB12" s="79"/>
      <c r="WGC12" s="79"/>
      <c r="WGD12" s="79"/>
      <c r="WGE12" s="79"/>
      <c r="WGF12" s="79"/>
      <c r="WGG12" s="79"/>
      <c r="WGH12" s="79"/>
      <c r="WGI12" s="79"/>
      <c r="WGJ12" s="79"/>
      <c r="WGK12" s="79"/>
      <c r="WGL12" s="79"/>
      <c r="WGM12" s="79"/>
      <c r="WGN12" s="79"/>
      <c r="WGO12" s="79"/>
      <c r="WGP12" s="79"/>
      <c r="WGQ12" s="79"/>
      <c r="WGR12" s="79"/>
      <c r="WGS12" s="79"/>
      <c r="WGT12" s="79"/>
      <c r="WGU12" s="79"/>
      <c r="WGV12" s="79"/>
      <c r="WGW12" s="79"/>
      <c r="WGX12" s="79"/>
      <c r="WGY12" s="79"/>
      <c r="WGZ12" s="79"/>
      <c r="WHA12" s="79"/>
      <c r="WHB12" s="79"/>
      <c r="WHC12" s="79"/>
      <c r="WHD12" s="79"/>
      <c r="WHE12" s="79"/>
      <c r="WHF12" s="79"/>
      <c r="WHG12" s="79"/>
      <c r="WHH12" s="79"/>
      <c r="WHI12" s="79"/>
      <c r="WHJ12" s="79"/>
      <c r="WHK12" s="79"/>
      <c r="WHL12" s="79"/>
      <c r="WHM12" s="79"/>
      <c r="WHN12" s="79"/>
      <c r="WHO12" s="79"/>
      <c r="WHP12" s="79"/>
      <c r="WHQ12" s="79"/>
      <c r="WHR12" s="79"/>
      <c r="WHS12" s="79"/>
      <c r="WHT12" s="79"/>
      <c r="WHU12" s="79"/>
      <c r="WHV12" s="79"/>
      <c r="WHW12" s="79"/>
      <c r="WHX12" s="79"/>
      <c r="WHY12" s="79"/>
      <c r="WHZ12" s="79"/>
      <c r="WIA12" s="79"/>
      <c r="WIB12" s="79"/>
      <c r="WIC12" s="79"/>
      <c r="WID12" s="79"/>
      <c r="WIE12" s="79"/>
      <c r="WIF12" s="79"/>
      <c r="WIG12" s="79"/>
      <c r="WIH12" s="79"/>
      <c r="WII12" s="79"/>
      <c r="WIJ12" s="79"/>
      <c r="WIK12" s="79"/>
      <c r="WIL12" s="79"/>
      <c r="WIM12" s="79"/>
      <c r="WIN12" s="79"/>
      <c r="WIO12" s="79"/>
      <c r="WIP12" s="79"/>
      <c r="WIQ12" s="79"/>
      <c r="WIR12" s="79"/>
      <c r="WIS12" s="79"/>
      <c r="WIT12" s="79"/>
      <c r="WIU12" s="79"/>
      <c r="WIV12" s="79"/>
      <c r="WIW12" s="79"/>
      <c r="WIX12" s="79"/>
      <c r="WIY12" s="79"/>
      <c r="WIZ12" s="79"/>
      <c r="WJA12" s="79"/>
      <c r="WJB12" s="79"/>
      <c r="WJC12" s="79"/>
      <c r="WJD12" s="79"/>
      <c r="WJE12" s="79"/>
      <c r="WJF12" s="79"/>
      <c r="WJG12" s="79"/>
      <c r="WJH12" s="79"/>
      <c r="WJI12" s="79"/>
      <c r="WJJ12" s="79"/>
      <c r="WJK12" s="79"/>
      <c r="WJL12" s="79"/>
      <c r="WJM12" s="79"/>
      <c r="WJN12" s="79"/>
      <c r="WJO12" s="79"/>
      <c r="WJP12" s="79"/>
      <c r="WJQ12" s="79"/>
      <c r="WJR12" s="79"/>
      <c r="WJS12" s="79"/>
      <c r="WJT12" s="79"/>
      <c r="WJU12" s="79"/>
      <c r="WJV12" s="79"/>
      <c r="WJW12" s="79"/>
      <c r="WJX12" s="79"/>
      <c r="WJY12" s="79"/>
      <c r="WJZ12" s="79"/>
      <c r="WKA12" s="79"/>
      <c r="WKB12" s="79"/>
      <c r="WKC12" s="79"/>
      <c r="WKD12" s="79"/>
      <c r="WKE12" s="79"/>
      <c r="WKF12" s="79"/>
      <c r="WKG12" s="79"/>
      <c r="WKH12" s="79"/>
      <c r="WKI12" s="79"/>
      <c r="WKJ12" s="79"/>
      <c r="WKK12" s="79"/>
      <c r="WKL12" s="79"/>
      <c r="WKM12" s="79"/>
      <c r="WKN12" s="79"/>
      <c r="WKO12" s="79"/>
      <c r="WKP12" s="79"/>
      <c r="WKQ12" s="79"/>
      <c r="WKR12" s="79"/>
      <c r="WKS12" s="79"/>
      <c r="WKT12" s="79"/>
      <c r="WKU12" s="79"/>
      <c r="WKV12" s="79"/>
      <c r="WKW12" s="79"/>
      <c r="WKX12" s="79"/>
      <c r="WKY12" s="79"/>
      <c r="WKZ12" s="79"/>
      <c r="WLA12" s="79"/>
      <c r="WLB12" s="79"/>
      <c r="WLC12" s="79"/>
      <c r="WLD12" s="79"/>
      <c r="WLE12" s="79"/>
      <c r="WLF12" s="79"/>
      <c r="WLG12" s="79"/>
      <c r="WLH12" s="79"/>
      <c r="WLI12" s="79"/>
      <c r="WLJ12" s="79"/>
      <c r="WLK12" s="79"/>
      <c r="WLL12" s="79"/>
      <c r="WLM12" s="79"/>
      <c r="WLN12" s="79"/>
      <c r="WLO12" s="79"/>
      <c r="WLP12" s="79"/>
      <c r="WLQ12" s="79"/>
      <c r="WLR12" s="79"/>
      <c r="WLS12" s="79"/>
      <c r="WLT12" s="79"/>
      <c r="WLU12" s="79"/>
      <c r="WLV12" s="79"/>
      <c r="WLW12" s="79"/>
      <c r="WLX12" s="79"/>
      <c r="WLY12" s="79"/>
      <c r="WLZ12" s="79"/>
      <c r="WMA12" s="79"/>
      <c r="WMB12" s="79"/>
      <c r="WMC12" s="79"/>
      <c r="WMD12" s="79"/>
      <c r="WME12" s="79"/>
      <c r="WMF12" s="79"/>
      <c r="WMG12" s="79"/>
      <c r="WMH12" s="79"/>
      <c r="WMI12" s="79"/>
      <c r="WMJ12" s="79"/>
      <c r="WMK12" s="79"/>
      <c r="WML12" s="79"/>
      <c r="WMM12" s="79"/>
      <c r="WMN12" s="79"/>
      <c r="WMO12" s="79"/>
      <c r="WMP12" s="79"/>
      <c r="WMQ12" s="79"/>
      <c r="WMR12" s="79"/>
      <c r="WMS12" s="79"/>
      <c r="WMT12" s="79"/>
      <c r="WMU12" s="79"/>
      <c r="WMV12" s="79"/>
      <c r="WMW12" s="79"/>
      <c r="WMX12" s="79"/>
      <c r="WMY12" s="79"/>
      <c r="WMZ12" s="79"/>
      <c r="WNA12" s="79"/>
      <c r="WNB12" s="79"/>
      <c r="WNC12" s="79"/>
      <c r="WND12" s="79"/>
      <c r="WNE12" s="79"/>
      <c r="WNF12" s="79"/>
      <c r="WNG12" s="79"/>
      <c r="WNH12" s="79"/>
      <c r="WNI12" s="79"/>
      <c r="WNJ12" s="79"/>
      <c r="WNK12" s="79"/>
      <c r="WNL12" s="79"/>
      <c r="WNM12" s="79"/>
      <c r="WNN12" s="79"/>
      <c r="WNO12" s="79"/>
      <c r="WNP12" s="79"/>
      <c r="WNQ12" s="79"/>
      <c r="WNR12" s="79"/>
      <c r="WNS12" s="79"/>
      <c r="WNT12" s="79"/>
      <c r="WNU12" s="79"/>
      <c r="WNV12" s="79"/>
      <c r="WNW12" s="79"/>
      <c r="WNX12" s="79"/>
      <c r="WNY12" s="79"/>
      <c r="WNZ12" s="79"/>
      <c r="WOA12" s="79"/>
      <c r="WOB12" s="79"/>
      <c r="WOC12" s="79"/>
      <c r="WOD12" s="79"/>
      <c r="WOE12" s="79"/>
      <c r="WOF12" s="79"/>
      <c r="WOG12" s="79"/>
      <c r="WOH12" s="79"/>
      <c r="WOI12" s="79"/>
      <c r="WOJ12" s="79"/>
      <c r="WOK12" s="79"/>
      <c r="WOL12" s="79"/>
      <c r="WOM12" s="79"/>
      <c r="WON12" s="79"/>
      <c r="WOO12" s="79"/>
      <c r="WOP12" s="79"/>
      <c r="WOQ12" s="79"/>
      <c r="WOR12" s="79"/>
      <c r="WOS12" s="79"/>
      <c r="WOT12" s="79"/>
      <c r="WOU12" s="79"/>
      <c r="WOV12" s="79"/>
      <c r="WOW12" s="79"/>
      <c r="WOX12" s="79"/>
      <c r="WOY12" s="79"/>
      <c r="WOZ12" s="79"/>
      <c r="WPA12" s="79"/>
      <c r="WPB12" s="79"/>
      <c r="WPC12" s="79"/>
      <c r="WPD12" s="79"/>
      <c r="WPE12" s="79"/>
      <c r="WPF12" s="79"/>
      <c r="WPG12" s="79"/>
      <c r="WPH12" s="79"/>
      <c r="WPI12" s="79"/>
      <c r="WPJ12" s="79"/>
      <c r="WPK12" s="79"/>
      <c r="WPL12" s="79"/>
      <c r="WPM12" s="79"/>
      <c r="WPN12" s="79"/>
      <c r="WPO12" s="79"/>
      <c r="WPP12" s="79"/>
      <c r="WPQ12" s="79"/>
      <c r="WPR12" s="79"/>
      <c r="WPS12" s="79"/>
      <c r="WPT12" s="79"/>
      <c r="WPU12" s="79"/>
      <c r="WPV12" s="79"/>
      <c r="WPW12" s="79"/>
      <c r="WPX12" s="79"/>
      <c r="WPY12" s="79"/>
      <c r="WPZ12" s="79"/>
      <c r="WQA12" s="79"/>
      <c r="WQB12" s="79"/>
      <c r="WQC12" s="79"/>
      <c r="WQD12" s="79"/>
      <c r="WQE12" s="79"/>
      <c r="WQF12" s="79"/>
      <c r="WQG12" s="79"/>
      <c r="WQH12" s="79"/>
      <c r="WQI12" s="79"/>
      <c r="WQJ12" s="79"/>
      <c r="WQK12" s="79"/>
      <c r="WQL12" s="79"/>
      <c r="WQM12" s="79"/>
      <c r="WQN12" s="79"/>
      <c r="WQO12" s="79"/>
      <c r="WQP12" s="79"/>
      <c r="WQQ12" s="79"/>
      <c r="WQR12" s="79"/>
      <c r="WQS12" s="79"/>
      <c r="WQT12" s="79"/>
      <c r="WQU12" s="79"/>
      <c r="WQV12" s="79"/>
      <c r="WQW12" s="79"/>
      <c r="WQX12" s="79"/>
      <c r="WQY12" s="79"/>
      <c r="WQZ12" s="79"/>
      <c r="WRA12" s="79"/>
      <c r="WRB12" s="79"/>
      <c r="WRC12" s="79"/>
      <c r="WRD12" s="79"/>
      <c r="WRE12" s="79"/>
      <c r="WRF12" s="79"/>
      <c r="WRG12" s="79"/>
      <c r="WRH12" s="79"/>
      <c r="WRI12" s="79"/>
      <c r="WRJ12" s="79"/>
      <c r="WRK12" s="79"/>
      <c r="WRL12" s="79"/>
      <c r="WRM12" s="79"/>
      <c r="WRN12" s="79"/>
      <c r="WRO12" s="79"/>
      <c r="WRP12" s="79"/>
      <c r="WRQ12" s="79"/>
      <c r="WRR12" s="79"/>
      <c r="WRS12" s="79"/>
      <c r="WRT12" s="79"/>
      <c r="WRU12" s="79"/>
      <c r="WRV12" s="79"/>
      <c r="WRW12" s="79"/>
      <c r="WRX12" s="79"/>
      <c r="WRY12" s="79"/>
      <c r="WRZ12" s="79"/>
      <c r="WSA12" s="79"/>
      <c r="WSB12" s="79"/>
      <c r="WSC12" s="79"/>
      <c r="WSD12" s="79"/>
      <c r="WSE12" s="79"/>
      <c r="WSF12" s="79"/>
      <c r="WSG12" s="79"/>
      <c r="WSH12" s="79"/>
      <c r="WSI12" s="79"/>
      <c r="WSJ12" s="79"/>
      <c r="WSK12" s="79"/>
      <c r="WSL12" s="79"/>
      <c r="WSM12" s="79"/>
      <c r="WSN12" s="79"/>
      <c r="WSO12" s="79"/>
      <c r="WSP12" s="79"/>
      <c r="WSQ12" s="79"/>
      <c r="WSR12" s="79"/>
      <c r="WSS12" s="79"/>
      <c r="WST12" s="79"/>
      <c r="WSU12" s="79"/>
      <c r="WSV12" s="79"/>
      <c r="WSW12" s="79"/>
      <c r="WSX12" s="79"/>
      <c r="WSY12" s="79"/>
      <c r="WSZ12" s="79"/>
      <c r="WTA12" s="79"/>
      <c r="WTB12" s="79"/>
      <c r="WTC12" s="79"/>
      <c r="WTD12" s="79"/>
      <c r="WTE12" s="79"/>
      <c r="WTF12" s="79"/>
      <c r="WTG12" s="79"/>
      <c r="WTH12" s="79"/>
      <c r="WTI12" s="79"/>
      <c r="WTJ12" s="79"/>
      <c r="WTK12" s="79"/>
      <c r="WTL12" s="79"/>
      <c r="WTM12" s="79"/>
      <c r="WTN12" s="79"/>
      <c r="WTO12" s="79"/>
      <c r="WTP12" s="79"/>
      <c r="WTQ12" s="79"/>
      <c r="WTR12" s="79"/>
      <c r="WTS12" s="79"/>
      <c r="WTT12" s="79"/>
      <c r="WTU12" s="79"/>
      <c r="WTV12" s="79"/>
      <c r="WTW12" s="79"/>
      <c r="WTX12" s="79"/>
      <c r="WTY12" s="79"/>
      <c r="WTZ12" s="79"/>
      <c r="WUA12" s="79"/>
      <c r="WUB12" s="79"/>
      <c r="WUC12" s="79"/>
      <c r="WUD12" s="79"/>
      <c r="WUE12" s="79"/>
      <c r="WUF12" s="79"/>
      <c r="WUG12" s="79"/>
      <c r="WUH12" s="79"/>
      <c r="WUI12" s="79"/>
      <c r="WUJ12" s="79"/>
      <c r="WUK12" s="79"/>
      <c r="WUL12" s="79"/>
      <c r="WUM12" s="79"/>
      <c r="WUN12" s="79"/>
      <c r="WUO12" s="79"/>
      <c r="WUP12" s="79"/>
      <c r="WUQ12" s="79"/>
      <c r="WUR12" s="79"/>
      <c r="WUS12" s="79"/>
      <c r="WUT12" s="79"/>
      <c r="WUU12" s="79"/>
      <c r="WUV12" s="79"/>
      <c r="WUW12" s="79"/>
      <c r="WUX12" s="79"/>
      <c r="WUY12" s="79"/>
      <c r="WUZ12" s="79"/>
      <c r="WVA12" s="79"/>
      <c r="WVB12" s="79"/>
      <c r="WVC12" s="79"/>
      <c r="WVD12" s="79"/>
      <c r="WVE12" s="79"/>
      <c r="WVF12" s="79"/>
      <c r="WVG12" s="79"/>
      <c r="WVH12" s="79"/>
      <c r="WVI12" s="79"/>
      <c r="WVJ12" s="79"/>
      <c r="WVK12" s="79"/>
      <c r="WVL12" s="79"/>
      <c r="WVM12" s="79"/>
      <c r="WVN12" s="79"/>
      <c r="WVO12" s="79"/>
      <c r="WVP12" s="79"/>
      <c r="WVQ12" s="79"/>
      <c r="WVR12" s="79"/>
      <c r="WVS12" s="79"/>
      <c r="WVT12" s="79"/>
      <c r="WVU12" s="79"/>
      <c r="WVV12" s="79"/>
      <c r="WVW12" s="79"/>
      <c r="WVX12" s="79"/>
      <c r="WVY12" s="79"/>
      <c r="WVZ12" s="79"/>
      <c r="WWA12" s="79"/>
      <c r="WWB12" s="79"/>
      <c r="WWC12" s="79"/>
      <c r="WWD12" s="79"/>
      <c r="WWE12" s="79"/>
      <c r="WWF12" s="79"/>
      <c r="WWG12" s="79"/>
      <c r="WWH12" s="79"/>
      <c r="WWI12" s="79"/>
      <c r="WWJ12" s="79"/>
      <c r="WWK12" s="79"/>
      <c r="WWL12" s="79"/>
      <c r="WWM12" s="79"/>
      <c r="WWN12" s="79"/>
      <c r="WWO12" s="79"/>
      <c r="WWP12" s="79"/>
      <c r="WWQ12" s="79"/>
      <c r="WWR12" s="79"/>
      <c r="WWS12" s="79"/>
      <c r="WWT12" s="79"/>
      <c r="WWU12" s="79"/>
      <c r="WWV12" s="79"/>
      <c r="WWW12" s="79"/>
      <c r="WWX12" s="79"/>
      <c r="WWY12" s="79"/>
      <c r="WWZ12" s="79"/>
      <c r="WXA12" s="79"/>
      <c r="WXB12" s="79"/>
      <c r="WXC12" s="79"/>
      <c r="WXD12" s="79"/>
      <c r="WXE12" s="79"/>
      <c r="WXF12" s="79"/>
      <c r="WXG12" s="79"/>
      <c r="WXH12" s="79"/>
      <c r="WXI12" s="79"/>
      <c r="WXJ12" s="79"/>
      <c r="WXK12" s="79"/>
      <c r="WXL12" s="79"/>
      <c r="WXM12" s="79"/>
      <c r="WXN12" s="79"/>
      <c r="WXO12" s="79"/>
      <c r="WXP12" s="79"/>
      <c r="WXQ12" s="79"/>
      <c r="WXR12" s="79"/>
      <c r="WXS12" s="79"/>
      <c r="WXT12" s="79"/>
      <c r="WXU12" s="79"/>
      <c r="WXV12" s="79"/>
      <c r="WXW12" s="79"/>
      <c r="WXX12" s="79"/>
      <c r="WXY12" s="79"/>
      <c r="WXZ12" s="79"/>
      <c r="WYA12" s="79"/>
      <c r="WYB12" s="79"/>
      <c r="WYC12" s="79"/>
      <c r="WYD12" s="79"/>
      <c r="WYE12" s="79"/>
      <c r="WYF12" s="79"/>
      <c r="WYG12" s="79"/>
      <c r="WYH12" s="79"/>
      <c r="WYI12" s="79"/>
      <c r="WYJ12" s="79"/>
      <c r="WYK12" s="79"/>
      <c r="WYL12" s="79"/>
      <c r="WYM12" s="79"/>
      <c r="WYN12" s="79"/>
      <c r="WYO12" s="79"/>
      <c r="WYP12" s="79"/>
      <c r="WYQ12" s="79"/>
      <c r="WYR12" s="79"/>
      <c r="WYS12" s="79"/>
      <c r="WYT12" s="79"/>
      <c r="WYU12" s="79"/>
      <c r="WYV12" s="79"/>
      <c r="WYW12" s="79"/>
      <c r="WYX12" s="79"/>
      <c r="WYY12" s="79"/>
      <c r="WYZ12" s="79"/>
      <c r="WZA12" s="79"/>
      <c r="WZB12" s="79"/>
      <c r="WZC12" s="79"/>
      <c r="WZD12" s="79"/>
      <c r="WZE12" s="79"/>
      <c r="WZF12" s="79"/>
      <c r="WZG12" s="79"/>
      <c r="WZH12" s="79"/>
      <c r="WZI12" s="79"/>
      <c r="WZJ12" s="79"/>
      <c r="WZK12" s="79"/>
      <c r="WZL12" s="79"/>
      <c r="WZM12" s="79"/>
      <c r="WZN12" s="79"/>
      <c r="WZO12" s="79"/>
      <c r="WZP12" s="79"/>
      <c r="WZQ12" s="79"/>
      <c r="WZR12" s="79"/>
      <c r="WZS12" s="79"/>
      <c r="WZT12" s="79"/>
      <c r="WZU12" s="79"/>
      <c r="WZV12" s="79"/>
      <c r="WZW12" s="79"/>
      <c r="WZX12" s="79"/>
      <c r="WZY12" s="79"/>
      <c r="WZZ12" s="79"/>
      <c r="XAA12" s="79"/>
      <c r="XAB12" s="79"/>
      <c r="XAC12" s="79"/>
      <c r="XAD12" s="79"/>
      <c r="XAE12" s="79"/>
      <c r="XAF12" s="79"/>
      <c r="XAG12" s="79"/>
      <c r="XAH12" s="79"/>
      <c r="XAI12" s="79"/>
      <c r="XAJ12" s="79"/>
      <c r="XAK12" s="79"/>
      <c r="XAL12" s="79"/>
      <c r="XAM12" s="79"/>
      <c r="XAN12" s="79"/>
      <c r="XAO12" s="79"/>
      <c r="XAP12" s="79"/>
      <c r="XAQ12" s="79"/>
      <c r="XAR12" s="79"/>
      <c r="XAS12" s="79"/>
      <c r="XAT12" s="79"/>
      <c r="XAU12" s="79"/>
    </row>
    <row r="13" spans="2:16271" s="77" customFormat="1" ht="32.25" customHeight="1">
      <c r="B13" s="234">
        <f t="shared" si="2"/>
        <v>4</v>
      </c>
      <c r="C13" s="78"/>
      <c r="D13" s="255" t="s">
        <v>247</v>
      </c>
      <c r="E13" s="255"/>
      <c r="F13" s="74" t="s">
        <v>330</v>
      </c>
      <c r="G13" s="163">
        <v>42990</v>
      </c>
      <c r="H13" s="74" t="s">
        <v>163</v>
      </c>
      <c r="I13" s="235" t="s">
        <v>396</v>
      </c>
      <c r="J13" s="232" t="s">
        <v>0</v>
      </c>
      <c r="K13" s="164">
        <v>3.2</v>
      </c>
      <c r="L13" s="161">
        <f t="shared" ca="1" si="0"/>
        <v>0.47222222222222227</v>
      </c>
      <c r="M13" s="162">
        <f t="shared" ca="1" si="1"/>
        <v>3.6722222222222225</v>
      </c>
      <c r="N13" s="76">
        <f ca="1">SUMIF('Resource Deployment List'!$F$8:$F$187,D13,'Resource Deployment List'!$M$8:$M$187)</f>
        <v>1</v>
      </c>
      <c r="O13" s="222" t="s">
        <v>236</v>
      </c>
      <c r="P13" s="220" t="s">
        <v>136</v>
      </c>
      <c r="Q13" s="237"/>
      <c r="R13" s="237"/>
      <c r="S13" s="236"/>
      <c r="T13" s="236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  <c r="ALX13" s="79"/>
      <c r="ALY13" s="79"/>
      <c r="ALZ13" s="79"/>
      <c r="AMA13" s="79"/>
      <c r="AMB13" s="79"/>
      <c r="AMC13" s="79"/>
      <c r="AMD13" s="79"/>
      <c r="AME13" s="79"/>
      <c r="AMF13" s="79"/>
      <c r="AMG13" s="79"/>
      <c r="AMH13" s="79"/>
      <c r="AMI13" s="79"/>
      <c r="AMJ13" s="79"/>
      <c r="AMK13" s="79"/>
      <c r="AML13" s="79"/>
      <c r="AMM13" s="79"/>
      <c r="AMN13" s="79"/>
      <c r="AMO13" s="79"/>
      <c r="AMP13" s="79"/>
      <c r="AMQ13" s="79"/>
      <c r="AMR13" s="79"/>
      <c r="AMS13" s="79"/>
      <c r="AMT13" s="79"/>
      <c r="AMU13" s="79"/>
      <c r="AMV13" s="79"/>
      <c r="AMW13" s="79"/>
      <c r="AMX13" s="79"/>
      <c r="AMY13" s="79"/>
      <c r="AMZ13" s="79"/>
      <c r="ANA13" s="79"/>
      <c r="ANB13" s="79"/>
      <c r="ANC13" s="79"/>
      <c r="AND13" s="79"/>
      <c r="ANE13" s="79"/>
      <c r="ANF13" s="79"/>
      <c r="ANG13" s="79"/>
      <c r="ANH13" s="79"/>
      <c r="ANI13" s="79"/>
      <c r="ANJ13" s="79"/>
      <c r="ANK13" s="79"/>
      <c r="ANL13" s="79"/>
      <c r="ANM13" s="79"/>
      <c r="ANN13" s="79"/>
      <c r="ANO13" s="79"/>
      <c r="ANP13" s="79"/>
      <c r="ANQ13" s="79"/>
      <c r="ANR13" s="79"/>
      <c r="ANS13" s="79"/>
      <c r="ANT13" s="79"/>
      <c r="ANU13" s="79"/>
      <c r="ANV13" s="79"/>
      <c r="ANW13" s="79"/>
      <c r="ANX13" s="79"/>
      <c r="ANY13" s="79"/>
      <c r="ANZ13" s="79"/>
      <c r="AOA13" s="79"/>
      <c r="AOB13" s="79"/>
      <c r="AOC13" s="79"/>
      <c r="AOD13" s="79"/>
      <c r="AOE13" s="79"/>
      <c r="AOF13" s="79"/>
      <c r="AOG13" s="79"/>
      <c r="AOH13" s="79"/>
      <c r="AOI13" s="79"/>
      <c r="AOJ13" s="79"/>
      <c r="AOK13" s="79"/>
      <c r="AOL13" s="79"/>
      <c r="AOM13" s="79"/>
      <c r="AON13" s="79"/>
      <c r="AOO13" s="79"/>
      <c r="AOP13" s="79"/>
      <c r="AOQ13" s="79"/>
      <c r="AOR13" s="79"/>
      <c r="AOS13" s="79"/>
      <c r="AOT13" s="79"/>
      <c r="AOU13" s="79"/>
      <c r="AOV13" s="79"/>
      <c r="AOW13" s="79"/>
      <c r="AOX13" s="79"/>
      <c r="AOY13" s="79"/>
      <c r="AOZ13" s="79"/>
      <c r="APA13" s="79"/>
      <c r="APB13" s="79"/>
      <c r="APC13" s="79"/>
      <c r="APD13" s="79"/>
      <c r="APE13" s="79"/>
      <c r="APF13" s="79"/>
      <c r="APG13" s="79"/>
      <c r="APH13" s="79"/>
      <c r="API13" s="79"/>
      <c r="APJ13" s="79"/>
      <c r="APK13" s="79"/>
      <c r="APL13" s="79"/>
      <c r="APM13" s="79"/>
      <c r="APN13" s="79"/>
      <c r="APO13" s="79"/>
      <c r="APP13" s="79"/>
      <c r="APQ13" s="79"/>
      <c r="APR13" s="79"/>
      <c r="APS13" s="79"/>
      <c r="APT13" s="79"/>
      <c r="APU13" s="79"/>
      <c r="APV13" s="79"/>
      <c r="APW13" s="79"/>
      <c r="APX13" s="79"/>
      <c r="APY13" s="79"/>
      <c r="APZ13" s="79"/>
      <c r="AQA13" s="79"/>
      <c r="AQB13" s="79"/>
      <c r="AQC13" s="79"/>
      <c r="AQD13" s="79"/>
      <c r="AQE13" s="79"/>
      <c r="AQF13" s="79"/>
      <c r="AQG13" s="79"/>
      <c r="AQH13" s="79"/>
      <c r="AQI13" s="79"/>
      <c r="AQJ13" s="79"/>
      <c r="AQK13" s="79"/>
      <c r="AQL13" s="79"/>
      <c r="AQM13" s="79"/>
      <c r="AQN13" s="79"/>
      <c r="AQO13" s="79"/>
      <c r="AQP13" s="79"/>
      <c r="AQQ13" s="79"/>
      <c r="AQR13" s="79"/>
      <c r="AQS13" s="79"/>
      <c r="AQT13" s="79"/>
      <c r="AQU13" s="79"/>
      <c r="AQV13" s="79"/>
      <c r="AQW13" s="79"/>
      <c r="AQX13" s="79"/>
      <c r="AQY13" s="79"/>
      <c r="AQZ13" s="79"/>
      <c r="ARA13" s="79"/>
      <c r="ARB13" s="79"/>
      <c r="ARC13" s="79"/>
      <c r="ARD13" s="79"/>
      <c r="ARE13" s="79"/>
      <c r="ARF13" s="79"/>
      <c r="ARG13" s="79"/>
      <c r="ARH13" s="79"/>
      <c r="ARI13" s="79"/>
      <c r="ARJ13" s="79"/>
      <c r="ARK13" s="79"/>
      <c r="ARL13" s="79"/>
      <c r="ARM13" s="79"/>
      <c r="ARN13" s="79"/>
      <c r="ARO13" s="79"/>
      <c r="ARP13" s="79"/>
      <c r="ARQ13" s="79"/>
      <c r="ARR13" s="79"/>
      <c r="ARS13" s="79"/>
      <c r="ART13" s="79"/>
      <c r="ARU13" s="79"/>
      <c r="ARV13" s="79"/>
      <c r="ARW13" s="79"/>
      <c r="ARX13" s="79"/>
      <c r="ARY13" s="79"/>
      <c r="ARZ13" s="79"/>
      <c r="ASA13" s="79"/>
      <c r="ASB13" s="79"/>
      <c r="ASC13" s="79"/>
      <c r="ASD13" s="79"/>
      <c r="ASE13" s="79"/>
      <c r="ASF13" s="79"/>
      <c r="ASG13" s="79"/>
      <c r="ASH13" s="79"/>
      <c r="ASI13" s="79"/>
      <c r="ASJ13" s="79"/>
      <c r="ASK13" s="79"/>
      <c r="ASL13" s="79"/>
      <c r="ASM13" s="79"/>
      <c r="ASN13" s="79"/>
      <c r="ASO13" s="79"/>
      <c r="ASP13" s="79"/>
      <c r="ASQ13" s="79"/>
      <c r="ASR13" s="79"/>
      <c r="ASS13" s="79"/>
      <c r="AST13" s="79"/>
      <c r="ASU13" s="79"/>
      <c r="ASV13" s="79"/>
      <c r="ASW13" s="79"/>
      <c r="ASX13" s="79"/>
      <c r="ASY13" s="79"/>
      <c r="ASZ13" s="79"/>
      <c r="ATA13" s="79"/>
      <c r="ATB13" s="79"/>
      <c r="ATC13" s="79"/>
      <c r="ATD13" s="79"/>
      <c r="ATE13" s="79"/>
      <c r="ATF13" s="79"/>
      <c r="ATG13" s="79"/>
      <c r="ATH13" s="79"/>
      <c r="ATI13" s="79"/>
      <c r="ATJ13" s="79"/>
      <c r="ATK13" s="79"/>
      <c r="ATL13" s="79"/>
      <c r="ATM13" s="79"/>
      <c r="ATN13" s="79"/>
      <c r="ATO13" s="79"/>
      <c r="ATP13" s="79"/>
      <c r="ATQ13" s="79"/>
      <c r="ATR13" s="79"/>
      <c r="ATS13" s="79"/>
      <c r="ATT13" s="79"/>
      <c r="ATU13" s="79"/>
      <c r="ATV13" s="79"/>
      <c r="ATW13" s="79"/>
      <c r="ATX13" s="79"/>
      <c r="ATY13" s="79"/>
      <c r="ATZ13" s="79"/>
      <c r="AUA13" s="79"/>
      <c r="AUB13" s="79"/>
      <c r="AUC13" s="79"/>
      <c r="AUD13" s="79"/>
      <c r="AUE13" s="79"/>
      <c r="AUF13" s="79"/>
      <c r="AUG13" s="79"/>
      <c r="AUH13" s="79"/>
      <c r="AUI13" s="79"/>
      <c r="AUJ13" s="79"/>
      <c r="AUK13" s="79"/>
      <c r="AUL13" s="79"/>
      <c r="AUM13" s="79"/>
      <c r="AUN13" s="79"/>
      <c r="AUO13" s="79"/>
      <c r="AUP13" s="79"/>
      <c r="AUQ13" s="79"/>
      <c r="AUR13" s="79"/>
      <c r="AUS13" s="79"/>
      <c r="AUT13" s="79"/>
      <c r="AUU13" s="79"/>
      <c r="AUV13" s="79"/>
      <c r="AUW13" s="79"/>
      <c r="AUX13" s="79"/>
      <c r="AUY13" s="79"/>
      <c r="AUZ13" s="79"/>
      <c r="AVA13" s="79"/>
      <c r="AVB13" s="79"/>
      <c r="AVC13" s="79"/>
      <c r="AVD13" s="79"/>
      <c r="AVE13" s="79"/>
      <c r="AVF13" s="79"/>
      <c r="AVG13" s="79"/>
      <c r="AVH13" s="79"/>
      <c r="AVI13" s="79"/>
      <c r="AVJ13" s="79"/>
      <c r="AVK13" s="79"/>
      <c r="AVL13" s="79"/>
      <c r="AVM13" s="79"/>
      <c r="AVN13" s="79"/>
      <c r="AVO13" s="79"/>
      <c r="AVP13" s="79"/>
      <c r="AVQ13" s="79"/>
      <c r="AVR13" s="79"/>
      <c r="AVS13" s="79"/>
      <c r="AVT13" s="79"/>
      <c r="AVU13" s="79"/>
      <c r="AVV13" s="79"/>
      <c r="AVW13" s="79"/>
      <c r="AVX13" s="79"/>
      <c r="AVY13" s="79"/>
      <c r="AVZ13" s="79"/>
      <c r="AWA13" s="79"/>
      <c r="AWB13" s="79"/>
      <c r="AWC13" s="79"/>
      <c r="AWD13" s="79"/>
      <c r="AWE13" s="79"/>
      <c r="AWF13" s="79"/>
      <c r="AWG13" s="79"/>
      <c r="AWH13" s="79"/>
      <c r="AWI13" s="79"/>
      <c r="AWJ13" s="79"/>
      <c r="AWK13" s="79"/>
      <c r="AWL13" s="79"/>
      <c r="AWM13" s="79"/>
      <c r="AWN13" s="79"/>
      <c r="AWO13" s="79"/>
      <c r="AWP13" s="79"/>
      <c r="AWQ13" s="79"/>
      <c r="AWR13" s="79"/>
      <c r="AWS13" s="79"/>
      <c r="AWT13" s="79"/>
      <c r="AWU13" s="79"/>
      <c r="AWV13" s="79"/>
      <c r="AWW13" s="79"/>
      <c r="AWX13" s="79"/>
      <c r="AWY13" s="79"/>
      <c r="AWZ13" s="79"/>
      <c r="AXA13" s="79"/>
      <c r="AXB13" s="79"/>
      <c r="AXC13" s="79"/>
      <c r="AXD13" s="79"/>
      <c r="AXE13" s="79"/>
      <c r="AXF13" s="79"/>
      <c r="AXG13" s="79"/>
      <c r="AXH13" s="79"/>
      <c r="AXI13" s="79"/>
      <c r="AXJ13" s="79"/>
      <c r="AXK13" s="79"/>
      <c r="AXL13" s="79"/>
      <c r="AXM13" s="79"/>
      <c r="AXN13" s="79"/>
      <c r="AXO13" s="79"/>
      <c r="AXP13" s="79"/>
      <c r="AXQ13" s="79"/>
      <c r="AXR13" s="79"/>
      <c r="AXS13" s="79"/>
      <c r="AXT13" s="79"/>
      <c r="AXU13" s="79"/>
      <c r="AXV13" s="79"/>
      <c r="AXW13" s="79"/>
      <c r="AXX13" s="79"/>
      <c r="AXY13" s="79"/>
      <c r="AXZ13" s="79"/>
      <c r="AYA13" s="79"/>
      <c r="AYB13" s="79"/>
      <c r="AYC13" s="79"/>
      <c r="AYD13" s="79"/>
      <c r="AYE13" s="79"/>
      <c r="AYF13" s="79"/>
      <c r="AYG13" s="79"/>
      <c r="AYH13" s="79"/>
      <c r="AYI13" s="79"/>
      <c r="AYJ13" s="79"/>
      <c r="AYK13" s="79"/>
      <c r="AYL13" s="79"/>
      <c r="AYM13" s="79"/>
      <c r="AYN13" s="79"/>
      <c r="AYO13" s="79"/>
      <c r="AYP13" s="79"/>
      <c r="AYQ13" s="79"/>
      <c r="AYR13" s="79"/>
      <c r="AYS13" s="79"/>
      <c r="AYT13" s="79"/>
      <c r="AYU13" s="79"/>
      <c r="AYV13" s="79"/>
      <c r="AYW13" s="79"/>
      <c r="AYX13" s="79"/>
      <c r="AYY13" s="79"/>
      <c r="AYZ13" s="79"/>
      <c r="AZA13" s="79"/>
      <c r="AZB13" s="79"/>
      <c r="AZC13" s="79"/>
      <c r="AZD13" s="79"/>
      <c r="AZE13" s="79"/>
      <c r="AZF13" s="79"/>
      <c r="AZG13" s="79"/>
      <c r="AZH13" s="79"/>
      <c r="AZI13" s="79"/>
      <c r="AZJ13" s="79"/>
      <c r="AZK13" s="79"/>
      <c r="AZL13" s="79"/>
      <c r="AZM13" s="79"/>
      <c r="AZN13" s="79"/>
      <c r="AZO13" s="79"/>
      <c r="AZP13" s="79"/>
      <c r="AZQ13" s="79"/>
      <c r="AZR13" s="79"/>
      <c r="AZS13" s="79"/>
      <c r="AZT13" s="79"/>
      <c r="AZU13" s="79"/>
      <c r="AZV13" s="79"/>
      <c r="AZW13" s="79"/>
      <c r="AZX13" s="79"/>
      <c r="AZY13" s="79"/>
      <c r="AZZ13" s="79"/>
      <c r="BAA13" s="79"/>
      <c r="BAB13" s="79"/>
      <c r="BAC13" s="79"/>
      <c r="BAD13" s="79"/>
      <c r="BAE13" s="79"/>
      <c r="BAF13" s="79"/>
      <c r="BAG13" s="79"/>
      <c r="BAH13" s="79"/>
      <c r="BAI13" s="79"/>
      <c r="BAJ13" s="79"/>
      <c r="BAK13" s="79"/>
      <c r="BAL13" s="79"/>
      <c r="BAM13" s="79"/>
      <c r="BAN13" s="79"/>
      <c r="BAO13" s="79"/>
      <c r="BAP13" s="79"/>
      <c r="BAQ13" s="79"/>
      <c r="BAR13" s="79"/>
      <c r="BAS13" s="79"/>
      <c r="BAT13" s="79"/>
      <c r="BAU13" s="79"/>
      <c r="BAV13" s="79"/>
      <c r="BAW13" s="79"/>
      <c r="BAX13" s="79"/>
      <c r="BAY13" s="79"/>
      <c r="BAZ13" s="79"/>
      <c r="BBA13" s="79"/>
      <c r="BBB13" s="79"/>
      <c r="BBC13" s="79"/>
      <c r="BBD13" s="79"/>
      <c r="BBE13" s="79"/>
      <c r="BBF13" s="79"/>
      <c r="BBG13" s="79"/>
      <c r="BBH13" s="79"/>
      <c r="BBI13" s="79"/>
      <c r="BBJ13" s="79"/>
      <c r="BBK13" s="79"/>
      <c r="BBL13" s="79"/>
      <c r="BBM13" s="79"/>
      <c r="BBN13" s="79"/>
      <c r="BBO13" s="79"/>
      <c r="BBP13" s="79"/>
      <c r="BBQ13" s="79"/>
      <c r="BBR13" s="79"/>
      <c r="BBS13" s="79"/>
      <c r="BBT13" s="79"/>
      <c r="BBU13" s="79"/>
      <c r="BBV13" s="79"/>
      <c r="BBW13" s="79"/>
      <c r="BBX13" s="79"/>
      <c r="BBY13" s="79"/>
      <c r="BBZ13" s="79"/>
      <c r="BCA13" s="79"/>
      <c r="BCB13" s="79"/>
      <c r="BCC13" s="79"/>
      <c r="BCD13" s="79"/>
      <c r="BCE13" s="79"/>
      <c r="BCF13" s="79"/>
      <c r="BCG13" s="79"/>
      <c r="BCH13" s="79"/>
      <c r="BCI13" s="79"/>
      <c r="BCJ13" s="79"/>
      <c r="BCK13" s="79"/>
      <c r="BCL13" s="79"/>
      <c r="BCM13" s="79"/>
      <c r="BCN13" s="79"/>
      <c r="BCO13" s="79"/>
      <c r="BCP13" s="79"/>
      <c r="BCQ13" s="79"/>
      <c r="BCR13" s="79"/>
      <c r="BCS13" s="79"/>
      <c r="BCT13" s="79"/>
      <c r="BCU13" s="79"/>
      <c r="BCV13" s="79"/>
      <c r="BCW13" s="79"/>
      <c r="BCX13" s="79"/>
      <c r="BCY13" s="79"/>
      <c r="BCZ13" s="79"/>
      <c r="BDA13" s="79"/>
      <c r="BDB13" s="79"/>
      <c r="BDC13" s="79"/>
      <c r="BDD13" s="79"/>
      <c r="BDE13" s="79"/>
      <c r="BDF13" s="79"/>
      <c r="BDG13" s="79"/>
      <c r="BDH13" s="79"/>
      <c r="BDI13" s="79"/>
      <c r="BDJ13" s="79"/>
      <c r="BDK13" s="79"/>
      <c r="BDL13" s="79"/>
      <c r="BDM13" s="79"/>
      <c r="BDN13" s="79"/>
      <c r="BDO13" s="79"/>
      <c r="BDP13" s="79"/>
      <c r="BDQ13" s="79"/>
      <c r="BDR13" s="79"/>
      <c r="BDS13" s="79"/>
      <c r="BDT13" s="79"/>
      <c r="BDU13" s="79"/>
      <c r="BDV13" s="79"/>
      <c r="BDW13" s="79"/>
      <c r="BDX13" s="79"/>
      <c r="BDY13" s="79"/>
      <c r="BDZ13" s="79"/>
      <c r="BEA13" s="79"/>
      <c r="BEB13" s="79"/>
      <c r="BEC13" s="79"/>
      <c r="BED13" s="79"/>
      <c r="BEE13" s="79"/>
      <c r="BEF13" s="79"/>
      <c r="BEG13" s="79"/>
      <c r="BEH13" s="79"/>
      <c r="BEI13" s="79"/>
      <c r="BEJ13" s="79"/>
      <c r="BEK13" s="79"/>
      <c r="BEL13" s="79"/>
      <c r="BEM13" s="79"/>
      <c r="BEN13" s="79"/>
      <c r="BEO13" s="79"/>
      <c r="BEP13" s="79"/>
      <c r="BEQ13" s="79"/>
      <c r="BER13" s="79"/>
      <c r="BES13" s="79"/>
      <c r="BET13" s="79"/>
      <c r="BEU13" s="79"/>
      <c r="BEV13" s="79"/>
      <c r="BEW13" s="79"/>
      <c r="BEX13" s="79"/>
      <c r="BEY13" s="79"/>
      <c r="BEZ13" s="79"/>
      <c r="BFA13" s="79"/>
      <c r="BFB13" s="79"/>
      <c r="BFC13" s="79"/>
      <c r="BFD13" s="79"/>
      <c r="BFE13" s="79"/>
      <c r="BFF13" s="79"/>
      <c r="BFG13" s="79"/>
      <c r="BFH13" s="79"/>
      <c r="BFI13" s="79"/>
      <c r="BFJ13" s="79"/>
      <c r="BFK13" s="79"/>
      <c r="BFL13" s="79"/>
      <c r="BFM13" s="79"/>
      <c r="BFN13" s="79"/>
      <c r="BFO13" s="79"/>
      <c r="BFP13" s="79"/>
      <c r="BFQ13" s="79"/>
      <c r="BFR13" s="79"/>
      <c r="BFS13" s="79"/>
      <c r="BFT13" s="79"/>
      <c r="BFU13" s="79"/>
      <c r="BFV13" s="79"/>
      <c r="BFW13" s="79"/>
      <c r="BFX13" s="79"/>
      <c r="BFY13" s="79"/>
      <c r="BFZ13" s="79"/>
      <c r="BGA13" s="79"/>
      <c r="BGB13" s="79"/>
      <c r="BGC13" s="79"/>
      <c r="BGD13" s="79"/>
      <c r="BGE13" s="79"/>
      <c r="BGF13" s="79"/>
      <c r="BGG13" s="79"/>
      <c r="BGH13" s="79"/>
      <c r="BGI13" s="79"/>
      <c r="BGJ13" s="79"/>
      <c r="BGK13" s="79"/>
      <c r="BGL13" s="79"/>
      <c r="BGM13" s="79"/>
      <c r="BGN13" s="79"/>
      <c r="BGO13" s="79"/>
      <c r="BGP13" s="79"/>
      <c r="BGQ13" s="79"/>
      <c r="BGR13" s="79"/>
      <c r="BGS13" s="79"/>
      <c r="BGT13" s="79"/>
      <c r="BGU13" s="79"/>
      <c r="BGV13" s="79"/>
      <c r="BGW13" s="79"/>
      <c r="BGX13" s="79"/>
      <c r="BGY13" s="79"/>
      <c r="BGZ13" s="79"/>
      <c r="BHA13" s="79"/>
      <c r="BHB13" s="79"/>
      <c r="BHC13" s="79"/>
      <c r="BHD13" s="79"/>
      <c r="BHE13" s="79"/>
      <c r="BHF13" s="79"/>
      <c r="BHG13" s="79"/>
      <c r="BHH13" s="79"/>
      <c r="BHI13" s="79"/>
      <c r="BHJ13" s="79"/>
      <c r="BHK13" s="79"/>
      <c r="BHL13" s="79"/>
      <c r="BHM13" s="79"/>
      <c r="BHN13" s="79"/>
      <c r="BHO13" s="79"/>
      <c r="BHP13" s="79"/>
      <c r="BHQ13" s="79"/>
      <c r="BHR13" s="79"/>
      <c r="BHS13" s="79"/>
      <c r="BHT13" s="79"/>
      <c r="BHU13" s="79"/>
      <c r="BHV13" s="79"/>
      <c r="BHW13" s="79"/>
      <c r="BHX13" s="79"/>
      <c r="BHY13" s="79"/>
      <c r="BHZ13" s="79"/>
      <c r="BIA13" s="79"/>
      <c r="BIB13" s="79"/>
      <c r="BIC13" s="79"/>
      <c r="BID13" s="79"/>
      <c r="BIE13" s="79"/>
      <c r="BIF13" s="79"/>
      <c r="BIG13" s="79"/>
      <c r="BIH13" s="79"/>
      <c r="BII13" s="79"/>
      <c r="BIJ13" s="79"/>
      <c r="BIK13" s="79"/>
      <c r="BIL13" s="79"/>
      <c r="BIM13" s="79"/>
      <c r="BIN13" s="79"/>
      <c r="BIO13" s="79"/>
      <c r="BIP13" s="79"/>
      <c r="BIQ13" s="79"/>
      <c r="BIR13" s="79"/>
      <c r="BIS13" s="79"/>
      <c r="BIT13" s="79"/>
      <c r="BIU13" s="79"/>
      <c r="BIV13" s="79"/>
      <c r="BIW13" s="79"/>
      <c r="BIX13" s="79"/>
      <c r="BIY13" s="79"/>
      <c r="BIZ13" s="79"/>
      <c r="BJA13" s="79"/>
      <c r="BJB13" s="79"/>
      <c r="BJC13" s="79"/>
      <c r="BJD13" s="79"/>
      <c r="BJE13" s="79"/>
      <c r="BJF13" s="79"/>
      <c r="BJG13" s="79"/>
      <c r="BJH13" s="79"/>
      <c r="BJI13" s="79"/>
      <c r="BJJ13" s="79"/>
      <c r="BJK13" s="79"/>
      <c r="BJL13" s="79"/>
      <c r="BJM13" s="79"/>
      <c r="BJN13" s="79"/>
      <c r="BJO13" s="79"/>
      <c r="BJP13" s="79"/>
      <c r="BJQ13" s="79"/>
      <c r="BJR13" s="79"/>
      <c r="BJS13" s="79"/>
      <c r="BJT13" s="79"/>
      <c r="BJU13" s="79"/>
      <c r="BJV13" s="79"/>
      <c r="BJW13" s="79"/>
      <c r="BJX13" s="79"/>
      <c r="BJY13" s="79"/>
      <c r="BJZ13" s="79"/>
      <c r="BKA13" s="79"/>
      <c r="BKB13" s="79"/>
      <c r="BKC13" s="79"/>
      <c r="BKD13" s="79"/>
      <c r="BKE13" s="79"/>
      <c r="BKF13" s="79"/>
      <c r="BKG13" s="79"/>
      <c r="BKH13" s="79"/>
      <c r="BKI13" s="79"/>
      <c r="BKJ13" s="79"/>
      <c r="BKK13" s="79"/>
      <c r="BKL13" s="79"/>
      <c r="BKM13" s="79"/>
      <c r="BKN13" s="79"/>
      <c r="BKO13" s="79"/>
      <c r="BKP13" s="79"/>
      <c r="BKQ13" s="79"/>
      <c r="BKR13" s="79"/>
      <c r="BKS13" s="79"/>
      <c r="BKT13" s="79"/>
      <c r="BKU13" s="79"/>
      <c r="BKV13" s="79"/>
      <c r="BKW13" s="79"/>
      <c r="BKX13" s="79"/>
      <c r="BKY13" s="79"/>
      <c r="BKZ13" s="79"/>
      <c r="BLA13" s="79"/>
      <c r="BLB13" s="79"/>
      <c r="BLC13" s="79"/>
      <c r="BLD13" s="79"/>
      <c r="BLE13" s="79"/>
      <c r="BLF13" s="79"/>
      <c r="BLG13" s="79"/>
      <c r="BLH13" s="79"/>
      <c r="BLI13" s="79"/>
      <c r="BLJ13" s="79"/>
      <c r="BLK13" s="79"/>
      <c r="BLL13" s="79"/>
      <c r="BLM13" s="79"/>
      <c r="BLN13" s="79"/>
      <c r="BLO13" s="79"/>
      <c r="BLP13" s="79"/>
      <c r="BLQ13" s="79"/>
      <c r="BLR13" s="79"/>
      <c r="BLS13" s="79"/>
      <c r="BLT13" s="79"/>
      <c r="BLU13" s="79"/>
      <c r="BLV13" s="79"/>
      <c r="BLW13" s="79"/>
      <c r="BLX13" s="79"/>
      <c r="BLY13" s="79"/>
      <c r="BLZ13" s="79"/>
      <c r="BMA13" s="79"/>
      <c r="BMB13" s="79"/>
      <c r="BMC13" s="79"/>
      <c r="BMD13" s="79"/>
      <c r="BME13" s="79"/>
      <c r="BMF13" s="79"/>
      <c r="BMG13" s="79"/>
      <c r="BMH13" s="79"/>
      <c r="BMI13" s="79"/>
      <c r="BMJ13" s="79"/>
      <c r="BMK13" s="79"/>
      <c r="BML13" s="79"/>
      <c r="BMM13" s="79"/>
      <c r="BMN13" s="79"/>
      <c r="BMO13" s="79"/>
      <c r="BMP13" s="79"/>
      <c r="BMQ13" s="79"/>
      <c r="BMR13" s="79"/>
      <c r="BMS13" s="79"/>
      <c r="BMT13" s="79"/>
      <c r="BMU13" s="79"/>
      <c r="BMV13" s="79"/>
      <c r="BMW13" s="79"/>
      <c r="BMX13" s="79"/>
      <c r="BMY13" s="79"/>
      <c r="BMZ13" s="79"/>
      <c r="BNA13" s="79"/>
      <c r="BNB13" s="79"/>
      <c r="BNC13" s="79"/>
      <c r="BND13" s="79"/>
      <c r="BNE13" s="79"/>
      <c r="BNF13" s="79"/>
      <c r="BNG13" s="79"/>
      <c r="BNH13" s="79"/>
      <c r="BNI13" s="79"/>
      <c r="BNJ13" s="79"/>
      <c r="BNK13" s="79"/>
      <c r="BNL13" s="79"/>
      <c r="BNM13" s="79"/>
      <c r="BNN13" s="79"/>
      <c r="BNO13" s="79"/>
      <c r="BNP13" s="79"/>
      <c r="BNQ13" s="79"/>
      <c r="BNR13" s="79"/>
      <c r="BNS13" s="79"/>
      <c r="BNT13" s="79"/>
      <c r="BNU13" s="79"/>
      <c r="BNV13" s="79"/>
      <c r="BNW13" s="79"/>
      <c r="BNX13" s="79"/>
      <c r="BNY13" s="79"/>
      <c r="BNZ13" s="79"/>
      <c r="BOA13" s="79"/>
      <c r="BOB13" s="79"/>
      <c r="BOC13" s="79"/>
      <c r="BOD13" s="79"/>
      <c r="BOE13" s="79"/>
      <c r="BOF13" s="79"/>
      <c r="BOG13" s="79"/>
      <c r="BOH13" s="79"/>
      <c r="BOI13" s="79"/>
      <c r="BOJ13" s="79"/>
      <c r="BOK13" s="79"/>
      <c r="BOL13" s="79"/>
      <c r="BOM13" s="79"/>
      <c r="BON13" s="79"/>
      <c r="BOO13" s="79"/>
      <c r="BOP13" s="79"/>
      <c r="BOQ13" s="79"/>
      <c r="BOR13" s="79"/>
      <c r="BOS13" s="79"/>
      <c r="BOT13" s="79"/>
      <c r="BOU13" s="79"/>
      <c r="BOV13" s="79"/>
      <c r="BOW13" s="79"/>
      <c r="BOX13" s="79"/>
      <c r="BOY13" s="79"/>
      <c r="BOZ13" s="79"/>
      <c r="BPA13" s="79"/>
      <c r="BPB13" s="79"/>
      <c r="BPC13" s="79"/>
      <c r="BPD13" s="79"/>
      <c r="BPE13" s="79"/>
      <c r="BPF13" s="79"/>
      <c r="BPG13" s="79"/>
      <c r="BPH13" s="79"/>
      <c r="BPI13" s="79"/>
      <c r="BPJ13" s="79"/>
      <c r="BPK13" s="79"/>
      <c r="BPL13" s="79"/>
      <c r="BPM13" s="79"/>
      <c r="BPN13" s="79"/>
      <c r="BPO13" s="79"/>
      <c r="BPP13" s="79"/>
      <c r="BPQ13" s="79"/>
      <c r="BPR13" s="79"/>
      <c r="BPS13" s="79"/>
      <c r="BPT13" s="79"/>
      <c r="BPU13" s="79"/>
      <c r="BPV13" s="79"/>
      <c r="BPW13" s="79"/>
      <c r="BPX13" s="79"/>
      <c r="BPY13" s="79"/>
      <c r="BPZ13" s="79"/>
      <c r="BQA13" s="79"/>
      <c r="BQB13" s="79"/>
      <c r="BQC13" s="79"/>
      <c r="BQD13" s="79"/>
      <c r="BQE13" s="79"/>
      <c r="BQF13" s="79"/>
      <c r="BQG13" s="79"/>
      <c r="BQH13" s="79"/>
      <c r="BQI13" s="79"/>
      <c r="BQJ13" s="79"/>
      <c r="BQK13" s="79"/>
      <c r="BQL13" s="79"/>
      <c r="BQM13" s="79"/>
      <c r="BQN13" s="79"/>
      <c r="BQO13" s="79"/>
      <c r="BQP13" s="79"/>
      <c r="BQQ13" s="79"/>
      <c r="BQR13" s="79"/>
      <c r="BQS13" s="79"/>
      <c r="BQT13" s="79"/>
      <c r="BQU13" s="79"/>
      <c r="BQV13" s="79"/>
      <c r="BQW13" s="79"/>
      <c r="BQX13" s="79"/>
      <c r="BQY13" s="79"/>
      <c r="BQZ13" s="79"/>
      <c r="BRA13" s="79"/>
      <c r="BRB13" s="79"/>
      <c r="BRC13" s="79"/>
      <c r="BRD13" s="79"/>
      <c r="BRE13" s="79"/>
      <c r="BRF13" s="79"/>
      <c r="BRG13" s="79"/>
      <c r="BRH13" s="79"/>
      <c r="BRI13" s="79"/>
      <c r="BRJ13" s="79"/>
      <c r="BRK13" s="79"/>
      <c r="BRL13" s="79"/>
      <c r="BRM13" s="79"/>
      <c r="BRN13" s="79"/>
      <c r="BRO13" s="79"/>
      <c r="BRP13" s="79"/>
      <c r="BRQ13" s="79"/>
      <c r="BRR13" s="79"/>
      <c r="BRS13" s="79"/>
      <c r="BRT13" s="79"/>
      <c r="BRU13" s="79"/>
      <c r="BRV13" s="79"/>
      <c r="BRW13" s="79"/>
      <c r="BRX13" s="79"/>
      <c r="BRY13" s="79"/>
      <c r="BRZ13" s="79"/>
      <c r="BSA13" s="79"/>
      <c r="BSB13" s="79"/>
      <c r="BSC13" s="79"/>
      <c r="BSD13" s="79"/>
      <c r="BSE13" s="79"/>
      <c r="BSF13" s="79"/>
      <c r="BSG13" s="79"/>
      <c r="BSH13" s="79"/>
      <c r="BSI13" s="79"/>
      <c r="BSJ13" s="79"/>
      <c r="BSK13" s="79"/>
      <c r="BSL13" s="79"/>
      <c r="BSM13" s="79"/>
      <c r="BSN13" s="79"/>
      <c r="BSO13" s="79"/>
      <c r="BSP13" s="79"/>
      <c r="BSQ13" s="79"/>
      <c r="BSR13" s="79"/>
      <c r="BSS13" s="79"/>
      <c r="BST13" s="79"/>
      <c r="BSU13" s="79"/>
      <c r="BSV13" s="79"/>
      <c r="BSW13" s="79"/>
      <c r="BSX13" s="79"/>
      <c r="BSY13" s="79"/>
      <c r="BSZ13" s="79"/>
      <c r="BTA13" s="79"/>
      <c r="BTB13" s="79"/>
      <c r="BTC13" s="79"/>
      <c r="BTD13" s="79"/>
      <c r="BTE13" s="79"/>
      <c r="BTF13" s="79"/>
      <c r="BTG13" s="79"/>
      <c r="BTH13" s="79"/>
      <c r="BTI13" s="79"/>
      <c r="BTJ13" s="79"/>
      <c r="BTK13" s="79"/>
      <c r="BTL13" s="79"/>
      <c r="BTM13" s="79"/>
      <c r="BTN13" s="79"/>
      <c r="BTO13" s="79"/>
      <c r="BTP13" s="79"/>
      <c r="BTQ13" s="79"/>
      <c r="BTR13" s="79"/>
      <c r="BTS13" s="79"/>
      <c r="BTT13" s="79"/>
      <c r="BTU13" s="79"/>
      <c r="BTV13" s="79"/>
      <c r="BTW13" s="79"/>
      <c r="BTX13" s="79"/>
      <c r="BTY13" s="79"/>
      <c r="BTZ13" s="79"/>
      <c r="BUA13" s="79"/>
      <c r="BUB13" s="79"/>
      <c r="BUC13" s="79"/>
      <c r="BUD13" s="79"/>
      <c r="BUE13" s="79"/>
      <c r="BUF13" s="79"/>
      <c r="BUG13" s="79"/>
      <c r="BUH13" s="79"/>
      <c r="BUI13" s="79"/>
      <c r="BUJ13" s="79"/>
      <c r="BUK13" s="79"/>
      <c r="BUL13" s="79"/>
      <c r="BUM13" s="79"/>
      <c r="BUN13" s="79"/>
      <c r="BUO13" s="79"/>
      <c r="BUP13" s="79"/>
      <c r="BUQ13" s="79"/>
      <c r="BUR13" s="79"/>
      <c r="BUS13" s="79"/>
      <c r="BUT13" s="79"/>
      <c r="BUU13" s="79"/>
      <c r="BUV13" s="79"/>
      <c r="BUW13" s="79"/>
      <c r="BUX13" s="79"/>
      <c r="BUY13" s="79"/>
      <c r="BUZ13" s="79"/>
      <c r="BVA13" s="79"/>
      <c r="BVB13" s="79"/>
      <c r="BVC13" s="79"/>
      <c r="BVD13" s="79"/>
      <c r="BVE13" s="79"/>
      <c r="BVF13" s="79"/>
      <c r="BVG13" s="79"/>
      <c r="BVH13" s="79"/>
      <c r="BVI13" s="79"/>
      <c r="BVJ13" s="79"/>
      <c r="BVK13" s="79"/>
      <c r="BVL13" s="79"/>
      <c r="BVM13" s="79"/>
      <c r="BVN13" s="79"/>
      <c r="BVO13" s="79"/>
      <c r="BVP13" s="79"/>
      <c r="BVQ13" s="79"/>
      <c r="BVR13" s="79"/>
      <c r="BVS13" s="79"/>
      <c r="BVT13" s="79"/>
      <c r="BVU13" s="79"/>
      <c r="BVV13" s="79"/>
      <c r="BVW13" s="79"/>
      <c r="BVX13" s="79"/>
      <c r="BVY13" s="79"/>
      <c r="BVZ13" s="79"/>
      <c r="BWA13" s="79"/>
      <c r="BWB13" s="79"/>
      <c r="BWC13" s="79"/>
      <c r="BWD13" s="79"/>
      <c r="BWE13" s="79"/>
      <c r="BWF13" s="79"/>
      <c r="BWG13" s="79"/>
      <c r="BWH13" s="79"/>
      <c r="BWI13" s="79"/>
      <c r="BWJ13" s="79"/>
      <c r="BWK13" s="79"/>
      <c r="BWL13" s="79"/>
      <c r="BWM13" s="79"/>
      <c r="BWN13" s="79"/>
      <c r="BWO13" s="79"/>
      <c r="BWP13" s="79"/>
      <c r="BWQ13" s="79"/>
      <c r="BWR13" s="79"/>
      <c r="BWS13" s="79"/>
      <c r="BWT13" s="79"/>
      <c r="BWU13" s="79"/>
      <c r="BWV13" s="79"/>
      <c r="BWW13" s="79"/>
      <c r="BWX13" s="79"/>
      <c r="BWY13" s="79"/>
      <c r="BWZ13" s="79"/>
      <c r="BXA13" s="79"/>
      <c r="BXB13" s="79"/>
      <c r="BXC13" s="79"/>
      <c r="BXD13" s="79"/>
      <c r="BXE13" s="79"/>
      <c r="BXF13" s="79"/>
      <c r="BXG13" s="79"/>
      <c r="BXH13" s="79"/>
      <c r="BXI13" s="79"/>
      <c r="BXJ13" s="79"/>
      <c r="BXK13" s="79"/>
      <c r="BXL13" s="79"/>
      <c r="BXM13" s="79"/>
      <c r="BXN13" s="79"/>
      <c r="BXO13" s="79"/>
      <c r="BXP13" s="79"/>
      <c r="BXQ13" s="79"/>
      <c r="BXR13" s="79"/>
      <c r="BXS13" s="79"/>
      <c r="BXT13" s="79"/>
      <c r="BXU13" s="79"/>
      <c r="BXV13" s="79"/>
      <c r="BXW13" s="79"/>
      <c r="BXX13" s="79"/>
      <c r="BXY13" s="79"/>
      <c r="BXZ13" s="79"/>
      <c r="BYA13" s="79"/>
      <c r="BYB13" s="79"/>
      <c r="BYC13" s="79"/>
      <c r="BYD13" s="79"/>
      <c r="BYE13" s="79"/>
      <c r="BYF13" s="79"/>
      <c r="BYG13" s="79"/>
      <c r="BYH13" s="79"/>
      <c r="BYI13" s="79"/>
      <c r="BYJ13" s="79"/>
      <c r="BYK13" s="79"/>
      <c r="BYL13" s="79"/>
      <c r="BYM13" s="79"/>
      <c r="BYN13" s="79"/>
      <c r="BYO13" s="79"/>
      <c r="BYP13" s="79"/>
      <c r="BYQ13" s="79"/>
      <c r="BYR13" s="79"/>
      <c r="BYS13" s="79"/>
      <c r="BYT13" s="79"/>
      <c r="BYU13" s="79"/>
      <c r="BYV13" s="79"/>
      <c r="BYW13" s="79"/>
      <c r="BYX13" s="79"/>
      <c r="BYY13" s="79"/>
      <c r="BYZ13" s="79"/>
      <c r="BZA13" s="79"/>
      <c r="BZB13" s="79"/>
      <c r="BZC13" s="79"/>
      <c r="BZD13" s="79"/>
      <c r="BZE13" s="79"/>
      <c r="BZF13" s="79"/>
      <c r="BZG13" s="79"/>
      <c r="BZH13" s="79"/>
      <c r="BZI13" s="79"/>
      <c r="BZJ13" s="79"/>
      <c r="BZK13" s="79"/>
      <c r="BZL13" s="79"/>
      <c r="BZM13" s="79"/>
      <c r="BZN13" s="79"/>
      <c r="BZO13" s="79"/>
      <c r="BZP13" s="79"/>
      <c r="BZQ13" s="79"/>
      <c r="BZR13" s="79"/>
      <c r="BZS13" s="79"/>
      <c r="BZT13" s="79"/>
      <c r="BZU13" s="79"/>
      <c r="BZV13" s="79"/>
      <c r="BZW13" s="79"/>
      <c r="BZX13" s="79"/>
      <c r="BZY13" s="79"/>
      <c r="BZZ13" s="79"/>
      <c r="CAA13" s="79"/>
      <c r="CAB13" s="79"/>
      <c r="CAC13" s="79"/>
      <c r="CAD13" s="79"/>
      <c r="CAE13" s="79"/>
      <c r="CAF13" s="79"/>
      <c r="CAG13" s="79"/>
      <c r="CAH13" s="79"/>
      <c r="CAI13" s="79"/>
      <c r="CAJ13" s="79"/>
      <c r="CAK13" s="79"/>
      <c r="CAL13" s="79"/>
      <c r="CAM13" s="79"/>
      <c r="CAN13" s="79"/>
      <c r="CAO13" s="79"/>
      <c r="CAP13" s="79"/>
      <c r="CAQ13" s="79"/>
      <c r="CAR13" s="79"/>
      <c r="CAS13" s="79"/>
      <c r="CAT13" s="79"/>
      <c r="CAU13" s="79"/>
      <c r="CAV13" s="79"/>
      <c r="CAW13" s="79"/>
      <c r="CAX13" s="79"/>
      <c r="CAY13" s="79"/>
      <c r="CAZ13" s="79"/>
      <c r="CBA13" s="79"/>
      <c r="CBB13" s="79"/>
      <c r="CBC13" s="79"/>
      <c r="CBD13" s="79"/>
      <c r="CBE13" s="79"/>
      <c r="CBF13" s="79"/>
      <c r="CBG13" s="79"/>
      <c r="CBH13" s="79"/>
      <c r="CBI13" s="79"/>
      <c r="CBJ13" s="79"/>
      <c r="CBK13" s="79"/>
      <c r="CBL13" s="79"/>
      <c r="CBM13" s="79"/>
      <c r="CBN13" s="79"/>
      <c r="CBO13" s="79"/>
      <c r="CBP13" s="79"/>
      <c r="CBQ13" s="79"/>
      <c r="CBR13" s="79"/>
      <c r="CBS13" s="79"/>
      <c r="CBT13" s="79"/>
      <c r="CBU13" s="79"/>
      <c r="CBV13" s="79"/>
      <c r="CBW13" s="79"/>
      <c r="CBX13" s="79"/>
      <c r="CBY13" s="79"/>
      <c r="CBZ13" s="79"/>
      <c r="CCA13" s="79"/>
      <c r="CCB13" s="79"/>
      <c r="CCC13" s="79"/>
      <c r="CCD13" s="79"/>
      <c r="CCE13" s="79"/>
      <c r="CCF13" s="79"/>
      <c r="CCG13" s="79"/>
      <c r="CCH13" s="79"/>
      <c r="CCI13" s="79"/>
      <c r="CCJ13" s="79"/>
      <c r="CCK13" s="79"/>
      <c r="CCL13" s="79"/>
      <c r="CCM13" s="79"/>
      <c r="CCN13" s="79"/>
      <c r="CCO13" s="79"/>
      <c r="CCP13" s="79"/>
      <c r="CCQ13" s="79"/>
      <c r="CCR13" s="79"/>
      <c r="CCS13" s="79"/>
      <c r="CCT13" s="79"/>
      <c r="CCU13" s="79"/>
      <c r="CCV13" s="79"/>
      <c r="CCW13" s="79"/>
      <c r="CCX13" s="79"/>
      <c r="CCY13" s="79"/>
      <c r="CCZ13" s="79"/>
      <c r="CDA13" s="79"/>
      <c r="CDB13" s="79"/>
      <c r="CDC13" s="79"/>
      <c r="CDD13" s="79"/>
      <c r="CDE13" s="79"/>
      <c r="CDF13" s="79"/>
      <c r="CDG13" s="79"/>
      <c r="CDH13" s="79"/>
      <c r="CDI13" s="79"/>
      <c r="CDJ13" s="79"/>
      <c r="CDK13" s="79"/>
      <c r="CDL13" s="79"/>
      <c r="CDM13" s="79"/>
      <c r="CDN13" s="79"/>
      <c r="CDO13" s="79"/>
      <c r="CDP13" s="79"/>
      <c r="CDQ13" s="79"/>
      <c r="CDR13" s="79"/>
      <c r="CDS13" s="79"/>
      <c r="CDT13" s="79"/>
      <c r="CDU13" s="79"/>
      <c r="CDV13" s="79"/>
      <c r="CDW13" s="79"/>
      <c r="CDX13" s="79"/>
      <c r="CDY13" s="79"/>
      <c r="CDZ13" s="79"/>
      <c r="CEA13" s="79"/>
      <c r="CEB13" s="79"/>
      <c r="CEC13" s="79"/>
      <c r="CED13" s="79"/>
      <c r="CEE13" s="79"/>
      <c r="CEF13" s="79"/>
      <c r="CEG13" s="79"/>
      <c r="CEH13" s="79"/>
      <c r="CEI13" s="79"/>
      <c r="CEJ13" s="79"/>
      <c r="CEK13" s="79"/>
      <c r="CEL13" s="79"/>
      <c r="CEM13" s="79"/>
      <c r="CEN13" s="79"/>
      <c r="CEO13" s="79"/>
      <c r="CEP13" s="79"/>
      <c r="CEQ13" s="79"/>
      <c r="CER13" s="79"/>
      <c r="CES13" s="79"/>
      <c r="CET13" s="79"/>
      <c r="CEU13" s="79"/>
      <c r="CEV13" s="79"/>
      <c r="CEW13" s="79"/>
      <c r="CEX13" s="79"/>
      <c r="CEY13" s="79"/>
      <c r="CEZ13" s="79"/>
      <c r="CFA13" s="79"/>
      <c r="CFB13" s="79"/>
      <c r="CFC13" s="79"/>
      <c r="CFD13" s="79"/>
      <c r="CFE13" s="79"/>
      <c r="CFF13" s="79"/>
      <c r="CFG13" s="79"/>
      <c r="CFH13" s="79"/>
      <c r="CFI13" s="79"/>
      <c r="CFJ13" s="79"/>
      <c r="CFK13" s="79"/>
      <c r="CFL13" s="79"/>
      <c r="CFM13" s="79"/>
      <c r="CFN13" s="79"/>
      <c r="CFO13" s="79"/>
      <c r="CFP13" s="79"/>
      <c r="CFQ13" s="79"/>
      <c r="CFR13" s="79"/>
      <c r="CFS13" s="79"/>
      <c r="CFT13" s="79"/>
      <c r="CFU13" s="79"/>
      <c r="CFV13" s="79"/>
      <c r="CFW13" s="79"/>
      <c r="CFX13" s="79"/>
      <c r="CFY13" s="79"/>
      <c r="CFZ13" s="79"/>
      <c r="CGA13" s="79"/>
      <c r="CGB13" s="79"/>
      <c r="CGC13" s="79"/>
      <c r="CGD13" s="79"/>
      <c r="CGE13" s="79"/>
      <c r="CGF13" s="79"/>
      <c r="CGG13" s="79"/>
      <c r="CGH13" s="79"/>
      <c r="CGI13" s="79"/>
      <c r="CGJ13" s="79"/>
      <c r="CGK13" s="79"/>
      <c r="CGL13" s="79"/>
      <c r="CGM13" s="79"/>
      <c r="CGN13" s="79"/>
      <c r="CGO13" s="79"/>
      <c r="CGP13" s="79"/>
      <c r="CGQ13" s="79"/>
      <c r="CGR13" s="79"/>
      <c r="CGS13" s="79"/>
      <c r="CGT13" s="79"/>
      <c r="CGU13" s="79"/>
      <c r="CGV13" s="79"/>
      <c r="CGW13" s="79"/>
      <c r="CGX13" s="79"/>
      <c r="CGY13" s="79"/>
      <c r="CGZ13" s="79"/>
      <c r="CHA13" s="79"/>
      <c r="CHB13" s="79"/>
      <c r="CHC13" s="79"/>
      <c r="CHD13" s="79"/>
      <c r="CHE13" s="79"/>
      <c r="CHF13" s="79"/>
      <c r="CHG13" s="79"/>
      <c r="CHH13" s="79"/>
      <c r="CHI13" s="79"/>
      <c r="CHJ13" s="79"/>
      <c r="CHK13" s="79"/>
      <c r="CHL13" s="79"/>
      <c r="CHM13" s="79"/>
      <c r="CHN13" s="79"/>
      <c r="CHO13" s="79"/>
      <c r="CHP13" s="79"/>
      <c r="CHQ13" s="79"/>
      <c r="CHR13" s="79"/>
      <c r="CHS13" s="79"/>
      <c r="CHT13" s="79"/>
      <c r="CHU13" s="79"/>
      <c r="CHV13" s="79"/>
      <c r="CHW13" s="79"/>
      <c r="CHX13" s="79"/>
      <c r="CHY13" s="79"/>
      <c r="CHZ13" s="79"/>
      <c r="CIA13" s="79"/>
      <c r="CIB13" s="79"/>
      <c r="CIC13" s="79"/>
      <c r="CID13" s="79"/>
      <c r="CIE13" s="79"/>
      <c r="CIF13" s="79"/>
      <c r="CIG13" s="79"/>
      <c r="CIH13" s="79"/>
      <c r="CII13" s="79"/>
      <c r="CIJ13" s="79"/>
      <c r="CIK13" s="79"/>
      <c r="CIL13" s="79"/>
      <c r="CIM13" s="79"/>
      <c r="CIN13" s="79"/>
      <c r="CIO13" s="79"/>
      <c r="CIP13" s="79"/>
      <c r="CIQ13" s="79"/>
      <c r="CIR13" s="79"/>
      <c r="CIS13" s="79"/>
      <c r="CIT13" s="79"/>
      <c r="CIU13" s="79"/>
      <c r="CIV13" s="79"/>
      <c r="CIW13" s="79"/>
      <c r="CIX13" s="79"/>
      <c r="CIY13" s="79"/>
      <c r="CIZ13" s="79"/>
      <c r="CJA13" s="79"/>
      <c r="CJB13" s="79"/>
      <c r="CJC13" s="79"/>
      <c r="CJD13" s="79"/>
      <c r="CJE13" s="79"/>
      <c r="CJF13" s="79"/>
      <c r="CJG13" s="79"/>
      <c r="CJH13" s="79"/>
      <c r="CJI13" s="79"/>
      <c r="CJJ13" s="79"/>
      <c r="CJK13" s="79"/>
      <c r="CJL13" s="79"/>
      <c r="CJM13" s="79"/>
      <c r="CJN13" s="79"/>
      <c r="CJO13" s="79"/>
      <c r="CJP13" s="79"/>
      <c r="CJQ13" s="79"/>
      <c r="CJR13" s="79"/>
      <c r="CJS13" s="79"/>
      <c r="CJT13" s="79"/>
      <c r="CJU13" s="79"/>
      <c r="CJV13" s="79"/>
      <c r="CJW13" s="79"/>
      <c r="CJX13" s="79"/>
      <c r="CJY13" s="79"/>
      <c r="CJZ13" s="79"/>
      <c r="CKA13" s="79"/>
      <c r="CKB13" s="79"/>
      <c r="CKC13" s="79"/>
      <c r="CKD13" s="79"/>
      <c r="CKE13" s="79"/>
      <c r="CKF13" s="79"/>
      <c r="CKG13" s="79"/>
      <c r="CKH13" s="79"/>
      <c r="CKI13" s="79"/>
      <c r="CKJ13" s="79"/>
      <c r="CKK13" s="79"/>
      <c r="CKL13" s="79"/>
      <c r="CKM13" s="79"/>
      <c r="CKN13" s="79"/>
      <c r="CKO13" s="79"/>
      <c r="CKP13" s="79"/>
      <c r="CKQ13" s="79"/>
      <c r="CKR13" s="79"/>
      <c r="CKS13" s="79"/>
      <c r="CKT13" s="79"/>
      <c r="CKU13" s="79"/>
      <c r="CKV13" s="79"/>
      <c r="CKW13" s="79"/>
      <c r="CKX13" s="79"/>
      <c r="CKY13" s="79"/>
      <c r="CKZ13" s="79"/>
      <c r="CLA13" s="79"/>
      <c r="CLB13" s="79"/>
      <c r="CLC13" s="79"/>
      <c r="CLD13" s="79"/>
      <c r="CLE13" s="79"/>
      <c r="CLF13" s="79"/>
      <c r="CLG13" s="79"/>
      <c r="CLH13" s="79"/>
      <c r="CLI13" s="79"/>
      <c r="CLJ13" s="79"/>
      <c r="CLK13" s="79"/>
      <c r="CLL13" s="79"/>
      <c r="CLM13" s="79"/>
      <c r="CLN13" s="79"/>
      <c r="CLO13" s="79"/>
      <c r="CLP13" s="79"/>
      <c r="CLQ13" s="79"/>
      <c r="CLR13" s="79"/>
      <c r="CLS13" s="79"/>
      <c r="CLT13" s="79"/>
      <c r="CLU13" s="79"/>
      <c r="CLV13" s="79"/>
      <c r="CLW13" s="79"/>
      <c r="CLX13" s="79"/>
      <c r="CLY13" s="79"/>
      <c r="CLZ13" s="79"/>
      <c r="CMA13" s="79"/>
      <c r="CMB13" s="79"/>
      <c r="CMC13" s="79"/>
      <c r="CMD13" s="79"/>
      <c r="CME13" s="79"/>
      <c r="CMF13" s="79"/>
      <c r="CMG13" s="79"/>
      <c r="CMH13" s="79"/>
      <c r="CMI13" s="79"/>
      <c r="CMJ13" s="79"/>
      <c r="CMK13" s="79"/>
      <c r="CML13" s="79"/>
      <c r="CMM13" s="79"/>
      <c r="CMN13" s="79"/>
      <c r="CMO13" s="79"/>
      <c r="CMP13" s="79"/>
      <c r="CMQ13" s="79"/>
      <c r="CMR13" s="79"/>
      <c r="CMS13" s="79"/>
      <c r="CMT13" s="79"/>
      <c r="CMU13" s="79"/>
      <c r="CMV13" s="79"/>
      <c r="CMW13" s="79"/>
      <c r="CMX13" s="79"/>
      <c r="CMY13" s="79"/>
      <c r="CMZ13" s="79"/>
      <c r="CNA13" s="79"/>
      <c r="CNB13" s="79"/>
      <c r="CNC13" s="79"/>
      <c r="CND13" s="79"/>
      <c r="CNE13" s="79"/>
      <c r="CNF13" s="79"/>
      <c r="CNG13" s="79"/>
      <c r="CNH13" s="79"/>
      <c r="CNI13" s="79"/>
      <c r="CNJ13" s="79"/>
      <c r="CNK13" s="79"/>
      <c r="CNL13" s="79"/>
      <c r="CNM13" s="79"/>
      <c r="CNN13" s="79"/>
      <c r="CNO13" s="79"/>
      <c r="CNP13" s="79"/>
      <c r="CNQ13" s="79"/>
      <c r="CNR13" s="79"/>
      <c r="CNS13" s="79"/>
      <c r="CNT13" s="79"/>
      <c r="CNU13" s="79"/>
      <c r="CNV13" s="79"/>
      <c r="CNW13" s="79"/>
      <c r="CNX13" s="79"/>
      <c r="CNY13" s="79"/>
      <c r="CNZ13" s="79"/>
      <c r="COA13" s="79"/>
      <c r="COB13" s="79"/>
      <c r="COC13" s="79"/>
      <c r="COD13" s="79"/>
      <c r="COE13" s="79"/>
      <c r="COF13" s="79"/>
      <c r="COG13" s="79"/>
      <c r="COH13" s="79"/>
      <c r="COI13" s="79"/>
      <c r="COJ13" s="79"/>
      <c r="COK13" s="79"/>
      <c r="COL13" s="79"/>
      <c r="COM13" s="79"/>
      <c r="CON13" s="79"/>
      <c r="COO13" s="79"/>
      <c r="COP13" s="79"/>
      <c r="COQ13" s="79"/>
      <c r="COR13" s="79"/>
      <c r="COS13" s="79"/>
      <c r="COT13" s="79"/>
      <c r="COU13" s="79"/>
      <c r="COV13" s="79"/>
      <c r="COW13" s="79"/>
      <c r="COX13" s="79"/>
      <c r="COY13" s="79"/>
      <c r="COZ13" s="79"/>
      <c r="CPA13" s="79"/>
      <c r="CPB13" s="79"/>
      <c r="CPC13" s="79"/>
      <c r="CPD13" s="79"/>
      <c r="CPE13" s="79"/>
      <c r="CPF13" s="79"/>
      <c r="CPG13" s="79"/>
      <c r="CPH13" s="79"/>
      <c r="CPI13" s="79"/>
      <c r="CPJ13" s="79"/>
      <c r="CPK13" s="79"/>
      <c r="CPL13" s="79"/>
      <c r="CPM13" s="79"/>
      <c r="CPN13" s="79"/>
      <c r="CPO13" s="79"/>
      <c r="CPP13" s="79"/>
      <c r="CPQ13" s="79"/>
      <c r="CPR13" s="79"/>
      <c r="CPS13" s="79"/>
      <c r="CPT13" s="79"/>
      <c r="CPU13" s="79"/>
      <c r="CPV13" s="79"/>
      <c r="CPW13" s="79"/>
      <c r="CPX13" s="79"/>
      <c r="CPY13" s="79"/>
      <c r="CPZ13" s="79"/>
      <c r="CQA13" s="79"/>
      <c r="CQB13" s="79"/>
      <c r="CQC13" s="79"/>
      <c r="CQD13" s="79"/>
      <c r="CQE13" s="79"/>
      <c r="CQF13" s="79"/>
      <c r="CQG13" s="79"/>
      <c r="CQH13" s="79"/>
      <c r="CQI13" s="79"/>
      <c r="CQJ13" s="79"/>
      <c r="CQK13" s="79"/>
      <c r="CQL13" s="79"/>
      <c r="CQM13" s="79"/>
      <c r="CQN13" s="79"/>
      <c r="CQO13" s="79"/>
      <c r="CQP13" s="79"/>
      <c r="CQQ13" s="79"/>
      <c r="CQR13" s="79"/>
      <c r="CQS13" s="79"/>
      <c r="CQT13" s="79"/>
      <c r="CQU13" s="79"/>
      <c r="CQV13" s="79"/>
      <c r="CQW13" s="79"/>
      <c r="CQX13" s="79"/>
      <c r="CQY13" s="79"/>
      <c r="CQZ13" s="79"/>
      <c r="CRA13" s="79"/>
      <c r="CRB13" s="79"/>
      <c r="CRC13" s="79"/>
      <c r="CRD13" s="79"/>
      <c r="CRE13" s="79"/>
      <c r="CRF13" s="79"/>
      <c r="CRG13" s="79"/>
      <c r="CRH13" s="79"/>
      <c r="CRI13" s="79"/>
      <c r="CRJ13" s="79"/>
      <c r="CRK13" s="79"/>
      <c r="CRL13" s="79"/>
      <c r="CRM13" s="79"/>
      <c r="CRN13" s="79"/>
      <c r="CRO13" s="79"/>
      <c r="CRP13" s="79"/>
      <c r="CRQ13" s="79"/>
      <c r="CRR13" s="79"/>
      <c r="CRS13" s="79"/>
      <c r="CRT13" s="79"/>
      <c r="CRU13" s="79"/>
      <c r="CRV13" s="79"/>
      <c r="CRW13" s="79"/>
      <c r="CRX13" s="79"/>
      <c r="CRY13" s="79"/>
      <c r="CRZ13" s="79"/>
      <c r="CSA13" s="79"/>
      <c r="CSB13" s="79"/>
      <c r="CSC13" s="79"/>
      <c r="CSD13" s="79"/>
      <c r="CSE13" s="79"/>
      <c r="CSF13" s="79"/>
      <c r="CSG13" s="79"/>
      <c r="CSH13" s="79"/>
      <c r="CSI13" s="79"/>
      <c r="CSJ13" s="79"/>
      <c r="CSK13" s="79"/>
      <c r="CSL13" s="79"/>
      <c r="CSM13" s="79"/>
      <c r="CSN13" s="79"/>
      <c r="CSO13" s="79"/>
      <c r="CSP13" s="79"/>
      <c r="CSQ13" s="79"/>
      <c r="CSR13" s="79"/>
      <c r="CSS13" s="79"/>
      <c r="CST13" s="79"/>
      <c r="CSU13" s="79"/>
      <c r="CSV13" s="79"/>
      <c r="CSW13" s="79"/>
      <c r="CSX13" s="79"/>
      <c r="CSY13" s="79"/>
      <c r="CSZ13" s="79"/>
      <c r="CTA13" s="79"/>
      <c r="CTB13" s="79"/>
      <c r="CTC13" s="79"/>
      <c r="CTD13" s="79"/>
      <c r="CTE13" s="79"/>
      <c r="CTF13" s="79"/>
      <c r="CTG13" s="79"/>
      <c r="CTH13" s="79"/>
      <c r="CTI13" s="79"/>
      <c r="CTJ13" s="79"/>
      <c r="CTK13" s="79"/>
      <c r="CTL13" s="79"/>
      <c r="CTM13" s="79"/>
      <c r="CTN13" s="79"/>
      <c r="CTO13" s="79"/>
      <c r="CTP13" s="79"/>
      <c r="CTQ13" s="79"/>
      <c r="CTR13" s="79"/>
      <c r="CTS13" s="79"/>
      <c r="CTT13" s="79"/>
      <c r="CTU13" s="79"/>
      <c r="CTV13" s="79"/>
      <c r="CTW13" s="79"/>
      <c r="CTX13" s="79"/>
      <c r="CTY13" s="79"/>
      <c r="CTZ13" s="79"/>
      <c r="CUA13" s="79"/>
      <c r="CUB13" s="79"/>
      <c r="CUC13" s="79"/>
      <c r="CUD13" s="79"/>
      <c r="CUE13" s="79"/>
      <c r="CUF13" s="79"/>
      <c r="CUG13" s="79"/>
      <c r="CUH13" s="79"/>
      <c r="CUI13" s="79"/>
      <c r="CUJ13" s="79"/>
      <c r="CUK13" s="79"/>
      <c r="CUL13" s="79"/>
      <c r="CUM13" s="79"/>
      <c r="CUN13" s="79"/>
      <c r="CUO13" s="79"/>
      <c r="CUP13" s="79"/>
      <c r="CUQ13" s="79"/>
      <c r="CUR13" s="79"/>
      <c r="CUS13" s="79"/>
      <c r="CUT13" s="79"/>
      <c r="CUU13" s="79"/>
      <c r="CUV13" s="79"/>
      <c r="CUW13" s="79"/>
      <c r="CUX13" s="79"/>
      <c r="CUY13" s="79"/>
      <c r="CUZ13" s="79"/>
      <c r="CVA13" s="79"/>
      <c r="CVB13" s="79"/>
      <c r="CVC13" s="79"/>
      <c r="CVD13" s="79"/>
      <c r="CVE13" s="79"/>
      <c r="CVF13" s="79"/>
      <c r="CVG13" s="79"/>
      <c r="CVH13" s="79"/>
      <c r="CVI13" s="79"/>
      <c r="CVJ13" s="79"/>
      <c r="CVK13" s="79"/>
      <c r="CVL13" s="79"/>
      <c r="CVM13" s="79"/>
      <c r="CVN13" s="79"/>
      <c r="CVO13" s="79"/>
      <c r="CVP13" s="79"/>
      <c r="CVQ13" s="79"/>
      <c r="CVR13" s="79"/>
      <c r="CVS13" s="79"/>
      <c r="CVT13" s="79"/>
      <c r="CVU13" s="79"/>
      <c r="CVV13" s="79"/>
      <c r="CVW13" s="79"/>
      <c r="CVX13" s="79"/>
      <c r="CVY13" s="79"/>
      <c r="CVZ13" s="79"/>
      <c r="CWA13" s="79"/>
      <c r="CWB13" s="79"/>
      <c r="CWC13" s="79"/>
      <c r="CWD13" s="79"/>
      <c r="CWE13" s="79"/>
      <c r="CWF13" s="79"/>
      <c r="CWG13" s="79"/>
      <c r="CWH13" s="79"/>
      <c r="CWI13" s="79"/>
      <c r="CWJ13" s="79"/>
      <c r="CWK13" s="79"/>
      <c r="CWL13" s="79"/>
      <c r="CWM13" s="79"/>
      <c r="CWN13" s="79"/>
      <c r="CWO13" s="79"/>
      <c r="CWP13" s="79"/>
      <c r="CWQ13" s="79"/>
      <c r="CWR13" s="79"/>
      <c r="CWS13" s="79"/>
      <c r="CWT13" s="79"/>
      <c r="CWU13" s="79"/>
      <c r="CWV13" s="79"/>
      <c r="CWW13" s="79"/>
      <c r="CWX13" s="79"/>
      <c r="CWY13" s="79"/>
      <c r="CWZ13" s="79"/>
      <c r="CXA13" s="79"/>
      <c r="CXB13" s="79"/>
      <c r="CXC13" s="79"/>
      <c r="CXD13" s="79"/>
      <c r="CXE13" s="79"/>
      <c r="CXF13" s="79"/>
      <c r="CXG13" s="79"/>
      <c r="CXH13" s="79"/>
      <c r="CXI13" s="79"/>
      <c r="CXJ13" s="79"/>
      <c r="CXK13" s="79"/>
      <c r="CXL13" s="79"/>
      <c r="CXM13" s="79"/>
      <c r="CXN13" s="79"/>
      <c r="CXO13" s="79"/>
      <c r="CXP13" s="79"/>
      <c r="CXQ13" s="79"/>
      <c r="CXR13" s="79"/>
      <c r="CXS13" s="79"/>
      <c r="CXT13" s="79"/>
      <c r="CXU13" s="79"/>
      <c r="CXV13" s="79"/>
      <c r="CXW13" s="79"/>
      <c r="CXX13" s="79"/>
      <c r="CXY13" s="79"/>
      <c r="CXZ13" s="79"/>
      <c r="CYA13" s="79"/>
      <c r="CYB13" s="79"/>
      <c r="CYC13" s="79"/>
      <c r="CYD13" s="79"/>
      <c r="CYE13" s="79"/>
      <c r="CYF13" s="79"/>
      <c r="CYG13" s="79"/>
      <c r="CYH13" s="79"/>
      <c r="CYI13" s="79"/>
      <c r="CYJ13" s="79"/>
      <c r="CYK13" s="79"/>
      <c r="CYL13" s="79"/>
      <c r="CYM13" s="79"/>
      <c r="CYN13" s="79"/>
      <c r="CYO13" s="79"/>
      <c r="CYP13" s="79"/>
      <c r="CYQ13" s="79"/>
      <c r="CYR13" s="79"/>
      <c r="CYS13" s="79"/>
      <c r="CYT13" s="79"/>
      <c r="CYU13" s="79"/>
      <c r="CYV13" s="79"/>
      <c r="CYW13" s="79"/>
      <c r="CYX13" s="79"/>
      <c r="CYY13" s="79"/>
      <c r="CYZ13" s="79"/>
      <c r="CZA13" s="79"/>
      <c r="CZB13" s="79"/>
      <c r="CZC13" s="79"/>
      <c r="CZD13" s="79"/>
      <c r="CZE13" s="79"/>
      <c r="CZF13" s="79"/>
      <c r="CZG13" s="79"/>
      <c r="CZH13" s="79"/>
      <c r="CZI13" s="79"/>
      <c r="CZJ13" s="79"/>
      <c r="CZK13" s="79"/>
      <c r="CZL13" s="79"/>
      <c r="CZM13" s="79"/>
      <c r="CZN13" s="79"/>
      <c r="CZO13" s="79"/>
      <c r="CZP13" s="79"/>
      <c r="CZQ13" s="79"/>
      <c r="CZR13" s="79"/>
      <c r="CZS13" s="79"/>
      <c r="CZT13" s="79"/>
      <c r="CZU13" s="79"/>
      <c r="CZV13" s="79"/>
      <c r="CZW13" s="79"/>
      <c r="CZX13" s="79"/>
      <c r="CZY13" s="79"/>
      <c r="CZZ13" s="79"/>
      <c r="DAA13" s="79"/>
      <c r="DAB13" s="79"/>
      <c r="DAC13" s="79"/>
      <c r="DAD13" s="79"/>
      <c r="DAE13" s="79"/>
      <c r="DAF13" s="79"/>
      <c r="DAG13" s="79"/>
      <c r="DAH13" s="79"/>
      <c r="DAI13" s="79"/>
      <c r="DAJ13" s="79"/>
      <c r="DAK13" s="79"/>
      <c r="DAL13" s="79"/>
      <c r="DAM13" s="79"/>
      <c r="DAN13" s="79"/>
      <c r="DAO13" s="79"/>
      <c r="DAP13" s="79"/>
      <c r="DAQ13" s="79"/>
      <c r="DAR13" s="79"/>
      <c r="DAS13" s="79"/>
      <c r="DAT13" s="79"/>
      <c r="DAU13" s="79"/>
      <c r="DAV13" s="79"/>
      <c r="DAW13" s="79"/>
      <c r="DAX13" s="79"/>
      <c r="DAY13" s="79"/>
      <c r="DAZ13" s="79"/>
      <c r="DBA13" s="79"/>
      <c r="DBB13" s="79"/>
      <c r="DBC13" s="79"/>
      <c r="DBD13" s="79"/>
      <c r="DBE13" s="79"/>
      <c r="DBF13" s="79"/>
      <c r="DBG13" s="79"/>
      <c r="DBH13" s="79"/>
      <c r="DBI13" s="79"/>
      <c r="DBJ13" s="79"/>
      <c r="DBK13" s="79"/>
      <c r="DBL13" s="79"/>
      <c r="DBM13" s="79"/>
      <c r="DBN13" s="79"/>
      <c r="DBO13" s="79"/>
      <c r="DBP13" s="79"/>
      <c r="DBQ13" s="79"/>
      <c r="DBR13" s="79"/>
      <c r="DBS13" s="79"/>
      <c r="DBT13" s="79"/>
      <c r="DBU13" s="79"/>
      <c r="DBV13" s="79"/>
      <c r="DBW13" s="79"/>
      <c r="DBX13" s="79"/>
      <c r="DBY13" s="79"/>
      <c r="DBZ13" s="79"/>
      <c r="DCA13" s="79"/>
      <c r="DCB13" s="79"/>
      <c r="DCC13" s="79"/>
      <c r="DCD13" s="79"/>
      <c r="DCE13" s="79"/>
      <c r="DCF13" s="79"/>
      <c r="DCG13" s="79"/>
      <c r="DCH13" s="79"/>
      <c r="DCI13" s="79"/>
      <c r="DCJ13" s="79"/>
      <c r="DCK13" s="79"/>
      <c r="DCL13" s="79"/>
      <c r="DCM13" s="79"/>
      <c r="DCN13" s="79"/>
      <c r="DCO13" s="79"/>
      <c r="DCP13" s="79"/>
      <c r="DCQ13" s="79"/>
      <c r="DCR13" s="79"/>
      <c r="DCS13" s="79"/>
      <c r="DCT13" s="79"/>
      <c r="DCU13" s="79"/>
      <c r="DCV13" s="79"/>
      <c r="DCW13" s="79"/>
      <c r="DCX13" s="79"/>
      <c r="DCY13" s="79"/>
      <c r="DCZ13" s="79"/>
      <c r="DDA13" s="79"/>
      <c r="DDB13" s="79"/>
      <c r="DDC13" s="79"/>
      <c r="DDD13" s="79"/>
      <c r="DDE13" s="79"/>
      <c r="DDF13" s="79"/>
      <c r="DDG13" s="79"/>
      <c r="DDH13" s="79"/>
      <c r="DDI13" s="79"/>
      <c r="DDJ13" s="79"/>
      <c r="DDK13" s="79"/>
      <c r="DDL13" s="79"/>
      <c r="DDM13" s="79"/>
      <c r="DDN13" s="79"/>
      <c r="DDO13" s="79"/>
      <c r="DDP13" s="79"/>
      <c r="DDQ13" s="79"/>
      <c r="DDR13" s="79"/>
      <c r="DDS13" s="79"/>
      <c r="DDT13" s="79"/>
      <c r="DDU13" s="79"/>
      <c r="DDV13" s="79"/>
      <c r="DDW13" s="79"/>
      <c r="DDX13" s="79"/>
      <c r="DDY13" s="79"/>
      <c r="DDZ13" s="79"/>
      <c r="DEA13" s="79"/>
      <c r="DEB13" s="79"/>
      <c r="DEC13" s="79"/>
      <c r="DED13" s="79"/>
      <c r="DEE13" s="79"/>
      <c r="DEF13" s="79"/>
      <c r="DEG13" s="79"/>
      <c r="DEH13" s="79"/>
      <c r="DEI13" s="79"/>
      <c r="DEJ13" s="79"/>
      <c r="DEK13" s="79"/>
      <c r="DEL13" s="79"/>
      <c r="DEM13" s="79"/>
      <c r="DEN13" s="79"/>
      <c r="DEO13" s="79"/>
      <c r="DEP13" s="79"/>
      <c r="DEQ13" s="79"/>
      <c r="DER13" s="79"/>
      <c r="DES13" s="79"/>
      <c r="DET13" s="79"/>
      <c r="DEU13" s="79"/>
      <c r="DEV13" s="79"/>
      <c r="DEW13" s="79"/>
      <c r="DEX13" s="79"/>
      <c r="DEY13" s="79"/>
      <c r="DEZ13" s="79"/>
      <c r="DFA13" s="79"/>
      <c r="DFB13" s="79"/>
      <c r="DFC13" s="79"/>
      <c r="DFD13" s="79"/>
      <c r="DFE13" s="79"/>
      <c r="DFF13" s="79"/>
      <c r="DFG13" s="79"/>
      <c r="DFH13" s="79"/>
      <c r="DFI13" s="79"/>
      <c r="DFJ13" s="79"/>
      <c r="DFK13" s="79"/>
      <c r="DFL13" s="79"/>
      <c r="DFM13" s="79"/>
      <c r="DFN13" s="79"/>
      <c r="DFO13" s="79"/>
      <c r="DFP13" s="79"/>
      <c r="DFQ13" s="79"/>
      <c r="DFR13" s="79"/>
      <c r="DFS13" s="79"/>
      <c r="DFT13" s="79"/>
      <c r="DFU13" s="79"/>
      <c r="DFV13" s="79"/>
      <c r="DFW13" s="79"/>
      <c r="DFX13" s="79"/>
      <c r="DFY13" s="79"/>
      <c r="DFZ13" s="79"/>
      <c r="DGA13" s="79"/>
      <c r="DGB13" s="79"/>
      <c r="DGC13" s="79"/>
      <c r="DGD13" s="79"/>
      <c r="DGE13" s="79"/>
      <c r="DGF13" s="79"/>
      <c r="DGG13" s="79"/>
      <c r="DGH13" s="79"/>
      <c r="DGI13" s="79"/>
      <c r="DGJ13" s="79"/>
      <c r="DGK13" s="79"/>
      <c r="DGL13" s="79"/>
      <c r="DGM13" s="79"/>
      <c r="DGN13" s="79"/>
      <c r="DGO13" s="79"/>
      <c r="DGP13" s="79"/>
      <c r="DGQ13" s="79"/>
      <c r="DGR13" s="79"/>
      <c r="DGS13" s="79"/>
      <c r="DGT13" s="79"/>
      <c r="DGU13" s="79"/>
      <c r="DGV13" s="79"/>
      <c r="DGW13" s="79"/>
      <c r="DGX13" s="79"/>
      <c r="DGY13" s="79"/>
      <c r="DGZ13" s="79"/>
      <c r="DHA13" s="79"/>
      <c r="DHB13" s="79"/>
      <c r="DHC13" s="79"/>
      <c r="DHD13" s="79"/>
      <c r="DHE13" s="79"/>
      <c r="DHF13" s="79"/>
      <c r="DHG13" s="79"/>
      <c r="DHH13" s="79"/>
      <c r="DHI13" s="79"/>
      <c r="DHJ13" s="79"/>
      <c r="DHK13" s="79"/>
      <c r="DHL13" s="79"/>
      <c r="DHM13" s="79"/>
      <c r="DHN13" s="79"/>
      <c r="DHO13" s="79"/>
      <c r="DHP13" s="79"/>
      <c r="DHQ13" s="79"/>
      <c r="DHR13" s="79"/>
      <c r="DHS13" s="79"/>
      <c r="DHT13" s="79"/>
      <c r="DHU13" s="79"/>
      <c r="DHV13" s="79"/>
      <c r="DHW13" s="79"/>
      <c r="DHX13" s="79"/>
      <c r="DHY13" s="79"/>
      <c r="DHZ13" s="79"/>
      <c r="DIA13" s="79"/>
      <c r="DIB13" s="79"/>
      <c r="DIC13" s="79"/>
      <c r="DID13" s="79"/>
      <c r="DIE13" s="79"/>
      <c r="DIF13" s="79"/>
      <c r="DIG13" s="79"/>
      <c r="DIH13" s="79"/>
      <c r="DII13" s="79"/>
      <c r="DIJ13" s="79"/>
      <c r="DIK13" s="79"/>
      <c r="DIL13" s="79"/>
      <c r="DIM13" s="79"/>
      <c r="DIN13" s="79"/>
      <c r="DIO13" s="79"/>
      <c r="DIP13" s="79"/>
      <c r="DIQ13" s="79"/>
      <c r="DIR13" s="79"/>
      <c r="DIS13" s="79"/>
      <c r="DIT13" s="79"/>
      <c r="DIU13" s="79"/>
      <c r="DIV13" s="79"/>
      <c r="DIW13" s="79"/>
      <c r="DIX13" s="79"/>
      <c r="DIY13" s="79"/>
      <c r="DIZ13" s="79"/>
      <c r="DJA13" s="79"/>
      <c r="DJB13" s="79"/>
      <c r="DJC13" s="79"/>
      <c r="DJD13" s="79"/>
      <c r="DJE13" s="79"/>
      <c r="DJF13" s="79"/>
      <c r="DJG13" s="79"/>
      <c r="DJH13" s="79"/>
      <c r="DJI13" s="79"/>
      <c r="DJJ13" s="79"/>
      <c r="DJK13" s="79"/>
      <c r="DJL13" s="79"/>
      <c r="DJM13" s="79"/>
      <c r="DJN13" s="79"/>
      <c r="DJO13" s="79"/>
      <c r="DJP13" s="79"/>
      <c r="DJQ13" s="79"/>
      <c r="DJR13" s="79"/>
      <c r="DJS13" s="79"/>
      <c r="DJT13" s="79"/>
      <c r="DJU13" s="79"/>
      <c r="DJV13" s="79"/>
      <c r="DJW13" s="79"/>
      <c r="DJX13" s="79"/>
      <c r="DJY13" s="79"/>
      <c r="DJZ13" s="79"/>
      <c r="DKA13" s="79"/>
      <c r="DKB13" s="79"/>
      <c r="DKC13" s="79"/>
      <c r="DKD13" s="79"/>
      <c r="DKE13" s="79"/>
      <c r="DKF13" s="79"/>
      <c r="DKG13" s="79"/>
      <c r="DKH13" s="79"/>
      <c r="DKI13" s="79"/>
      <c r="DKJ13" s="79"/>
      <c r="DKK13" s="79"/>
      <c r="DKL13" s="79"/>
      <c r="DKM13" s="79"/>
      <c r="DKN13" s="79"/>
      <c r="DKO13" s="79"/>
      <c r="DKP13" s="79"/>
      <c r="DKQ13" s="79"/>
      <c r="DKR13" s="79"/>
      <c r="DKS13" s="79"/>
      <c r="DKT13" s="79"/>
      <c r="DKU13" s="79"/>
      <c r="DKV13" s="79"/>
      <c r="DKW13" s="79"/>
      <c r="DKX13" s="79"/>
      <c r="DKY13" s="79"/>
      <c r="DKZ13" s="79"/>
      <c r="DLA13" s="79"/>
      <c r="DLB13" s="79"/>
      <c r="DLC13" s="79"/>
      <c r="DLD13" s="79"/>
      <c r="DLE13" s="79"/>
      <c r="DLF13" s="79"/>
      <c r="DLG13" s="79"/>
      <c r="DLH13" s="79"/>
      <c r="DLI13" s="79"/>
      <c r="DLJ13" s="79"/>
      <c r="DLK13" s="79"/>
      <c r="DLL13" s="79"/>
      <c r="DLM13" s="79"/>
      <c r="DLN13" s="79"/>
      <c r="DLO13" s="79"/>
      <c r="DLP13" s="79"/>
      <c r="DLQ13" s="79"/>
      <c r="DLR13" s="79"/>
      <c r="DLS13" s="79"/>
      <c r="DLT13" s="79"/>
      <c r="DLU13" s="79"/>
      <c r="DLV13" s="79"/>
      <c r="DLW13" s="79"/>
      <c r="DLX13" s="79"/>
      <c r="DLY13" s="79"/>
      <c r="DLZ13" s="79"/>
      <c r="DMA13" s="79"/>
      <c r="DMB13" s="79"/>
      <c r="DMC13" s="79"/>
      <c r="DMD13" s="79"/>
      <c r="DME13" s="79"/>
      <c r="DMF13" s="79"/>
      <c r="DMG13" s="79"/>
      <c r="DMH13" s="79"/>
      <c r="DMI13" s="79"/>
      <c r="DMJ13" s="79"/>
      <c r="DMK13" s="79"/>
      <c r="DML13" s="79"/>
      <c r="DMM13" s="79"/>
      <c r="DMN13" s="79"/>
      <c r="DMO13" s="79"/>
      <c r="DMP13" s="79"/>
      <c r="DMQ13" s="79"/>
      <c r="DMR13" s="79"/>
      <c r="DMS13" s="79"/>
      <c r="DMT13" s="79"/>
      <c r="DMU13" s="79"/>
      <c r="DMV13" s="79"/>
      <c r="DMW13" s="79"/>
      <c r="DMX13" s="79"/>
      <c r="DMY13" s="79"/>
      <c r="DMZ13" s="79"/>
      <c r="DNA13" s="79"/>
      <c r="DNB13" s="79"/>
      <c r="DNC13" s="79"/>
      <c r="DND13" s="79"/>
      <c r="DNE13" s="79"/>
      <c r="DNF13" s="79"/>
      <c r="DNG13" s="79"/>
      <c r="DNH13" s="79"/>
      <c r="DNI13" s="79"/>
      <c r="DNJ13" s="79"/>
      <c r="DNK13" s="79"/>
      <c r="DNL13" s="79"/>
      <c r="DNM13" s="79"/>
      <c r="DNN13" s="79"/>
      <c r="DNO13" s="79"/>
      <c r="DNP13" s="79"/>
      <c r="DNQ13" s="79"/>
      <c r="DNR13" s="79"/>
      <c r="DNS13" s="79"/>
      <c r="DNT13" s="79"/>
      <c r="DNU13" s="79"/>
      <c r="DNV13" s="79"/>
      <c r="DNW13" s="79"/>
      <c r="DNX13" s="79"/>
      <c r="DNY13" s="79"/>
      <c r="DNZ13" s="79"/>
      <c r="DOA13" s="79"/>
      <c r="DOB13" s="79"/>
      <c r="DOC13" s="79"/>
      <c r="DOD13" s="79"/>
      <c r="DOE13" s="79"/>
      <c r="DOF13" s="79"/>
      <c r="DOG13" s="79"/>
      <c r="DOH13" s="79"/>
      <c r="DOI13" s="79"/>
      <c r="DOJ13" s="79"/>
      <c r="DOK13" s="79"/>
      <c r="DOL13" s="79"/>
      <c r="DOM13" s="79"/>
      <c r="DON13" s="79"/>
      <c r="DOO13" s="79"/>
      <c r="DOP13" s="79"/>
      <c r="DOQ13" s="79"/>
      <c r="DOR13" s="79"/>
      <c r="DOS13" s="79"/>
      <c r="DOT13" s="79"/>
      <c r="DOU13" s="79"/>
      <c r="DOV13" s="79"/>
      <c r="DOW13" s="79"/>
      <c r="DOX13" s="79"/>
      <c r="DOY13" s="79"/>
      <c r="DOZ13" s="79"/>
      <c r="DPA13" s="79"/>
      <c r="DPB13" s="79"/>
      <c r="DPC13" s="79"/>
      <c r="DPD13" s="79"/>
      <c r="DPE13" s="79"/>
      <c r="DPF13" s="79"/>
      <c r="DPG13" s="79"/>
      <c r="DPH13" s="79"/>
      <c r="DPI13" s="79"/>
      <c r="DPJ13" s="79"/>
      <c r="DPK13" s="79"/>
      <c r="DPL13" s="79"/>
      <c r="DPM13" s="79"/>
      <c r="DPN13" s="79"/>
      <c r="DPO13" s="79"/>
      <c r="DPP13" s="79"/>
      <c r="DPQ13" s="79"/>
      <c r="DPR13" s="79"/>
      <c r="DPS13" s="79"/>
      <c r="DPT13" s="79"/>
      <c r="DPU13" s="79"/>
      <c r="DPV13" s="79"/>
      <c r="DPW13" s="79"/>
      <c r="DPX13" s="79"/>
      <c r="DPY13" s="79"/>
      <c r="DPZ13" s="79"/>
      <c r="DQA13" s="79"/>
      <c r="DQB13" s="79"/>
      <c r="DQC13" s="79"/>
      <c r="DQD13" s="79"/>
      <c r="DQE13" s="79"/>
      <c r="DQF13" s="79"/>
      <c r="DQG13" s="79"/>
      <c r="DQH13" s="79"/>
      <c r="DQI13" s="79"/>
      <c r="DQJ13" s="79"/>
      <c r="DQK13" s="79"/>
      <c r="DQL13" s="79"/>
      <c r="DQM13" s="79"/>
      <c r="DQN13" s="79"/>
      <c r="DQO13" s="79"/>
      <c r="DQP13" s="79"/>
      <c r="DQQ13" s="79"/>
      <c r="DQR13" s="79"/>
      <c r="DQS13" s="79"/>
      <c r="DQT13" s="79"/>
      <c r="DQU13" s="79"/>
      <c r="DQV13" s="79"/>
      <c r="DQW13" s="79"/>
      <c r="DQX13" s="79"/>
      <c r="DQY13" s="79"/>
      <c r="DQZ13" s="79"/>
      <c r="DRA13" s="79"/>
      <c r="DRB13" s="79"/>
      <c r="DRC13" s="79"/>
      <c r="DRD13" s="79"/>
      <c r="DRE13" s="79"/>
      <c r="DRF13" s="79"/>
      <c r="DRG13" s="79"/>
      <c r="DRH13" s="79"/>
      <c r="DRI13" s="79"/>
      <c r="DRJ13" s="79"/>
      <c r="DRK13" s="79"/>
      <c r="DRL13" s="79"/>
      <c r="DRM13" s="79"/>
      <c r="DRN13" s="79"/>
      <c r="DRO13" s="79"/>
      <c r="DRP13" s="79"/>
      <c r="DRQ13" s="79"/>
      <c r="DRR13" s="79"/>
      <c r="DRS13" s="79"/>
      <c r="DRT13" s="79"/>
      <c r="DRU13" s="79"/>
      <c r="DRV13" s="79"/>
      <c r="DRW13" s="79"/>
      <c r="DRX13" s="79"/>
      <c r="DRY13" s="79"/>
      <c r="DRZ13" s="79"/>
      <c r="DSA13" s="79"/>
      <c r="DSB13" s="79"/>
      <c r="DSC13" s="79"/>
      <c r="DSD13" s="79"/>
      <c r="DSE13" s="79"/>
      <c r="DSF13" s="79"/>
      <c r="DSG13" s="79"/>
      <c r="DSH13" s="79"/>
      <c r="DSI13" s="79"/>
      <c r="DSJ13" s="79"/>
      <c r="DSK13" s="79"/>
      <c r="DSL13" s="79"/>
      <c r="DSM13" s="79"/>
      <c r="DSN13" s="79"/>
      <c r="DSO13" s="79"/>
      <c r="DSP13" s="79"/>
      <c r="DSQ13" s="79"/>
      <c r="DSR13" s="79"/>
      <c r="DSS13" s="79"/>
      <c r="DST13" s="79"/>
      <c r="DSU13" s="79"/>
      <c r="DSV13" s="79"/>
      <c r="DSW13" s="79"/>
      <c r="DSX13" s="79"/>
      <c r="DSY13" s="79"/>
      <c r="DSZ13" s="79"/>
      <c r="DTA13" s="79"/>
      <c r="DTB13" s="79"/>
      <c r="DTC13" s="79"/>
      <c r="DTD13" s="79"/>
      <c r="DTE13" s="79"/>
      <c r="DTF13" s="79"/>
      <c r="DTG13" s="79"/>
      <c r="DTH13" s="79"/>
      <c r="DTI13" s="79"/>
      <c r="DTJ13" s="79"/>
      <c r="DTK13" s="79"/>
      <c r="DTL13" s="79"/>
      <c r="DTM13" s="79"/>
      <c r="DTN13" s="79"/>
      <c r="DTO13" s="79"/>
      <c r="DTP13" s="79"/>
      <c r="DTQ13" s="79"/>
      <c r="DTR13" s="79"/>
      <c r="DTS13" s="79"/>
      <c r="DTT13" s="79"/>
      <c r="DTU13" s="79"/>
      <c r="DTV13" s="79"/>
      <c r="DTW13" s="79"/>
      <c r="DTX13" s="79"/>
      <c r="DTY13" s="79"/>
      <c r="DTZ13" s="79"/>
      <c r="DUA13" s="79"/>
      <c r="DUB13" s="79"/>
      <c r="DUC13" s="79"/>
      <c r="DUD13" s="79"/>
      <c r="DUE13" s="79"/>
      <c r="DUF13" s="79"/>
      <c r="DUG13" s="79"/>
      <c r="DUH13" s="79"/>
      <c r="DUI13" s="79"/>
      <c r="DUJ13" s="79"/>
      <c r="DUK13" s="79"/>
      <c r="DUL13" s="79"/>
      <c r="DUM13" s="79"/>
      <c r="DUN13" s="79"/>
      <c r="DUO13" s="79"/>
      <c r="DUP13" s="79"/>
      <c r="DUQ13" s="79"/>
      <c r="DUR13" s="79"/>
      <c r="DUS13" s="79"/>
      <c r="DUT13" s="79"/>
      <c r="DUU13" s="79"/>
      <c r="DUV13" s="79"/>
      <c r="DUW13" s="79"/>
      <c r="DUX13" s="79"/>
      <c r="DUY13" s="79"/>
      <c r="DUZ13" s="79"/>
      <c r="DVA13" s="79"/>
      <c r="DVB13" s="79"/>
      <c r="DVC13" s="79"/>
      <c r="DVD13" s="79"/>
      <c r="DVE13" s="79"/>
      <c r="DVF13" s="79"/>
      <c r="DVG13" s="79"/>
      <c r="DVH13" s="79"/>
      <c r="DVI13" s="79"/>
      <c r="DVJ13" s="79"/>
      <c r="DVK13" s="79"/>
      <c r="DVL13" s="79"/>
      <c r="DVM13" s="79"/>
      <c r="DVN13" s="79"/>
      <c r="DVO13" s="79"/>
      <c r="DVP13" s="79"/>
      <c r="DVQ13" s="79"/>
      <c r="DVR13" s="79"/>
      <c r="DVS13" s="79"/>
      <c r="DVT13" s="79"/>
      <c r="DVU13" s="79"/>
      <c r="DVV13" s="79"/>
      <c r="DVW13" s="79"/>
      <c r="DVX13" s="79"/>
      <c r="DVY13" s="79"/>
      <c r="DVZ13" s="79"/>
      <c r="DWA13" s="79"/>
      <c r="DWB13" s="79"/>
      <c r="DWC13" s="79"/>
      <c r="DWD13" s="79"/>
      <c r="DWE13" s="79"/>
      <c r="DWF13" s="79"/>
      <c r="DWG13" s="79"/>
      <c r="DWH13" s="79"/>
      <c r="DWI13" s="79"/>
      <c r="DWJ13" s="79"/>
      <c r="DWK13" s="79"/>
      <c r="DWL13" s="79"/>
      <c r="DWM13" s="79"/>
      <c r="DWN13" s="79"/>
      <c r="DWO13" s="79"/>
      <c r="DWP13" s="79"/>
      <c r="DWQ13" s="79"/>
      <c r="DWR13" s="79"/>
      <c r="DWS13" s="79"/>
      <c r="DWT13" s="79"/>
      <c r="DWU13" s="79"/>
      <c r="DWV13" s="79"/>
      <c r="DWW13" s="79"/>
      <c r="DWX13" s="79"/>
      <c r="DWY13" s="79"/>
      <c r="DWZ13" s="79"/>
      <c r="DXA13" s="79"/>
      <c r="DXB13" s="79"/>
      <c r="DXC13" s="79"/>
      <c r="DXD13" s="79"/>
      <c r="DXE13" s="79"/>
      <c r="DXF13" s="79"/>
      <c r="DXG13" s="79"/>
      <c r="DXH13" s="79"/>
      <c r="DXI13" s="79"/>
      <c r="DXJ13" s="79"/>
      <c r="DXK13" s="79"/>
      <c r="DXL13" s="79"/>
      <c r="DXM13" s="79"/>
      <c r="DXN13" s="79"/>
      <c r="DXO13" s="79"/>
      <c r="DXP13" s="79"/>
      <c r="DXQ13" s="79"/>
      <c r="DXR13" s="79"/>
      <c r="DXS13" s="79"/>
      <c r="DXT13" s="79"/>
      <c r="DXU13" s="79"/>
      <c r="DXV13" s="79"/>
      <c r="DXW13" s="79"/>
      <c r="DXX13" s="79"/>
      <c r="DXY13" s="79"/>
      <c r="DXZ13" s="79"/>
      <c r="DYA13" s="79"/>
      <c r="DYB13" s="79"/>
      <c r="DYC13" s="79"/>
      <c r="DYD13" s="79"/>
      <c r="DYE13" s="79"/>
      <c r="DYF13" s="79"/>
      <c r="DYG13" s="79"/>
      <c r="DYH13" s="79"/>
      <c r="DYI13" s="79"/>
      <c r="DYJ13" s="79"/>
      <c r="DYK13" s="79"/>
      <c r="DYL13" s="79"/>
      <c r="DYM13" s="79"/>
      <c r="DYN13" s="79"/>
      <c r="DYO13" s="79"/>
      <c r="DYP13" s="79"/>
      <c r="DYQ13" s="79"/>
      <c r="DYR13" s="79"/>
      <c r="DYS13" s="79"/>
      <c r="DYT13" s="79"/>
      <c r="DYU13" s="79"/>
      <c r="DYV13" s="79"/>
      <c r="DYW13" s="79"/>
      <c r="DYX13" s="79"/>
      <c r="DYY13" s="79"/>
      <c r="DYZ13" s="79"/>
      <c r="DZA13" s="79"/>
      <c r="DZB13" s="79"/>
      <c r="DZC13" s="79"/>
      <c r="DZD13" s="79"/>
      <c r="DZE13" s="79"/>
      <c r="DZF13" s="79"/>
      <c r="DZG13" s="79"/>
      <c r="DZH13" s="79"/>
      <c r="DZI13" s="79"/>
      <c r="DZJ13" s="79"/>
      <c r="DZK13" s="79"/>
      <c r="DZL13" s="79"/>
      <c r="DZM13" s="79"/>
      <c r="DZN13" s="79"/>
      <c r="DZO13" s="79"/>
      <c r="DZP13" s="79"/>
      <c r="DZQ13" s="79"/>
      <c r="DZR13" s="79"/>
      <c r="DZS13" s="79"/>
      <c r="DZT13" s="79"/>
      <c r="DZU13" s="79"/>
      <c r="DZV13" s="79"/>
      <c r="DZW13" s="79"/>
      <c r="DZX13" s="79"/>
      <c r="DZY13" s="79"/>
      <c r="DZZ13" s="79"/>
      <c r="EAA13" s="79"/>
      <c r="EAB13" s="79"/>
      <c r="EAC13" s="79"/>
      <c r="EAD13" s="79"/>
      <c r="EAE13" s="79"/>
      <c r="EAF13" s="79"/>
      <c r="EAG13" s="79"/>
      <c r="EAH13" s="79"/>
      <c r="EAI13" s="79"/>
      <c r="EAJ13" s="79"/>
      <c r="EAK13" s="79"/>
      <c r="EAL13" s="79"/>
      <c r="EAM13" s="79"/>
      <c r="EAN13" s="79"/>
      <c r="EAO13" s="79"/>
      <c r="EAP13" s="79"/>
      <c r="EAQ13" s="79"/>
      <c r="EAR13" s="79"/>
      <c r="EAS13" s="79"/>
      <c r="EAT13" s="79"/>
      <c r="EAU13" s="79"/>
      <c r="EAV13" s="79"/>
      <c r="EAW13" s="79"/>
      <c r="EAX13" s="79"/>
      <c r="EAY13" s="79"/>
      <c r="EAZ13" s="79"/>
      <c r="EBA13" s="79"/>
      <c r="EBB13" s="79"/>
      <c r="EBC13" s="79"/>
      <c r="EBD13" s="79"/>
      <c r="EBE13" s="79"/>
      <c r="EBF13" s="79"/>
      <c r="EBG13" s="79"/>
      <c r="EBH13" s="79"/>
      <c r="EBI13" s="79"/>
      <c r="EBJ13" s="79"/>
      <c r="EBK13" s="79"/>
      <c r="EBL13" s="79"/>
      <c r="EBM13" s="79"/>
      <c r="EBN13" s="79"/>
      <c r="EBO13" s="79"/>
      <c r="EBP13" s="79"/>
      <c r="EBQ13" s="79"/>
      <c r="EBR13" s="79"/>
      <c r="EBS13" s="79"/>
      <c r="EBT13" s="79"/>
      <c r="EBU13" s="79"/>
      <c r="EBV13" s="79"/>
      <c r="EBW13" s="79"/>
      <c r="EBX13" s="79"/>
      <c r="EBY13" s="79"/>
      <c r="EBZ13" s="79"/>
      <c r="ECA13" s="79"/>
      <c r="ECB13" s="79"/>
      <c r="ECC13" s="79"/>
      <c r="ECD13" s="79"/>
      <c r="ECE13" s="79"/>
      <c r="ECF13" s="79"/>
      <c r="ECG13" s="79"/>
      <c r="ECH13" s="79"/>
      <c r="ECI13" s="79"/>
      <c r="ECJ13" s="79"/>
      <c r="ECK13" s="79"/>
      <c r="ECL13" s="79"/>
      <c r="ECM13" s="79"/>
      <c r="ECN13" s="79"/>
      <c r="ECO13" s="79"/>
      <c r="ECP13" s="79"/>
      <c r="ECQ13" s="79"/>
      <c r="ECR13" s="79"/>
      <c r="ECS13" s="79"/>
      <c r="ECT13" s="79"/>
      <c r="ECU13" s="79"/>
      <c r="ECV13" s="79"/>
      <c r="ECW13" s="79"/>
      <c r="ECX13" s="79"/>
      <c r="ECY13" s="79"/>
      <c r="ECZ13" s="79"/>
      <c r="EDA13" s="79"/>
      <c r="EDB13" s="79"/>
      <c r="EDC13" s="79"/>
      <c r="EDD13" s="79"/>
      <c r="EDE13" s="79"/>
      <c r="EDF13" s="79"/>
      <c r="EDG13" s="79"/>
      <c r="EDH13" s="79"/>
      <c r="EDI13" s="79"/>
      <c r="EDJ13" s="79"/>
      <c r="EDK13" s="79"/>
      <c r="EDL13" s="79"/>
      <c r="EDM13" s="79"/>
      <c r="EDN13" s="79"/>
      <c r="EDO13" s="79"/>
      <c r="EDP13" s="79"/>
      <c r="EDQ13" s="79"/>
      <c r="EDR13" s="79"/>
      <c r="EDS13" s="79"/>
      <c r="EDT13" s="79"/>
      <c r="EDU13" s="79"/>
      <c r="EDV13" s="79"/>
      <c r="EDW13" s="79"/>
      <c r="EDX13" s="79"/>
      <c r="EDY13" s="79"/>
      <c r="EDZ13" s="79"/>
      <c r="EEA13" s="79"/>
      <c r="EEB13" s="79"/>
      <c r="EEC13" s="79"/>
      <c r="EED13" s="79"/>
      <c r="EEE13" s="79"/>
      <c r="EEF13" s="79"/>
      <c r="EEG13" s="79"/>
      <c r="EEH13" s="79"/>
      <c r="EEI13" s="79"/>
      <c r="EEJ13" s="79"/>
      <c r="EEK13" s="79"/>
      <c r="EEL13" s="79"/>
      <c r="EEM13" s="79"/>
      <c r="EEN13" s="79"/>
      <c r="EEO13" s="79"/>
      <c r="EEP13" s="79"/>
      <c r="EEQ13" s="79"/>
      <c r="EER13" s="79"/>
      <c r="EES13" s="79"/>
      <c r="EET13" s="79"/>
      <c r="EEU13" s="79"/>
      <c r="EEV13" s="79"/>
      <c r="EEW13" s="79"/>
      <c r="EEX13" s="79"/>
      <c r="EEY13" s="79"/>
      <c r="EEZ13" s="79"/>
      <c r="EFA13" s="79"/>
      <c r="EFB13" s="79"/>
      <c r="EFC13" s="79"/>
      <c r="EFD13" s="79"/>
      <c r="EFE13" s="79"/>
      <c r="EFF13" s="79"/>
      <c r="EFG13" s="79"/>
      <c r="EFH13" s="79"/>
      <c r="EFI13" s="79"/>
      <c r="EFJ13" s="79"/>
      <c r="EFK13" s="79"/>
      <c r="EFL13" s="79"/>
      <c r="EFM13" s="79"/>
      <c r="EFN13" s="79"/>
      <c r="EFO13" s="79"/>
      <c r="EFP13" s="79"/>
      <c r="EFQ13" s="79"/>
      <c r="EFR13" s="79"/>
      <c r="EFS13" s="79"/>
      <c r="EFT13" s="79"/>
      <c r="EFU13" s="79"/>
      <c r="EFV13" s="79"/>
      <c r="EFW13" s="79"/>
      <c r="EFX13" s="79"/>
      <c r="EFY13" s="79"/>
      <c r="EFZ13" s="79"/>
      <c r="EGA13" s="79"/>
      <c r="EGB13" s="79"/>
      <c r="EGC13" s="79"/>
      <c r="EGD13" s="79"/>
      <c r="EGE13" s="79"/>
      <c r="EGF13" s="79"/>
      <c r="EGG13" s="79"/>
      <c r="EGH13" s="79"/>
      <c r="EGI13" s="79"/>
      <c r="EGJ13" s="79"/>
      <c r="EGK13" s="79"/>
      <c r="EGL13" s="79"/>
      <c r="EGM13" s="79"/>
      <c r="EGN13" s="79"/>
      <c r="EGO13" s="79"/>
      <c r="EGP13" s="79"/>
      <c r="EGQ13" s="79"/>
      <c r="EGR13" s="79"/>
      <c r="EGS13" s="79"/>
      <c r="EGT13" s="79"/>
      <c r="EGU13" s="79"/>
      <c r="EGV13" s="79"/>
      <c r="EGW13" s="79"/>
      <c r="EGX13" s="79"/>
      <c r="EGY13" s="79"/>
      <c r="EGZ13" s="79"/>
      <c r="EHA13" s="79"/>
      <c r="EHB13" s="79"/>
      <c r="EHC13" s="79"/>
      <c r="EHD13" s="79"/>
      <c r="EHE13" s="79"/>
      <c r="EHF13" s="79"/>
      <c r="EHG13" s="79"/>
      <c r="EHH13" s="79"/>
      <c r="EHI13" s="79"/>
      <c r="EHJ13" s="79"/>
      <c r="EHK13" s="79"/>
      <c r="EHL13" s="79"/>
      <c r="EHM13" s="79"/>
      <c r="EHN13" s="79"/>
      <c r="EHO13" s="79"/>
      <c r="EHP13" s="79"/>
      <c r="EHQ13" s="79"/>
      <c r="EHR13" s="79"/>
      <c r="EHS13" s="79"/>
      <c r="EHT13" s="79"/>
      <c r="EHU13" s="79"/>
      <c r="EHV13" s="79"/>
      <c r="EHW13" s="79"/>
      <c r="EHX13" s="79"/>
      <c r="EHY13" s="79"/>
      <c r="EHZ13" s="79"/>
      <c r="EIA13" s="79"/>
      <c r="EIB13" s="79"/>
      <c r="EIC13" s="79"/>
      <c r="EID13" s="79"/>
      <c r="EIE13" s="79"/>
      <c r="EIF13" s="79"/>
      <c r="EIG13" s="79"/>
      <c r="EIH13" s="79"/>
      <c r="EII13" s="79"/>
      <c r="EIJ13" s="79"/>
      <c r="EIK13" s="79"/>
      <c r="EIL13" s="79"/>
      <c r="EIM13" s="79"/>
      <c r="EIN13" s="79"/>
      <c r="EIO13" s="79"/>
      <c r="EIP13" s="79"/>
      <c r="EIQ13" s="79"/>
      <c r="EIR13" s="79"/>
      <c r="EIS13" s="79"/>
      <c r="EIT13" s="79"/>
      <c r="EIU13" s="79"/>
      <c r="EIV13" s="79"/>
      <c r="EIW13" s="79"/>
      <c r="EIX13" s="79"/>
      <c r="EIY13" s="79"/>
      <c r="EIZ13" s="79"/>
      <c r="EJA13" s="79"/>
      <c r="EJB13" s="79"/>
      <c r="EJC13" s="79"/>
      <c r="EJD13" s="79"/>
      <c r="EJE13" s="79"/>
      <c r="EJF13" s="79"/>
      <c r="EJG13" s="79"/>
      <c r="EJH13" s="79"/>
      <c r="EJI13" s="79"/>
      <c r="EJJ13" s="79"/>
      <c r="EJK13" s="79"/>
      <c r="EJL13" s="79"/>
      <c r="EJM13" s="79"/>
      <c r="EJN13" s="79"/>
      <c r="EJO13" s="79"/>
      <c r="EJP13" s="79"/>
      <c r="EJQ13" s="79"/>
      <c r="EJR13" s="79"/>
      <c r="EJS13" s="79"/>
      <c r="EJT13" s="79"/>
      <c r="EJU13" s="79"/>
      <c r="EJV13" s="79"/>
      <c r="EJW13" s="79"/>
      <c r="EJX13" s="79"/>
      <c r="EJY13" s="79"/>
      <c r="EJZ13" s="79"/>
      <c r="EKA13" s="79"/>
      <c r="EKB13" s="79"/>
      <c r="EKC13" s="79"/>
      <c r="EKD13" s="79"/>
      <c r="EKE13" s="79"/>
      <c r="EKF13" s="79"/>
      <c r="EKG13" s="79"/>
      <c r="EKH13" s="79"/>
      <c r="EKI13" s="79"/>
      <c r="EKJ13" s="79"/>
      <c r="EKK13" s="79"/>
      <c r="EKL13" s="79"/>
      <c r="EKM13" s="79"/>
      <c r="EKN13" s="79"/>
      <c r="EKO13" s="79"/>
      <c r="EKP13" s="79"/>
      <c r="EKQ13" s="79"/>
      <c r="EKR13" s="79"/>
      <c r="EKS13" s="79"/>
      <c r="EKT13" s="79"/>
      <c r="EKU13" s="79"/>
      <c r="EKV13" s="79"/>
      <c r="EKW13" s="79"/>
      <c r="EKX13" s="79"/>
      <c r="EKY13" s="79"/>
      <c r="EKZ13" s="79"/>
      <c r="ELA13" s="79"/>
      <c r="ELB13" s="79"/>
      <c r="ELC13" s="79"/>
      <c r="ELD13" s="79"/>
      <c r="ELE13" s="79"/>
      <c r="ELF13" s="79"/>
      <c r="ELG13" s="79"/>
      <c r="ELH13" s="79"/>
      <c r="ELI13" s="79"/>
      <c r="ELJ13" s="79"/>
      <c r="ELK13" s="79"/>
      <c r="ELL13" s="79"/>
      <c r="ELM13" s="79"/>
      <c r="ELN13" s="79"/>
      <c r="ELO13" s="79"/>
      <c r="ELP13" s="79"/>
      <c r="ELQ13" s="79"/>
      <c r="ELR13" s="79"/>
      <c r="ELS13" s="79"/>
      <c r="ELT13" s="79"/>
      <c r="ELU13" s="79"/>
      <c r="ELV13" s="79"/>
      <c r="ELW13" s="79"/>
      <c r="ELX13" s="79"/>
      <c r="ELY13" s="79"/>
      <c r="ELZ13" s="79"/>
      <c r="EMA13" s="79"/>
      <c r="EMB13" s="79"/>
      <c r="EMC13" s="79"/>
      <c r="EMD13" s="79"/>
      <c r="EME13" s="79"/>
      <c r="EMF13" s="79"/>
      <c r="EMG13" s="79"/>
      <c r="EMH13" s="79"/>
      <c r="EMI13" s="79"/>
      <c r="EMJ13" s="79"/>
      <c r="EMK13" s="79"/>
      <c r="EML13" s="79"/>
      <c r="EMM13" s="79"/>
      <c r="EMN13" s="79"/>
      <c r="EMO13" s="79"/>
      <c r="EMP13" s="79"/>
      <c r="EMQ13" s="79"/>
      <c r="EMR13" s="79"/>
      <c r="EMS13" s="79"/>
      <c r="EMT13" s="79"/>
      <c r="EMU13" s="79"/>
      <c r="EMV13" s="79"/>
      <c r="EMW13" s="79"/>
      <c r="EMX13" s="79"/>
      <c r="EMY13" s="79"/>
      <c r="EMZ13" s="79"/>
      <c r="ENA13" s="79"/>
      <c r="ENB13" s="79"/>
      <c r="ENC13" s="79"/>
      <c r="END13" s="79"/>
      <c r="ENE13" s="79"/>
      <c r="ENF13" s="79"/>
      <c r="ENG13" s="79"/>
      <c r="ENH13" s="79"/>
      <c r="ENI13" s="79"/>
      <c r="ENJ13" s="79"/>
      <c r="ENK13" s="79"/>
      <c r="ENL13" s="79"/>
      <c r="ENM13" s="79"/>
      <c r="ENN13" s="79"/>
      <c r="ENO13" s="79"/>
      <c r="ENP13" s="79"/>
      <c r="ENQ13" s="79"/>
      <c r="ENR13" s="79"/>
      <c r="ENS13" s="79"/>
      <c r="ENT13" s="79"/>
      <c r="ENU13" s="79"/>
      <c r="ENV13" s="79"/>
      <c r="ENW13" s="79"/>
      <c r="ENX13" s="79"/>
      <c r="ENY13" s="79"/>
      <c r="ENZ13" s="79"/>
      <c r="EOA13" s="79"/>
      <c r="EOB13" s="79"/>
      <c r="EOC13" s="79"/>
      <c r="EOD13" s="79"/>
      <c r="EOE13" s="79"/>
      <c r="EOF13" s="79"/>
      <c r="EOG13" s="79"/>
      <c r="EOH13" s="79"/>
      <c r="EOI13" s="79"/>
      <c r="EOJ13" s="79"/>
      <c r="EOK13" s="79"/>
      <c r="EOL13" s="79"/>
      <c r="EOM13" s="79"/>
      <c r="EON13" s="79"/>
      <c r="EOO13" s="79"/>
      <c r="EOP13" s="79"/>
      <c r="EOQ13" s="79"/>
      <c r="EOR13" s="79"/>
      <c r="EOS13" s="79"/>
      <c r="EOT13" s="79"/>
      <c r="EOU13" s="79"/>
      <c r="EOV13" s="79"/>
      <c r="EOW13" s="79"/>
      <c r="EOX13" s="79"/>
      <c r="EOY13" s="79"/>
      <c r="EOZ13" s="79"/>
      <c r="EPA13" s="79"/>
      <c r="EPB13" s="79"/>
      <c r="EPC13" s="79"/>
      <c r="EPD13" s="79"/>
      <c r="EPE13" s="79"/>
      <c r="EPF13" s="79"/>
      <c r="EPG13" s="79"/>
      <c r="EPH13" s="79"/>
      <c r="EPI13" s="79"/>
      <c r="EPJ13" s="79"/>
      <c r="EPK13" s="79"/>
      <c r="EPL13" s="79"/>
      <c r="EPM13" s="79"/>
      <c r="EPN13" s="79"/>
      <c r="EPO13" s="79"/>
      <c r="EPP13" s="79"/>
      <c r="EPQ13" s="79"/>
      <c r="EPR13" s="79"/>
      <c r="EPS13" s="79"/>
      <c r="EPT13" s="79"/>
      <c r="EPU13" s="79"/>
      <c r="EPV13" s="79"/>
      <c r="EPW13" s="79"/>
      <c r="EPX13" s="79"/>
      <c r="EPY13" s="79"/>
      <c r="EPZ13" s="79"/>
      <c r="EQA13" s="79"/>
      <c r="EQB13" s="79"/>
      <c r="EQC13" s="79"/>
      <c r="EQD13" s="79"/>
      <c r="EQE13" s="79"/>
      <c r="EQF13" s="79"/>
      <c r="EQG13" s="79"/>
      <c r="EQH13" s="79"/>
      <c r="EQI13" s="79"/>
      <c r="EQJ13" s="79"/>
      <c r="EQK13" s="79"/>
      <c r="EQL13" s="79"/>
      <c r="EQM13" s="79"/>
      <c r="EQN13" s="79"/>
      <c r="EQO13" s="79"/>
      <c r="EQP13" s="79"/>
      <c r="EQQ13" s="79"/>
      <c r="EQR13" s="79"/>
      <c r="EQS13" s="79"/>
      <c r="EQT13" s="79"/>
      <c r="EQU13" s="79"/>
      <c r="EQV13" s="79"/>
      <c r="EQW13" s="79"/>
      <c r="EQX13" s="79"/>
      <c r="EQY13" s="79"/>
      <c r="EQZ13" s="79"/>
      <c r="ERA13" s="79"/>
      <c r="ERB13" s="79"/>
      <c r="ERC13" s="79"/>
      <c r="ERD13" s="79"/>
      <c r="ERE13" s="79"/>
      <c r="ERF13" s="79"/>
      <c r="ERG13" s="79"/>
      <c r="ERH13" s="79"/>
      <c r="ERI13" s="79"/>
      <c r="ERJ13" s="79"/>
      <c r="ERK13" s="79"/>
      <c r="ERL13" s="79"/>
      <c r="ERM13" s="79"/>
      <c r="ERN13" s="79"/>
      <c r="ERO13" s="79"/>
      <c r="ERP13" s="79"/>
      <c r="ERQ13" s="79"/>
      <c r="ERR13" s="79"/>
      <c r="ERS13" s="79"/>
      <c r="ERT13" s="79"/>
      <c r="ERU13" s="79"/>
      <c r="ERV13" s="79"/>
      <c r="ERW13" s="79"/>
      <c r="ERX13" s="79"/>
      <c r="ERY13" s="79"/>
      <c r="ERZ13" s="79"/>
      <c r="ESA13" s="79"/>
      <c r="ESB13" s="79"/>
      <c r="ESC13" s="79"/>
      <c r="ESD13" s="79"/>
      <c r="ESE13" s="79"/>
      <c r="ESF13" s="79"/>
      <c r="ESG13" s="79"/>
      <c r="ESH13" s="79"/>
      <c r="ESI13" s="79"/>
      <c r="ESJ13" s="79"/>
      <c r="ESK13" s="79"/>
      <c r="ESL13" s="79"/>
      <c r="ESM13" s="79"/>
      <c r="ESN13" s="79"/>
      <c r="ESO13" s="79"/>
      <c r="ESP13" s="79"/>
      <c r="ESQ13" s="79"/>
      <c r="ESR13" s="79"/>
      <c r="ESS13" s="79"/>
      <c r="EST13" s="79"/>
      <c r="ESU13" s="79"/>
      <c r="ESV13" s="79"/>
      <c r="ESW13" s="79"/>
      <c r="ESX13" s="79"/>
      <c r="ESY13" s="79"/>
      <c r="ESZ13" s="79"/>
      <c r="ETA13" s="79"/>
      <c r="ETB13" s="79"/>
      <c r="ETC13" s="79"/>
      <c r="ETD13" s="79"/>
      <c r="ETE13" s="79"/>
      <c r="ETF13" s="79"/>
      <c r="ETG13" s="79"/>
      <c r="ETH13" s="79"/>
      <c r="ETI13" s="79"/>
      <c r="ETJ13" s="79"/>
      <c r="ETK13" s="79"/>
      <c r="ETL13" s="79"/>
      <c r="ETM13" s="79"/>
      <c r="ETN13" s="79"/>
      <c r="ETO13" s="79"/>
      <c r="ETP13" s="79"/>
      <c r="ETQ13" s="79"/>
      <c r="ETR13" s="79"/>
      <c r="ETS13" s="79"/>
      <c r="ETT13" s="79"/>
      <c r="ETU13" s="79"/>
      <c r="ETV13" s="79"/>
      <c r="ETW13" s="79"/>
      <c r="ETX13" s="79"/>
      <c r="ETY13" s="79"/>
      <c r="ETZ13" s="79"/>
      <c r="EUA13" s="79"/>
      <c r="EUB13" s="79"/>
      <c r="EUC13" s="79"/>
      <c r="EUD13" s="79"/>
      <c r="EUE13" s="79"/>
      <c r="EUF13" s="79"/>
      <c r="EUG13" s="79"/>
      <c r="EUH13" s="79"/>
      <c r="EUI13" s="79"/>
      <c r="EUJ13" s="79"/>
      <c r="EUK13" s="79"/>
      <c r="EUL13" s="79"/>
      <c r="EUM13" s="79"/>
      <c r="EUN13" s="79"/>
      <c r="EUO13" s="79"/>
      <c r="EUP13" s="79"/>
      <c r="EUQ13" s="79"/>
      <c r="EUR13" s="79"/>
      <c r="EUS13" s="79"/>
      <c r="EUT13" s="79"/>
      <c r="EUU13" s="79"/>
      <c r="EUV13" s="79"/>
      <c r="EUW13" s="79"/>
      <c r="EUX13" s="79"/>
      <c r="EUY13" s="79"/>
      <c r="EUZ13" s="79"/>
      <c r="EVA13" s="79"/>
      <c r="EVB13" s="79"/>
      <c r="EVC13" s="79"/>
      <c r="EVD13" s="79"/>
      <c r="EVE13" s="79"/>
      <c r="EVF13" s="79"/>
      <c r="EVG13" s="79"/>
      <c r="EVH13" s="79"/>
      <c r="EVI13" s="79"/>
      <c r="EVJ13" s="79"/>
      <c r="EVK13" s="79"/>
      <c r="EVL13" s="79"/>
      <c r="EVM13" s="79"/>
      <c r="EVN13" s="79"/>
      <c r="EVO13" s="79"/>
      <c r="EVP13" s="79"/>
      <c r="EVQ13" s="79"/>
      <c r="EVR13" s="79"/>
      <c r="EVS13" s="79"/>
      <c r="EVT13" s="79"/>
      <c r="EVU13" s="79"/>
      <c r="EVV13" s="79"/>
      <c r="EVW13" s="79"/>
      <c r="EVX13" s="79"/>
      <c r="EVY13" s="79"/>
      <c r="EVZ13" s="79"/>
      <c r="EWA13" s="79"/>
      <c r="EWB13" s="79"/>
      <c r="EWC13" s="79"/>
      <c r="EWD13" s="79"/>
      <c r="EWE13" s="79"/>
      <c r="EWF13" s="79"/>
      <c r="EWG13" s="79"/>
      <c r="EWH13" s="79"/>
      <c r="EWI13" s="79"/>
      <c r="EWJ13" s="79"/>
      <c r="EWK13" s="79"/>
      <c r="EWL13" s="79"/>
      <c r="EWM13" s="79"/>
      <c r="EWN13" s="79"/>
      <c r="EWO13" s="79"/>
      <c r="EWP13" s="79"/>
      <c r="EWQ13" s="79"/>
      <c r="EWR13" s="79"/>
      <c r="EWS13" s="79"/>
      <c r="EWT13" s="79"/>
      <c r="EWU13" s="79"/>
      <c r="EWV13" s="79"/>
      <c r="EWW13" s="79"/>
      <c r="EWX13" s="79"/>
      <c r="EWY13" s="79"/>
      <c r="EWZ13" s="79"/>
      <c r="EXA13" s="79"/>
      <c r="EXB13" s="79"/>
      <c r="EXC13" s="79"/>
      <c r="EXD13" s="79"/>
      <c r="EXE13" s="79"/>
      <c r="EXF13" s="79"/>
      <c r="EXG13" s="79"/>
      <c r="EXH13" s="79"/>
      <c r="EXI13" s="79"/>
      <c r="EXJ13" s="79"/>
      <c r="EXK13" s="79"/>
      <c r="EXL13" s="79"/>
      <c r="EXM13" s="79"/>
      <c r="EXN13" s="79"/>
      <c r="EXO13" s="79"/>
      <c r="EXP13" s="79"/>
      <c r="EXQ13" s="79"/>
      <c r="EXR13" s="79"/>
      <c r="EXS13" s="79"/>
      <c r="EXT13" s="79"/>
      <c r="EXU13" s="79"/>
      <c r="EXV13" s="79"/>
      <c r="EXW13" s="79"/>
      <c r="EXX13" s="79"/>
      <c r="EXY13" s="79"/>
      <c r="EXZ13" s="79"/>
      <c r="EYA13" s="79"/>
      <c r="EYB13" s="79"/>
      <c r="EYC13" s="79"/>
      <c r="EYD13" s="79"/>
      <c r="EYE13" s="79"/>
      <c r="EYF13" s="79"/>
      <c r="EYG13" s="79"/>
      <c r="EYH13" s="79"/>
      <c r="EYI13" s="79"/>
      <c r="EYJ13" s="79"/>
      <c r="EYK13" s="79"/>
      <c r="EYL13" s="79"/>
      <c r="EYM13" s="79"/>
      <c r="EYN13" s="79"/>
      <c r="EYO13" s="79"/>
      <c r="EYP13" s="79"/>
      <c r="EYQ13" s="79"/>
      <c r="EYR13" s="79"/>
      <c r="EYS13" s="79"/>
      <c r="EYT13" s="79"/>
      <c r="EYU13" s="79"/>
      <c r="EYV13" s="79"/>
      <c r="EYW13" s="79"/>
      <c r="EYX13" s="79"/>
      <c r="EYY13" s="79"/>
      <c r="EYZ13" s="79"/>
      <c r="EZA13" s="79"/>
      <c r="EZB13" s="79"/>
      <c r="EZC13" s="79"/>
      <c r="EZD13" s="79"/>
      <c r="EZE13" s="79"/>
      <c r="EZF13" s="79"/>
      <c r="EZG13" s="79"/>
      <c r="EZH13" s="79"/>
      <c r="EZI13" s="79"/>
      <c r="EZJ13" s="79"/>
      <c r="EZK13" s="79"/>
      <c r="EZL13" s="79"/>
      <c r="EZM13" s="79"/>
      <c r="EZN13" s="79"/>
      <c r="EZO13" s="79"/>
      <c r="EZP13" s="79"/>
      <c r="EZQ13" s="79"/>
      <c r="EZR13" s="79"/>
      <c r="EZS13" s="79"/>
      <c r="EZT13" s="79"/>
      <c r="EZU13" s="79"/>
      <c r="EZV13" s="79"/>
      <c r="EZW13" s="79"/>
      <c r="EZX13" s="79"/>
      <c r="EZY13" s="79"/>
      <c r="EZZ13" s="79"/>
      <c r="FAA13" s="79"/>
      <c r="FAB13" s="79"/>
      <c r="FAC13" s="79"/>
      <c r="FAD13" s="79"/>
      <c r="FAE13" s="79"/>
      <c r="FAF13" s="79"/>
      <c r="FAG13" s="79"/>
      <c r="FAH13" s="79"/>
      <c r="FAI13" s="79"/>
      <c r="FAJ13" s="79"/>
      <c r="FAK13" s="79"/>
      <c r="FAL13" s="79"/>
      <c r="FAM13" s="79"/>
      <c r="FAN13" s="79"/>
      <c r="FAO13" s="79"/>
      <c r="FAP13" s="79"/>
      <c r="FAQ13" s="79"/>
      <c r="FAR13" s="79"/>
      <c r="FAS13" s="79"/>
      <c r="FAT13" s="79"/>
      <c r="FAU13" s="79"/>
      <c r="FAV13" s="79"/>
      <c r="FAW13" s="79"/>
      <c r="FAX13" s="79"/>
      <c r="FAY13" s="79"/>
      <c r="FAZ13" s="79"/>
      <c r="FBA13" s="79"/>
      <c r="FBB13" s="79"/>
      <c r="FBC13" s="79"/>
      <c r="FBD13" s="79"/>
      <c r="FBE13" s="79"/>
      <c r="FBF13" s="79"/>
      <c r="FBG13" s="79"/>
      <c r="FBH13" s="79"/>
      <c r="FBI13" s="79"/>
      <c r="FBJ13" s="79"/>
      <c r="FBK13" s="79"/>
      <c r="FBL13" s="79"/>
      <c r="FBM13" s="79"/>
      <c r="FBN13" s="79"/>
      <c r="FBO13" s="79"/>
      <c r="FBP13" s="79"/>
      <c r="FBQ13" s="79"/>
      <c r="FBR13" s="79"/>
      <c r="FBS13" s="79"/>
      <c r="FBT13" s="79"/>
      <c r="FBU13" s="79"/>
      <c r="FBV13" s="79"/>
      <c r="FBW13" s="79"/>
      <c r="FBX13" s="79"/>
      <c r="FBY13" s="79"/>
      <c r="FBZ13" s="79"/>
      <c r="FCA13" s="79"/>
      <c r="FCB13" s="79"/>
      <c r="FCC13" s="79"/>
      <c r="FCD13" s="79"/>
      <c r="FCE13" s="79"/>
      <c r="FCF13" s="79"/>
      <c r="FCG13" s="79"/>
      <c r="FCH13" s="79"/>
      <c r="FCI13" s="79"/>
      <c r="FCJ13" s="79"/>
      <c r="FCK13" s="79"/>
      <c r="FCL13" s="79"/>
      <c r="FCM13" s="79"/>
      <c r="FCN13" s="79"/>
      <c r="FCO13" s="79"/>
      <c r="FCP13" s="79"/>
      <c r="FCQ13" s="79"/>
      <c r="FCR13" s="79"/>
      <c r="FCS13" s="79"/>
      <c r="FCT13" s="79"/>
      <c r="FCU13" s="79"/>
      <c r="FCV13" s="79"/>
      <c r="FCW13" s="79"/>
      <c r="FCX13" s="79"/>
      <c r="FCY13" s="79"/>
      <c r="FCZ13" s="79"/>
      <c r="FDA13" s="79"/>
      <c r="FDB13" s="79"/>
      <c r="FDC13" s="79"/>
      <c r="FDD13" s="79"/>
      <c r="FDE13" s="79"/>
      <c r="FDF13" s="79"/>
      <c r="FDG13" s="79"/>
      <c r="FDH13" s="79"/>
      <c r="FDI13" s="79"/>
      <c r="FDJ13" s="79"/>
      <c r="FDK13" s="79"/>
      <c r="FDL13" s="79"/>
      <c r="FDM13" s="79"/>
      <c r="FDN13" s="79"/>
      <c r="FDO13" s="79"/>
      <c r="FDP13" s="79"/>
      <c r="FDQ13" s="79"/>
      <c r="FDR13" s="79"/>
      <c r="FDS13" s="79"/>
      <c r="FDT13" s="79"/>
      <c r="FDU13" s="79"/>
      <c r="FDV13" s="79"/>
      <c r="FDW13" s="79"/>
      <c r="FDX13" s="79"/>
      <c r="FDY13" s="79"/>
      <c r="FDZ13" s="79"/>
      <c r="FEA13" s="79"/>
      <c r="FEB13" s="79"/>
      <c r="FEC13" s="79"/>
      <c r="FED13" s="79"/>
      <c r="FEE13" s="79"/>
      <c r="FEF13" s="79"/>
      <c r="FEG13" s="79"/>
      <c r="FEH13" s="79"/>
      <c r="FEI13" s="79"/>
      <c r="FEJ13" s="79"/>
      <c r="FEK13" s="79"/>
      <c r="FEL13" s="79"/>
      <c r="FEM13" s="79"/>
      <c r="FEN13" s="79"/>
      <c r="FEO13" s="79"/>
      <c r="FEP13" s="79"/>
      <c r="FEQ13" s="79"/>
      <c r="FER13" s="79"/>
      <c r="FES13" s="79"/>
      <c r="FET13" s="79"/>
      <c r="FEU13" s="79"/>
      <c r="FEV13" s="79"/>
      <c r="FEW13" s="79"/>
      <c r="FEX13" s="79"/>
      <c r="FEY13" s="79"/>
      <c r="FEZ13" s="79"/>
      <c r="FFA13" s="79"/>
      <c r="FFB13" s="79"/>
      <c r="FFC13" s="79"/>
      <c r="FFD13" s="79"/>
      <c r="FFE13" s="79"/>
      <c r="FFF13" s="79"/>
      <c r="FFG13" s="79"/>
      <c r="FFH13" s="79"/>
      <c r="FFI13" s="79"/>
      <c r="FFJ13" s="79"/>
      <c r="FFK13" s="79"/>
      <c r="FFL13" s="79"/>
      <c r="FFM13" s="79"/>
      <c r="FFN13" s="79"/>
      <c r="FFO13" s="79"/>
      <c r="FFP13" s="79"/>
      <c r="FFQ13" s="79"/>
      <c r="FFR13" s="79"/>
      <c r="FFS13" s="79"/>
      <c r="FFT13" s="79"/>
      <c r="FFU13" s="79"/>
      <c r="FFV13" s="79"/>
      <c r="FFW13" s="79"/>
      <c r="FFX13" s="79"/>
      <c r="FFY13" s="79"/>
      <c r="FFZ13" s="79"/>
      <c r="FGA13" s="79"/>
      <c r="FGB13" s="79"/>
      <c r="FGC13" s="79"/>
      <c r="FGD13" s="79"/>
      <c r="FGE13" s="79"/>
      <c r="FGF13" s="79"/>
      <c r="FGG13" s="79"/>
      <c r="FGH13" s="79"/>
      <c r="FGI13" s="79"/>
      <c r="FGJ13" s="79"/>
      <c r="FGK13" s="79"/>
      <c r="FGL13" s="79"/>
      <c r="FGM13" s="79"/>
      <c r="FGN13" s="79"/>
      <c r="FGO13" s="79"/>
      <c r="FGP13" s="79"/>
      <c r="FGQ13" s="79"/>
      <c r="FGR13" s="79"/>
      <c r="FGS13" s="79"/>
      <c r="FGT13" s="79"/>
      <c r="FGU13" s="79"/>
      <c r="FGV13" s="79"/>
      <c r="FGW13" s="79"/>
      <c r="FGX13" s="79"/>
      <c r="FGY13" s="79"/>
      <c r="FGZ13" s="79"/>
      <c r="FHA13" s="79"/>
      <c r="FHB13" s="79"/>
      <c r="FHC13" s="79"/>
      <c r="FHD13" s="79"/>
      <c r="FHE13" s="79"/>
      <c r="FHF13" s="79"/>
      <c r="FHG13" s="79"/>
      <c r="FHH13" s="79"/>
      <c r="FHI13" s="79"/>
      <c r="FHJ13" s="79"/>
      <c r="FHK13" s="79"/>
      <c r="FHL13" s="79"/>
      <c r="FHM13" s="79"/>
      <c r="FHN13" s="79"/>
      <c r="FHO13" s="79"/>
      <c r="FHP13" s="79"/>
      <c r="FHQ13" s="79"/>
      <c r="FHR13" s="79"/>
      <c r="FHS13" s="79"/>
      <c r="FHT13" s="79"/>
      <c r="FHU13" s="79"/>
      <c r="FHV13" s="79"/>
      <c r="FHW13" s="79"/>
      <c r="FHX13" s="79"/>
      <c r="FHY13" s="79"/>
      <c r="FHZ13" s="79"/>
      <c r="FIA13" s="79"/>
      <c r="FIB13" s="79"/>
      <c r="FIC13" s="79"/>
      <c r="FID13" s="79"/>
      <c r="FIE13" s="79"/>
      <c r="FIF13" s="79"/>
      <c r="FIG13" s="79"/>
      <c r="FIH13" s="79"/>
      <c r="FII13" s="79"/>
      <c r="FIJ13" s="79"/>
      <c r="FIK13" s="79"/>
      <c r="FIL13" s="79"/>
      <c r="FIM13" s="79"/>
      <c r="FIN13" s="79"/>
      <c r="FIO13" s="79"/>
      <c r="FIP13" s="79"/>
      <c r="FIQ13" s="79"/>
      <c r="FIR13" s="79"/>
      <c r="FIS13" s="79"/>
      <c r="FIT13" s="79"/>
      <c r="FIU13" s="79"/>
      <c r="FIV13" s="79"/>
      <c r="FIW13" s="79"/>
      <c r="FIX13" s="79"/>
      <c r="FIY13" s="79"/>
      <c r="FIZ13" s="79"/>
      <c r="FJA13" s="79"/>
      <c r="FJB13" s="79"/>
      <c r="FJC13" s="79"/>
      <c r="FJD13" s="79"/>
      <c r="FJE13" s="79"/>
      <c r="FJF13" s="79"/>
      <c r="FJG13" s="79"/>
      <c r="FJH13" s="79"/>
      <c r="FJI13" s="79"/>
      <c r="FJJ13" s="79"/>
      <c r="FJK13" s="79"/>
      <c r="FJL13" s="79"/>
      <c r="FJM13" s="79"/>
      <c r="FJN13" s="79"/>
      <c r="FJO13" s="79"/>
      <c r="FJP13" s="79"/>
      <c r="FJQ13" s="79"/>
      <c r="FJR13" s="79"/>
      <c r="FJS13" s="79"/>
      <c r="FJT13" s="79"/>
      <c r="FJU13" s="79"/>
      <c r="FJV13" s="79"/>
      <c r="FJW13" s="79"/>
      <c r="FJX13" s="79"/>
      <c r="FJY13" s="79"/>
      <c r="FJZ13" s="79"/>
      <c r="FKA13" s="79"/>
      <c r="FKB13" s="79"/>
      <c r="FKC13" s="79"/>
      <c r="FKD13" s="79"/>
      <c r="FKE13" s="79"/>
      <c r="FKF13" s="79"/>
      <c r="FKG13" s="79"/>
      <c r="FKH13" s="79"/>
      <c r="FKI13" s="79"/>
      <c r="FKJ13" s="79"/>
      <c r="FKK13" s="79"/>
      <c r="FKL13" s="79"/>
      <c r="FKM13" s="79"/>
      <c r="FKN13" s="79"/>
      <c r="FKO13" s="79"/>
      <c r="FKP13" s="79"/>
      <c r="FKQ13" s="79"/>
      <c r="FKR13" s="79"/>
      <c r="FKS13" s="79"/>
      <c r="FKT13" s="79"/>
      <c r="FKU13" s="79"/>
      <c r="FKV13" s="79"/>
      <c r="FKW13" s="79"/>
      <c r="FKX13" s="79"/>
      <c r="FKY13" s="79"/>
      <c r="FKZ13" s="79"/>
      <c r="FLA13" s="79"/>
      <c r="FLB13" s="79"/>
      <c r="FLC13" s="79"/>
      <c r="FLD13" s="79"/>
      <c r="FLE13" s="79"/>
      <c r="FLF13" s="79"/>
      <c r="FLG13" s="79"/>
      <c r="FLH13" s="79"/>
      <c r="FLI13" s="79"/>
      <c r="FLJ13" s="79"/>
      <c r="FLK13" s="79"/>
      <c r="FLL13" s="79"/>
      <c r="FLM13" s="79"/>
      <c r="FLN13" s="79"/>
      <c r="FLO13" s="79"/>
      <c r="FLP13" s="79"/>
      <c r="FLQ13" s="79"/>
      <c r="FLR13" s="79"/>
      <c r="FLS13" s="79"/>
      <c r="FLT13" s="79"/>
      <c r="FLU13" s="79"/>
      <c r="FLV13" s="79"/>
      <c r="FLW13" s="79"/>
      <c r="FLX13" s="79"/>
      <c r="FLY13" s="79"/>
      <c r="FLZ13" s="79"/>
      <c r="FMA13" s="79"/>
      <c r="FMB13" s="79"/>
      <c r="FMC13" s="79"/>
      <c r="FMD13" s="79"/>
      <c r="FME13" s="79"/>
      <c r="FMF13" s="79"/>
      <c r="FMG13" s="79"/>
      <c r="FMH13" s="79"/>
      <c r="FMI13" s="79"/>
      <c r="FMJ13" s="79"/>
      <c r="FMK13" s="79"/>
      <c r="FML13" s="79"/>
      <c r="FMM13" s="79"/>
      <c r="FMN13" s="79"/>
      <c r="FMO13" s="79"/>
      <c r="FMP13" s="79"/>
      <c r="FMQ13" s="79"/>
      <c r="FMR13" s="79"/>
      <c r="FMS13" s="79"/>
      <c r="FMT13" s="79"/>
      <c r="FMU13" s="79"/>
      <c r="FMV13" s="79"/>
      <c r="FMW13" s="79"/>
      <c r="FMX13" s="79"/>
      <c r="FMY13" s="79"/>
      <c r="FMZ13" s="79"/>
      <c r="FNA13" s="79"/>
      <c r="FNB13" s="79"/>
      <c r="FNC13" s="79"/>
      <c r="FND13" s="79"/>
      <c r="FNE13" s="79"/>
      <c r="FNF13" s="79"/>
      <c r="FNG13" s="79"/>
      <c r="FNH13" s="79"/>
      <c r="FNI13" s="79"/>
      <c r="FNJ13" s="79"/>
      <c r="FNK13" s="79"/>
      <c r="FNL13" s="79"/>
      <c r="FNM13" s="79"/>
      <c r="FNN13" s="79"/>
      <c r="FNO13" s="79"/>
      <c r="FNP13" s="79"/>
      <c r="FNQ13" s="79"/>
      <c r="FNR13" s="79"/>
      <c r="FNS13" s="79"/>
      <c r="FNT13" s="79"/>
      <c r="FNU13" s="79"/>
      <c r="FNV13" s="79"/>
      <c r="FNW13" s="79"/>
      <c r="FNX13" s="79"/>
      <c r="FNY13" s="79"/>
      <c r="FNZ13" s="79"/>
      <c r="FOA13" s="79"/>
      <c r="FOB13" s="79"/>
      <c r="FOC13" s="79"/>
      <c r="FOD13" s="79"/>
      <c r="FOE13" s="79"/>
      <c r="FOF13" s="79"/>
      <c r="FOG13" s="79"/>
      <c r="FOH13" s="79"/>
      <c r="FOI13" s="79"/>
      <c r="FOJ13" s="79"/>
      <c r="FOK13" s="79"/>
      <c r="FOL13" s="79"/>
      <c r="FOM13" s="79"/>
      <c r="FON13" s="79"/>
      <c r="FOO13" s="79"/>
      <c r="FOP13" s="79"/>
      <c r="FOQ13" s="79"/>
      <c r="FOR13" s="79"/>
      <c r="FOS13" s="79"/>
      <c r="FOT13" s="79"/>
      <c r="FOU13" s="79"/>
      <c r="FOV13" s="79"/>
      <c r="FOW13" s="79"/>
      <c r="FOX13" s="79"/>
      <c r="FOY13" s="79"/>
      <c r="FOZ13" s="79"/>
      <c r="FPA13" s="79"/>
      <c r="FPB13" s="79"/>
      <c r="FPC13" s="79"/>
      <c r="FPD13" s="79"/>
      <c r="FPE13" s="79"/>
      <c r="FPF13" s="79"/>
      <c r="FPG13" s="79"/>
      <c r="FPH13" s="79"/>
      <c r="FPI13" s="79"/>
      <c r="FPJ13" s="79"/>
      <c r="FPK13" s="79"/>
      <c r="FPL13" s="79"/>
      <c r="FPM13" s="79"/>
      <c r="FPN13" s="79"/>
      <c r="FPO13" s="79"/>
      <c r="FPP13" s="79"/>
      <c r="FPQ13" s="79"/>
      <c r="FPR13" s="79"/>
      <c r="FPS13" s="79"/>
      <c r="FPT13" s="79"/>
      <c r="FPU13" s="79"/>
      <c r="FPV13" s="79"/>
      <c r="FPW13" s="79"/>
      <c r="FPX13" s="79"/>
      <c r="FPY13" s="79"/>
      <c r="FPZ13" s="79"/>
      <c r="FQA13" s="79"/>
      <c r="FQB13" s="79"/>
      <c r="FQC13" s="79"/>
      <c r="FQD13" s="79"/>
      <c r="FQE13" s="79"/>
      <c r="FQF13" s="79"/>
      <c r="FQG13" s="79"/>
      <c r="FQH13" s="79"/>
      <c r="FQI13" s="79"/>
      <c r="FQJ13" s="79"/>
      <c r="FQK13" s="79"/>
      <c r="FQL13" s="79"/>
      <c r="FQM13" s="79"/>
      <c r="FQN13" s="79"/>
      <c r="FQO13" s="79"/>
      <c r="FQP13" s="79"/>
      <c r="FQQ13" s="79"/>
      <c r="FQR13" s="79"/>
      <c r="FQS13" s="79"/>
      <c r="FQT13" s="79"/>
      <c r="FQU13" s="79"/>
      <c r="FQV13" s="79"/>
      <c r="FQW13" s="79"/>
      <c r="FQX13" s="79"/>
      <c r="FQY13" s="79"/>
      <c r="FQZ13" s="79"/>
      <c r="FRA13" s="79"/>
      <c r="FRB13" s="79"/>
      <c r="FRC13" s="79"/>
      <c r="FRD13" s="79"/>
      <c r="FRE13" s="79"/>
      <c r="FRF13" s="79"/>
      <c r="FRG13" s="79"/>
      <c r="FRH13" s="79"/>
      <c r="FRI13" s="79"/>
      <c r="FRJ13" s="79"/>
      <c r="FRK13" s="79"/>
      <c r="FRL13" s="79"/>
      <c r="FRM13" s="79"/>
      <c r="FRN13" s="79"/>
      <c r="FRO13" s="79"/>
      <c r="FRP13" s="79"/>
      <c r="FRQ13" s="79"/>
      <c r="FRR13" s="79"/>
      <c r="FRS13" s="79"/>
      <c r="FRT13" s="79"/>
      <c r="FRU13" s="79"/>
      <c r="FRV13" s="79"/>
      <c r="FRW13" s="79"/>
      <c r="FRX13" s="79"/>
      <c r="FRY13" s="79"/>
      <c r="FRZ13" s="79"/>
      <c r="FSA13" s="79"/>
      <c r="FSB13" s="79"/>
      <c r="FSC13" s="79"/>
      <c r="FSD13" s="79"/>
      <c r="FSE13" s="79"/>
      <c r="FSF13" s="79"/>
      <c r="FSG13" s="79"/>
      <c r="FSH13" s="79"/>
      <c r="FSI13" s="79"/>
      <c r="FSJ13" s="79"/>
      <c r="FSK13" s="79"/>
      <c r="FSL13" s="79"/>
      <c r="FSM13" s="79"/>
      <c r="FSN13" s="79"/>
      <c r="FSO13" s="79"/>
      <c r="FSP13" s="79"/>
      <c r="FSQ13" s="79"/>
      <c r="FSR13" s="79"/>
      <c r="FSS13" s="79"/>
      <c r="FST13" s="79"/>
      <c r="FSU13" s="79"/>
      <c r="FSV13" s="79"/>
      <c r="FSW13" s="79"/>
      <c r="FSX13" s="79"/>
      <c r="FSY13" s="79"/>
      <c r="FSZ13" s="79"/>
      <c r="FTA13" s="79"/>
      <c r="FTB13" s="79"/>
      <c r="FTC13" s="79"/>
      <c r="FTD13" s="79"/>
      <c r="FTE13" s="79"/>
      <c r="FTF13" s="79"/>
      <c r="FTG13" s="79"/>
      <c r="FTH13" s="79"/>
      <c r="FTI13" s="79"/>
      <c r="FTJ13" s="79"/>
      <c r="FTK13" s="79"/>
      <c r="FTL13" s="79"/>
      <c r="FTM13" s="79"/>
      <c r="FTN13" s="79"/>
      <c r="FTO13" s="79"/>
      <c r="FTP13" s="79"/>
      <c r="FTQ13" s="79"/>
      <c r="FTR13" s="79"/>
      <c r="FTS13" s="79"/>
      <c r="FTT13" s="79"/>
      <c r="FTU13" s="79"/>
      <c r="FTV13" s="79"/>
      <c r="FTW13" s="79"/>
      <c r="FTX13" s="79"/>
      <c r="FTY13" s="79"/>
      <c r="FTZ13" s="79"/>
      <c r="FUA13" s="79"/>
      <c r="FUB13" s="79"/>
      <c r="FUC13" s="79"/>
      <c r="FUD13" s="79"/>
      <c r="FUE13" s="79"/>
      <c r="FUF13" s="79"/>
      <c r="FUG13" s="79"/>
      <c r="FUH13" s="79"/>
      <c r="FUI13" s="79"/>
      <c r="FUJ13" s="79"/>
      <c r="FUK13" s="79"/>
      <c r="FUL13" s="79"/>
      <c r="FUM13" s="79"/>
      <c r="FUN13" s="79"/>
      <c r="FUO13" s="79"/>
      <c r="FUP13" s="79"/>
      <c r="FUQ13" s="79"/>
      <c r="FUR13" s="79"/>
      <c r="FUS13" s="79"/>
      <c r="FUT13" s="79"/>
      <c r="FUU13" s="79"/>
      <c r="FUV13" s="79"/>
      <c r="FUW13" s="79"/>
      <c r="FUX13" s="79"/>
      <c r="FUY13" s="79"/>
      <c r="FUZ13" s="79"/>
      <c r="FVA13" s="79"/>
      <c r="FVB13" s="79"/>
      <c r="FVC13" s="79"/>
      <c r="FVD13" s="79"/>
      <c r="FVE13" s="79"/>
      <c r="FVF13" s="79"/>
      <c r="FVG13" s="79"/>
      <c r="FVH13" s="79"/>
      <c r="FVI13" s="79"/>
      <c r="FVJ13" s="79"/>
      <c r="FVK13" s="79"/>
      <c r="FVL13" s="79"/>
      <c r="FVM13" s="79"/>
      <c r="FVN13" s="79"/>
      <c r="FVO13" s="79"/>
      <c r="FVP13" s="79"/>
      <c r="FVQ13" s="79"/>
      <c r="FVR13" s="79"/>
      <c r="FVS13" s="79"/>
      <c r="FVT13" s="79"/>
      <c r="FVU13" s="79"/>
      <c r="FVV13" s="79"/>
      <c r="FVW13" s="79"/>
      <c r="FVX13" s="79"/>
      <c r="FVY13" s="79"/>
      <c r="FVZ13" s="79"/>
      <c r="FWA13" s="79"/>
      <c r="FWB13" s="79"/>
      <c r="FWC13" s="79"/>
      <c r="FWD13" s="79"/>
      <c r="FWE13" s="79"/>
      <c r="FWF13" s="79"/>
      <c r="FWG13" s="79"/>
      <c r="FWH13" s="79"/>
      <c r="FWI13" s="79"/>
      <c r="FWJ13" s="79"/>
      <c r="FWK13" s="79"/>
      <c r="FWL13" s="79"/>
      <c r="FWM13" s="79"/>
      <c r="FWN13" s="79"/>
      <c r="FWO13" s="79"/>
      <c r="FWP13" s="79"/>
      <c r="FWQ13" s="79"/>
      <c r="FWR13" s="79"/>
      <c r="FWS13" s="79"/>
      <c r="FWT13" s="79"/>
      <c r="FWU13" s="79"/>
      <c r="FWV13" s="79"/>
      <c r="FWW13" s="79"/>
      <c r="FWX13" s="79"/>
      <c r="FWY13" s="79"/>
      <c r="FWZ13" s="79"/>
      <c r="FXA13" s="79"/>
      <c r="FXB13" s="79"/>
      <c r="FXC13" s="79"/>
      <c r="FXD13" s="79"/>
      <c r="FXE13" s="79"/>
      <c r="FXF13" s="79"/>
      <c r="FXG13" s="79"/>
      <c r="FXH13" s="79"/>
      <c r="FXI13" s="79"/>
      <c r="FXJ13" s="79"/>
      <c r="FXK13" s="79"/>
      <c r="FXL13" s="79"/>
      <c r="FXM13" s="79"/>
      <c r="FXN13" s="79"/>
      <c r="FXO13" s="79"/>
      <c r="FXP13" s="79"/>
      <c r="FXQ13" s="79"/>
      <c r="FXR13" s="79"/>
      <c r="FXS13" s="79"/>
      <c r="FXT13" s="79"/>
      <c r="FXU13" s="79"/>
      <c r="FXV13" s="79"/>
      <c r="FXW13" s="79"/>
      <c r="FXX13" s="79"/>
      <c r="FXY13" s="79"/>
      <c r="FXZ13" s="79"/>
      <c r="FYA13" s="79"/>
      <c r="FYB13" s="79"/>
      <c r="FYC13" s="79"/>
      <c r="FYD13" s="79"/>
      <c r="FYE13" s="79"/>
      <c r="FYF13" s="79"/>
      <c r="FYG13" s="79"/>
      <c r="FYH13" s="79"/>
      <c r="FYI13" s="79"/>
      <c r="FYJ13" s="79"/>
      <c r="FYK13" s="79"/>
      <c r="FYL13" s="79"/>
      <c r="FYM13" s="79"/>
      <c r="FYN13" s="79"/>
      <c r="FYO13" s="79"/>
      <c r="FYP13" s="79"/>
      <c r="FYQ13" s="79"/>
      <c r="FYR13" s="79"/>
      <c r="FYS13" s="79"/>
      <c r="FYT13" s="79"/>
      <c r="FYU13" s="79"/>
      <c r="FYV13" s="79"/>
      <c r="FYW13" s="79"/>
      <c r="FYX13" s="79"/>
      <c r="FYY13" s="79"/>
      <c r="FYZ13" s="79"/>
      <c r="FZA13" s="79"/>
      <c r="FZB13" s="79"/>
      <c r="FZC13" s="79"/>
      <c r="FZD13" s="79"/>
      <c r="FZE13" s="79"/>
      <c r="FZF13" s="79"/>
      <c r="FZG13" s="79"/>
      <c r="FZH13" s="79"/>
      <c r="FZI13" s="79"/>
      <c r="FZJ13" s="79"/>
      <c r="FZK13" s="79"/>
      <c r="FZL13" s="79"/>
      <c r="FZM13" s="79"/>
      <c r="FZN13" s="79"/>
      <c r="FZO13" s="79"/>
      <c r="FZP13" s="79"/>
      <c r="FZQ13" s="79"/>
      <c r="FZR13" s="79"/>
      <c r="FZS13" s="79"/>
      <c r="FZT13" s="79"/>
      <c r="FZU13" s="79"/>
      <c r="FZV13" s="79"/>
      <c r="FZW13" s="79"/>
      <c r="FZX13" s="79"/>
      <c r="FZY13" s="79"/>
      <c r="FZZ13" s="79"/>
      <c r="GAA13" s="79"/>
      <c r="GAB13" s="79"/>
      <c r="GAC13" s="79"/>
      <c r="GAD13" s="79"/>
      <c r="GAE13" s="79"/>
      <c r="GAF13" s="79"/>
      <c r="GAG13" s="79"/>
      <c r="GAH13" s="79"/>
      <c r="GAI13" s="79"/>
      <c r="GAJ13" s="79"/>
      <c r="GAK13" s="79"/>
      <c r="GAL13" s="79"/>
      <c r="GAM13" s="79"/>
      <c r="GAN13" s="79"/>
      <c r="GAO13" s="79"/>
      <c r="GAP13" s="79"/>
      <c r="GAQ13" s="79"/>
      <c r="GAR13" s="79"/>
      <c r="GAS13" s="79"/>
      <c r="GAT13" s="79"/>
      <c r="GAU13" s="79"/>
      <c r="GAV13" s="79"/>
      <c r="GAW13" s="79"/>
      <c r="GAX13" s="79"/>
      <c r="GAY13" s="79"/>
      <c r="GAZ13" s="79"/>
      <c r="GBA13" s="79"/>
      <c r="GBB13" s="79"/>
      <c r="GBC13" s="79"/>
      <c r="GBD13" s="79"/>
      <c r="GBE13" s="79"/>
      <c r="GBF13" s="79"/>
      <c r="GBG13" s="79"/>
      <c r="GBH13" s="79"/>
      <c r="GBI13" s="79"/>
      <c r="GBJ13" s="79"/>
      <c r="GBK13" s="79"/>
      <c r="GBL13" s="79"/>
      <c r="GBM13" s="79"/>
      <c r="GBN13" s="79"/>
      <c r="GBO13" s="79"/>
      <c r="GBP13" s="79"/>
      <c r="GBQ13" s="79"/>
      <c r="GBR13" s="79"/>
      <c r="GBS13" s="79"/>
      <c r="GBT13" s="79"/>
      <c r="GBU13" s="79"/>
      <c r="GBV13" s="79"/>
      <c r="GBW13" s="79"/>
      <c r="GBX13" s="79"/>
      <c r="GBY13" s="79"/>
      <c r="GBZ13" s="79"/>
      <c r="GCA13" s="79"/>
      <c r="GCB13" s="79"/>
      <c r="GCC13" s="79"/>
      <c r="GCD13" s="79"/>
      <c r="GCE13" s="79"/>
      <c r="GCF13" s="79"/>
      <c r="GCG13" s="79"/>
      <c r="GCH13" s="79"/>
      <c r="GCI13" s="79"/>
      <c r="GCJ13" s="79"/>
      <c r="GCK13" s="79"/>
      <c r="GCL13" s="79"/>
      <c r="GCM13" s="79"/>
      <c r="GCN13" s="79"/>
      <c r="GCO13" s="79"/>
      <c r="GCP13" s="79"/>
      <c r="GCQ13" s="79"/>
      <c r="GCR13" s="79"/>
      <c r="GCS13" s="79"/>
      <c r="GCT13" s="79"/>
      <c r="GCU13" s="79"/>
      <c r="GCV13" s="79"/>
      <c r="GCW13" s="79"/>
      <c r="GCX13" s="79"/>
      <c r="GCY13" s="79"/>
      <c r="GCZ13" s="79"/>
      <c r="GDA13" s="79"/>
      <c r="GDB13" s="79"/>
      <c r="GDC13" s="79"/>
      <c r="GDD13" s="79"/>
      <c r="GDE13" s="79"/>
      <c r="GDF13" s="79"/>
      <c r="GDG13" s="79"/>
      <c r="GDH13" s="79"/>
      <c r="GDI13" s="79"/>
      <c r="GDJ13" s="79"/>
      <c r="GDK13" s="79"/>
      <c r="GDL13" s="79"/>
      <c r="GDM13" s="79"/>
      <c r="GDN13" s="79"/>
      <c r="GDO13" s="79"/>
      <c r="GDP13" s="79"/>
      <c r="GDQ13" s="79"/>
      <c r="GDR13" s="79"/>
      <c r="GDS13" s="79"/>
      <c r="GDT13" s="79"/>
      <c r="GDU13" s="79"/>
      <c r="GDV13" s="79"/>
      <c r="GDW13" s="79"/>
      <c r="GDX13" s="79"/>
      <c r="GDY13" s="79"/>
      <c r="GDZ13" s="79"/>
      <c r="GEA13" s="79"/>
      <c r="GEB13" s="79"/>
      <c r="GEC13" s="79"/>
      <c r="GED13" s="79"/>
      <c r="GEE13" s="79"/>
      <c r="GEF13" s="79"/>
      <c r="GEG13" s="79"/>
      <c r="GEH13" s="79"/>
      <c r="GEI13" s="79"/>
      <c r="GEJ13" s="79"/>
      <c r="GEK13" s="79"/>
      <c r="GEL13" s="79"/>
      <c r="GEM13" s="79"/>
      <c r="GEN13" s="79"/>
      <c r="GEO13" s="79"/>
      <c r="GEP13" s="79"/>
      <c r="GEQ13" s="79"/>
      <c r="GER13" s="79"/>
      <c r="GES13" s="79"/>
      <c r="GET13" s="79"/>
      <c r="GEU13" s="79"/>
      <c r="GEV13" s="79"/>
      <c r="GEW13" s="79"/>
      <c r="GEX13" s="79"/>
      <c r="GEY13" s="79"/>
      <c r="GEZ13" s="79"/>
      <c r="GFA13" s="79"/>
      <c r="GFB13" s="79"/>
      <c r="GFC13" s="79"/>
      <c r="GFD13" s="79"/>
      <c r="GFE13" s="79"/>
      <c r="GFF13" s="79"/>
      <c r="GFG13" s="79"/>
      <c r="GFH13" s="79"/>
      <c r="GFI13" s="79"/>
      <c r="GFJ13" s="79"/>
      <c r="GFK13" s="79"/>
      <c r="GFL13" s="79"/>
      <c r="GFM13" s="79"/>
      <c r="GFN13" s="79"/>
      <c r="GFO13" s="79"/>
      <c r="GFP13" s="79"/>
      <c r="GFQ13" s="79"/>
      <c r="GFR13" s="79"/>
      <c r="GFS13" s="79"/>
      <c r="GFT13" s="79"/>
      <c r="GFU13" s="79"/>
      <c r="GFV13" s="79"/>
      <c r="GFW13" s="79"/>
      <c r="GFX13" s="79"/>
      <c r="GFY13" s="79"/>
      <c r="GFZ13" s="79"/>
      <c r="GGA13" s="79"/>
      <c r="GGB13" s="79"/>
      <c r="GGC13" s="79"/>
      <c r="GGD13" s="79"/>
      <c r="GGE13" s="79"/>
      <c r="GGF13" s="79"/>
      <c r="GGG13" s="79"/>
      <c r="GGH13" s="79"/>
      <c r="GGI13" s="79"/>
      <c r="GGJ13" s="79"/>
      <c r="GGK13" s="79"/>
      <c r="GGL13" s="79"/>
      <c r="GGM13" s="79"/>
      <c r="GGN13" s="79"/>
      <c r="GGO13" s="79"/>
      <c r="GGP13" s="79"/>
      <c r="GGQ13" s="79"/>
      <c r="GGR13" s="79"/>
      <c r="GGS13" s="79"/>
      <c r="GGT13" s="79"/>
      <c r="GGU13" s="79"/>
      <c r="GGV13" s="79"/>
      <c r="GGW13" s="79"/>
      <c r="GGX13" s="79"/>
      <c r="GGY13" s="79"/>
      <c r="GGZ13" s="79"/>
      <c r="GHA13" s="79"/>
      <c r="GHB13" s="79"/>
      <c r="GHC13" s="79"/>
      <c r="GHD13" s="79"/>
      <c r="GHE13" s="79"/>
      <c r="GHF13" s="79"/>
      <c r="GHG13" s="79"/>
      <c r="GHH13" s="79"/>
      <c r="GHI13" s="79"/>
      <c r="GHJ13" s="79"/>
      <c r="GHK13" s="79"/>
      <c r="GHL13" s="79"/>
      <c r="GHM13" s="79"/>
      <c r="GHN13" s="79"/>
      <c r="GHO13" s="79"/>
      <c r="GHP13" s="79"/>
      <c r="GHQ13" s="79"/>
      <c r="GHR13" s="79"/>
      <c r="GHS13" s="79"/>
      <c r="GHT13" s="79"/>
      <c r="GHU13" s="79"/>
      <c r="GHV13" s="79"/>
      <c r="GHW13" s="79"/>
      <c r="GHX13" s="79"/>
      <c r="GHY13" s="79"/>
      <c r="GHZ13" s="79"/>
      <c r="GIA13" s="79"/>
      <c r="GIB13" s="79"/>
      <c r="GIC13" s="79"/>
      <c r="GID13" s="79"/>
      <c r="GIE13" s="79"/>
      <c r="GIF13" s="79"/>
      <c r="GIG13" s="79"/>
      <c r="GIH13" s="79"/>
      <c r="GII13" s="79"/>
      <c r="GIJ13" s="79"/>
      <c r="GIK13" s="79"/>
      <c r="GIL13" s="79"/>
      <c r="GIM13" s="79"/>
      <c r="GIN13" s="79"/>
      <c r="GIO13" s="79"/>
      <c r="GIP13" s="79"/>
      <c r="GIQ13" s="79"/>
      <c r="GIR13" s="79"/>
      <c r="GIS13" s="79"/>
      <c r="GIT13" s="79"/>
      <c r="GIU13" s="79"/>
      <c r="GIV13" s="79"/>
      <c r="GIW13" s="79"/>
      <c r="GIX13" s="79"/>
      <c r="GIY13" s="79"/>
      <c r="GIZ13" s="79"/>
      <c r="GJA13" s="79"/>
      <c r="GJB13" s="79"/>
      <c r="GJC13" s="79"/>
      <c r="GJD13" s="79"/>
      <c r="GJE13" s="79"/>
      <c r="GJF13" s="79"/>
      <c r="GJG13" s="79"/>
      <c r="GJH13" s="79"/>
      <c r="GJI13" s="79"/>
      <c r="GJJ13" s="79"/>
      <c r="GJK13" s="79"/>
      <c r="GJL13" s="79"/>
      <c r="GJM13" s="79"/>
      <c r="GJN13" s="79"/>
      <c r="GJO13" s="79"/>
      <c r="GJP13" s="79"/>
      <c r="GJQ13" s="79"/>
      <c r="GJR13" s="79"/>
      <c r="GJS13" s="79"/>
      <c r="GJT13" s="79"/>
      <c r="GJU13" s="79"/>
      <c r="GJV13" s="79"/>
      <c r="GJW13" s="79"/>
      <c r="GJX13" s="79"/>
      <c r="GJY13" s="79"/>
      <c r="GJZ13" s="79"/>
      <c r="GKA13" s="79"/>
      <c r="GKB13" s="79"/>
      <c r="GKC13" s="79"/>
      <c r="GKD13" s="79"/>
      <c r="GKE13" s="79"/>
      <c r="GKF13" s="79"/>
      <c r="GKG13" s="79"/>
      <c r="GKH13" s="79"/>
      <c r="GKI13" s="79"/>
      <c r="GKJ13" s="79"/>
      <c r="GKK13" s="79"/>
      <c r="GKL13" s="79"/>
      <c r="GKM13" s="79"/>
      <c r="GKN13" s="79"/>
      <c r="GKO13" s="79"/>
      <c r="GKP13" s="79"/>
      <c r="GKQ13" s="79"/>
      <c r="GKR13" s="79"/>
      <c r="GKS13" s="79"/>
      <c r="GKT13" s="79"/>
      <c r="GKU13" s="79"/>
      <c r="GKV13" s="79"/>
      <c r="GKW13" s="79"/>
      <c r="GKX13" s="79"/>
      <c r="GKY13" s="79"/>
      <c r="GKZ13" s="79"/>
      <c r="GLA13" s="79"/>
      <c r="GLB13" s="79"/>
      <c r="GLC13" s="79"/>
      <c r="GLD13" s="79"/>
      <c r="GLE13" s="79"/>
      <c r="GLF13" s="79"/>
      <c r="GLG13" s="79"/>
      <c r="GLH13" s="79"/>
      <c r="GLI13" s="79"/>
      <c r="GLJ13" s="79"/>
      <c r="GLK13" s="79"/>
      <c r="GLL13" s="79"/>
      <c r="GLM13" s="79"/>
      <c r="GLN13" s="79"/>
      <c r="GLO13" s="79"/>
      <c r="GLP13" s="79"/>
      <c r="GLQ13" s="79"/>
      <c r="GLR13" s="79"/>
      <c r="GLS13" s="79"/>
      <c r="GLT13" s="79"/>
      <c r="GLU13" s="79"/>
      <c r="GLV13" s="79"/>
      <c r="GLW13" s="79"/>
      <c r="GLX13" s="79"/>
      <c r="GLY13" s="79"/>
      <c r="GLZ13" s="79"/>
      <c r="GMA13" s="79"/>
      <c r="GMB13" s="79"/>
      <c r="GMC13" s="79"/>
      <c r="GMD13" s="79"/>
      <c r="GME13" s="79"/>
      <c r="GMF13" s="79"/>
      <c r="GMG13" s="79"/>
      <c r="GMH13" s="79"/>
      <c r="GMI13" s="79"/>
      <c r="GMJ13" s="79"/>
      <c r="GMK13" s="79"/>
      <c r="GML13" s="79"/>
      <c r="GMM13" s="79"/>
      <c r="GMN13" s="79"/>
      <c r="GMO13" s="79"/>
      <c r="GMP13" s="79"/>
      <c r="GMQ13" s="79"/>
      <c r="GMR13" s="79"/>
      <c r="GMS13" s="79"/>
      <c r="GMT13" s="79"/>
      <c r="GMU13" s="79"/>
      <c r="GMV13" s="79"/>
      <c r="GMW13" s="79"/>
      <c r="GMX13" s="79"/>
      <c r="GMY13" s="79"/>
      <c r="GMZ13" s="79"/>
      <c r="GNA13" s="79"/>
      <c r="GNB13" s="79"/>
      <c r="GNC13" s="79"/>
      <c r="GND13" s="79"/>
      <c r="GNE13" s="79"/>
      <c r="GNF13" s="79"/>
      <c r="GNG13" s="79"/>
      <c r="GNH13" s="79"/>
      <c r="GNI13" s="79"/>
      <c r="GNJ13" s="79"/>
      <c r="GNK13" s="79"/>
      <c r="GNL13" s="79"/>
      <c r="GNM13" s="79"/>
      <c r="GNN13" s="79"/>
      <c r="GNO13" s="79"/>
      <c r="GNP13" s="79"/>
      <c r="GNQ13" s="79"/>
      <c r="GNR13" s="79"/>
      <c r="GNS13" s="79"/>
      <c r="GNT13" s="79"/>
      <c r="GNU13" s="79"/>
      <c r="GNV13" s="79"/>
      <c r="GNW13" s="79"/>
      <c r="GNX13" s="79"/>
      <c r="GNY13" s="79"/>
      <c r="GNZ13" s="79"/>
      <c r="GOA13" s="79"/>
      <c r="GOB13" s="79"/>
      <c r="GOC13" s="79"/>
      <c r="GOD13" s="79"/>
      <c r="GOE13" s="79"/>
      <c r="GOF13" s="79"/>
      <c r="GOG13" s="79"/>
      <c r="GOH13" s="79"/>
      <c r="GOI13" s="79"/>
      <c r="GOJ13" s="79"/>
      <c r="GOK13" s="79"/>
      <c r="GOL13" s="79"/>
      <c r="GOM13" s="79"/>
      <c r="GON13" s="79"/>
      <c r="GOO13" s="79"/>
      <c r="GOP13" s="79"/>
      <c r="GOQ13" s="79"/>
      <c r="GOR13" s="79"/>
      <c r="GOS13" s="79"/>
      <c r="GOT13" s="79"/>
      <c r="GOU13" s="79"/>
      <c r="GOV13" s="79"/>
      <c r="GOW13" s="79"/>
      <c r="GOX13" s="79"/>
      <c r="GOY13" s="79"/>
      <c r="GOZ13" s="79"/>
      <c r="GPA13" s="79"/>
      <c r="GPB13" s="79"/>
      <c r="GPC13" s="79"/>
      <c r="GPD13" s="79"/>
      <c r="GPE13" s="79"/>
      <c r="GPF13" s="79"/>
      <c r="GPG13" s="79"/>
      <c r="GPH13" s="79"/>
      <c r="GPI13" s="79"/>
      <c r="GPJ13" s="79"/>
      <c r="GPK13" s="79"/>
      <c r="GPL13" s="79"/>
      <c r="GPM13" s="79"/>
      <c r="GPN13" s="79"/>
      <c r="GPO13" s="79"/>
      <c r="GPP13" s="79"/>
      <c r="GPQ13" s="79"/>
      <c r="GPR13" s="79"/>
      <c r="GPS13" s="79"/>
      <c r="GPT13" s="79"/>
      <c r="GPU13" s="79"/>
      <c r="GPV13" s="79"/>
      <c r="GPW13" s="79"/>
      <c r="GPX13" s="79"/>
      <c r="GPY13" s="79"/>
      <c r="GPZ13" s="79"/>
      <c r="GQA13" s="79"/>
      <c r="GQB13" s="79"/>
      <c r="GQC13" s="79"/>
      <c r="GQD13" s="79"/>
      <c r="GQE13" s="79"/>
      <c r="GQF13" s="79"/>
      <c r="GQG13" s="79"/>
      <c r="GQH13" s="79"/>
      <c r="GQI13" s="79"/>
      <c r="GQJ13" s="79"/>
      <c r="GQK13" s="79"/>
      <c r="GQL13" s="79"/>
      <c r="GQM13" s="79"/>
      <c r="GQN13" s="79"/>
      <c r="GQO13" s="79"/>
      <c r="GQP13" s="79"/>
      <c r="GQQ13" s="79"/>
      <c r="GQR13" s="79"/>
      <c r="GQS13" s="79"/>
      <c r="GQT13" s="79"/>
      <c r="GQU13" s="79"/>
      <c r="GQV13" s="79"/>
      <c r="GQW13" s="79"/>
      <c r="GQX13" s="79"/>
      <c r="GQY13" s="79"/>
      <c r="GQZ13" s="79"/>
      <c r="GRA13" s="79"/>
      <c r="GRB13" s="79"/>
      <c r="GRC13" s="79"/>
      <c r="GRD13" s="79"/>
      <c r="GRE13" s="79"/>
      <c r="GRF13" s="79"/>
      <c r="GRG13" s="79"/>
      <c r="GRH13" s="79"/>
      <c r="GRI13" s="79"/>
      <c r="GRJ13" s="79"/>
      <c r="GRK13" s="79"/>
      <c r="GRL13" s="79"/>
      <c r="GRM13" s="79"/>
      <c r="GRN13" s="79"/>
      <c r="GRO13" s="79"/>
      <c r="GRP13" s="79"/>
      <c r="GRQ13" s="79"/>
      <c r="GRR13" s="79"/>
      <c r="GRS13" s="79"/>
      <c r="GRT13" s="79"/>
      <c r="GRU13" s="79"/>
      <c r="GRV13" s="79"/>
      <c r="GRW13" s="79"/>
      <c r="GRX13" s="79"/>
      <c r="GRY13" s="79"/>
      <c r="GRZ13" s="79"/>
      <c r="GSA13" s="79"/>
      <c r="GSB13" s="79"/>
      <c r="GSC13" s="79"/>
      <c r="GSD13" s="79"/>
      <c r="GSE13" s="79"/>
      <c r="GSF13" s="79"/>
      <c r="GSG13" s="79"/>
      <c r="GSH13" s="79"/>
      <c r="GSI13" s="79"/>
      <c r="GSJ13" s="79"/>
      <c r="GSK13" s="79"/>
      <c r="GSL13" s="79"/>
      <c r="GSM13" s="79"/>
      <c r="GSN13" s="79"/>
      <c r="GSO13" s="79"/>
      <c r="GSP13" s="79"/>
      <c r="GSQ13" s="79"/>
      <c r="GSR13" s="79"/>
      <c r="GSS13" s="79"/>
      <c r="GST13" s="79"/>
      <c r="GSU13" s="79"/>
      <c r="GSV13" s="79"/>
      <c r="GSW13" s="79"/>
      <c r="GSX13" s="79"/>
      <c r="GSY13" s="79"/>
      <c r="GSZ13" s="79"/>
      <c r="GTA13" s="79"/>
      <c r="GTB13" s="79"/>
      <c r="GTC13" s="79"/>
      <c r="GTD13" s="79"/>
      <c r="GTE13" s="79"/>
      <c r="GTF13" s="79"/>
      <c r="GTG13" s="79"/>
      <c r="GTH13" s="79"/>
      <c r="GTI13" s="79"/>
      <c r="GTJ13" s="79"/>
      <c r="GTK13" s="79"/>
      <c r="GTL13" s="79"/>
      <c r="GTM13" s="79"/>
      <c r="GTN13" s="79"/>
      <c r="GTO13" s="79"/>
      <c r="GTP13" s="79"/>
      <c r="GTQ13" s="79"/>
      <c r="GTR13" s="79"/>
      <c r="GTS13" s="79"/>
      <c r="GTT13" s="79"/>
      <c r="GTU13" s="79"/>
      <c r="GTV13" s="79"/>
      <c r="GTW13" s="79"/>
      <c r="GTX13" s="79"/>
      <c r="GTY13" s="79"/>
      <c r="GTZ13" s="79"/>
      <c r="GUA13" s="79"/>
      <c r="GUB13" s="79"/>
      <c r="GUC13" s="79"/>
      <c r="GUD13" s="79"/>
      <c r="GUE13" s="79"/>
      <c r="GUF13" s="79"/>
      <c r="GUG13" s="79"/>
      <c r="GUH13" s="79"/>
      <c r="GUI13" s="79"/>
      <c r="GUJ13" s="79"/>
      <c r="GUK13" s="79"/>
      <c r="GUL13" s="79"/>
      <c r="GUM13" s="79"/>
      <c r="GUN13" s="79"/>
      <c r="GUO13" s="79"/>
      <c r="GUP13" s="79"/>
      <c r="GUQ13" s="79"/>
      <c r="GUR13" s="79"/>
      <c r="GUS13" s="79"/>
      <c r="GUT13" s="79"/>
      <c r="GUU13" s="79"/>
      <c r="GUV13" s="79"/>
      <c r="GUW13" s="79"/>
      <c r="GUX13" s="79"/>
      <c r="GUY13" s="79"/>
      <c r="GUZ13" s="79"/>
      <c r="GVA13" s="79"/>
      <c r="GVB13" s="79"/>
      <c r="GVC13" s="79"/>
      <c r="GVD13" s="79"/>
      <c r="GVE13" s="79"/>
      <c r="GVF13" s="79"/>
      <c r="GVG13" s="79"/>
      <c r="GVH13" s="79"/>
      <c r="GVI13" s="79"/>
      <c r="GVJ13" s="79"/>
      <c r="GVK13" s="79"/>
      <c r="GVL13" s="79"/>
      <c r="GVM13" s="79"/>
      <c r="GVN13" s="79"/>
      <c r="GVO13" s="79"/>
      <c r="GVP13" s="79"/>
      <c r="GVQ13" s="79"/>
      <c r="GVR13" s="79"/>
      <c r="GVS13" s="79"/>
      <c r="GVT13" s="79"/>
      <c r="GVU13" s="79"/>
      <c r="GVV13" s="79"/>
      <c r="GVW13" s="79"/>
      <c r="GVX13" s="79"/>
      <c r="GVY13" s="79"/>
      <c r="GVZ13" s="79"/>
      <c r="GWA13" s="79"/>
      <c r="GWB13" s="79"/>
      <c r="GWC13" s="79"/>
      <c r="GWD13" s="79"/>
      <c r="GWE13" s="79"/>
      <c r="GWF13" s="79"/>
      <c r="GWG13" s="79"/>
      <c r="GWH13" s="79"/>
      <c r="GWI13" s="79"/>
      <c r="GWJ13" s="79"/>
      <c r="GWK13" s="79"/>
      <c r="GWL13" s="79"/>
      <c r="GWM13" s="79"/>
      <c r="GWN13" s="79"/>
      <c r="GWO13" s="79"/>
      <c r="GWP13" s="79"/>
      <c r="GWQ13" s="79"/>
      <c r="GWR13" s="79"/>
      <c r="GWS13" s="79"/>
      <c r="GWT13" s="79"/>
      <c r="GWU13" s="79"/>
      <c r="GWV13" s="79"/>
      <c r="GWW13" s="79"/>
      <c r="GWX13" s="79"/>
      <c r="GWY13" s="79"/>
      <c r="GWZ13" s="79"/>
      <c r="GXA13" s="79"/>
      <c r="GXB13" s="79"/>
      <c r="GXC13" s="79"/>
      <c r="GXD13" s="79"/>
      <c r="GXE13" s="79"/>
      <c r="GXF13" s="79"/>
      <c r="GXG13" s="79"/>
      <c r="GXH13" s="79"/>
      <c r="GXI13" s="79"/>
      <c r="GXJ13" s="79"/>
      <c r="GXK13" s="79"/>
      <c r="GXL13" s="79"/>
      <c r="GXM13" s="79"/>
      <c r="GXN13" s="79"/>
      <c r="GXO13" s="79"/>
      <c r="GXP13" s="79"/>
      <c r="GXQ13" s="79"/>
      <c r="GXR13" s="79"/>
      <c r="GXS13" s="79"/>
      <c r="GXT13" s="79"/>
      <c r="GXU13" s="79"/>
      <c r="GXV13" s="79"/>
      <c r="GXW13" s="79"/>
      <c r="GXX13" s="79"/>
      <c r="GXY13" s="79"/>
      <c r="GXZ13" s="79"/>
      <c r="GYA13" s="79"/>
      <c r="GYB13" s="79"/>
      <c r="GYC13" s="79"/>
      <c r="GYD13" s="79"/>
      <c r="GYE13" s="79"/>
      <c r="GYF13" s="79"/>
      <c r="GYG13" s="79"/>
      <c r="GYH13" s="79"/>
      <c r="GYI13" s="79"/>
      <c r="GYJ13" s="79"/>
      <c r="GYK13" s="79"/>
      <c r="GYL13" s="79"/>
      <c r="GYM13" s="79"/>
      <c r="GYN13" s="79"/>
      <c r="GYO13" s="79"/>
      <c r="GYP13" s="79"/>
      <c r="GYQ13" s="79"/>
      <c r="GYR13" s="79"/>
      <c r="GYS13" s="79"/>
      <c r="GYT13" s="79"/>
      <c r="GYU13" s="79"/>
      <c r="GYV13" s="79"/>
      <c r="GYW13" s="79"/>
      <c r="GYX13" s="79"/>
      <c r="GYY13" s="79"/>
      <c r="GYZ13" s="79"/>
      <c r="GZA13" s="79"/>
      <c r="GZB13" s="79"/>
      <c r="GZC13" s="79"/>
      <c r="GZD13" s="79"/>
      <c r="GZE13" s="79"/>
      <c r="GZF13" s="79"/>
      <c r="GZG13" s="79"/>
      <c r="GZH13" s="79"/>
      <c r="GZI13" s="79"/>
      <c r="GZJ13" s="79"/>
      <c r="GZK13" s="79"/>
      <c r="GZL13" s="79"/>
      <c r="GZM13" s="79"/>
      <c r="GZN13" s="79"/>
      <c r="GZO13" s="79"/>
      <c r="GZP13" s="79"/>
      <c r="GZQ13" s="79"/>
      <c r="GZR13" s="79"/>
      <c r="GZS13" s="79"/>
      <c r="GZT13" s="79"/>
      <c r="GZU13" s="79"/>
      <c r="GZV13" s="79"/>
      <c r="GZW13" s="79"/>
      <c r="GZX13" s="79"/>
      <c r="GZY13" s="79"/>
      <c r="GZZ13" s="79"/>
      <c r="HAA13" s="79"/>
      <c r="HAB13" s="79"/>
      <c r="HAC13" s="79"/>
      <c r="HAD13" s="79"/>
      <c r="HAE13" s="79"/>
      <c r="HAF13" s="79"/>
      <c r="HAG13" s="79"/>
      <c r="HAH13" s="79"/>
      <c r="HAI13" s="79"/>
      <c r="HAJ13" s="79"/>
      <c r="HAK13" s="79"/>
      <c r="HAL13" s="79"/>
      <c r="HAM13" s="79"/>
      <c r="HAN13" s="79"/>
      <c r="HAO13" s="79"/>
      <c r="HAP13" s="79"/>
      <c r="HAQ13" s="79"/>
      <c r="HAR13" s="79"/>
      <c r="HAS13" s="79"/>
      <c r="HAT13" s="79"/>
      <c r="HAU13" s="79"/>
      <c r="HAV13" s="79"/>
      <c r="HAW13" s="79"/>
      <c r="HAX13" s="79"/>
      <c r="HAY13" s="79"/>
      <c r="HAZ13" s="79"/>
      <c r="HBA13" s="79"/>
      <c r="HBB13" s="79"/>
      <c r="HBC13" s="79"/>
      <c r="HBD13" s="79"/>
      <c r="HBE13" s="79"/>
      <c r="HBF13" s="79"/>
      <c r="HBG13" s="79"/>
      <c r="HBH13" s="79"/>
      <c r="HBI13" s="79"/>
      <c r="HBJ13" s="79"/>
      <c r="HBK13" s="79"/>
      <c r="HBL13" s="79"/>
      <c r="HBM13" s="79"/>
      <c r="HBN13" s="79"/>
      <c r="HBO13" s="79"/>
      <c r="HBP13" s="79"/>
      <c r="HBQ13" s="79"/>
      <c r="HBR13" s="79"/>
      <c r="HBS13" s="79"/>
      <c r="HBT13" s="79"/>
      <c r="HBU13" s="79"/>
      <c r="HBV13" s="79"/>
      <c r="HBW13" s="79"/>
      <c r="HBX13" s="79"/>
      <c r="HBY13" s="79"/>
      <c r="HBZ13" s="79"/>
      <c r="HCA13" s="79"/>
      <c r="HCB13" s="79"/>
      <c r="HCC13" s="79"/>
      <c r="HCD13" s="79"/>
      <c r="HCE13" s="79"/>
      <c r="HCF13" s="79"/>
      <c r="HCG13" s="79"/>
      <c r="HCH13" s="79"/>
      <c r="HCI13" s="79"/>
      <c r="HCJ13" s="79"/>
      <c r="HCK13" s="79"/>
      <c r="HCL13" s="79"/>
      <c r="HCM13" s="79"/>
      <c r="HCN13" s="79"/>
      <c r="HCO13" s="79"/>
      <c r="HCP13" s="79"/>
      <c r="HCQ13" s="79"/>
      <c r="HCR13" s="79"/>
      <c r="HCS13" s="79"/>
      <c r="HCT13" s="79"/>
      <c r="HCU13" s="79"/>
      <c r="HCV13" s="79"/>
      <c r="HCW13" s="79"/>
      <c r="HCX13" s="79"/>
      <c r="HCY13" s="79"/>
      <c r="HCZ13" s="79"/>
      <c r="HDA13" s="79"/>
      <c r="HDB13" s="79"/>
      <c r="HDC13" s="79"/>
      <c r="HDD13" s="79"/>
      <c r="HDE13" s="79"/>
      <c r="HDF13" s="79"/>
      <c r="HDG13" s="79"/>
      <c r="HDH13" s="79"/>
      <c r="HDI13" s="79"/>
      <c r="HDJ13" s="79"/>
      <c r="HDK13" s="79"/>
      <c r="HDL13" s="79"/>
      <c r="HDM13" s="79"/>
      <c r="HDN13" s="79"/>
      <c r="HDO13" s="79"/>
      <c r="HDP13" s="79"/>
      <c r="HDQ13" s="79"/>
      <c r="HDR13" s="79"/>
      <c r="HDS13" s="79"/>
      <c r="HDT13" s="79"/>
      <c r="HDU13" s="79"/>
      <c r="HDV13" s="79"/>
      <c r="HDW13" s="79"/>
      <c r="HDX13" s="79"/>
      <c r="HDY13" s="79"/>
      <c r="HDZ13" s="79"/>
      <c r="HEA13" s="79"/>
      <c r="HEB13" s="79"/>
      <c r="HEC13" s="79"/>
      <c r="HED13" s="79"/>
      <c r="HEE13" s="79"/>
      <c r="HEF13" s="79"/>
      <c r="HEG13" s="79"/>
      <c r="HEH13" s="79"/>
      <c r="HEI13" s="79"/>
      <c r="HEJ13" s="79"/>
      <c r="HEK13" s="79"/>
      <c r="HEL13" s="79"/>
      <c r="HEM13" s="79"/>
      <c r="HEN13" s="79"/>
      <c r="HEO13" s="79"/>
      <c r="HEP13" s="79"/>
      <c r="HEQ13" s="79"/>
      <c r="HER13" s="79"/>
      <c r="HES13" s="79"/>
      <c r="HET13" s="79"/>
      <c r="HEU13" s="79"/>
      <c r="HEV13" s="79"/>
      <c r="HEW13" s="79"/>
      <c r="HEX13" s="79"/>
      <c r="HEY13" s="79"/>
      <c r="HEZ13" s="79"/>
      <c r="HFA13" s="79"/>
      <c r="HFB13" s="79"/>
      <c r="HFC13" s="79"/>
      <c r="HFD13" s="79"/>
      <c r="HFE13" s="79"/>
      <c r="HFF13" s="79"/>
      <c r="HFG13" s="79"/>
      <c r="HFH13" s="79"/>
      <c r="HFI13" s="79"/>
      <c r="HFJ13" s="79"/>
      <c r="HFK13" s="79"/>
      <c r="HFL13" s="79"/>
      <c r="HFM13" s="79"/>
      <c r="HFN13" s="79"/>
      <c r="HFO13" s="79"/>
      <c r="HFP13" s="79"/>
      <c r="HFQ13" s="79"/>
      <c r="HFR13" s="79"/>
      <c r="HFS13" s="79"/>
      <c r="HFT13" s="79"/>
      <c r="HFU13" s="79"/>
      <c r="HFV13" s="79"/>
      <c r="HFW13" s="79"/>
      <c r="HFX13" s="79"/>
      <c r="HFY13" s="79"/>
      <c r="HFZ13" s="79"/>
      <c r="HGA13" s="79"/>
      <c r="HGB13" s="79"/>
      <c r="HGC13" s="79"/>
      <c r="HGD13" s="79"/>
      <c r="HGE13" s="79"/>
      <c r="HGF13" s="79"/>
      <c r="HGG13" s="79"/>
      <c r="HGH13" s="79"/>
      <c r="HGI13" s="79"/>
      <c r="HGJ13" s="79"/>
      <c r="HGK13" s="79"/>
      <c r="HGL13" s="79"/>
      <c r="HGM13" s="79"/>
      <c r="HGN13" s="79"/>
      <c r="HGO13" s="79"/>
      <c r="HGP13" s="79"/>
      <c r="HGQ13" s="79"/>
      <c r="HGR13" s="79"/>
      <c r="HGS13" s="79"/>
      <c r="HGT13" s="79"/>
      <c r="HGU13" s="79"/>
      <c r="HGV13" s="79"/>
      <c r="HGW13" s="79"/>
      <c r="HGX13" s="79"/>
      <c r="HGY13" s="79"/>
      <c r="HGZ13" s="79"/>
      <c r="HHA13" s="79"/>
      <c r="HHB13" s="79"/>
      <c r="HHC13" s="79"/>
      <c r="HHD13" s="79"/>
      <c r="HHE13" s="79"/>
      <c r="HHF13" s="79"/>
      <c r="HHG13" s="79"/>
      <c r="HHH13" s="79"/>
      <c r="HHI13" s="79"/>
      <c r="HHJ13" s="79"/>
      <c r="HHK13" s="79"/>
      <c r="HHL13" s="79"/>
      <c r="HHM13" s="79"/>
      <c r="HHN13" s="79"/>
      <c r="HHO13" s="79"/>
      <c r="HHP13" s="79"/>
      <c r="HHQ13" s="79"/>
      <c r="HHR13" s="79"/>
      <c r="HHS13" s="79"/>
      <c r="HHT13" s="79"/>
      <c r="HHU13" s="79"/>
      <c r="HHV13" s="79"/>
      <c r="HHW13" s="79"/>
      <c r="HHX13" s="79"/>
      <c r="HHY13" s="79"/>
      <c r="HHZ13" s="79"/>
      <c r="HIA13" s="79"/>
      <c r="HIB13" s="79"/>
      <c r="HIC13" s="79"/>
      <c r="HID13" s="79"/>
      <c r="HIE13" s="79"/>
      <c r="HIF13" s="79"/>
      <c r="HIG13" s="79"/>
      <c r="HIH13" s="79"/>
      <c r="HII13" s="79"/>
      <c r="HIJ13" s="79"/>
      <c r="HIK13" s="79"/>
      <c r="HIL13" s="79"/>
      <c r="HIM13" s="79"/>
      <c r="HIN13" s="79"/>
      <c r="HIO13" s="79"/>
      <c r="HIP13" s="79"/>
      <c r="HIQ13" s="79"/>
      <c r="HIR13" s="79"/>
      <c r="HIS13" s="79"/>
      <c r="HIT13" s="79"/>
      <c r="HIU13" s="79"/>
      <c r="HIV13" s="79"/>
      <c r="HIW13" s="79"/>
      <c r="HIX13" s="79"/>
      <c r="HIY13" s="79"/>
      <c r="HIZ13" s="79"/>
      <c r="HJA13" s="79"/>
      <c r="HJB13" s="79"/>
      <c r="HJC13" s="79"/>
      <c r="HJD13" s="79"/>
      <c r="HJE13" s="79"/>
      <c r="HJF13" s="79"/>
      <c r="HJG13" s="79"/>
      <c r="HJH13" s="79"/>
      <c r="HJI13" s="79"/>
      <c r="HJJ13" s="79"/>
      <c r="HJK13" s="79"/>
      <c r="HJL13" s="79"/>
      <c r="HJM13" s="79"/>
      <c r="HJN13" s="79"/>
      <c r="HJO13" s="79"/>
      <c r="HJP13" s="79"/>
      <c r="HJQ13" s="79"/>
      <c r="HJR13" s="79"/>
      <c r="HJS13" s="79"/>
      <c r="HJT13" s="79"/>
      <c r="HJU13" s="79"/>
      <c r="HJV13" s="79"/>
      <c r="HJW13" s="79"/>
      <c r="HJX13" s="79"/>
      <c r="HJY13" s="79"/>
      <c r="HJZ13" s="79"/>
      <c r="HKA13" s="79"/>
      <c r="HKB13" s="79"/>
      <c r="HKC13" s="79"/>
      <c r="HKD13" s="79"/>
      <c r="HKE13" s="79"/>
      <c r="HKF13" s="79"/>
      <c r="HKG13" s="79"/>
      <c r="HKH13" s="79"/>
      <c r="HKI13" s="79"/>
      <c r="HKJ13" s="79"/>
      <c r="HKK13" s="79"/>
      <c r="HKL13" s="79"/>
      <c r="HKM13" s="79"/>
      <c r="HKN13" s="79"/>
      <c r="HKO13" s="79"/>
      <c r="HKP13" s="79"/>
      <c r="HKQ13" s="79"/>
      <c r="HKR13" s="79"/>
      <c r="HKS13" s="79"/>
      <c r="HKT13" s="79"/>
      <c r="HKU13" s="79"/>
      <c r="HKV13" s="79"/>
      <c r="HKW13" s="79"/>
      <c r="HKX13" s="79"/>
      <c r="HKY13" s="79"/>
      <c r="HKZ13" s="79"/>
      <c r="HLA13" s="79"/>
      <c r="HLB13" s="79"/>
      <c r="HLC13" s="79"/>
      <c r="HLD13" s="79"/>
      <c r="HLE13" s="79"/>
      <c r="HLF13" s="79"/>
      <c r="HLG13" s="79"/>
      <c r="HLH13" s="79"/>
      <c r="HLI13" s="79"/>
      <c r="HLJ13" s="79"/>
      <c r="HLK13" s="79"/>
      <c r="HLL13" s="79"/>
      <c r="HLM13" s="79"/>
      <c r="HLN13" s="79"/>
      <c r="HLO13" s="79"/>
      <c r="HLP13" s="79"/>
      <c r="HLQ13" s="79"/>
      <c r="HLR13" s="79"/>
      <c r="HLS13" s="79"/>
      <c r="HLT13" s="79"/>
      <c r="HLU13" s="79"/>
      <c r="HLV13" s="79"/>
      <c r="HLW13" s="79"/>
      <c r="HLX13" s="79"/>
      <c r="HLY13" s="79"/>
      <c r="HLZ13" s="79"/>
      <c r="HMA13" s="79"/>
      <c r="HMB13" s="79"/>
      <c r="HMC13" s="79"/>
      <c r="HMD13" s="79"/>
      <c r="HME13" s="79"/>
      <c r="HMF13" s="79"/>
      <c r="HMG13" s="79"/>
      <c r="HMH13" s="79"/>
      <c r="HMI13" s="79"/>
      <c r="HMJ13" s="79"/>
      <c r="HMK13" s="79"/>
      <c r="HML13" s="79"/>
      <c r="HMM13" s="79"/>
      <c r="HMN13" s="79"/>
      <c r="HMO13" s="79"/>
      <c r="HMP13" s="79"/>
      <c r="HMQ13" s="79"/>
      <c r="HMR13" s="79"/>
      <c r="HMS13" s="79"/>
      <c r="HMT13" s="79"/>
      <c r="HMU13" s="79"/>
      <c r="HMV13" s="79"/>
      <c r="HMW13" s="79"/>
      <c r="HMX13" s="79"/>
      <c r="HMY13" s="79"/>
      <c r="HMZ13" s="79"/>
      <c r="HNA13" s="79"/>
      <c r="HNB13" s="79"/>
      <c r="HNC13" s="79"/>
      <c r="HND13" s="79"/>
      <c r="HNE13" s="79"/>
      <c r="HNF13" s="79"/>
      <c r="HNG13" s="79"/>
      <c r="HNH13" s="79"/>
      <c r="HNI13" s="79"/>
      <c r="HNJ13" s="79"/>
      <c r="HNK13" s="79"/>
      <c r="HNL13" s="79"/>
      <c r="HNM13" s="79"/>
      <c r="HNN13" s="79"/>
      <c r="HNO13" s="79"/>
      <c r="HNP13" s="79"/>
      <c r="HNQ13" s="79"/>
      <c r="HNR13" s="79"/>
      <c r="HNS13" s="79"/>
      <c r="HNT13" s="79"/>
      <c r="HNU13" s="79"/>
      <c r="HNV13" s="79"/>
      <c r="HNW13" s="79"/>
      <c r="HNX13" s="79"/>
      <c r="HNY13" s="79"/>
      <c r="HNZ13" s="79"/>
      <c r="HOA13" s="79"/>
      <c r="HOB13" s="79"/>
      <c r="HOC13" s="79"/>
      <c r="HOD13" s="79"/>
      <c r="HOE13" s="79"/>
      <c r="HOF13" s="79"/>
      <c r="HOG13" s="79"/>
      <c r="HOH13" s="79"/>
      <c r="HOI13" s="79"/>
      <c r="HOJ13" s="79"/>
      <c r="HOK13" s="79"/>
      <c r="HOL13" s="79"/>
      <c r="HOM13" s="79"/>
      <c r="HON13" s="79"/>
      <c r="HOO13" s="79"/>
      <c r="HOP13" s="79"/>
      <c r="HOQ13" s="79"/>
      <c r="HOR13" s="79"/>
      <c r="HOS13" s="79"/>
      <c r="HOT13" s="79"/>
      <c r="HOU13" s="79"/>
      <c r="HOV13" s="79"/>
      <c r="HOW13" s="79"/>
      <c r="HOX13" s="79"/>
      <c r="HOY13" s="79"/>
      <c r="HOZ13" s="79"/>
      <c r="HPA13" s="79"/>
      <c r="HPB13" s="79"/>
      <c r="HPC13" s="79"/>
      <c r="HPD13" s="79"/>
      <c r="HPE13" s="79"/>
      <c r="HPF13" s="79"/>
      <c r="HPG13" s="79"/>
      <c r="HPH13" s="79"/>
      <c r="HPI13" s="79"/>
      <c r="HPJ13" s="79"/>
      <c r="HPK13" s="79"/>
      <c r="HPL13" s="79"/>
      <c r="HPM13" s="79"/>
      <c r="HPN13" s="79"/>
      <c r="HPO13" s="79"/>
      <c r="HPP13" s="79"/>
      <c r="HPQ13" s="79"/>
      <c r="HPR13" s="79"/>
      <c r="HPS13" s="79"/>
      <c r="HPT13" s="79"/>
      <c r="HPU13" s="79"/>
      <c r="HPV13" s="79"/>
      <c r="HPW13" s="79"/>
      <c r="HPX13" s="79"/>
      <c r="HPY13" s="79"/>
      <c r="HPZ13" s="79"/>
      <c r="HQA13" s="79"/>
      <c r="HQB13" s="79"/>
      <c r="HQC13" s="79"/>
      <c r="HQD13" s="79"/>
      <c r="HQE13" s="79"/>
      <c r="HQF13" s="79"/>
      <c r="HQG13" s="79"/>
      <c r="HQH13" s="79"/>
      <c r="HQI13" s="79"/>
      <c r="HQJ13" s="79"/>
      <c r="HQK13" s="79"/>
      <c r="HQL13" s="79"/>
      <c r="HQM13" s="79"/>
      <c r="HQN13" s="79"/>
      <c r="HQO13" s="79"/>
      <c r="HQP13" s="79"/>
      <c r="HQQ13" s="79"/>
      <c r="HQR13" s="79"/>
      <c r="HQS13" s="79"/>
      <c r="HQT13" s="79"/>
      <c r="HQU13" s="79"/>
      <c r="HQV13" s="79"/>
      <c r="HQW13" s="79"/>
      <c r="HQX13" s="79"/>
      <c r="HQY13" s="79"/>
      <c r="HQZ13" s="79"/>
      <c r="HRA13" s="79"/>
      <c r="HRB13" s="79"/>
      <c r="HRC13" s="79"/>
      <c r="HRD13" s="79"/>
      <c r="HRE13" s="79"/>
      <c r="HRF13" s="79"/>
      <c r="HRG13" s="79"/>
      <c r="HRH13" s="79"/>
      <c r="HRI13" s="79"/>
      <c r="HRJ13" s="79"/>
      <c r="HRK13" s="79"/>
      <c r="HRL13" s="79"/>
      <c r="HRM13" s="79"/>
      <c r="HRN13" s="79"/>
      <c r="HRO13" s="79"/>
      <c r="HRP13" s="79"/>
      <c r="HRQ13" s="79"/>
      <c r="HRR13" s="79"/>
      <c r="HRS13" s="79"/>
      <c r="HRT13" s="79"/>
      <c r="HRU13" s="79"/>
      <c r="HRV13" s="79"/>
      <c r="HRW13" s="79"/>
      <c r="HRX13" s="79"/>
      <c r="HRY13" s="79"/>
      <c r="HRZ13" s="79"/>
      <c r="HSA13" s="79"/>
      <c r="HSB13" s="79"/>
      <c r="HSC13" s="79"/>
      <c r="HSD13" s="79"/>
      <c r="HSE13" s="79"/>
      <c r="HSF13" s="79"/>
      <c r="HSG13" s="79"/>
      <c r="HSH13" s="79"/>
      <c r="HSI13" s="79"/>
      <c r="HSJ13" s="79"/>
      <c r="HSK13" s="79"/>
      <c r="HSL13" s="79"/>
      <c r="HSM13" s="79"/>
      <c r="HSN13" s="79"/>
      <c r="HSO13" s="79"/>
      <c r="HSP13" s="79"/>
      <c r="HSQ13" s="79"/>
      <c r="HSR13" s="79"/>
      <c r="HSS13" s="79"/>
      <c r="HST13" s="79"/>
      <c r="HSU13" s="79"/>
      <c r="HSV13" s="79"/>
      <c r="HSW13" s="79"/>
      <c r="HSX13" s="79"/>
      <c r="HSY13" s="79"/>
      <c r="HSZ13" s="79"/>
      <c r="HTA13" s="79"/>
      <c r="HTB13" s="79"/>
      <c r="HTC13" s="79"/>
      <c r="HTD13" s="79"/>
      <c r="HTE13" s="79"/>
      <c r="HTF13" s="79"/>
      <c r="HTG13" s="79"/>
      <c r="HTH13" s="79"/>
      <c r="HTI13" s="79"/>
      <c r="HTJ13" s="79"/>
      <c r="HTK13" s="79"/>
      <c r="HTL13" s="79"/>
      <c r="HTM13" s="79"/>
      <c r="HTN13" s="79"/>
      <c r="HTO13" s="79"/>
      <c r="HTP13" s="79"/>
      <c r="HTQ13" s="79"/>
      <c r="HTR13" s="79"/>
      <c r="HTS13" s="79"/>
      <c r="HTT13" s="79"/>
      <c r="HTU13" s="79"/>
      <c r="HTV13" s="79"/>
      <c r="HTW13" s="79"/>
      <c r="HTX13" s="79"/>
      <c r="HTY13" s="79"/>
      <c r="HTZ13" s="79"/>
      <c r="HUA13" s="79"/>
      <c r="HUB13" s="79"/>
      <c r="HUC13" s="79"/>
      <c r="HUD13" s="79"/>
      <c r="HUE13" s="79"/>
      <c r="HUF13" s="79"/>
      <c r="HUG13" s="79"/>
      <c r="HUH13" s="79"/>
      <c r="HUI13" s="79"/>
      <c r="HUJ13" s="79"/>
      <c r="HUK13" s="79"/>
      <c r="HUL13" s="79"/>
      <c r="HUM13" s="79"/>
      <c r="HUN13" s="79"/>
      <c r="HUO13" s="79"/>
      <c r="HUP13" s="79"/>
      <c r="HUQ13" s="79"/>
      <c r="HUR13" s="79"/>
      <c r="HUS13" s="79"/>
      <c r="HUT13" s="79"/>
      <c r="HUU13" s="79"/>
      <c r="HUV13" s="79"/>
      <c r="HUW13" s="79"/>
      <c r="HUX13" s="79"/>
      <c r="HUY13" s="79"/>
      <c r="HUZ13" s="79"/>
      <c r="HVA13" s="79"/>
      <c r="HVB13" s="79"/>
      <c r="HVC13" s="79"/>
      <c r="HVD13" s="79"/>
      <c r="HVE13" s="79"/>
      <c r="HVF13" s="79"/>
      <c r="HVG13" s="79"/>
      <c r="HVH13" s="79"/>
      <c r="HVI13" s="79"/>
      <c r="HVJ13" s="79"/>
      <c r="HVK13" s="79"/>
      <c r="HVL13" s="79"/>
      <c r="HVM13" s="79"/>
      <c r="HVN13" s="79"/>
      <c r="HVO13" s="79"/>
      <c r="HVP13" s="79"/>
      <c r="HVQ13" s="79"/>
      <c r="HVR13" s="79"/>
      <c r="HVS13" s="79"/>
      <c r="HVT13" s="79"/>
      <c r="HVU13" s="79"/>
      <c r="HVV13" s="79"/>
      <c r="HVW13" s="79"/>
      <c r="HVX13" s="79"/>
      <c r="HVY13" s="79"/>
      <c r="HVZ13" s="79"/>
      <c r="HWA13" s="79"/>
      <c r="HWB13" s="79"/>
      <c r="HWC13" s="79"/>
      <c r="HWD13" s="79"/>
      <c r="HWE13" s="79"/>
      <c r="HWF13" s="79"/>
      <c r="HWG13" s="79"/>
      <c r="HWH13" s="79"/>
      <c r="HWI13" s="79"/>
      <c r="HWJ13" s="79"/>
      <c r="HWK13" s="79"/>
      <c r="HWL13" s="79"/>
      <c r="HWM13" s="79"/>
      <c r="HWN13" s="79"/>
      <c r="HWO13" s="79"/>
      <c r="HWP13" s="79"/>
      <c r="HWQ13" s="79"/>
      <c r="HWR13" s="79"/>
      <c r="HWS13" s="79"/>
      <c r="HWT13" s="79"/>
      <c r="HWU13" s="79"/>
      <c r="HWV13" s="79"/>
      <c r="HWW13" s="79"/>
      <c r="HWX13" s="79"/>
      <c r="HWY13" s="79"/>
      <c r="HWZ13" s="79"/>
      <c r="HXA13" s="79"/>
      <c r="HXB13" s="79"/>
      <c r="HXC13" s="79"/>
      <c r="HXD13" s="79"/>
      <c r="HXE13" s="79"/>
      <c r="HXF13" s="79"/>
      <c r="HXG13" s="79"/>
      <c r="HXH13" s="79"/>
      <c r="HXI13" s="79"/>
      <c r="HXJ13" s="79"/>
      <c r="HXK13" s="79"/>
      <c r="HXL13" s="79"/>
      <c r="HXM13" s="79"/>
      <c r="HXN13" s="79"/>
      <c r="HXO13" s="79"/>
      <c r="HXP13" s="79"/>
      <c r="HXQ13" s="79"/>
      <c r="HXR13" s="79"/>
      <c r="HXS13" s="79"/>
      <c r="HXT13" s="79"/>
      <c r="HXU13" s="79"/>
      <c r="HXV13" s="79"/>
      <c r="HXW13" s="79"/>
      <c r="HXX13" s="79"/>
      <c r="HXY13" s="79"/>
      <c r="HXZ13" s="79"/>
      <c r="HYA13" s="79"/>
      <c r="HYB13" s="79"/>
      <c r="HYC13" s="79"/>
      <c r="HYD13" s="79"/>
      <c r="HYE13" s="79"/>
      <c r="HYF13" s="79"/>
      <c r="HYG13" s="79"/>
      <c r="HYH13" s="79"/>
      <c r="HYI13" s="79"/>
      <c r="HYJ13" s="79"/>
      <c r="HYK13" s="79"/>
      <c r="HYL13" s="79"/>
      <c r="HYM13" s="79"/>
      <c r="HYN13" s="79"/>
      <c r="HYO13" s="79"/>
      <c r="HYP13" s="79"/>
      <c r="HYQ13" s="79"/>
      <c r="HYR13" s="79"/>
      <c r="HYS13" s="79"/>
      <c r="HYT13" s="79"/>
      <c r="HYU13" s="79"/>
      <c r="HYV13" s="79"/>
      <c r="HYW13" s="79"/>
      <c r="HYX13" s="79"/>
      <c r="HYY13" s="79"/>
      <c r="HYZ13" s="79"/>
      <c r="HZA13" s="79"/>
      <c r="HZB13" s="79"/>
      <c r="HZC13" s="79"/>
      <c r="HZD13" s="79"/>
      <c r="HZE13" s="79"/>
      <c r="HZF13" s="79"/>
      <c r="HZG13" s="79"/>
      <c r="HZH13" s="79"/>
      <c r="HZI13" s="79"/>
      <c r="HZJ13" s="79"/>
      <c r="HZK13" s="79"/>
      <c r="HZL13" s="79"/>
      <c r="HZM13" s="79"/>
      <c r="HZN13" s="79"/>
      <c r="HZO13" s="79"/>
      <c r="HZP13" s="79"/>
      <c r="HZQ13" s="79"/>
      <c r="HZR13" s="79"/>
      <c r="HZS13" s="79"/>
      <c r="HZT13" s="79"/>
      <c r="HZU13" s="79"/>
      <c r="HZV13" s="79"/>
      <c r="HZW13" s="79"/>
      <c r="HZX13" s="79"/>
      <c r="HZY13" s="79"/>
      <c r="HZZ13" s="79"/>
      <c r="IAA13" s="79"/>
      <c r="IAB13" s="79"/>
      <c r="IAC13" s="79"/>
      <c r="IAD13" s="79"/>
      <c r="IAE13" s="79"/>
      <c r="IAF13" s="79"/>
      <c r="IAG13" s="79"/>
      <c r="IAH13" s="79"/>
      <c r="IAI13" s="79"/>
      <c r="IAJ13" s="79"/>
      <c r="IAK13" s="79"/>
      <c r="IAL13" s="79"/>
      <c r="IAM13" s="79"/>
      <c r="IAN13" s="79"/>
      <c r="IAO13" s="79"/>
      <c r="IAP13" s="79"/>
      <c r="IAQ13" s="79"/>
      <c r="IAR13" s="79"/>
      <c r="IAS13" s="79"/>
      <c r="IAT13" s="79"/>
      <c r="IAU13" s="79"/>
      <c r="IAV13" s="79"/>
      <c r="IAW13" s="79"/>
      <c r="IAX13" s="79"/>
      <c r="IAY13" s="79"/>
      <c r="IAZ13" s="79"/>
      <c r="IBA13" s="79"/>
      <c r="IBB13" s="79"/>
      <c r="IBC13" s="79"/>
      <c r="IBD13" s="79"/>
      <c r="IBE13" s="79"/>
      <c r="IBF13" s="79"/>
      <c r="IBG13" s="79"/>
      <c r="IBH13" s="79"/>
      <c r="IBI13" s="79"/>
      <c r="IBJ13" s="79"/>
      <c r="IBK13" s="79"/>
      <c r="IBL13" s="79"/>
      <c r="IBM13" s="79"/>
      <c r="IBN13" s="79"/>
      <c r="IBO13" s="79"/>
      <c r="IBP13" s="79"/>
      <c r="IBQ13" s="79"/>
      <c r="IBR13" s="79"/>
      <c r="IBS13" s="79"/>
      <c r="IBT13" s="79"/>
      <c r="IBU13" s="79"/>
      <c r="IBV13" s="79"/>
      <c r="IBW13" s="79"/>
      <c r="IBX13" s="79"/>
      <c r="IBY13" s="79"/>
      <c r="IBZ13" s="79"/>
      <c r="ICA13" s="79"/>
      <c r="ICB13" s="79"/>
      <c r="ICC13" s="79"/>
      <c r="ICD13" s="79"/>
      <c r="ICE13" s="79"/>
      <c r="ICF13" s="79"/>
      <c r="ICG13" s="79"/>
      <c r="ICH13" s="79"/>
      <c r="ICI13" s="79"/>
      <c r="ICJ13" s="79"/>
      <c r="ICK13" s="79"/>
      <c r="ICL13" s="79"/>
      <c r="ICM13" s="79"/>
      <c r="ICN13" s="79"/>
      <c r="ICO13" s="79"/>
      <c r="ICP13" s="79"/>
      <c r="ICQ13" s="79"/>
      <c r="ICR13" s="79"/>
      <c r="ICS13" s="79"/>
      <c r="ICT13" s="79"/>
      <c r="ICU13" s="79"/>
      <c r="ICV13" s="79"/>
      <c r="ICW13" s="79"/>
      <c r="ICX13" s="79"/>
      <c r="ICY13" s="79"/>
      <c r="ICZ13" s="79"/>
      <c r="IDA13" s="79"/>
      <c r="IDB13" s="79"/>
      <c r="IDC13" s="79"/>
      <c r="IDD13" s="79"/>
      <c r="IDE13" s="79"/>
      <c r="IDF13" s="79"/>
      <c r="IDG13" s="79"/>
      <c r="IDH13" s="79"/>
      <c r="IDI13" s="79"/>
      <c r="IDJ13" s="79"/>
      <c r="IDK13" s="79"/>
      <c r="IDL13" s="79"/>
      <c r="IDM13" s="79"/>
      <c r="IDN13" s="79"/>
      <c r="IDO13" s="79"/>
      <c r="IDP13" s="79"/>
      <c r="IDQ13" s="79"/>
      <c r="IDR13" s="79"/>
      <c r="IDS13" s="79"/>
      <c r="IDT13" s="79"/>
      <c r="IDU13" s="79"/>
      <c r="IDV13" s="79"/>
      <c r="IDW13" s="79"/>
      <c r="IDX13" s="79"/>
      <c r="IDY13" s="79"/>
      <c r="IDZ13" s="79"/>
      <c r="IEA13" s="79"/>
      <c r="IEB13" s="79"/>
      <c r="IEC13" s="79"/>
      <c r="IED13" s="79"/>
      <c r="IEE13" s="79"/>
      <c r="IEF13" s="79"/>
      <c r="IEG13" s="79"/>
      <c r="IEH13" s="79"/>
      <c r="IEI13" s="79"/>
      <c r="IEJ13" s="79"/>
      <c r="IEK13" s="79"/>
      <c r="IEL13" s="79"/>
      <c r="IEM13" s="79"/>
      <c r="IEN13" s="79"/>
      <c r="IEO13" s="79"/>
      <c r="IEP13" s="79"/>
      <c r="IEQ13" s="79"/>
      <c r="IER13" s="79"/>
      <c r="IES13" s="79"/>
      <c r="IET13" s="79"/>
      <c r="IEU13" s="79"/>
      <c r="IEV13" s="79"/>
      <c r="IEW13" s="79"/>
      <c r="IEX13" s="79"/>
      <c r="IEY13" s="79"/>
      <c r="IEZ13" s="79"/>
      <c r="IFA13" s="79"/>
      <c r="IFB13" s="79"/>
      <c r="IFC13" s="79"/>
      <c r="IFD13" s="79"/>
      <c r="IFE13" s="79"/>
      <c r="IFF13" s="79"/>
      <c r="IFG13" s="79"/>
      <c r="IFH13" s="79"/>
      <c r="IFI13" s="79"/>
      <c r="IFJ13" s="79"/>
      <c r="IFK13" s="79"/>
      <c r="IFL13" s="79"/>
      <c r="IFM13" s="79"/>
      <c r="IFN13" s="79"/>
      <c r="IFO13" s="79"/>
      <c r="IFP13" s="79"/>
      <c r="IFQ13" s="79"/>
      <c r="IFR13" s="79"/>
      <c r="IFS13" s="79"/>
      <c r="IFT13" s="79"/>
      <c r="IFU13" s="79"/>
      <c r="IFV13" s="79"/>
      <c r="IFW13" s="79"/>
      <c r="IFX13" s="79"/>
      <c r="IFY13" s="79"/>
      <c r="IFZ13" s="79"/>
      <c r="IGA13" s="79"/>
      <c r="IGB13" s="79"/>
      <c r="IGC13" s="79"/>
      <c r="IGD13" s="79"/>
      <c r="IGE13" s="79"/>
      <c r="IGF13" s="79"/>
      <c r="IGG13" s="79"/>
      <c r="IGH13" s="79"/>
      <c r="IGI13" s="79"/>
      <c r="IGJ13" s="79"/>
      <c r="IGK13" s="79"/>
      <c r="IGL13" s="79"/>
      <c r="IGM13" s="79"/>
      <c r="IGN13" s="79"/>
      <c r="IGO13" s="79"/>
      <c r="IGP13" s="79"/>
      <c r="IGQ13" s="79"/>
      <c r="IGR13" s="79"/>
      <c r="IGS13" s="79"/>
      <c r="IGT13" s="79"/>
      <c r="IGU13" s="79"/>
      <c r="IGV13" s="79"/>
      <c r="IGW13" s="79"/>
      <c r="IGX13" s="79"/>
      <c r="IGY13" s="79"/>
      <c r="IGZ13" s="79"/>
      <c r="IHA13" s="79"/>
      <c r="IHB13" s="79"/>
      <c r="IHC13" s="79"/>
      <c r="IHD13" s="79"/>
      <c r="IHE13" s="79"/>
      <c r="IHF13" s="79"/>
      <c r="IHG13" s="79"/>
      <c r="IHH13" s="79"/>
      <c r="IHI13" s="79"/>
      <c r="IHJ13" s="79"/>
      <c r="IHK13" s="79"/>
      <c r="IHL13" s="79"/>
      <c r="IHM13" s="79"/>
      <c r="IHN13" s="79"/>
      <c r="IHO13" s="79"/>
      <c r="IHP13" s="79"/>
      <c r="IHQ13" s="79"/>
      <c r="IHR13" s="79"/>
      <c r="IHS13" s="79"/>
      <c r="IHT13" s="79"/>
      <c r="IHU13" s="79"/>
      <c r="IHV13" s="79"/>
      <c r="IHW13" s="79"/>
      <c r="IHX13" s="79"/>
      <c r="IHY13" s="79"/>
      <c r="IHZ13" s="79"/>
      <c r="IIA13" s="79"/>
      <c r="IIB13" s="79"/>
      <c r="IIC13" s="79"/>
      <c r="IID13" s="79"/>
      <c r="IIE13" s="79"/>
      <c r="IIF13" s="79"/>
      <c r="IIG13" s="79"/>
      <c r="IIH13" s="79"/>
      <c r="III13" s="79"/>
      <c r="IIJ13" s="79"/>
      <c r="IIK13" s="79"/>
      <c r="IIL13" s="79"/>
      <c r="IIM13" s="79"/>
      <c r="IIN13" s="79"/>
      <c r="IIO13" s="79"/>
      <c r="IIP13" s="79"/>
      <c r="IIQ13" s="79"/>
      <c r="IIR13" s="79"/>
      <c r="IIS13" s="79"/>
      <c r="IIT13" s="79"/>
      <c r="IIU13" s="79"/>
      <c r="IIV13" s="79"/>
      <c r="IIW13" s="79"/>
      <c r="IIX13" s="79"/>
      <c r="IIY13" s="79"/>
      <c r="IIZ13" s="79"/>
      <c r="IJA13" s="79"/>
      <c r="IJB13" s="79"/>
      <c r="IJC13" s="79"/>
      <c r="IJD13" s="79"/>
      <c r="IJE13" s="79"/>
      <c r="IJF13" s="79"/>
      <c r="IJG13" s="79"/>
      <c r="IJH13" s="79"/>
      <c r="IJI13" s="79"/>
      <c r="IJJ13" s="79"/>
      <c r="IJK13" s="79"/>
      <c r="IJL13" s="79"/>
      <c r="IJM13" s="79"/>
      <c r="IJN13" s="79"/>
      <c r="IJO13" s="79"/>
      <c r="IJP13" s="79"/>
      <c r="IJQ13" s="79"/>
      <c r="IJR13" s="79"/>
      <c r="IJS13" s="79"/>
      <c r="IJT13" s="79"/>
      <c r="IJU13" s="79"/>
      <c r="IJV13" s="79"/>
      <c r="IJW13" s="79"/>
      <c r="IJX13" s="79"/>
      <c r="IJY13" s="79"/>
      <c r="IJZ13" s="79"/>
      <c r="IKA13" s="79"/>
      <c r="IKB13" s="79"/>
      <c r="IKC13" s="79"/>
      <c r="IKD13" s="79"/>
      <c r="IKE13" s="79"/>
      <c r="IKF13" s="79"/>
      <c r="IKG13" s="79"/>
      <c r="IKH13" s="79"/>
      <c r="IKI13" s="79"/>
      <c r="IKJ13" s="79"/>
      <c r="IKK13" s="79"/>
      <c r="IKL13" s="79"/>
      <c r="IKM13" s="79"/>
      <c r="IKN13" s="79"/>
      <c r="IKO13" s="79"/>
      <c r="IKP13" s="79"/>
      <c r="IKQ13" s="79"/>
      <c r="IKR13" s="79"/>
      <c r="IKS13" s="79"/>
      <c r="IKT13" s="79"/>
      <c r="IKU13" s="79"/>
      <c r="IKV13" s="79"/>
      <c r="IKW13" s="79"/>
      <c r="IKX13" s="79"/>
      <c r="IKY13" s="79"/>
      <c r="IKZ13" s="79"/>
      <c r="ILA13" s="79"/>
      <c r="ILB13" s="79"/>
      <c r="ILC13" s="79"/>
      <c r="ILD13" s="79"/>
      <c r="ILE13" s="79"/>
      <c r="ILF13" s="79"/>
      <c r="ILG13" s="79"/>
      <c r="ILH13" s="79"/>
      <c r="ILI13" s="79"/>
      <c r="ILJ13" s="79"/>
      <c r="ILK13" s="79"/>
      <c r="ILL13" s="79"/>
      <c r="ILM13" s="79"/>
      <c r="ILN13" s="79"/>
      <c r="ILO13" s="79"/>
      <c r="ILP13" s="79"/>
      <c r="ILQ13" s="79"/>
      <c r="ILR13" s="79"/>
      <c r="ILS13" s="79"/>
      <c r="ILT13" s="79"/>
      <c r="ILU13" s="79"/>
      <c r="ILV13" s="79"/>
      <c r="ILW13" s="79"/>
      <c r="ILX13" s="79"/>
      <c r="ILY13" s="79"/>
      <c r="ILZ13" s="79"/>
      <c r="IMA13" s="79"/>
      <c r="IMB13" s="79"/>
      <c r="IMC13" s="79"/>
      <c r="IMD13" s="79"/>
      <c r="IME13" s="79"/>
      <c r="IMF13" s="79"/>
      <c r="IMG13" s="79"/>
      <c r="IMH13" s="79"/>
      <c r="IMI13" s="79"/>
      <c r="IMJ13" s="79"/>
      <c r="IMK13" s="79"/>
      <c r="IML13" s="79"/>
      <c r="IMM13" s="79"/>
      <c r="IMN13" s="79"/>
      <c r="IMO13" s="79"/>
      <c r="IMP13" s="79"/>
      <c r="IMQ13" s="79"/>
      <c r="IMR13" s="79"/>
      <c r="IMS13" s="79"/>
      <c r="IMT13" s="79"/>
      <c r="IMU13" s="79"/>
      <c r="IMV13" s="79"/>
      <c r="IMW13" s="79"/>
      <c r="IMX13" s="79"/>
      <c r="IMY13" s="79"/>
      <c r="IMZ13" s="79"/>
      <c r="INA13" s="79"/>
      <c r="INB13" s="79"/>
      <c r="INC13" s="79"/>
      <c r="IND13" s="79"/>
      <c r="INE13" s="79"/>
      <c r="INF13" s="79"/>
      <c r="ING13" s="79"/>
      <c r="INH13" s="79"/>
      <c r="INI13" s="79"/>
      <c r="INJ13" s="79"/>
      <c r="INK13" s="79"/>
      <c r="INL13" s="79"/>
      <c r="INM13" s="79"/>
      <c r="INN13" s="79"/>
      <c r="INO13" s="79"/>
      <c r="INP13" s="79"/>
      <c r="INQ13" s="79"/>
      <c r="INR13" s="79"/>
      <c r="INS13" s="79"/>
      <c r="INT13" s="79"/>
      <c r="INU13" s="79"/>
      <c r="INV13" s="79"/>
      <c r="INW13" s="79"/>
      <c r="INX13" s="79"/>
      <c r="INY13" s="79"/>
      <c r="INZ13" s="79"/>
      <c r="IOA13" s="79"/>
      <c r="IOB13" s="79"/>
      <c r="IOC13" s="79"/>
      <c r="IOD13" s="79"/>
      <c r="IOE13" s="79"/>
      <c r="IOF13" s="79"/>
      <c r="IOG13" s="79"/>
      <c r="IOH13" s="79"/>
      <c r="IOI13" s="79"/>
      <c r="IOJ13" s="79"/>
      <c r="IOK13" s="79"/>
      <c r="IOL13" s="79"/>
      <c r="IOM13" s="79"/>
      <c r="ION13" s="79"/>
      <c r="IOO13" s="79"/>
      <c r="IOP13" s="79"/>
      <c r="IOQ13" s="79"/>
      <c r="IOR13" s="79"/>
      <c r="IOS13" s="79"/>
      <c r="IOT13" s="79"/>
      <c r="IOU13" s="79"/>
      <c r="IOV13" s="79"/>
      <c r="IOW13" s="79"/>
      <c r="IOX13" s="79"/>
      <c r="IOY13" s="79"/>
      <c r="IOZ13" s="79"/>
      <c r="IPA13" s="79"/>
      <c r="IPB13" s="79"/>
      <c r="IPC13" s="79"/>
      <c r="IPD13" s="79"/>
      <c r="IPE13" s="79"/>
      <c r="IPF13" s="79"/>
      <c r="IPG13" s="79"/>
      <c r="IPH13" s="79"/>
      <c r="IPI13" s="79"/>
      <c r="IPJ13" s="79"/>
      <c r="IPK13" s="79"/>
      <c r="IPL13" s="79"/>
      <c r="IPM13" s="79"/>
      <c r="IPN13" s="79"/>
      <c r="IPO13" s="79"/>
      <c r="IPP13" s="79"/>
      <c r="IPQ13" s="79"/>
      <c r="IPR13" s="79"/>
      <c r="IPS13" s="79"/>
      <c r="IPT13" s="79"/>
      <c r="IPU13" s="79"/>
      <c r="IPV13" s="79"/>
      <c r="IPW13" s="79"/>
      <c r="IPX13" s="79"/>
      <c r="IPY13" s="79"/>
      <c r="IPZ13" s="79"/>
      <c r="IQA13" s="79"/>
      <c r="IQB13" s="79"/>
      <c r="IQC13" s="79"/>
      <c r="IQD13" s="79"/>
      <c r="IQE13" s="79"/>
      <c r="IQF13" s="79"/>
      <c r="IQG13" s="79"/>
      <c r="IQH13" s="79"/>
      <c r="IQI13" s="79"/>
      <c r="IQJ13" s="79"/>
      <c r="IQK13" s="79"/>
      <c r="IQL13" s="79"/>
      <c r="IQM13" s="79"/>
      <c r="IQN13" s="79"/>
      <c r="IQO13" s="79"/>
      <c r="IQP13" s="79"/>
      <c r="IQQ13" s="79"/>
      <c r="IQR13" s="79"/>
      <c r="IQS13" s="79"/>
      <c r="IQT13" s="79"/>
      <c r="IQU13" s="79"/>
      <c r="IQV13" s="79"/>
      <c r="IQW13" s="79"/>
      <c r="IQX13" s="79"/>
      <c r="IQY13" s="79"/>
      <c r="IQZ13" s="79"/>
      <c r="IRA13" s="79"/>
      <c r="IRB13" s="79"/>
      <c r="IRC13" s="79"/>
      <c r="IRD13" s="79"/>
      <c r="IRE13" s="79"/>
      <c r="IRF13" s="79"/>
      <c r="IRG13" s="79"/>
      <c r="IRH13" s="79"/>
      <c r="IRI13" s="79"/>
      <c r="IRJ13" s="79"/>
      <c r="IRK13" s="79"/>
      <c r="IRL13" s="79"/>
      <c r="IRM13" s="79"/>
      <c r="IRN13" s="79"/>
      <c r="IRO13" s="79"/>
      <c r="IRP13" s="79"/>
      <c r="IRQ13" s="79"/>
      <c r="IRR13" s="79"/>
      <c r="IRS13" s="79"/>
      <c r="IRT13" s="79"/>
      <c r="IRU13" s="79"/>
      <c r="IRV13" s="79"/>
      <c r="IRW13" s="79"/>
      <c r="IRX13" s="79"/>
      <c r="IRY13" s="79"/>
      <c r="IRZ13" s="79"/>
      <c r="ISA13" s="79"/>
      <c r="ISB13" s="79"/>
      <c r="ISC13" s="79"/>
      <c r="ISD13" s="79"/>
      <c r="ISE13" s="79"/>
      <c r="ISF13" s="79"/>
      <c r="ISG13" s="79"/>
      <c r="ISH13" s="79"/>
      <c r="ISI13" s="79"/>
      <c r="ISJ13" s="79"/>
      <c r="ISK13" s="79"/>
      <c r="ISL13" s="79"/>
      <c r="ISM13" s="79"/>
      <c r="ISN13" s="79"/>
      <c r="ISO13" s="79"/>
      <c r="ISP13" s="79"/>
      <c r="ISQ13" s="79"/>
      <c r="ISR13" s="79"/>
      <c r="ISS13" s="79"/>
      <c r="IST13" s="79"/>
      <c r="ISU13" s="79"/>
      <c r="ISV13" s="79"/>
      <c r="ISW13" s="79"/>
      <c r="ISX13" s="79"/>
      <c r="ISY13" s="79"/>
      <c r="ISZ13" s="79"/>
      <c r="ITA13" s="79"/>
      <c r="ITB13" s="79"/>
      <c r="ITC13" s="79"/>
      <c r="ITD13" s="79"/>
      <c r="ITE13" s="79"/>
      <c r="ITF13" s="79"/>
      <c r="ITG13" s="79"/>
      <c r="ITH13" s="79"/>
      <c r="ITI13" s="79"/>
      <c r="ITJ13" s="79"/>
      <c r="ITK13" s="79"/>
      <c r="ITL13" s="79"/>
      <c r="ITM13" s="79"/>
      <c r="ITN13" s="79"/>
      <c r="ITO13" s="79"/>
      <c r="ITP13" s="79"/>
      <c r="ITQ13" s="79"/>
      <c r="ITR13" s="79"/>
      <c r="ITS13" s="79"/>
      <c r="ITT13" s="79"/>
      <c r="ITU13" s="79"/>
      <c r="ITV13" s="79"/>
      <c r="ITW13" s="79"/>
      <c r="ITX13" s="79"/>
      <c r="ITY13" s="79"/>
      <c r="ITZ13" s="79"/>
      <c r="IUA13" s="79"/>
      <c r="IUB13" s="79"/>
      <c r="IUC13" s="79"/>
      <c r="IUD13" s="79"/>
      <c r="IUE13" s="79"/>
      <c r="IUF13" s="79"/>
      <c r="IUG13" s="79"/>
      <c r="IUH13" s="79"/>
      <c r="IUI13" s="79"/>
      <c r="IUJ13" s="79"/>
      <c r="IUK13" s="79"/>
      <c r="IUL13" s="79"/>
      <c r="IUM13" s="79"/>
      <c r="IUN13" s="79"/>
      <c r="IUO13" s="79"/>
      <c r="IUP13" s="79"/>
      <c r="IUQ13" s="79"/>
      <c r="IUR13" s="79"/>
      <c r="IUS13" s="79"/>
      <c r="IUT13" s="79"/>
      <c r="IUU13" s="79"/>
      <c r="IUV13" s="79"/>
      <c r="IUW13" s="79"/>
      <c r="IUX13" s="79"/>
      <c r="IUY13" s="79"/>
      <c r="IUZ13" s="79"/>
      <c r="IVA13" s="79"/>
      <c r="IVB13" s="79"/>
      <c r="IVC13" s="79"/>
      <c r="IVD13" s="79"/>
      <c r="IVE13" s="79"/>
      <c r="IVF13" s="79"/>
      <c r="IVG13" s="79"/>
      <c r="IVH13" s="79"/>
      <c r="IVI13" s="79"/>
      <c r="IVJ13" s="79"/>
      <c r="IVK13" s="79"/>
      <c r="IVL13" s="79"/>
      <c r="IVM13" s="79"/>
      <c r="IVN13" s="79"/>
      <c r="IVO13" s="79"/>
      <c r="IVP13" s="79"/>
      <c r="IVQ13" s="79"/>
      <c r="IVR13" s="79"/>
      <c r="IVS13" s="79"/>
      <c r="IVT13" s="79"/>
      <c r="IVU13" s="79"/>
      <c r="IVV13" s="79"/>
      <c r="IVW13" s="79"/>
      <c r="IVX13" s="79"/>
      <c r="IVY13" s="79"/>
      <c r="IVZ13" s="79"/>
      <c r="IWA13" s="79"/>
      <c r="IWB13" s="79"/>
      <c r="IWC13" s="79"/>
      <c r="IWD13" s="79"/>
      <c r="IWE13" s="79"/>
      <c r="IWF13" s="79"/>
      <c r="IWG13" s="79"/>
      <c r="IWH13" s="79"/>
      <c r="IWI13" s="79"/>
      <c r="IWJ13" s="79"/>
      <c r="IWK13" s="79"/>
      <c r="IWL13" s="79"/>
      <c r="IWM13" s="79"/>
      <c r="IWN13" s="79"/>
      <c r="IWO13" s="79"/>
      <c r="IWP13" s="79"/>
      <c r="IWQ13" s="79"/>
      <c r="IWR13" s="79"/>
      <c r="IWS13" s="79"/>
      <c r="IWT13" s="79"/>
      <c r="IWU13" s="79"/>
      <c r="IWV13" s="79"/>
      <c r="IWW13" s="79"/>
      <c r="IWX13" s="79"/>
      <c r="IWY13" s="79"/>
      <c r="IWZ13" s="79"/>
      <c r="IXA13" s="79"/>
      <c r="IXB13" s="79"/>
      <c r="IXC13" s="79"/>
      <c r="IXD13" s="79"/>
      <c r="IXE13" s="79"/>
      <c r="IXF13" s="79"/>
      <c r="IXG13" s="79"/>
      <c r="IXH13" s="79"/>
      <c r="IXI13" s="79"/>
      <c r="IXJ13" s="79"/>
      <c r="IXK13" s="79"/>
      <c r="IXL13" s="79"/>
      <c r="IXM13" s="79"/>
      <c r="IXN13" s="79"/>
      <c r="IXO13" s="79"/>
      <c r="IXP13" s="79"/>
      <c r="IXQ13" s="79"/>
      <c r="IXR13" s="79"/>
      <c r="IXS13" s="79"/>
      <c r="IXT13" s="79"/>
      <c r="IXU13" s="79"/>
      <c r="IXV13" s="79"/>
      <c r="IXW13" s="79"/>
      <c r="IXX13" s="79"/>
      <c r="IXY13" s="79"/>
      <c r="IXZ13" s="79"/>
      <c r="IYA13" s="79"/>
      <c r="IYB13" s="79"/>
      <c r="IYC13" s="79"/>
      <c r="IYD13" s="79"/>
      <c r="IYE13" s="79"/>
      <c r="IYF13" s="79"/>
      <c r="IYG13" s="79"/>
      <c r="IYH13" s="79"/>
      <c r="IYI13" s="79"/>
      <c r="IYJ13" s="79"/>
      <c r="IYK13" s="79"/>
      <c r="IYL13" s="79"/>
      <c r="IYM13" s="79"/>
      <c r="IYN13" s="79"/>
      <c r="IYO13" s="79"/>
      <c r="IYP13" s="79"/>
      <c r="IYQ13" s="79"/>
      <c r="IYR13" s="79"/>
      <c r="IYS13" s="79"/>
      <c r="IYT13" s="79"/>
      <c r="IYU13" s="79"/>
      <c r="IYV13" s="79"/>
      <c r="IYW13" s="79"/>
      <c r="IYX13" s="79"/>
      <c r="IYY13" s="79"/>
      <c r="IYZ13" s="79"/>
      <c r="IZA13" s="79"/>
      <c r="IZB13" s="79"/>
      <c r="IZC13" s="79"/>
      <c r="IZD13" s="79"/>
      <c r="IZE13" s="79"/>
      <c r="IZF13" s="79"/>
      <c r="IZG13" s="79"/>
      <c r="IZH13" s="79"/>
      <c r="IZI13" s="79"/>
      <c r="IZJ13" s="79"/>
      <c r="IZK13" s="79"/>
      <c r="IZL13" s="79"/>
      <c r="IZM13" s="79"/>
      <c r="IZN13" s="79"/>
      <c r="IZO13" s="79"/>
      <c r="IZP13" s="79"/>
      <c r="IZQ13" s="79"/>
      <c r="IZR13" s="79"/>
      <c r="IZS13" s="79"/>
      <c r="IZT13" s="79"/>
      <c r="IZU13" s="79"/>
      <c r="IZV13" s="79"/>
      <c r="IZW13" s="79"/>
      <c r="IZX13" s="79"/>
      <c r="IZY13" s="79"/>
      <c r="IZZ13" s="79"/>
      <c r="JAA13" s="79"/>
      <c r="JAB13" s="79"/>
      <c r="JAC13" s="79"/>
      <c r="JAD13" s="79"/>
      <c r="JAE13" s="79"/>
      <c r="JAF13" s="79"/>
      <c r="JAG13" s="79"/>
      <c r="JAH13" s="79"/>
      <c r="JAI13" s="79"/>
      <c r="JAJ13" s="79"/>
      <c r="JAK13" s="79"/>
      <c r="JAL13" s="79"/>
      <c r="JAM13" s="79"/>
      <c r="JAN13" s="79"/>
      <c r="JAO13" s="79"/>
      <c r="JAP13" s="79"/>
      <c r="JAQ13" s="79"/>
      <c r="JAR13" s="79"/>
      <c r="JAS13" s="79"/>
      <c r="JAT13" s="79"/>
      <c r="JAU13" s="79"/>
      <c r="JAV13" s="79"/>
      <c r="JAW13" s="79"/>
      <c r="JAX13" s="79"/>
      <c r="JAY13" s="79"/>
      <c r="JAZ13" s="79"/>
      <c r="JBA13" s="79"/>
      <c r="JBB13" s="79"/>
      <c r="JBC13" s="79"/>
      <c r="JBD13" s="79"/>
      <c r="JBE13" s="79"/>
      <c r="JBF13" s="79"/>
      <c r="JBG13" s="79"/>
      <c r="JBH13" s="79"/>
      <c r="JBI13" s="79"/>
      <c r="JBJ13" s="79"/>
      <c r="JBK13" s="79"/>
      <c r="JBL13" s="79"/>
      <c r="JBM13" s="79"/>
      <c r="JBN13" s="79"/>
      <c r="JBO13" s="79"/>
      <c r="JBP13" s="79"/>
      <c r="JBQ13" s="79"/>
      <c r="JBR13" s="79"/>
      <c r="JBS13" s="79"/>
      <c r="JBT13" s="79"/>
      <c r="JBU13" s="79"/>
      <c r="JBV13" s="79"/>
      <c r="JBW13" s="79"/>
      <c r="JBX13" s="79"/>
      <c r="JBY13" s="79"/>
      <c r="JBZ13" s="79"/>
      <c r="JCA13" s="79"/>
      <c r="JCB13" s="79"/>
      <c r="JCC13" s="79"/>
      <c r="JCD13" s="79"/>
      <c r="JCE13" s="79"/>
      <c r="JCF13" s="79"/>
      <c r="JCG13" s="79"/>
      <c r="JCH13" s="79"/>
      <c r="JCI13" s="79"/>
      <c r="JCJ13" s="79"/>
      <c r="JCK13" s="79"/>
      <c r="JCL13" s="79"/>
      <c r="JCM13" s="79"/>
      <c r="JCN13" s="79"/>
      <c r="JCO13" s="79"/>
      <c r="JCP13" s="79"/>
      <c r="JCQ13" s="79"/>
      <c r="JCR13" s="79"/>
      <c r="JCS13" s="79"/>
      <c r="JCT13" s="79"/>
      <c r="JCU13" s="79"/>
      <c r="JCV13" s="79"/>
      <c r="JCW13" s="79"/>
      <c r="JCX13" s="79"/>
      <c r="JCY13" s="79"/>
      <c r="JCZ13" s="79"/>
      <c r="JDA13" s="79"/>
      <c r="JDB13" s="79"/>
      <c r="JDC13" s="79"/>
      <c r="JDD13" s="79"/>
      <c r="JDE13" s="79"/>
      <c r="JDF13" s="79"/>
      <c r="JDG13" s="79"/>
      <c r="JDH13" s="79"/>
      <c r="JDI13" s="79"/>
      <c r="JDJ13" s="79"/>
      <c r="JDK13" s="79"/>
      <c r="JDL13" s="79"/>
      <c r="JDM13" s="79"/>
      <c r="JDN13" s="79"/>
      <c r="JDO13" s="79"/>
      <c r="JDP13" s="79"/>
      <c r="JDQ13" s="79"/>
      <c r="JDR13" s="79"/>
      <c r="JDS13" s="79"/>
      <c r="JDT13" s="79"/>
      <c r="JDU13" s="79"/>
      <c r="JDV13" s="79"/>
      <c r="JDW13" s="79"/>
      <c r="JDX13" s="79"/>
      <c r="JDY13" s="79"/>
      <c r="JDZ13" s="79"/>
      <c r="JEA13" s="79"/>
      <c r="JEB13" s="79"/>
      <c r="JEC13" s="79"/>
      <c r="JED13" s="79"/>
      <c r="JEE13" s="79"/>
      <c r="JEF13" s="79"/>
      <c r="JEG13" s="79"/>
      <c r="JEH13" s="79"/>
      <c r="JEI13" s="79"/>
      <c r="JEJ13" s="79"/>
      <c r="JEK13" s="79"/>
      <c r="JEL13" s="79"/>
      <c r="JEM13" s="79"/>
      <c r="JEN13" s="79"/>
      <c r="JEO13" s="79"/>
      <c r="JEP13" s="79"/>
      <c r="JEQ13" s="79"/>
      <c r="JER13" s="79"/>
      <c r="JES13" s="79"/>
      <c r="JET13" s="79"/>
      <c r="JEU13" s="79"/>
      <c r="JEV13" s="79"/>
      <c r="JEW13" s="79"/>
      <c r="JEX13" s="79"/>
      <c r="JEY13" s="79"/>
      <c r="JEZ13" s="79"/>
      <c r="JFA13" s="79"/>
      <c r="JFB13" s="79"/>
      <c r="JFC13" s="79"/>
      <c r="JFD13" s="79"/>
      <c r="JFE13" s="79"/>
      <c r="JFF13" s="79"/>
      <c r="JFG13" s="79"/>
      <c r="JFH13" s="79"/>
      <c r="JFI13" s="79"/>
      <c r="JFJ13" s="79"/>
      <c r="JFK13" s="79"/>
      <c r="JFL13" s="79"/>
      <c r="JFM13" s="79"/>
      <c r="JFN13" s="79"/>
      <c r="JFO13" s="79"/>
      <c r="JFP13" s="79"/>
      <c r="JFQ13" s="79"/>
      <c r="JFR13" s="79"/>
      <c r="JFS13" s="79"/>
      <c r="JFT13" s="79"/>
      <c r="JFU13" s="79"/>
      <c r="JFV13" s="79"/>
      <c r="JFW13" s="79"/>
      <c r="JFX13" s="79"/>
      <c r="JFY13" s="79"/>
      <c r="JFZ13" s="79"/>
      <c r="JGA13" s="79"/>
      <c r="JGB13" s="79"/>
      <c r="JGC13" s="79"/>
      <c r="JGD13" s="79"/>
      <c r="JGE13" s="79"/>
      <c r="JGF13" s="79"/>
      <c r="JGG13" s="79"/>
      <c r="JGH13" s="79"/>
      <c r="JGI13" s="79"/>
      <c r="JGJ13" s="79"/>
      <c r="JGK13" s="79"/>
      <c r="JGL13" s="79"/>
      <c r="JGM13" s="79"/>
      <c r="JGN13" s="79"/>
      <c r="JGO13" s="79"/>
      <c r="JGP13" s="79"/>
      <c r="JGQ13" s="79"/>
      <c r="JGR13" s="79"/>
      <c r="JGS13" s="79"/>
      <c r="JGT13" s="79"/>
      <c r="JGU13" s="79"/>
      <c r="JGV13" s="79"/>
      <c r="JGW13" s="79"/>
      <c r="JGX13" s="79"/>
      <c r="JGY13" s="79"/>
      <c r="JGZ13" s="79"/>
      <c r="JHA13" s="79"/>
      <c r="JHB13" s="79"/>
      <c r="JHC13" s="79"/>
      <c r="JHD13" s="79"/>
      <c r="JHE13" s="79"/>
      <c r="JHF13" s="79"/>
      <c r="JHG13" s="79"/>
      <c r="JHH13" s="79"/>
      <c r="JHI13" s="79"/>
      <c r="JHJ13" s="79"/>
      <c r="JHK13" s="79"/>
      <c r="JHL13" s="79"/>
      <c r="JHM13" s="79"/>
      <c r="JHN13" s="79"/>
      <c r="JHO13" s="79"/>
      <c r="JHP13" s="79"/>
      <c r="JHQ13" s="79"/>
      <c r="JHR13" s="79"/>
      <c r="JHS13" s="79"/>
      <c r="JHT13" s="79"/>
      <c r="JHU13" s="79"/>
      <c r="JHV13" s="79"/>
      <c r="JHW13" s="79"/>
      <c r="JHX13" s="79"/>
      <c r="JHY13" s="79"/>
      <c r="JHZ13" s="79"/>
      <c r="JIA13" s="79"/>
      <c r="JIB13" s="79"/>
      <c r="JIC13" s="79"/>
      <c r="JID13" s="79"/>
      <c r="JIE13" s="79"/>
      <c r="JIF13" s="79"/>
      <c r="JIG13" s="79"/>
      <c r="JIH13" s="79"/>
      <c r="JII13" s="79"/>
      <c r="JIJ13" s="79"/>
      <c r="JIK13" s="79"/>
      <c r="JIL13" s="79"/>
      <c r="JIM13" s="79"/>
      <c r="JIN13" s="79"/>
      <c r="JIO13" s="79"/>
      <c r="JIP13" s="79"/>
      <c r="JIQ13" s="79"/>
      <c r="JIR13" s="79"/>
      <c r="JIS13" s="79"/>
      <c r="JIT13" s="79"/>
      <c r="JIU13" s="79"/>
      <c r="JIV13" s="79"/>
      <c r="JIW13" s="79"/>
      <c r="JIX13" s="79"/>
      <c r="JIY13" s="79"/>
      <c r="JIZ13" s="79"/>
      <c r="JJA13" s="79"/>
      <c r="JJB13" s="79"/>
      <c r="JJC13" s="79"/>
      <c r="JJD13" s="79"/>
      <c r="JJE13" s="79"/>
      <c r="JJF13" s="79"/>
      <c r="JJG13" s="79"/>
      <c r="JJH13" s="79"/>
      <c r="JJI13" s="79"/>
      <c r="JJJ13" s="79"/>
      <c r="JJK13" s="79"/>
      <c r="JJL13" s="79"/>
      <c r="JJM13" s="79"/>
      <c r="JJN13" s="79"/>
      <c r="JJO13" s="79"/>
      <c r="JJP13" s="79"/>
      <c r="JJQ13" s="79"/>
      <c r="JJR13" s="79"/>
      <c r="JJS13" s="79"/>
      <c r="JJT13" s="79"/>
      <c r="JJU13" s="79"/>
      <c r="JJV13" s="79"/>
      <c r="JJW13" s="79"/>
      <c r="JJX13" s="79"/>
      <c r="JJY13" s="79"/>
      <c r="JJZ13" s="79"/>
      <c r="JKA13" s="79"/>
      <c r="JKB13" s="79"/>
      <c r="JKC13" s="79"/>
      <c r="JKD13" s="79"/>
      <c r="JKE13" s="79"/>
      <c r="JKF13" s="79"/>
      <c r="JKG13" s="79"/>
      <c r="JKH13" s="79"/>
      <c r="JKI13" s="79"/>
      <c r="JKJ13" s="79"/>
      <c r="JKK13" s="79"/>
      <c r="JKL13" s="79"/>
      <c r="JKM13" s="79"/>
      <c r="JKN13" s="79"/>
      <c r="JKO13" s="79"/>
      <c r="JKP13" s="79"/>
      <c r="JKQ13" s="79"/>
      <c r="JKR13" s="79"/>
      <c r="JKS13" s="79"/>
      <c r="JKT13" s="79"/>
      <c r="JKU13" s="79"/>
      <c r="JKV13" s="79"/>
      <c r="JKW13" s="79"/>
      <c r="JKX13" s="79"/>
      <c r="JKY13" s="79"/>
      <c r="JKZ13" s="79"/>
      <c r="JLA13" s="79"/>
      <c r="JLB13" s="79"/>
      <c r="JLC13" s="79"/>
      <c r="JLD13" s="79"/>
      <c r="JLE13" s="79"/>
      <c r="JLF13" s="79"/>
      <c r="JLG13" s="79"/>
      <c r="JLH13" s="79"/>
      <c r="JLI13" s="79"/>
      <c r="JLJ13" s="79"/>
      <c r="JLK13" s="79"/>
      <c r="JLL13" s="79"/>
      <c r="JLM13" s="79"/>
      <c r="JLN13" s="79"/>
      <c r="JLO13" s="79"/>
      <c r="JLP13" s="79"/>
      <c r="JLQ13" s="79"/>
      <c r="JLR13" s="79"/>
      <c r="JLS13" s="79"/>
      <c r="JLT13" s="79"/>
      <c r="JLU13" s="79"/>
      <c r="JLV13" s="79"/>
      <c r="JLW13" s="79"/>
      <c r="JLX13" s="79"/>
      <c r="JLY13" s="79"/>
      <c r="JLZ13" s="79"/>
      <c r="JMA13" s="79"/>
      <c r="JMB13" s="79"/>
      <c r="JMC13" s="79"/>
      <c r="JMD13" s="79"/>
      <c r="JME13" s="79"/>
      <c r="JMF13" s="79"/>
      <c r="JMG13" s="79"/>
      <c r="JMH13" s="79"/>
      <c r="JMI13" s="79"/>
      <c r="JMJ13" s="79"/>
      <c r="JMK13" s="79"/>
      <c r="JML13" s="79"/>
      <c r="JMM13" s="79"/>
      <c r="JMN13" s="79"/>
      <c r="JMO13" s="79"/>
      <c r="JMP13" s="79"/>
      <c r="JMQ13" s="79"/>
      <c r="JMR13" s="79"/>
      <c r="JMS13" s="79"/>
      <c r="JMT13" s="79"/>
      <c r="JMU13" s="79"/>
      <c r="JMV13" s="79"/>
      <c r="JMW13" s="79"/>
      <c r="JMX13" s="79"/>
      <c r="JMY13" s="79"/>
      <c r="JMZ13" s="79"/>
      <c r="JNA13" s="79"/>
      <c r="JNB13" s="79"/>
      <c r="JNC13" s="79"/>
      <c r="JND13" s="79"/>
      <c r="JNE13" s="79"/>
      <c r="JNF13" s="79"/>
      <c r="JNG13" s="79"/>
      <c r="JNH13" s="79"/>
      <c r="JNI13" s="79"/>
      <c r="JNJ13" s="79"/>
      <c r="JNK13" s="79"/>
      <c r="JNL13" s="79"/>
      <c r="JNM13" s="79"/>
      <c r="JNN13" s="79"/>
      <c r="JNO13" s="79"/>
      <c r="JNP13" s="79"/>
      <c r="JNQ13" s="79"/>
      <c r="JNR13" s="79"/>
      <c r="JNS13" s="79"/>
      <c r="JNT13" s="79"/>
      <c r="JNU13" s="79"/>
      <c r="JNV13" s="79"/>
      <c r="JNW13" s="79"/>
      <c r="JNX13" s="79"/>
      <c r="JNY13" s="79"/>
      <c r="JNZ13" s="79"/>
      <c r="JOA13" s="79"/>
      <c r="JOB13" s="79"/>
      <c r="JOC13" s="79"/>
      <c r="JOD13" s="79"/>
      <c r="JOE13" s="79"/>
      <c r="JOF13" s="79"/>
      <c r="JOG13" s="79"/>
      <c r="JOH13" s="79"/>
      <c r="JOI13" s="79"/>
      <c r="JOJ13" s="79"/>
      <c r="JOK13" s="79"/>
      <c r="JOL13" s="79"/>
      <c r="JOM13" s="79"/>
      <c r="JON13" s="79"/>
      <c r="JOO13" s="79"/>
      <c r="JOP13" s="79"/>
      <c r="JOQ13" s="79"/>
      <c r="JOR13" s="79"/>
      <c r="JOS13" s="79"/>
      <c r="JOT13" s="79"/>
      <c r="JOU13" s="79"/>
      <c r="JOV13" s="79"/>
      <c r="JOW13" s="79"/>
      <c r="JOX13" s="79"/>
      <c r="JOY13" s="79"/>
      <c r="JOZ13" s="79"/>
      <c r="JPA13" s="79"/>
      <c r="JPB13" s="79"/>
      <c r="JPC13" s="79"/>
      <c r="JPD13" s="79"/>
      <c r="JPE13" s="79"/>
      <c r="JPF13" s="79"/>
      <c r="JPG13" s="79"/>
      <c r="JPH13" s="79"/>
      <c r="JPI13" s="79"/>
      <c r="JPJ13" s="79"/>
      <c r="JPK13" s="79"/>
      <c r="JPL13" s="79"/>
      <c r="JPM13" s="79"/>
      <c r="JPN13" s="79"/>
      <c r="JPO13" s="79"/>
      <c r="JPP13" s="79"/>
      <c r="JPQ13" s="79"/>
      <c r="JPR13" s="79"/>
      <c r="JPS13" s="79"/>
      <c r="JPT13" s="79"/>
      <c r="JPU13" s="79"/>
      <c r="JPV13" s="79"/>
      <c r="JPW13" s="79"/>
      <c r="JPX13" s="79"/>
      <c r="JPY13" s="79"/>
      <c r="JPZ13" s="79"/>
      <c r="JQA13" s="79"/>
      <c r="JQB13" s="79"/>
      <c r="JQC13" s="79"/>
      <c r="JQD13" s="79"/>
      <c r="JQE13" s="79"/>
      <c r="JQF13" s="79"/>
      <c r="JQG13" s="79"/>
      <c r="JQH13" s="79"/>
      <c r="JQI13" s="79"/>
      <c r="JQJ13" s="79"/>
      <c r="JQK13" s="79"/>
      <c r="JQL13" s="79"/>
      <c r="JQM13" s="79"/>
      <c r="JQN13" s="79"/>
      <c r="JQO13" s="79"/>
      <c r="JQP13" s="79"/>
      <c r="JQQ13" s="79"/>
      <c r="JQR13" s="79"/>
      <c r="JQS13" s="79"/>
      <c r="JQT13" s="79"/>
      <c r="JQU13" s="79"/>
      <c r="JQV13" s="79"/>
      <c r="JQW13" s="79"/>
      <c r="JQX13" s="79"/>
      <c r="JQY13" s="79"/>
      <c r="JQZ13" s="79"/>
      <c r="JRA13" s="79"/>
      <c r="JRB13" s="79"/>
      <c r="JRC13" s="79"/>
      <c r="JRD13" s="79"/>
      <c r="JRE13" s="79"/>
      <c r="JRF13" s="79"/>
      <c r="JRG13" s="79"/>
      <c r="JRH13" s="79"/>
      <c r="JRI13" s="79"/>
      <c r="JRJ13" s="79"/>
      <c r="JRK13" s="79"/>
      <c r="JRL13" s="79"/>
      <c r="JRM13" s="79"/>
      <c r="JRN13" s="79"/>
      <c r="JRO13" s="79"/>
      <c r="JRP13" s="79"/>
      <c r="JRQ13" s="79"/>
      <c r="JRR13" s="79"/>
      <c r="JRS13" s="79"/>
      <c r="JRT13" s="79"/>
      <c r="JRU13" s="79"/>
      <c r="JRV13" s="79"/>
      <c r="JRW13" s="79"/>
      <c r="JRX13" s="79"/>
      <c r="JRY13" s="79"/>
      <c r="JRZ13" s="79"/>
      <c r="JSA13" s="79"/>
      <c r="JSB13" s="79"/>
      <c r="JSC13" s="79"/>
      <c r="JSD13" s="79"/>
      <c r="JSE13" s="79"/>
      <c r="JSF13" s="79"/>
      <c r="JSG13" s="79"/>
      <c r="JSH13" s="79"/>
      <c r="JSI13" s="79"/>
      <c r="JSJ13" s="79"/>
      <c r="JSK13" s="79"/>
      <c r="JSL13" s="79"/>
      <c r="JSM13" s="79"/>
      <c r="JSN13" s="79"/>
      <c r="JSO13" s="79"/>
      <c r="JSP13" s="79"/>
      <c r="JSQ13" s="79"/>
      <c r="JSR13" s="79"/>
      <c r="JSS13" s="79"/>
      <c r="JST13" s="79"/>
      <c r="JSU13" s="79"/>
      <c r="JSV13" s="79"/>
      <c r="JSW13" s="79"/>
      <c r="JSX13" s="79"/>
      <c r="JSY13" s="79"/>
      <c r="JSZ13" s="79"/>
      <c r="JTA13" s="79"/>
      <c r="JTB13" s="79"/>
      <c r="JTC13" s="79"/>
      <c r="JTD13" s="79"/>
      <c r="JTE13" s="79"/>
      <c r="JTF13" s="79"/>
      <c r="JTG13" s="79"/>
      <c r="JTH13" s="79"/>
      <c r="JTI13" s="79"/>
      <c r="JTJ13" s="79"/>
      <c r="JTK13" s="79"/>
      <c r="JTL13" s="79"/>
      <c r="JTM13" s="79"/>
      <c r="JTN13" s="79"/>
      <c r="JTO13" s="79"/>
      <c r="JTP13" s="79"/>
      <c r="JTQ13" s="79"/>
      <c r="JTR13" s="79"/>
      <c r="JTS13" s="79"/>
      <c r="JTT13" s="79"/>
      <c r="JTU13" s="79"/>
      <c r="JTV13" s="79"/>
      <c r="JTW13" s="79"/>
      <c r="JTX13" s="79"/>
      <c r="JTY13" s="79"/>
      <c r="JTZ13" s="79"/>
      <c r="JUA13" s="79"/>
      <c r="JUB13" s="79"/>
      <c r="JUC13" s="79"/>
      <c r="JUD13" s="79"/>
      <c r="JUE13" s="79"/>
      <c r="JUF13" s="79"/>
      <c r="JUG13" s="79"/>
      <c r="JUH13" s="79"/>
      <c r="JUI13" s="79"/>
      <c r="JUJ13" s="79"/>
      <c r="JUK13" s="79"/>
      <c r="JUL13" s="79"/>
      <c r="JUM13" s="79"/>
      <c r="JUN13" s="79"/>
      <c r="JUO13" s="79"/>
      <c r="JUP13" s="79"/>
      <c r="JUQ13" s="79"/>
      <c r="JUR13" s="79"/>
      <c r="JUS13" s="79"/>
      <c r="JUT13" s="79"/>
      <c r="JUU13" s="79"/>
      <c r="JUV13" s="79"/>
      <c r="JUW13" s="79"/>
      <c r="JUX13" s="79"/>
      <c r="JUY13" s="79"/>
      <c r="JUZ13" s="79"/>
      <c r="JVA13" s="79"/>
      <c r="JVB13" s="79"/>
      <c r="JVC13" s="79"/>
      <c r="JVD13" s="79"/>
      <c r="JVE13" s="79"/>
      <c r="JVF13" s="79"/>
      <c r="JVG13" s="79"/>
      <c r="JVH13" s="79"/>
      <c r="JVI13" s="79"/>
      <c r="JVJ13" s="79"/>
      <c r="JVK13" s="79"/>
      <c r="JVL13" s="79"/>
      <c r="JVM13" s="79"/>
      <c r="JVN13" s="79"/>
      <c r="JVO13" s="79"/>
      <c r="JVP13" s="79"/>
      <c r="JVQ13" s="79"/>
      <c r="JVR13" s="79"/>
      <c r="JVS13" s="79"/>
      <c r="JVT13" s="79"/>
      <c r="JVU13" s="79"/>
      <c r="JVV13" s="79"/>
      <c r="JVW13" s="79"/>
      <c r="JVX13" s="79"/>
      <c r="JVY13" s="79"/>
      <c r="JVZ13" s="79"/>
      <c r="JWA13" s="79"/>
      <c r="JWB13" s="79"/>
      <c r="JWC13" s="79"/>
      <c r="JWD13" s="79"/>
      <c r="JWE13" s="79"/>
      <c r="JWF13" s="79"/>
      <c r="JWG13" s="79"/>
      <c r="JWH13" s="79"/>
      <c r="JWI13" s="79"/>
      <c r="JWJ13" s="79"/>
      <c r="JWK13" s="79"/>
      <c r="JWL13" s="79"/>
      <c r="JWM13" s="79"/>
      <c r="JWN13" s="79"/>
      <c r="JWO13" s="79"/>
      <c r="JWP13" s="79"/>
      <c r="JWQ13" s="79"/>
      <c r="JWR13" s="79"/>
      <c r="JWS13" s="79"/>
      <c r="JWT13" s="79"/>
      <c r="JWU13" s="79"/>
      <c r="JWV13" s="79"/>
      <c r="JWW13" s="79"/>
      <c r="JWX13" s="79"/>
      <c r="JWY13" s="79"/>
      <c r="JWZ13" s="79"/>
      <c r="JXA13" s="79"/>
      <c r="JXB13" s="79"/>
      <c r="JXC13" s="79"/>
      <c r="JXD13" s="79"/>
      <c r="JXE13" s="79"/>
      <c r="JXF13" s="79"/>
      <c r="JXG13" s="79"/>
      <c r="JXH13" s="79"/>
      <c r="JXI13" s="79"/>
      <c r="JXJ13" s="79"/>
      <c r="JXK13" s="79"/>
      <c r="JXL13" s="79"/>
      <c r="JXM13" s="79"/>
      <c r="JXN13" s="79"/>
      <c r="JXO13" s="79"/>
      <c r="JXP13" s="79"/>
      <c r="JXQ13" s="79"/>
      <c r="JXR13" s="79"/>
      <c r="JXS13" s="79"/>
      <c r="JXT13" s="79"/>
      <c r="JXU13" s="79"/>
      <c r="JXV13" s="79"/>
      <c r="JXW13" s="79"/>
      <c r="JXX13" s="79"/>
      <c r="JXY13" s="79"/>
      <c r="JXZ13" s="79"/>
      <c r="JYA13" s="79"/>
      <c r="JYB13" s="79"/>
      <c r="JYC13" s="79"/>
      <c r="JYD13" s="79"/>
      <c r="JYE13" s="79"/>
      <c r="JYF13" s="79"/>
      <c r="JYG13" s="79"/>
      <c r="JYH13" s="79"/>
      <c r="JYI13" s="79"/>
      <c r="JYJ13" s="79"/>
      <c r="JYK13" s="79"/>
      <c r="JYL13" s="79"/>
      <c r="JYM13" s="79"/>
      <c r="JYN13" s="79"/>
      <c r="JYO13" s="79"/>
      <c r="JYP13" s="79"/>
      <c r="JYQ13" s="79"/>
      <c r="JYR13" s="79"/>
      <c r="JYS13" s="79"/>
      <c r="JYT13" s="79"/>
      <c r="JYU13" s="79"/>
      <c r="JYV13" s="79"/>
      <c r="JYW13" s="79"/>
      <c r="JYX13" s="79"/>
      <c r="JYY13" s="79"/>
      <c r="JYZ13" s="79"/>
      <c r="JZA13" s="79"/>
      <c r="JZB13" s="79"/>
      <c r="JZC13" s="79"/>
      <c r="JZD13" s="79"/>
      <c r="JZE13" s="79"/>
      <c r="JZF13" s="79"/>
      <c r="JZG13" s="79"/>
      <c r="JZH13" s="79"/>
      <c r="JZI13" s="79"/>
      <c r="JZJ13" s="79"/>
      <c r="JZK13" s="79"/>
      <c r="JZL13" s="79"/>
      <c r="JZM13" s="79"/>
      <c r="JZN13" s="79"/>
      <c r="JZO13" s="79"/>
      <c r="JZP13" s="79"/>
      <c r="JZQ13" s="79"/>
      <c r="JZR13" s="79"/>
      <c r="JZS13" s="79"/>
      <c r="JZT13" s="79"/>
      <c r="JZU13" s="79"/>
      <c r="JZV13" s="79"/>
      <c r="JZW13" s="79"/>
      <c r="JZX13" s="79"/>
      <c r="JZY13" s="79"/>
      <c r="JZZ13" s="79"/>
      <c r="KAA13" s="79"/>
      <c r="KAB13" s="79"/>
      <c r="KAC13" s="79"/>
      <c r="KAD13" s="79"/>
      <c r="KAE13" s="79"/>
      <c r="KAF13" s="79"/>
      <c r="KAG13" s="79"/>
      <c r="KAH13" s="79"/>
      <c r="KAI13" s="79"/>
      <c r="KAJ13" s="79"/>
      <c r="KAK13" s="79"/>
      <c r="KAL13" s="79"/>
      <c r="KAM13" s="79"/>
      <c r="KAN13" s="79"/>
      <c r="KAO13" s="79"/>
      <c r="KAP13" s="79"/>
      <c r="KAQ13" s="79"/>
      <c r="KAR13" s="79"/>
      <c r="KAS13" s="79"/>
      <c r="KAT13" s="79"/>
      <c r="KAU13" s="79"/>
      <c r="KAV13" s="79"/>
      <c r="KAW13" s="79"/>
      <c r="KAX13" s="79"/>
      <c r="KAY13" s="79"/>
      <c r="KAZ13" s="79"/>
      <c r="KBA13" s="79"/>
      <c r="KBB13" s="79"/>
      <c r="KBC13" s="79"/>
      <c r="KBD13" s="79"/>
      <c r="KBE13" s="79"/>
      <c r="KBF13" s="79"/>
      <c r="KBG13" s="79"/>
      <c r="KBH13" s="79"/>
      <c r="KBI13" s="79"/>
      <c r="KBJ13" s="79"/>
      <c r="KBK13" s="79"/>
      <c r="KBL13" s="79"/>
      <c r="KBM13" s="79"/>
      <c r="KBN13" s="79"/>
      <c r="KBO13" s="79"/>
      <c r="KBP13" s="79"/>
      <c r="KBQ13" s="79"/>
      <c r="KBR13" s="79"/>
      <c r="KBS13" s="79"/>
      <c r="KBT13" s="79"/>
      <c r="KBU13" s="79"/>
      <c r="KBV13" s="79"/>
      <c r="KBW13" s="79"/>
      <c r="KBX13" s="79"/>
      <c r="KBY13" s="79"/>
      <c r="KBZ13" s="79"/>
      <c r="KCA13" s="79"/>
      <c r="KCB13" s="79"/>
      <c r="KCC13" s="79"/>
      <c r="KCD13" s="79"/>
      <c r="KCE13" s="79"/>
      <c r="KCF13" s="79"/>
      <c r="KCG13" s="79"/>
      <c r="KCH13" s="79"/>
      <c r="KCI13" s="79"/>
      <c r="KCJ13" s="79"/>
      <c r="KCK13" s="79"/>
      <c r="KCL13" s="79"/>
      <c r="KCM13" s="79"/>
      <c r="KCN13" s="79"/>
      <c r="KCO13" s="79"/>
      <c r="KCP13" s="79"/>
      <c r="KCQ13" s="79"/>
      <c r="KCR13" s="79"/>
      <c r="KCS13" s="79"/>
      <c r="KCT13" s="79"/>
      <c r="KCU13" s="79"/>
      <c r="KCV13" s="79"/>
      <c r="KCW13" s="79"/>
      <c r="KCX13" s="79"/>
      <c r="KCY13" s="79"/>
      <c r="KCZ13" s="79"/>
      <c r="KDA13" s="79"/>
      <c r="KDB13" s="79"/>
      <c r="KDC13" s="79"/>
      <c r="KDD13" s="79"/>
      <c r="KDE13" s="79"/>
      <c r="KDF13" s="79"/>
      <c r="KDG13" s="79"/>
      <c r="KDH13" s="79"/>
      <c r="KDI13" s="79"/>
      <c r="KDJ13" s="79"/>
      <c r="KDK13" s="79"/>
      <c r="KDL13" s="79"/>
      <c r="KDM13" s="79"/>
      <c r="KDN13" s="79"/>
      <c r="KDO13" s="79"/>
      <c r="KDP13" s="79"/>
      <c r="KDQ13" s="79"/>
      <c r="KDR13" s="79"/>
      <c r="KDS13" s="79"/>
      <c r="KDT13" s="79"/>
      <c r="KDU13" s="79"/>
      <c r="KDV13" s="79"/>
      <c r="KDW13" s="79"/>
      <c r="KDX13" s="79"/>
      <c r="KDY13" s="79"/>
      <c r="KDZ13" s="79"/>
      <c r="KEA13" s="79"/>
      <c r="KEB13" s="79"/>
      <c r="KEC13" s="79"/>
      <c r="KED13" s="79"/>
      <c r="KEE13" s="79"/>
      <c r="KEF13" s="79"/>
      <c r="KEG13" s="79"/>
      <c r="KEH13" s="79"/>
      <c r="KEI13" s="79"/>
      <c r="KEJ13" s="79"/>
      <c r="KEK13" s="79"/>
      <c r="KEL13" s="79"/>
      <c r="KEM13" s="79"/>
      <c r="KEN13" s="79"/>
      <c r="KEO13" s="79"/>
      <c r="KEP13" s="79"/>
      <c r="KEQ13" s="79"/>
      <c r="KER13" s="79"/>
      <c r="KES13" s="79"/>
      <c r="KET13" s="79"/>
      <c r="KEU13" s="79"/>
      <c r="KEV13" s="79"/>
      <c r="KEW13" s="79"/>
      <c r="KEX13" s="79"/>
      <c r="KEY13" s="79"/>
      <c r="KEZ13" s="79"/>
      <c r="KFA13" s="79"/>
      <c r="KFB13" s="79"/>
      <c r="KFC13" s="79"/>
      <c r="KFD13" s="79"/>
      <c r="KFE13" s="79"/>
      <c r="KFF13" s="79"/>
      <c r="KFG13" s="79"/>
      <c r="KFH13" s="79"/>
      <c r="KFI13" s="79"/>
      <c r="KFJ13" s="79"/>
      <c r="KFK13" s="79"/>
      <c r="KFL13" s="79"/>
      <c r="KFM13" s="79"/>
      <c r="KFN13" s="79"/>
      <c r="KFO13" s="79"/>
      <c r="KFP13" s="79"/>
      <c r="KFQ13" s="79"/>
      <c r="KFR13" s="79"/>
      <c r="KFS13" s="79"/>
      <c r="KFT13" s="79"/>
      <c r="KFU13" s="79"/>
      <c r="KFV13" s="79"/>
      <c r="KFW13" s="79"/>
      <c r="KFX13" s="79"/>
      <c r="KFY13" s="79"/>
      <c r="KFZ13" s="79"/>
      <c r="KGA13" s="79"/>
      <c r="KGB13" s="79"/>
      <c r="KGC13" s="79"/>
      <c r="KGD13" s="79"/>
      <c r="KGE13" s="79"/>
      <c r="KGF13" s="79"/>
      <c r="KGG13" s="79"/>
      <c r="KGH13" s="79"/>
      <c r="KGI13" s="79"/>
      <c r="KGJ13" s="79"/>
      <c r="KGK13" s="79"/>
      <c r="KGL13" s="79"/>
      <c r="KGM13" s="79"/>
      <c r="KGN13" s="79"/>
      <c r="KGO13" s="79"/>
      <c r="KGP13" s="79"/>
      <c r="KGQ13" s="79"/>
      <c r="KGR13" s="79"/>
      <c r="KGS13" s="79"/>
      <c r="KGT13" s="79"/>
      <c r="KGU13" s="79"/>
      <c r="KGV13" s="79"/>
      <c r="KGW13" s="79"/>
      <c r="KGX13" s="79"/>
      <c r="KGY13" s="79"/>
      <c r="KGZ13" s="79"/>
      <c r="KHA13" s="79"/>
      <c r="KHB13" s="79"/>
      <c r="KHC13" s="79"/>
      <c r="KHD13" s="79"/>
      <c r="KHE13" s="79"/>
      <c r="KHF13" s="79"/>
      <c r="KHG13" s="79"/>
      <c r="KHH13" s="79"/>
      <c r="KHI13" s="79"/>
      <c r="KHJ13" s="79"/>
      <c r="KHK13" s="79"/>
      <c r="KHL13" s="79"/>
      <c r="KHM13" s="79"/>
      <c r="KHN13" s="79"/>
      <c r="KHO13" s="79"/>
      <c r="KHP13" s="79"/>
      <c r="KHQ13" s="79"/>
      <c r="KHR13" s="79"/>
      <c r="KHS13" s="79"/>
      <c r="KHT13" s="79"/>
      <c r="KHU13" s="79"/>
      <c r="KHV13" s="79"/>
      <c r="KHW13" s="79"/>
      <c r="KHX13" s="79"/>
      <c r="KHY13" s="79"/>
      <c r="KHZ13" s="79"/>
      <c r="KIA13" s="79"/>
      <c r="KIB13" s="79"/>
      <c r="KIC13" s="79"/>
      <c r="KID13" s="79"/>
      <c r="KIE13" s="79"/>
      <c r="KIF13" s="79"/>
      <c r="KIG13" s="79"/>
      <c r="KIH13" s="79"/>
      <c r="KII13" s="79"/>
      <c r="KIJ13" s="79"/>
      <c r="KIK13" s="79"/>
      <c r="KIL13" s="79"/>
      <c r="KIM13" s="79"/>
      <c r="KIN13" s="79"/>
      <c r="KIO13" s="79"/>
      <c r="KIP13" s="79"/>
      <c r="KIQ13" s="79"/>
      <c r="KIR13" s="79"/>
      <c r="KIS13" s="79"/>
      <c r="KIT13" s="79"/>
      <c r="KIU13" s="79"/>
      <c r="KIV13" s="79"/>
      <c r="KIW13" s="79"/>
      <c r="KIX13" s="79"/>
      <c r="KIY13" s="79"/>
      <c r="KIZ13" s="79"/>
      <c r="KJA13" s="79"/>
      <c r="KJB13" s="79"/>
      <c r="KJC13" s="79"/>
      <c r="KJD13" s="79"/>
      <c r="KJE13" s="79"/>
      <c r="KJF13" s="79"/>
      <c r="KJG13" s="79"/>
      <c r="KJH13" s="79"/>
      <c r="KJI13" s="79"/>
      <c r="KJJ13" s="79"/>
      <c r="KJK13" s="79"/>
      <c r="KJL13" s="79"/>
      <c r="KJM13" s="79"/>
      <c r="KJN13" s="79"/>
      <c r="KJO13" s="79"/>
      <c r="KJP13" s="79"/>
      <c r="KJQ13" s="79"/>
      <c r="KJR13" s="79"/>
      <c r="KJS13" s="79"/>
      <c r="KJT13" s="79"/>
      <c r="KJU13" s="79"/>
      <c r="KJV13" s="79"/>
      <c r="KJW13" s="79"/>
      <c r="KJX13" s="79"/>
      <c r="KJY13" s="79"/>
      <c r="KJZ13" s="79"/>
      <c r="KKA13" s="79"/>
      <c r="KKB13" s="79"/>
      <c r="KKC13" s="79"/>
      <c r="KKD13" s="79"/>
      <c r="KKE13" s="79"/>
      <c r="KKF13" s="79"/>
      <c r="KKG13" s="79"/>
      <c r="KKH13" s="79"/>
      <c r="KKI13" s="79"/>
      <c r="KKJ13" s="79"/>
      <c r="KKK13" s="79"/>
      <c r="KKL13" s="79"/>
      <c r="KKM13" s="79"/>
      <c r="KKN13" s="79"/>
      <c r="KKO13" s="79"/>
      <c r="KKP13" s="79"/>
      <c r="KKQ13" s="79"/>
      <c r="KKR13" s="79"/>
      <c r="KKS13" s="79"/>
      <c r="KKT13" s="79"/>
      <c r="KKU13" s="79"/>
      <c r="KKV13" s="79"/>
      <c r="KKW13" s="79"/>
      <c r="KKX13" s="79"/>
      <c r="KKY13" s="79"/>
      <c r="KKZ13" s="79"/>
      <c r="KLA13" s="79"/>
      <c r="KLB13" s="79"/>
      <c r="KLC13" s="79"/>
      <c r="KLD13" s="79"/>
      <c r="KLE13" s="79"/>
      <c r="KLF13" s="79"/>
      <c r="KLG13" s="79"/>
      <c r="KLH13" s="79"/>
      <c r="KLI13" s="79"/>
      <c r="KLJ13" s="79"/>
      <c r="KLK13" s="79"/>
      <c r="KLL13" s="79"/>
      <c r="KLM13" s="79"/>
      <c r="KLN13" s="79"/>
      <c r="KLO13" s="79"/>
      <c r="KLP13" s="79"/>
      <c r="KLQ13" s="79"/>
      <c r="KLR13" s="79"/>
      <c r="KLS13" s="79"/>
      <c r="KLT13" s="79"/>
      <c r="KLU13" s="79"/>
      <c r="KLV13" s="79"/>
      <c r="KLW13" s="79"/>
      <c r="KLX13" s="79"/>
      <c r="KLY13" s="79"/>
      <c r="KLZ13" s="79"/>
      <c r="KMA13" s="79"/>
      <c r="KMB13" s="79"/>
      <c r="KMC13" s="79"/>
      <c r="KMD13" s="79"/>
      <c r="KME13" s="79"/>
      <c r="KMF13" s="79"/>
      <c r="KMG13" s="79"/>
      <c r="KMH13" s="79"/>
      <c r="KMI13" s="79"/>
      <c r="KMJ13" s="79"/>
      <c r="KMK13" s="79"/>
      <c r="KML13" s="79"/>
      <c r="KMM13" s="79"/>
      <c r="KMN13" s="79"/>
      <c r="KMO13" s="79"/>
      <c r="KMP13" s="79"/>
      <c r="KMQ13" s="79"/>
      <c r="KMR13" s="79"/>
      <c r="KMS13" s="79"/>
      <c r="KMT13" s="79"/>
      <c r="KMU13" s="79"/>
      <c r="KMV13" s="79"/>
      <c r="KMW13" s="79"/>
      <c r="KMX13" s="79"/>
      <c r="KMY13" s="79"/>
      <c r="KMZ13" s="79"/>
      <c r="KNA13" s="79"/>
      <c r="KNB13" s="79"/>
      <c r="KNC13" s="79"/>
      <c r="KND13" s="79"/>
      <c r="KNE13" s="79"/>
      <c r="KNF13" s="79"/>
      <c r="KNG13" s="79"/>
      <c r="KNH13" s="79"/>
      <c r="KNI13" s="79"/>
      <c r="KNJ13" s="79"/>
      <c r="KNK13" s="79"/>
      <c r="KNL13" s="79"/>
      <c r="KNM13" s="79"/>
      <c r="KNN13" s="79"/>
      <c r="KNO13" s="79"/>
      <c r="KNP13" s="79"/>
      <c r="KNQ13" s="79"/>
      <c r="KNR13" s="79"/>
      <c r="KNS13" s="79"/>
      <c r="KNT13" s="79"/>
      <c r="KNU13" s="79"/>
      <c r="KNV13" s="79"/>
      <c r="KNW13" s="79"/>
      <c r="KNX13" s="79"/>
      <c r="KNY13" s="79"/>
      <c r="KNZ13" s="79"/>
      <c r="KOA13" s="79"/>
      <c r="KOB13" s="79"/>
      <c r="KOC13" s="79"/>
      <c r="KOD13" s="79"/>
      <c r="KOE13" s="79"/>
      <c r="KOF13" s="79"/>
      <c r="KOG13" s="79"/>
      <c r="KOH13" s="79"/>
      <c r="KOI13" s="79"/>
      <c r="KOJ13" s="79"/>
      <c r="KOK13" s="79"/>
      <c r="KOL13" s="79"/>
      <c r="KOM13" s="79"/>
      <c r="KON13" s="79"/>
      <c r="KOO13" s="79"/>
      <c r="KOP13" s="79"/>
      <c r="KOQ13" s="79"/>
      <c r="KOR13" s="79"/>
      <c r="KOS13" s="79"/>
      <c r="KOT13" s="79"/>
      <c r="KOU13" s="79"/>
      <c r="KOV13" s="79"/>
      <c r="KOW13" s="79"/>
      <c r="KOX13" s="79"/>
      <c r="KOY13" s="79"/>
      <c r="KOZ13" s="79"/>
      <c r="KPA13" s="79"/>
      <c r="KPB13" s="79"/>
      <c r="KPC13" s="79"/>
      <c r="KPD13" s="79"/>
      <c r="KPE13" s="79"/>
      <c r="KPF13" s="79"/>
      <c r="KPG13" s="79"/>
      <c r="KPH13" s="79"/>
      <c r="KPI13" s="79"/>
      <c r="KPJ13" s="79"/>
      <c r="KPK13" s="79"/>
      <c r="KPL13" s="79"/>
      <c r="KPM13" s="79"/>
      <c r="KPN13" s="79"/>
      <c r="KPO13" s="79"/>
      <c r="KPP13" s="79"/>
      <c r="KPQ13" s="79"/>
      <c r="KPR13" s="79"/>
      <c r="KPS13" s="79"/>
      <c r="KPT13" s="79"/>
      <c r="KPU13" s="79"/>
      <c r="KPV13" s="79"/>
      <c r="KPW13" s="79"/>
      <c r="KPX13" s="79"/>
      <c r="KPY13" s="79"/>
      <c r="KPZ13" s="79"/>
      <c r="KQA13" s="79"/>
      <c r="KQB13" s="79"/>
      <c r="KQC13" s="79"/>
      <c r="KQD13" s="79"/>
      <c r="KQE13" s="79"/>
      <c r="KQF13" s="79"/>
      <c r="KQG13" s="79"/>
      <c r="KQH13" s="79"/>
      <c r="KQI13" s="79"/>
      <c r="KQJ13" s="79"/>
      <c r="KQK13" s="79"/>
      <c r="KQL13" s="79"/>
      <c r="KQM13" s="79"/>
      <c r="KQN13" s="79"/>
      <c r="KQO13" s="79"/>
      <c r="KQP13" s="79"/>
      <c r="KQQ13" s="79"/>
      <c r="KQR13" s="79"/>
      <c r="KQS13" s="79"/>
      <c r="KQT13" s="79"/>
      <c r="KQU13" s="79"/>
      <c r="KQV13" s="79"/>
      <c r="KQW13" s="79"/>
      <c r="KQX13" s="79"/>
      <c r="KQY13" s="79"/>
      <c r="KQZ13" s="79"/>
      <c r="KRA13" s="79"/>
      <c r="KRB13" s="79"/>
      <c r="KRC13" s="79"/>
      <c r="KRD13" s="79"/>
      <c r="KRE13" s="79"/>
      <c r="KRF13" s="79"/>
      <c r="KRG13" s="79"/>
      <c r="KRH13" s="79"/>
      <c r="KRI13" s="79"/>
      <c r="KRJ13" s="79"/>
      <c r="KRK13" s="79"/>
      <c r="KRL13" s="79"/>
      <c r="KRM13" s="79"/>
      <c r="KRN13" s="79"/>
      <c r="KRO13" s="79"/>
      <c r="KRP13" s="79"/>
      <c r="KRQ13" s="79"/>
      <c r="KRR13" s="79"/>
      <c r="KRS13" s="79"/>
      <c r="KRT13" s="79"/>
      <c r="KRU13" s="79"/>
      <c r="KRV13" s="79"/>
      <c r="KRW13" s="79"/>
      <c r="KRX13" s="79"/>
      <c r="KRY13" s="79"/>
      <c r="KRZ13" s="79"/>
      <c r="KSA13" s="79"/>
      <c r="KSB13" s="79"/>
      <c r="KSC13" s="79"/>
      <c r="KSD13" s="79"/>
      <c r="KSE13" s="79"/>
      <c r="KSF13" s="79"/>
      <c r="KSG13" s="79"/>
      <c r="KSH13" s="79"/>
      <c r="KSI13" s="79"/>
      <c r="KSJ13" s="79"/>
      <c r="KSK13" s="79"/>
      <c r="KSL13" s="79"/>
      <c r="KSM13" s="79"/>
      <c r="KSN13" s="79"/>
      <c r="KSO13" s="79"/>
      <c r="KSP13" s="79"/>
      <c r="KSQ13" s="79"/>
      <c r="KSR13" s="79"/>
      <c r="KSS13" s="79"/>
      <c r="KST13" s="79"/>
      <c r="KSU13" s="79"/>
      <c r="KSV13" s="79"/>
      <c r="KSW13" s="79"/>
      <c r="KSX13" s="79"/>
      <c r="KSY13" s="79"/>
      <c r="KSZ13" s="79"/>
      <c r="KTA13" s="79"/>
      <c r="KTB13" s="79"/>
      <c r="KTC13" s="79"/>
      <c r="KTD13" s="79"/>
      <c r="KTE13" s="79"/>
      <c r="KTF13" s="79"/>
      <c r="KTG13" s="79"/>
      <c r="KTH13" s="79"/>
      <c r="KTI13" s="79"/>
      <c r="KTJ13" s="79"/>
      <c r="KTK13" s="79"/>
      <c r="KTL13" s="79"/>
      <c r="KTM13" s="79"/>
      <c r="KTN13" s="79"/>
      <c r="KTO13" s="79"/>
      <c r="KTP13" s="79"/>
      <c r="KTQ13" s="79"/>
      <c r="KTR13" s="79"/>
      <c r="KTS13" s="79"/>
      <c r="KTT13" s="79"/>
      <c r="KTU13" s="79"/>
      <c r="KTV13" s="79"/>
      <c r="KTW13" s="79"/>
      <c r="KTX13" s="79"/>
      <c r="KTY13" s="79"/>
      <c r="KTZ13" s="79"/>
      <c r="KUA13" s="79"/>
      <c r="KUB13" s="79"/>
      <c r="KUC13" s="79"/>
      <c r="KUD13" s="79"/>
      <c r="KUE13" s="79"/>
      <c r="KUF13" s="79"/>
      <c r="KUG13" s="79"/>
      <c r="KUH13" s="79"/>
      <c r="KUI13" s="79"/>
      <c r="KUJ13" s="79"/>
      <c r="KUK13" s="79"/>
      <c r="KUL13" s="79"/>
      <c r="KUM13" s="79"/>
      <c r="KUN13" s="79"/>
      <c r="KUO13" s="79"/>
      <c r="KUP13" s="79"/>
      <c r="KUQ13" s="79"/>
      <c r="KUR13" s="79"/>
      <c r="KUS13" s="79"/>
      <c r="KUT13" s="79"/>
      <c r="KUU13" s="79"/>
      <c r="KUV13" s="79"/>
      <c r="KUW13" s="79"/>
      <c r="KUX13" s="79"/>
      <c r="KUY13" s="79"/>
      <c r="KUZ13" s="79"/>
      <c r="KVA13" s="79"/>
      <c r="KVB13" s="79"/>
      <c r="KVC13" s="79"/>
      <c r="KVD13" s="79"/>
      <c r="KVE13" s="79"/>
      <c r="KVF13" s="79"/>
      <c r="KVG13" s="79"/>
      <c r="KVH13" s="79"/>
      <c r="KVI13" s="79"/>
      <c r="KVJ13" s="79"/>
      <c r="KVK13" s="79"/>
      <c r="KVL13" s="79"/>
      <c r="KVM13" s="79"/>
      <c r="KVN13" s="79"/>
      <c r="KVO13" s="79"/>
      <c r="KVP13" s="79"/>
      <c r="KVQ13" s="79"/>
      <c r="KVR13" s="79"/>
      <c r="KVS13" s="79"/>
      <c r="KVT13" s="79"/>
      <c r="KVU13" s="79"/>
      <c r="KVV13" s="79"/>
      <c r="KVW13" s="79"/>
      <c r="KVX13" s="79"/>
      <c r="KVY13" s="79"/>
      <c r="KVZ13" s="79"/>
      <c r="KWA13" s="79"/>
      <c r="KWB13" s="79"/>
      <c r="KWC13" s="79"/>
      <c r="KWD13" s="79"/>
      <c r="KWE13" s="79"/>
      <c r="KWF13" s="79"/>
      <c r="KWG13" s="79"/>
      <c r="KWH13" s="79"/>
      <c r="KWI13" s="79"/>
      <c r="KWJ13" s="79"/>
      <c r="KWK13" s="79"/>
      <c r="KWL13" s="79"/>
      <c r="KWM13" s="79"/>
      <c r="KWN13" s="79"/>
      <c r="KWO13" s="79"/>
      <c r="KWP13" s="79"/>
      <c r="KWQ13" s="79"/>
      <c r="KWR13" s="79"/>
      <c r="KWS13" s="79"/>
      <c r="KWT13" s="79"/>
      <c r="KWU13" s="79"/>
      <c r="KWV13" s="79"/>
      <c r="KWW13" s="79"/>
      <c r="KWX13" s="79"/>
      <c r="KWY13" s="79"/>
      <c r="KWZ13" s="79"/>
      <c r="KXA13" s="79"/>
      <c r="KXB13" s="79"/>
      <c r="KXC13" s="79"/>
      <c r="KXD13" s="79"/>
      <c r="KXE13" s="79"/>
      <c r="KXF13" s="79"/>
      <c r="KXG13" s="79"/>
      <c r="KXH13" s="79"/>
      <c r="KXI13" s="79"/>
      <c r="KXJ13" s="79"/>
      <c r="KXK13" s="79"/>
      <c r="KXL13" s="79"/>
      <c r="KXM13" s="79"/>
      <c r="KXN13" s="79"/>
      <c r="KXO13" s="79"/>
      <c r="KXP13" s="79"/>
      <c r="KXQ13" s="79"/>
      <c r="KXR13" s="79"/>
      <c r="KXS13" s="79"/>
      <c r="KXT13" s="79"/>
      <c r="KXU13" s="79"/>
      <c r="KXV13" s="79"/>
      <c r="KXW13" s="79"/>
      <c r="KXX13" s="79"/>
      <c r="KXY13" s="79"/>
      <c r="KXZ13" s="79"/>
      <c r="KYA13" s="79"/>
      <c r="KYB13" s="79"/>
      <c r="KYC13" s="79"/>
      <c r="KYD13" s="79"/>
      <c r="KYE13" s="79"/>
      <c r="KYF13" s="79"/>
      <c r="KYG13" s="79"/>
      <c r="KYH13" s="79"/>
      <c r="KYI13" s="79"/>
      <c r="KYJ13" s="79"/>
      <c r="KYK13" s="79"/>
      <c r="KYL13" s="79"/>
      <c r="KYM13" s="79"/>
      <c r="KYN13" s="79"/>
      <c r="KYO13" s="79"/>
      <c r="KYP13" s="79"/>
      <c r="KYQ13" s="79"/>
      <c r="KYR13" s="79"/>
      <c r="KYS13" s="79"/>
      <c r="KYT13" s="79"/>
      <c r="KYU13" s="79"/>
      <c r="KYV13" s="79"/>
      <c r="KYW13" s="79"/>
      <c r="KYX13" s="79"/>
      <c r="KYY13" s="79"/>
      <c r="KYZ13" s="79"/>
      <c r="KZA13" s="79"/>
      <c r="KZB13" s="79"/>
      <c r="KZC13" s="79"/>
      <c r="KZD13" s="79"/>
      <c r="KZE13" s="79"/>
      <c r="KZF13" s="79"/>
      <c r="KZG13" s="79"/>
      <c r="KZH13" s="79"/>
      <c r="KZI13" s="79"/>
      <c r="KZJ13" s="79"/>
      <c r="KZK13" s="79"/>
      <c r="KZL13" s="79"/>
      <c r="KZM13" s="79"/>
      <c r="KZN13" s="79"/>
      <c r="KZO13" s="79"/>
      <c r="KZP13" s="79"/>
      <c r="KZQ13" s="79"/>
      <c r="KZR13" s="79"/>
      <c r="KZS13" s="79"/>
      <c r="KZT13" s="79"/>
      <c r="KZU13" s="79"/>
      <c r="KZV13" s="79"/>
      <c r="KZW13" s="79"/>
      <c r="KZX13" s="79"/>
      <c r="KZY13" s="79"/>
      <c r="KZZ13" s="79"/>
      <c r="LAA13" s="79"/>
      <c r="LAB13" s="79"/>
      <c r="LAC13" s="79"/>
      <c r="LAD13" s="79"/>
      <c r="LAE13" s="79"/>
      <c r="LAF13" s="79"/>
      <c r="LAG13" s="79"/>
      <c r="LAH13" s="79"/>
      <c r="LAI13" s="79"/>
      <c r="LAJ13" s="79"/>
      <c r="LAK13" s="79"/>
      <c r="LAL13" s="79"/>
      <c r="LAM13" s="79"/>
      <c r="LAN13" s="79"/>
      <c r="LAO13" s="79"/>
      <c r="LAP13" s="79"/>
      <c r="LAQ13" s="79"/>
      <c r="LAR13" s="79"/>
      <c r="LAS13" s="79"/>
      <c r="LAT13" s="79"/>
      <c r="LAU13" s="79"/>
      <c r="LAV13" s="79"/>
      <c r="LAW13" s="79"/>
      <c r="LAX13" s="79"/>
      <c r="LAY13" s="79"/>
      <c r="LAZ13" s="79"/>
      <c r="LBA13" s="79"/>
      <c r="LBB13" s="79"/>
      <c r="LBC13" s="79"/>
      <c r="LBD13" s="79"/>
      <c r="LBE13" s="79"/>
      <c r="LBF13" s="79"/>
      <c r="LBG13" s="79"/>
      <c r="LBH13" s="79"/>
      <c r="LBI13" s="79"/>
      <c r="LBJ13" s="79"/>
      <c r="LBK13" s="79"/>
      <c r="LBL13" s="79"/>
      <c r="LBM13" s="79"/>
      <c r="LBN13" s="79"/>
      <c r="LBO13" s="79"/>
      <c r="LBP13" s="79"/>
      <c r="LBQ13" s="79"/>
      <c r="LBR13" s="79"/>
      <c r="LBS13" s="79"/>
      <c r="LBT13" s="79"/>
      <c r="LBU13" s="79"/>
      <c r="LBV13" s="79"/>
      <c r="LBW13" s="79"/>
      <c r="LBX13" s="79"/>
      <c r="LBY13" s="79"/>
      <c r="LBZ13" s="79"/>
      <c r="LCA13" s="79"/>
      <c r="LCB13" s="79"/>
      <c r="LCC13" s="79"/>
      <c r="LCD13" s="79"/>
      <c r="LCE13" s="79"/>
      <c r="LCF13" s="79"/>
      <c r="LCG13" s="79"/>
      <c r="LCH13" s="79"/>
      <c r="LCI13" s="79"/>
      <c r="LCJ13" s="79"/>
      <c r="LCK13" s="79"/>
      <c r="LCL13" s="79"/>
      <c r="LCM13" s="79"/>
      <c r="LCN13" s="79"/>
      <c r="LCO13" s="79"/>
      <c r="LCP13" s="79"/>
      <c r="LCQ13" s="79"/>
      <c r="LCR13" s="79"/>
      <c r="LCS13" s="79"/>
      <c r="LCT13" s="79"/>
      <c r="LCU13" s="79"/>
      <c r="LCV13" s="79"/>
      <c r="LCW13" s="79"/>
      <c r="LCX13" s="79"/>
      <c r="LCY13" s="79"/>
      <c r="LCZ13" s="79"/>
      <c r="LDA13" s="79"/>
      <c r="LDB13" s="79"/>
      <c r="LDC13" s="79"/>
      <c r="LDD13" s="79"/>
      <c r="LDE13" s="79"/>
      <c r="LDF13" s="79"/>
      <c r="LDG13" s="79"/>
      <c r="LDH13" s="79"/>
      <c r="LDI13" s="79"/>
      <c r="LDJ13" s="79"/>
      <c r="LDK13" s="79"/>
      <c r="LDL13" s="79"/>
      <c r="LDM13" s="79"/>
      <c r="LDN13" s="79"/>
      <c r="LDO13" s="79"/>
      <c r="LDP13" s="79"/>
      <c r="LDQ13" s="79"/>
      <c r="LDR13" s="79"/>
      <c r="LDS13" s="79"/>
      <c r="LDT13" s="79"/>
      <c r="LDU13" s="79"/>
      <c r="LDV13" s="79"/>
      <c r="LDW13" s="79"/>
      <c r="LDX13" s="79"/>
      <c r="LDY13" s="79"/>
      <c r="LDZ13" s="79"/>
      <c r="LEA13" s="79"/>
      <c r="LEB13" s="79"/>
      <c r="LEC13" s="79"/>
      <c r="LED13" s="79"/>
      <c r="LEE13" s="79"/>
      <c r="LEF13" s="79"/>
      <c r="LEG13" s="79"/>
      <c r="LEH13" s="79"/>
      <c r="LEI13" s="79"/>
      <c r="LEJ13" s="79"/>
      <c r="LEK13" s="79"/>
      <c r="LEL13" s="79"/>
      <c r="LEM13" s="79"/>
      <c r="LEN13" s="79"/>
      <c r="LEO13" s="79"/>
      <c r="LEP13" s="79"/>
      <c r="LEQ13" s="79"/>
      <c r="LER13" s="79"/>
      <c r="LES13" s="79"/>
      <c r="LET13" s="79"/>
      <c r="LEU13" s="79"/>
      <c r="LEV13" s="79"/>
      <c r="LEW13" s="79"/>
      <c r="LEX13" s="79"/>
      <c r="LEY13" s="79"/>
      <c r="LEZ13" s="79"/>
      <c r="LFA13" s="79"/>
      <c r="LFB13" s="79"/>
      <c r="LFC13" s="79"/>
      <c r="LFD13" s="79"/>
      <c r="LFE13" s="79"/>
      <c r="LFF13" s="79"/>
      <c r="LFG13" s="79"/>
      <c r="LFH13" s="79"/>
      <c r="LFI13" s="79"/>
      <c r="LFJ13" s="79"/>
      <c r="LFK13" s="79"/>
      <c r="LFL13" s="79"/>
      <c r="LFM13" s="79"/>
      <c r="LFN13" s="79"/>
      <c r="LFO13" s="79"/>
      <c r="LFP13" s="79"/>
      <c r="LFQ13" s="79"/>
      <c r="LFR13" s="79"/>
      <c r="LFS13" s="79"/>
      <c r="LFT13" s="79"/>
      <c r="LFU13" s="79"/>
      <c r="LFV13" s="79"/>
      <c r="LFW13" s="79"/>
      <c r="LFX13" s="79"/>
      <c r="LFY13" s="79"/>
      <c r="LFZ13" s="79"/>
      <c r="LGA13" s="79"/>
      <c r="LGB13" s="79"/>
      <c r="LGC13" s="79"/>
      <c r="LGD13" s="79"/>
      <c r="LGE13" s="79"/>
      <c r="LGF13" s="79"/>
      <c r="LGG13" s="79"/>
      <c r="LGH13" s="79"/>
      <c r="LGI13" s="79"/>
      <c r="LGJ13" s="79"/>
      <c r="LGK13" s="79"/>
      <c r="LGL13" s="79"/>
      <c r="LGM13" s="79"/>
      <c r="LGN13" s="79"/>
      <c r="LGO13" s="79"/>
      <c r="LGP13" s="79"/>
      <c r="LGQ13" s="79"/>
      <c r="LGR13" s="79"/>
      <c r="LGS13" s="79"/>
      <c r="LGT13" s="79"/>
      <c r="LGU13" s="79"/>
      <c r="LGV13" s="79"/>
      <c r="LGW13" s="79"/>
      <c r="LGX13" s="79"/>
      <c r="LGY13" s="79"/>
      <c r="LGZ13" s="79"/>
      <c r="LHA13" s="79"/>
      <c r="LHB13" s="79"/>
      <c r="LHC13" s="79"/>
      <c r="LHD13" s="79"/>
      <c r="LHE13" s="79"/>
      <c r="LHF13" s="79"/>
      <c r="LHG13" s="79"/>
      <c r="LHH13" s="79"/>
      <c r="LHI13" s="79"/>
      <c r="LHJ13" s="79"/>
      <c r="LHK13" s="79"/>
      <c r="LHL13" s="79"/>
      <c r="LHM13" s="79"/>
      <c r="LHN13" s="79"/>
      <c r="LHO13" s="79"/>
      <c r="LHP13" s="79"/>
      <c r="LHQ13" s="79"/>
      <c r="LHR13" s="79"/>
      <c r="LHS13" s="79"/>
      <c r="LHT13" s="79"/>
      <c r="LHU13" s="79"/>
      <c r="LHV13" s="79"/>
      <c r="LHW13" s="79"/>
      <c r="LHX13" s="79"/>
      <c r="LHY13" s="79"/>
      <c r="LHZ13" s="79"/>
      <c r="LIA13" s="79"/>
      <c r="LIB13" s="79"/>
      <c r="LIC13" s="79"/>
      <c r="LID13" s="79"/>
      <c r="LIE13" s="79"/>
      <c r="LIF13" s="79"/>
      <c r="LIG13" s="79"/>
      <c r="LIH13" s="79"/>
      <c r="LII13" s="79"/>
      <c r="LIJ13" s="79"/>
      <c r="LIK13" s="79"/>
      <c r="LIL13" s="79"/>
      <c r="LIM13" s="79"/>
      <c r="LIN13" s="79"/>
      <c r="LIO13" s="79"/>
      <c r="LIP13" s="79"/>
      <c r="LIQ13" s="79"/>
      <c r="LIR13" s="79"/>
      <c r="LIS13" s="79"/>
      <c r="LIT13" s="79"/>
      <c r="LIU13" s="79"/>
      <c r="LIV13" s="79"/>
      <c r="LIW13" s="79"/>
      <c r="LIX13" s="79"/>
      <c r="LIY13" s="79"/>
      <c r="LIZ13" s="79"/>
      <c r="LJA13" s="79"/>
      <c r="LJB13" s="79"/>
      <c r="LJC13" s="79"/>
      <c r="LJD13" s="79"/>
      <c r="LJE13" s="79"/>
      <c r="LJF13" s="79"/>
      <c r="LJG13" s="79"/>
      <c r="LJH13" s="79"/>
      <c r="LJI13" s="79"/>
      <c r="LJJ13" s="79"/>
      <c r="LJK13" s="79"/>
      <c r="LJL13" s="79"/>
      <c r="LJM13" s="79"/>
      <c r="LJN13" s="79"/>
      <c r="LJO13" s="79"/>
      <c r="LJP13" s="79"/>
      <c r="LJQ13" s="79"/>
      <c r="LJR13" s="79"/>
      <c r="LJS13" s="79"/>
      <c r="LJT13" s="79"/>
      <c r="LJU13" s="79"/>
      <c r="LJV13" s="79"/>
      <c r="LJW13" s="79"/>
      <c r="LJX13" s="79"/>
      <c r="LJY13" s="79"/>
      <c r="LJZ13" s="79"/>
      <c r="LKA13" s="79"/>
      <c r="LKB13" s="79"/>
      <c r="LKC13" s="79"/>
      <c r="LKD13" s="79"/>
      <c r="LKE13" s="79"/>
      <c r="LKF13" s="79"/>
      <c r="LKG13" s="79"/>
      <c r="LKH13" s="79"/>
      <c r="LKI13" s="79"/>
      <c r="LKJ13" s="79"/>
      <c r="LKK13" s="79"/>
      <c r="LKL13" s="79"/>
      <c r="LKM13" s="79"/>
      <c r="LKN13" s="79"/>
      <c r="LKO13" s="79"/>
      <c r="LKP13" s="79"/>
      <c r="LKQ13" s="79"/>
      <c r="LKR13" s="79"/>
      <c r="LKS13" s="79"/>
      <c r="LKT13" s="79"/>
      <c r="LKU13" s="79"/>
      <c r="LKV13" s="79"/>
      <c r="LKW13" s="79"/>
      <c r="LKX13" s="79"/>
      <c r="LKY13" s="79"/>
      <c r="LKZ13" s="79"/>
      <c r="LLA13" s="79"/>
      <c r="LLB13" s="79"/>
      <c r="LLC13" s="79"/>
      <c r="LLD13" s="79"/>
      <c r="LLE13" s="79"/>
      <c r="LLF13" s="79"/>
      <c r="LLG13" s="79"/>
      <c r="LLH13" s="79"/>
      <c r="LLI13" s="79"/>
      <c r="LLJ13" s="79"/>
      <c r="LLK13" s="79"/>
      <c r="LLL13" s="79"/>
      <c r="LLM13" s="79"/>
      <c r="LLN13" s="79"/>
      <c r="LLO13" s="79"/>
      <c r="LLP13" s="79"/>
      <c r="LLQ13" s="79"/>
      <c r="LLR13" s="79"/>
      <c r="LLS13" s="79"/>
      <c r="LLT13" s="79"/>
      <c r="LLU13" s="79"/>
      <c r="LLV13" s="79"/>
      <c r="LLW13" s="79"/>
      <c r="LLX13" s="79"/>
      <c r="LLY13" s="79"/>
      <c r="LLZ13" s="79"/>
      <c r="LMA13" s="79"/>
      <c r="LMB13" s="79"/>
      <c r="LMC13" s="79"/>
      <c r="LMD13" s="79"/>
      <c r="LME13" s="79"/>
      <c r="LMF13" s="79"/>
      <c r="LMG13" s="79"/>
      <c r="LMH13" s="79"/>
      <c r="LMI13" s="79"/>
      <c r="LMJ13" s="79"/>
      <c r="LMK13" s="79"/>
      <c r="LML13" s="79"/>
      <c r="LMM13" s="79"/>
      <c r="LMN13" s="79"/>
      <c r="LMO13" s="79"/>
      <c r="LMP13" s="79"/>
      <c r="LMQ13" s="79"/>
      <c r="LMR13" s="79"/>
      <c r="LMS13" s="79"/>
      <c r="LMT13" s="79"/>
      <c r="LMU13" s="79"/>
      <c r="LMV13" s="79"/>
      <c r="LMW13" s="79"/>
      <c r="LMX13" s="79"/>
      <c r="LMY13" s="79"/>
      <c r="LMZ13" s="79"/>
      <c r="LNA13" s="79"/>
      <c r="LNB13" s="79"/>
      <c r="LNC13" s="79"/>
      <c r="LND13" s="79"/>
      <c r="LNE13" s="79"/>
      <c r="LNF13" s="79"/>
      <c r="LNG13" s="79"/>
      <c r="LNH13" s="79"/>
      <c r="LNI13" s="79"/>
      <c r="LNJ13" s="79"/>
      <c r="LNK13" s="79"/>
      <c r="LNL13" s="79"/>
      <c r="LNM13" s="79"/>
      <c r="LNN13" s="79"/>
      <c r="LNO13" s="79"/>
      <c r="LNP13" s="79"/>
      <c r="LNQ13" s="79"/>
      <c r="LNR13" s="79"/>
      <c r="LNS13" s="79"/>
      <c r="LNT13" s="79"/>
      <c r="LNU13" s="79"/>
      <c r="LNV13" s="79"/>
      <c r="LNW13" s="79"/>
      <c r="LNX13" s="79"/>
      <c r="LNY13" s="79"/>
      <c r="LNZ13" s="79"/>
      <c r="LOA13" s="79"/>
      <c r="LOB13" s="79"/>
      <c r="LOC13" s="79"/>
      <c r="LOD13" s="79"/>
      <c r="LOE13" s="79"/>
      <c r="LOF13" s="79"/>
      <c r="LOG13" s="79"/>
      <c r="LOH13" s="79"/>
      <c r="LOI13" s="79"/>
      <c r="LOJ13" s="79"/>
      <c r="LOK13" s="79"/>
      <c r="LOL13" s="79"/>
      <c r="LOM13" s="79"/>
      <c r="LON13" s="79"/>
      <c r="LOO13" s="79"/>
      <c r="LOP13" s="79"/>
      <c r="LOQ13" s="79"/>
      <c r="LOR13" s="79"/>
      <c r="LOS13" s="79"/>
      <c r="LOT13" s="79"/>
      <c r="LOU13" s="79"/>
      <c r="LOV13" s="79"/>
      <c r="LOW13" s="79"/>
      <c r="LOX13" s="79"/>
      <c r="LOY13" s="79"/>
      <c r="LOZ13" s="79"/>
      <c r="LPA13" s="79"/>
      <c r="LPB13" s="79"/>
      <c r="LPC13" s="79"/>
      <c r="LPD13" s="79"/>
      <c r="LPE13" s="79"/>
      <c r="LPF13" s="79"/>
      <c r="LPG13" s="79"/>
      <c r="LPH13" s="79"/>
      <c r="LPI13" s="79"/>
      <c r="LPJ13" s="79"/>
      <c r="LPK13" s="79"/>
      <c r="LPL13" s="79"/>
      <c r="LPM13" s="79"/>
      <c r="LPN13" s="79"/>
      <c r="LPO13" s="79"/>
      <c r="LPP13" s="79"/>
      <c r="LPQ13" s="79"/>
      <c r="LPR13" s="79"/>
      <c r="LPS13" s="79"/>
      <c r="LPT13" s="79"/>
      <c r="LPU13" s="79"/>
      <c r="LPV13" s="79"/>
      <c r="LPW13" s="79"/>
      <c r="LPX13" s="79"/>
      <c r="LPY13" s="79"/>
      <c r="LPZ13" s="79"/>
      <c r="LQA13" s="79"/>
      <c r="LQB13" s="79"/>
      <c r="LQC13" s="79"/>
      <c r="LQD13" s="79"/>
      <c r="LQE13" s="79"/>
      <c r="LQF13" s="79"/>
      <c r="LQG13" s="79"/>
      <c r="LQH13" s="79"/>
      <c r="LQI13" s="79"/>
      <c r="LQJ13" s="79"/>
      <c r="LQK13" s="79"/>
      <c r="LQL13" s="79"/>
      <c r="LQM13" s="79"/>
      <c r="LQN13" s="79"/>
      <c r="LQO13" s="79"/>
      <c r="LQP13" s="79"/>
      <c r="LQQ13" s="79"/>
      <c r="LQR13" s="79"/>
      <c r="LQS13" s="79"/>
      <c r="LQT13" s="79"/>
      <c r="LQU13" s="79"/>
      <c r="LQV13" s="79"/>
      <c r="LQW13" s="79"/>
      <c r="LQX13" s="79"/>
      <c r="LQY13" s="79"/>
      <c r="LQZ13" s="79"/>
      <c r="LRA13" s="79"/>
      <c r="LRB13" s="79"/>
      <c r="LRC13" s="79"/>
      <c r="LRD13" s="79"/>
      <c r="LRE13" s="79"/>
      <c r="LRF13" s="79"/>
      <c r="LRG13" s="79"/>
      <c r="LRH13" s="79"/>
      <c r="LRI13" s="79"/>
      <c r="LRJ13" s="79"/>
      <c r="LRK13" s="79"/>
      <c r="LRL13" s="79"/>
      <c r="LRM13" s="79"/>
      <c r="LRN13" s="79"/>
      <c r="LRO13" s="79"/>
      <c r="LRP13" s="79"/>
      <c r="LRQ13" s="79"/>
      <c r="LRR13" s="79"/>
      <c r="LRS13" s="79"/>
      <c r="LRT13" s="79"/>
      <c r="LRU13" s="79"/>
      <c r="LRV13" s="79"/>
      <c r="LRW13" s="79"/>
      <c r="LRX13" s="79"/>
      <c r="LRY13" s="79"/>
      <c r="LRZ13" s="79"/>
      <c r="LSA13" s="79"/>
      <c r="LSB13" s="79"/>
      <c r="LSC13" s="79"/>
      <c r="LSD13" s="79"/>
      <c r="LSE13" s="79"/>
      <c r="LSF13" s="79"/>
      <c r="LSG13" s="79"/>
      <c r="LSH13" s="79"/>
      <c r="LSI13" s="79"/>
      <c r="LSJ13" s="79"/>
      <c r="LSK13" s="79"/>
      <c r="LSL13" s="79"/>
      <c r="LSM13" s="79"/>
      <c r="LSN13" s="79"/>
      <c r="LSO13" s="79"/>
      <c r="LSP13" s="79"/>
      <c r="LSQ13" s="79"/>
      <c r="LSR13" s="79"/>
      <c r="LSS13" s="79"/>
      <c r="LST13" s="79"/>
      <c r="LSU13" s="79"/>
      <c r="LSV13" s="79"/>
      <c r="LSW13" s="79"/>
      <c r="LSX13" s="79"/>
      <c r="LSY13" s="79"/>
      <c r="LSZ13" s="79"/>
      <c r="LTA13" s="79"/>
      <c r="LTB13" s="79"/>
      <c r="LTC13" s="79"/>
      <c r="LTD13" s="79"/>
      <c r="LTE13" s="79"/>
      <c r="LTF13" s="79"/>
      <c r="LTG13" s="79"/>
      <c r="LTH13" s="79"/>
      <c r="LTI13" s="79"/>
      <c r="LTJ13" s="79"/>
      <c r="LTK13" s="79"/>
      <c r="LTL13" s="79"/>
      <c r="LTM13" s="79"/>
      <c r="LTN13" s="79"/>
      <c r="LTO13" s="79"/>
      <c r="LTP13" s="79"/>
      <c r="LTQ13" s="79"/>
      <c r="LTR13" s="79"/>
      <c r="LTS13" s="79"/>
      <c r="LTT13" s="79"/>
      <c r="LTU13" s="79"/>
      <c r="LTV13" s="79"/>
      <c r="LTW13" s="79"/>
      <c r="LTX13" s="79"/>
      <c r="LTY13" s="79"/>
      <c r="LTZ13" s="79"/>
      <c r="LUA13" s="79"/>
      <c r="LUB13" s="79"/>
      <c r="LUC13" s="79"/>
      <c r="LUD13" s="79"/>
      <c r="LUE13" s="79"/>
      <c r="LUF13" s="79"/>
      <c r="LUG13" s="79"/>
      <c r="LUH13" s="79"/>
      <c r="LUI13" s="79"/>
      <c r="LUJ13" s="79"/>
      <c r="LUK13" s="79"/>
      <c r="LUL13" s="79"/>
      <c r="LUM13" s="79"/>
      <c r="LUN13" s="79"/>
      <c r="LUO13" s="79"/>
      <c r="LUP13" s="79"/>
      <c r="LUQ13" s="79"/>
      <c r="LUR13" s="79"/>
      <c r="LUS13" s="79"/>
      <c r="LUT13" s="79"/>
      <c r="LUU13" s="79"/>
      <c r="LUV13" s="79"/>
      <c r="LUW13" s="79"/>
      <c r="LUX13" s="79"/>
      <c r="LUY13" s="79"/>
      <c r="LUZ13" s="79"/>
      <c r="LVA13" s="79"/>
      <c r="LVB13" s="79"/>
      <c r="LVC13" s="79"/>
      <c r="LVD13" s="79"/>
      <c r="LVE13" s="79"/>
      <c r="LVF13" s="79"/>
      <c r="LVG13" s="79"/>
      <c r="LVH13" s="79"/>
      <c r="LVI13" s="79"/>
      <c r="LVJ13" s="79"/>
      <c r="LVK13" s="79"/>
      <c r="LVL13" s="79"/>
      <c r="LVM13" s="79"/>
      <c r="LVN13" s="79"/>
      <c r="LVO13" s="79"/>
      <c r="LVP13" s="79"/>
      <c r="LVQ13" s="79"/>
      <c r="LVR13" s="79"/>
      <c r="LVS13" s="79"/>
      <c r="LVT13" s="79"/>
      <c r="LVU13" s="79"/>
      <c r="LVV13" s="79"/>
      <c r="LVW13" s="79"/>
      <c r="LVX13" s="79"/>
      <c r="LVY13" s="79"/>
      <c r="LVZ13" s="79"/>
      <c r="LWA13" s="79"/>
      <c r="LWB13" s="79"/>
      <c r="LWC13" s="79"/>
      <c r="LWD13" s="79"/>
      <c r="LWE13" s="79"/>
      <c r="LWF13" s="79"/>
      <c r="LWG13" s="79"/>
      <c r="LWH13" s="79"/>
      <c r="LWI13" s="79"/>
      <c r="LWJ13" s="79"/>
      <c r="LWK13" s="79"/>
      <c r="LWL13" s="79"/>
      <c r="LWM13" s="79"/>
      <c r="LWN13" s="79"/>
      <c r="LWO13" s="79"/>
      <c r="LWP13" s="79"/>
      <c r="LWQ13" s="79"/>
      <c r="LWR13" s="79"/>
      <c r="LWS13" s="79"/>
      <c r="LWT13" s="79"/>
      <c r="LWU13" s="79"/>
      <c r="LWV13" s="79"/>
      <c r="LWW13" s="79"/>
      <c r="LWX13" s="79"/>
      <c r="LWY13" s="79"/>
      <c r="LWZ13" s="79"/>
      <c r="LXA13" s="79"/>
      <c r="LXB13" s="79"/>
      <c r="LXC13" s="79"/>
      <c r="LXD13" s="79"/>
      <c r="LXE13" s="79"/>
      <c r="LXF13" s="79"/>
      <c r="LXG13" s="79"/>
      <c r="LXH13" s="79"/>
      <c r="LXI13" s="79"/>
      <c r="LXJ13" s="79"/>
      <c r="LXK13" s="79"/>
      <c r="LXL13" s="79"/>
      <c r="LXM13" s="79"/>
      <c r="LXN13" s="79"/>
      <c r="LXO13" s="79"/>
      <c r="LXP13" s="79"/>
      <c r="LXQ13" s="79"/>
      <c r="LXR13" s="79"/>
      <c r="LXS13" s="79"/>
      <c r="LXT13" s="79"/>
      <c r="LXU13" s="79"/>
      <c r="LXV13" s="79"/>
      <c r="LXW13" s="79"/>
      <c r="LXX13" s="79"/>
      <c r="LXY13" s="79"/>
      <c r="LXZ13" s="79"/>
      <c r="LYA13" s="79"/>
      <c r="LYB13" s="79"/>
      <c r="LYC13" s="79"/>
      <c r="LYD13" s="79"/>
      <c r="LYE13" s="79"/>
      <c r="LYF13" s="79"/>
      <c r="LYG13" s="79"/>
      <c r="LYH13" s="79"/>
      <c r="LYI13" s="79"/>
      <c r="LYJ13" s="79"/>
      <c r="LYK13" s="79"/>
      <c r="LYL13" s="79"/>
      <c r="LYM13" s="79"/>
      <c r="LYN13" s="79"/>
      <c r="LYO13" s="79"/>
      <c r="LYP13" s="79"/>
      <c r="LYQ13" s="79"/>
      <c r="LYR13" s="79"/>
      <c r="LYS13" s="79"/>
      <c r="LYT13" s="79"/>
      <c r="LYU13" s="79"/>
      <c r="LYV13" s="79"/>
      <c r="LYW13" s="79"/>
      <c r="LYX13" s="79"/>
      <c r="LYY13" s="79"/>
      <c r="LYZ13" s="79"/>
      <c r="LZA13" s="79"/>
      <c r="LZB13" s="79"/>
      <c r="LZC13" s="79"/>
      <c r="LZD13" s="79"/>
      <c r="LZE13" s="79"/>
      <c r="LZF13" s="79"/>
      <c r="LZG13" s="79"/>
      <c r="LZH13" s="79"/>
      <c r="LZI13" s="79"/>
      <c r="LZJ13" s="79"/>
      <c r="LZK13" s="79"/>
      <c r="LZL13" s="79"/>
      <c r="LZM13" s="79"/>
      <c r="LZN13" s="79"/>
      <c r="LZO13" s="79"/>
      <c r="LZP13" s="79"/>
      <c r="LZQ13" s="79"/>
      <c r="LZR13" s="79"/>
      <c r="LZS13" s="79"/>
      <c r="LZT13" s="79"/>
      <c r="LZU13" s="79"/>
      <c r="LZV13" s="79"/>
      <c r="LZW13" s="79"/>
      <c r="LZX13" s="79"/>
      <c r="LZY13" s="79"/>
      <c r="LZZ13" s="79"/>
      <c r="MAA13" s="79"/>
      <c r="MAB13" s="79"/>
      <c r="MAC13" s="79"/>
      <c r="MAD13" s="79"/>
      <c r="MAE13" s="79"/>
      <c r="MAF13" s="79"/>
      <c r="MAG13" s="79"/>
      <c r="MAH13" s="79"/>
      <c r="MAI13" s="79"/>
      <c r="MAJ13" s="79"/>
      <c r="MAK13" s="79"/>
      <c r="MAL13" s="79"/>
      <c r="MAM13" s="79"/>
      <c r="MAN13" s="79"/>
      <c r="MAO13" s="79"/>
      <c r="MAP13" s="79"/>
      <c r="MAQ13" s="79"/>
      <c r="MAR13" s="79"/>
      <c r="MAS13" s="79"/>
      <c r="MAT13" s="79"/>
      <c r="MAU13" s="79"/>
      <c r="MAV13" s="79"/>
      <c r="MAW13" s="79"/>
      <c r="MAX13" s="79"/>
      <c r="MAY13" s="79"/>
      <c r="MAZ13" s="79"/>
      <c r="MBA13" s="79"/>
      <c r="MBB13" s="79"/>
      <c r="MBC13" s="79"/>
      <c r="MBD13" s="79"/>
      <c r="MBE13" s="79"/>
      <c r="MBF13" s="79"/>
      <c r="MBG13" s="79"/>
      <c r="MBH13" s="79"/>
      <c r="MBI13" s="79"/>
      <c r="MBJ13" s="79"/>
      <c r="MBK13" s="79"/>
      <c r="MBL13" s="79"/>
      <c r="MBM13" s="79"/>
      <c r="MBN13" s="79"/>
      <c r="MBO13" s="79"/>
      <c r="MBP13" s="79"/>
      <c r="MBQ13" s="79"/>
      <c r="MBR13" s="79"/>
      <c r="MBS13" s="79"/>
      <c r="MBT13" s="79"/>
      <c r="MBU13" s="79"/>
      <c r="MBV13" s="79"/>
      <c r="MBW13" s="79"/>
      <c r="MBX13" s="79"/>
      <c r="MBY13" s="79"/>
      <c r="MBZ13" s="79"/>
      <c r="MCA13" s="79"/>
      <c r="MCB13" s="79"/>
      <c r="MCC13" s="79"/>
      <c r="MCD13" s="79"/>
      <c r="MCE13" s="79"/>
      <c r="MCF13" s="79"/>
      <c r="MCG13" s="79"/>
      <c r="MCH13" s="79"/>
      <c r="MCI13" s="79"/>
      <c r="MCJ13" s="79"/>
      <c r="MCK13" s="79"/>
      <c r="MCL13" s="79"/>
      <c r="MCM13" s="79"/>
      <c r="MCN13" s="79"/>
      <c r="MCO13" s="79"/>
      <c r="MCP13" s="79"/>
      <c r="MCQ13" s="79"/>
      <c r="MCR13" s="79"/>
      <c r="MCS13" s="79"/>
      <c r="MCT13" s="79"/>
      <c r="MCU13" s="79"/>
      <c r="MCV13" s="79"/>
      <c r="MCW13" s="79"/>
      <c r="MCX13" s="79"/>
      <c r="MCY13" s="79"/>
      <c r="MCZ13" s="79"/>
      <c r="MDA13" s="79"/>
      <c r="MDB13" s="79"/>
      <c r="MDC13" s="79"/>
      <c r="MDD13" s="79"/>
      <c r="MDE13" s="79"/>
      <c r="MDF13" s="79"/>
      <c r="MDG13" s="79"/>
      <c r="MDH13" s="79"/>
      <c r="MDI13" s="79"/>
      <c r="MDJ13" s="79"/>
      <c r="MDK13" s="79"/>
      <c r="MDL13" s="79"/>
      <c r="MDM13" s="79"/>
      <c r="MDN13" s="79"/>
      <c r="MDO13" s="79"/>
      <c r="MDP13" s="79"/>
      <c r="MDQ13" s="79"/>
      <c r="MDR13" s="79"/>
      <c r="MDS13" s="79"/>
      <c r="MDT13" s="79"/>
      <c r="MDU13" s="79"/>
      <c r="MDV13" s="79"/>
      <c r="MDW13" s="79"/>
      <c r="MDX13" s="79"/>
      <c r="MDY13" s="79"/>
      <c r="MDZ13" s="79"/>
      <c r="MEA13" s="79"/>
      <c r="MEB13" s="79"/>
      <c r="MEC13" s="79"/>
      <c r="MED13" s="79"/>
      <c r="MEE13" s="79"/>
      <c r="MEF13" s="79"/>
      <c r="MEG13" s="79"/>
      <c r="MEH13" s="79"/>
      <c r="MEI13" s="79"/>
      <c r="MEJ13" s="79"/>
      <c r="MEK13" s="79"/>
      <c r="MEL13" s="79"/>
      <c r="MEM13" s="79"/>
      <c r="MEN13" s="79"/>
      <c r="MEO13" s="79"/>
      <c r="MEP13" s="79"/>
      <c r="MEQ13" s="79"/>
      <c r="MER13" s="79"/>
      <c r="MES13" s="79"/>
      <c r="MET13" s="79"/>
      <c r="MEU13" s="79"/>
      <c r="MEV13" s="79"/>
      <c r="MEW13" s="79"/>
      <c r="MEX13" s="79"/>
      <c r="MEY13" s="79"/>
      <c r="MEZ13" s="79"/>
      <c r="MFA13" s="79"/>
      <c r="MFB13" s="79"/>
      <c r="MFC13" s="79"/>
      <c r="MFD13" s="79"/>
      <c r="MFE13" s="79"/>
      <c r="MFF13" s="79"/>
      <c r="MFG13" s="79"/>
      <c r="MFH13" s="79"/>
      <c r="MFI13" s="79"/>
      <c r="MFJ13" s="79"/>
      <c r="MFK13" s="79"/>
      <c r="MFL13" s="79"/>
      <c r="MFM13" s="79"/>
      <c r="MFN13" s="79"/>
      <c r="MFO13" s="79"/>
      <c r="MFP13" s="79"/>
      <c r="MFQ13" s="79"/>
      <c r="MFR13" s="79"/>
      <c r="MFS13" s="79"/>
      <c r="MFT13" s="79"/>
      <c r="MFU13" s="79"/>
      <c r="MFV13" s="79"/>
      <c r="MFW13" s="79"/>
      <c r="MFX13" s="79"/>
      <c r="MFY13" s="79"/>
      <c r="MFZ13" s="79"/>
      <c r="MGA13" s="79"/>
      <c r="MGB13" s="79"/>
      <c r="MGC13" s="79"/>
      <c r="MGD13" s="79"/>
      <c r="MGE13" s="79"/>
      <c r="MGF13" s="79"/>
      <c r="MGG13" s="79"/>
      <c r="MGH13" s="79"/>
      <c r="MGI13" s="79"/>
      <c r="MGJ13" s="79"/>
      <c r="MGK13" s="79"/>
      <c r="MGL13" s="79"/>
      <c r="MGM13" s="79"/>
      <c r="MGN13" s="79"/>
      <c r="MGO13" s="79"/>
      <c r="MGP13" s="79"/>
      <c r="MGQ13" s="79"/>
      <c r="MGR13" s="79"/>
      <c r="MGS13" s="79"/>
      <c r="MGT13" s="79"/>
      <c r="MGU13" s="79"/>
      <c r="MGV13" s="79"/>
      <c r="MGW13" s="79"/>
      <c r="MGX13" s="79"/>
      <c r="MGY13" s="79"/>
      <c r="MGZ13" s="79"/>
      <c r="MHA13" s="79"/>
      <c r="MHB13" s="79"/>
      <c r="MHC13" s="79"/>
      <c r="MHD13" s="79"/>
      <c r="MHE13" s="79"/>
      <c r="MHF13" s="79"/>
      <c r="MHG13" s="79"/>
      <c r="MHH13" s="79"/>
      <c r="MHI13" s="79"/>
      <c r="MHJ13" s="79"/>
      <c r="MHK13" s="79"/>
      <c r="MHL13" s="79"/>
      <c r="MHM13" s="79"/>
      <c r="MHN13" s="79"/>
      <c r="MHO13" s="79"/>
      <c r="MHP13" s="79"/>
      <c r="MHQ13" s="79"/>
      <c r="MHR13" s="79"/>
      <c r="MHS13" s="79"/>
      <c r="MHT13" s="79"/>
      <c r="MHU13" s="79"/>
      <c r="MHV13" s="79"/>
      <c r="MHW13" s="79"/>
      <c r="MHX13" s="79"/>
      <c r="MHY13" s="79"/>
      <c r="MHZ13" s="79"/>
      <c r="MIA13" s="79"/>
      <c r="MIB13" s="79"/>
      <c r="MIC13" s="79"/>
      <c r="MID13" s="79"/>
      <c r="MIE13" s="79"/>
      <c r="MIF13" s="79"/>
      <c r="MIG13" s="79"/>
      <c r="MIH13" s="79"/>
      <c r="MII13" s="79"/>
      <c r="MIJ13" s="79"/>
      <c r="MIK13" s="79"/>
      <c r="MIL13" s="79"/>
      <c r="MIM13" s="79"/>
      <c r="MIN13" s="79"/>
      <c r="MIO13" s="79"/>
      <c r="MIP13" s="79"/>
      <c r="MIQ13" s="79"/>
      <c r="MIR13" s="79"/>
      <c r="MIS13" s="79"/>
      <c r="MIT13" s="79"/>
      <c r="MIU13" s="79"/>
      <c r="MIV13" s="79"/>
      <c r="MIW13" s="79"/>
      <c r="MIX13" s="79"/>
      <c r="MIY13" s="79"/>
      <c r="MIZ13" s="79"/>
      <c r="MJA13" s="79"/>
      <c r="MJB13" s="79"/>
      <c r="MJC13" s="79"/>
      <c r="MJD13" s="79"/>
      <c r="MJE13" s="79"/>
      <c r="MJF13" s="79"/>
      <c r="MJG13" s="79"/>
      <c r="MJH13" s="79"/>
      <c r="MJI13" s="79"/>
      <c r="MJJ13" s="79"/>
      <c r="MJK13" s="79"/>
      <c r="MJL13" s="79"/>
      <c r="MJM13" s="79"/>
      <c r="MJN13" s="79"/>
      <c r="MJO13" s="79"/>
      <c r="MJP13" s="79"/>
      <c r="MJQ13" s="79"/>
      <c r="MJR13" s="79"/>
      <c r="MJS13" s="79"/>
      <c r="MJT13" s="79"/>
      <c r="MJU13" s="79"/>
      <c r="MJV13" s="79"/>
      <c r="MJW13" s="79"/>
      <c r="MJX13" s="79"/>
      <c r="MJY13" s="79"/>
      <c r="MJZ13" s="79"/>
      <c r="MKA13" s="79"/>
      <c r="MKB13" s="79"/>
      <c r="MKC13" s="79"/>
      <c r="MKD13" s="79"/>
      <c r="MKE13" s="79"/>
      <c r="MKF13" s="79"/>
      <c r="MKG13" s="79"/>
      <c r="MKH13" s="79"/>
      <c r="MKI13" s="79"/>
      <c r="MKJ13" s="79"/>
      <c r="MKK13" s="79"/>
      <c r="MKL13" s="79"/>
      <c r="MKM13" s="79"/>
      <c r="MKN13" s="79"/>
      <c r="MKO13" s="79"/>
      <c r="MKP13" s="79"/>
      <c r="MKQ13" s="79"/>
      <c r="MKR13" s="79"/>
      <c r="MKS13" s="79"/>
      <c r="MKT13" s="79"/>
      <c r="MKU13" s="79"/>
      <c r="MKV13" s="79"/>
      <c r="MKW13" s="79"/>
      <c r="MKX13" s="79"/>
      <c r="MKY13" s="79"/>
      <c r="MKZ13" s="79"/>
      <c r="MLA13" s="79"/>
      <c r="MLB13" s="79"/>
      <c r="MLC13" s="79"/>
      <c r="MLD13" s="79"/>
      <c r="MLE13" s="79"/>
      <c r="MLF13" s="79"/>
      <c r="MLG13" s="79"/>
      <c r="MLH13" s="79"/>
      <c r="MLI13" s="79"/>
      <c r="MLJ13" s="79"/>
      <c r="MLK13" s="79"/>
      <c r="MLL13" s="79"/>
      <c r="MLM13" s="79"/>
      <c r="MLN13" s="79"/>
      <c r="MLO13" s="79"/>
      <c r="MLP13" s="79"/>
      <c r="MLQ13" s="79"/>
      <c r="MLR13" s="79"/>
      <c r="MLS13" s="79"/>
      <c r="MLT13" s="79"/>
      <c r="MLU13" s="79"/>
      <c r="MLV13" s="79"/>
      <c r="MLW13" s="79"/>
      <c r="MLX13" s="79"/>
      <c r="MLY13" s="79"/>
      <c r="MLZ13" s="79"/>
      <c r="MMA13" s="79"/>
      <c r="MMB13" s="79"/>
      <c r="MMC13" s="79"/>
      <c r="MMD13" s="79"/>
      <c r="MME13" s="79"/>
      <c r="MMF13" s="79"/>
      <c r="MMG13" s="79"/>
      <c r="MMH13" s="79"/>
      <c r="MMI13" s="79"/>
      <c r="MMJ13" s="79"/>
      <c r="MMK13" s="79"/>
      <c r="MML13" s="79"/>
      <c r="MMM13" s="79"/>
      <c r="MMN13" s="79"/>
      <c r="MMO13" s="79"/>
      <c r="MMP13" s="79"/>
      <c r="MMQ13" s="79"/>
      <c r="MMR13" s="79"/>
      <c r="MMS13" s="79"/>
      <c r="MMT13" s="79"/>
      <c r="MMU13" s="79"/>
      <c r="MMV13" s="79"/>
      <c r="MMW13" s="79"/>
      <c r="MMX13" s="79"/>
      <c r="MMY13" s="79"/>
      <c r="MMZ13" s="79"/>
      <c r="MNA13" s="79"/>
      <c r="MNB13" s="79"/>
      <c r="MNC13" s="79"/>
      <c r="MND13" s="79"/>
      <c r="MNE13" s="79"/>
      <c r="MNF13" s="79"/>
      <c r="MNG13" s="79"/>
      <c r="MNH13" s="79"/>
      <c r="MNI13" s="79"/>
      <c r="MNJ13" s="79"/>
      <c r="MNK13" s="79"/>
      <c r="MNL13" s="79"/>
      <c r="MNM13" s="79"/>
      <c r="MNN13" s="79"/>
      <c r="MNO13" s="79"/>
      <c r="MNP13" s="79"/>
      <c r="MNQ13" s="79"/>
      <c r="MNR13" s="79"/>
      <c r="MNS13" s="79"/>
      <c r="MNT13" s="79"/>
      <c r="MNU13" s="79"/>
      <c r="MNV13" s="79"/>
      <c r="MNW13" s="79"/>
      <c r="MNX13" s="79"/>
      <c r="MNY13" s="79"/>
      <c r="MNZ13" s="79"/>
      <c r="MOA13" s="79"/>
      <c r="MOB13" s="79"/>
      <c r="MOC13" s="79"/>
      <c r="MOD13" s="79"/>
      <c r="MOE13" s="79"/>
      <c r="MOF13" s="79"/>
      <c r="MOG13" s="79"/>
      <c r="MOH13" s="79"/>
      <c r="MOI13" s="79"/>
      <c r="MOJ13" s="79"/>
      <c r="MOK13" s="79"/>
      <c r="MOL13" s="79"/>
      <c r="MOM13" s="79"/>
      <c r="MON13" s="79"/>
      <c r="MOO13" s="79"/>
      <c r="MOP13" s="79"/>
      <c r="MOQ13" s="79"/>
      <c r="MOR13" s="79"/>
      <c r="MOS13" s="79"/>
      <c r="MOT13" s="79"/>
      <c r="MOU13" s="79"/>
      <c r="MOV13" s="79"/>
      <c r="MOW13" s="79"/>
      <c r="MOX13" s="79"/>
      <c r="MOY13" s="79"/>
      <c r="MOZ13" s="79"/>
      <c r="MPA13" s="79"/>
      <c r="MPB13" s="79"/>
      <c r="MPC13" s="79"/>
      <c r="MPD13" s="79"/>
      <c r="MPE13" s="79"/>
      <c r="MPF13" s="79"/>
      <c r="MPG13" s="79"/>
      <c r="MPH13" s="79"/>
      <c r="MPI13" s="79"/>
      <c r="MPJ13" s="79"/>
      <c r="MPK13" s="79"/>
      <c r="MPL13" s="79"/>
      <c r="MPM13" s="79"/>
      <c r="MPN13" s="79"/>
      <c r="MPO13" s="79"/>
      <c r="MPP13" s="79"/>
      <c r="MPQ13" s="79"/>
      <c r="MPR13" s="79"/>
      <c r="MPS13" s="79"/>
      <c r="MPT13" s="79"/>
      <c r="MPU13" s="79"/>
      <c r="MPV13" s="79"/>
      <c r="MPW13" s="79"/>
      <c r="MPX13" s="79"/>
      <c r="MPY13" s="79"/>
      <c r="MPZ13" s="79"/>
      <c r="MQA13" s="79"/>
      <c r="MQB13" s="79"/>
      <c r="MQC13" s="79"/>
      <c r="MQD13" s="79"/>
      <c r="MQE13" s="79"/>
      <c r="MQF13" s="79"/>
      <c r="MQG13" s="79"/>
      <c r="MQH13" s="79"/>
      <c r="MQI13" s="79"/>
      <c r="MQJ13" s="79"/>
      <c r="MQK13" s="79"/>
      <c r="MQL13" s="79"/>
      <c r="MQM13" s="79"/>
      <c r="MQN13" s="79"/>
      <c r="MQO13" s="79"/>
      <c r="MQP13" s="79"/>
      <c r="MQQ13" s="79"/>
      <c r="MQR13" s="79"/>
      <c r="MQS13" s="79"/>
      <c r="MQT13" s="79"/>
      <c r="MQU13" s="79"/>
      <c r="MQV13" s="79"/>
      <c r="MQW13" s="79"/>
      <c r="MQX13" s="79"/>
      <c r="MQY13" s="79"/>
      <c r="MQZ13" s="79"/>
      <c r="MRA13" s="79"/>
      <c r="MRB13" s="79"/>
      <c r="MRC13" s="79"/>
      <c r="MRD13" s="79"/>
      <c r="MRE13" s="79"/>
      <c r="MRF13" s="79"/>
      <c r="MRG13" s="79"/>
      <c r="MRH13" s="79"/>
      <c r="MRI13" s="79"/>
      <c r="MRJ13" s="79"/>
      <c r="MRK13" s="79"/>
      <c r="MRL13" s="79"/>
      <c r="MRM13" s="79"/>
      <c r="MRN13" s="79"/>
      <c r="MRO13" s="79"/>
      <c r="MRP13" s="79"/>
      <c r="MRQ13" s="79"/>
      <c r="MRR13" s="79"/>
      <c r="MRS13" s="79"/>
      <c r="MRT13" s="79"/>
      <c r="MRU13" s="79"/>
      <c r="MRV13" s="79"/>
      <c r="MRW13" s="79"/>
      <c r="MRX13" s="79"/>
      <c r="MRY13" s="79"/>
      <c r="MRZ13" s="79"/>
      <c r="MSA13" s="79"/>
      <c r="MSB13" s="79"/>
      <c r="MSC13" s="79"/>
      <c r="MSD13" s="79"/>
      <c r="MSE13" s="79"/>
      <c r="MSF13" s="79"/>
      <c r="MSG13" s="79"/>
      <c r="MSH13" s="79"/>
      <c r="MSI13" s="79"/>
      <c r="MSJ13" s="79"/>
      <c r="MSK13" s="79"/>
      <c r="MSL13" s="79"/>
      <c r="MSM13" s="79"/>
      <c r="MSN13" s="79"/>
      <c r="MSO13" s="79"/>
      <c r="MSP13" s="79"/>
      <c r="MSQ13" s="79"/>
      <c r="MSR13" s="79"/>
      <c r="MSS13" s="79"/>
      <c r="MST13" s="79"/>
      <c r="MSU13" s="79"/>
      <c r="MSV13" s="79"/>
      <c r="MSW13" s="79"/>
      <c r="MSX13" s="79"/>
      <c r="MSY13" s="79"/>
      <c r="MSZ13" s="79"/>
      <c r="MTA13" s="79"/>
      <c r="MTB13" s="79"/>
      <c r="MTC13" s="79"/>
      <c r="MTD13" s="79"/>
      <c r="MTE13" s="79"/>
      <c r="MTF13" s="79"/>
      <c r="MTG13" s="79"/>
      <c r="MTH13" s="79"/>
      <c r="MTI13" s="79"/>
      <c r="MTJ13" s="79"/>
      <c r="MTK13" s="79"/>
      <c r="MTL13" s="79"/>
      <c r="MTM13" s="79"/>
      <c r="MTN13" s="79"/>
      <c r="MTO13" s="79"/>
      <c r="MTP13" s="79"/>
      <c r="MTQ13" s="79"/>
      <c r="MTR13" s="79"/>
      <c r="MTS13" s="79"/>
      <c r="MTT13" s="79"/>
      <c r="MTU13" s="79"/>
      <c r="MTV13" s="79"/>
      <c r="MTW13" s="79"/>
      <c r="MTX13" s="79"/>
      <c r="MTY13" s="79"/>
      <c r="MTZ13" s="79"/>
      <c r="MUA13" s="79"/>
      <c r="MUB13" s="79"/>
      <c r="MUC13" s="79"/>
      <c r="MUD13" s="79"/>
      <c r="MUE13" s="79"/>
      <c r="MUF13" s="79"/>
      <c r="MUG13" s="79"/>
      <c r="MUH13" s="79"/>
      <c r="MUI13" s="79"/>
      <c r="MUJ13" s="79"/>
      <c r="MUK13" s="79"/>
      <c r="MUL13" s="79"/>
      <c r="MUM13" s="79"/>
      <c r="MUN13" s="79"/>
      <c r="MUO13" s="79"/>
      <c r="MUP13" s="79"/>
      <c r="MUQ13" s="79"/>
      <c r="MUR13" s="79"/>
      <c r="MUS13" s="79"/>
      <c r="MUT13" s="79"/>
      <c r="MUU13" s="79"/>
      <c r="MUV13" s="79"/>
      <c r="MUW13" s="79"/>
      <c r="MUX13" s="79"/>
      <c r="MUY13" s="79"/>
      <c r="MUZ13" s="79"/>
      <c r="MVA13" s="79"/>
      <c r="MVB13" s="79"/>
      <c r="MVC13" s="79"/>
      <c r="MVD13" s="79"/>
      <c r="MVE13" s="79"/>
      <c r="MVF13" s="79"/>
      <c r="MVG13" s="79"/>
      <c r="MVH13" s="79"/>
      <c r="MVI13" s="79"/>
      <c r="MVJ13" s="79"/>
      <c r="MVK13" s="79"/>
      <c r="MVL13" s="79"/>
      <c r="MVM13" s="79"/>
      <c r="MVN13" s="79"/>
      <c r="MVO13" s="79"/>
      <c r="MVP13" s="79"/>
      <c r="MVQ13" s="79"/>
      <c r="MVR13" s="79"/>
      <c r="MVS13" s="79"/>
      <c r="MVT13" s="79"/>
      <c r="MVU13" s="79"/>
      <c r="MVV13" s="79"/>
      <c r="MVW13" s="79"/>
      <c r="MVX13" s="79"/>
      <c r="MVY13" s="79"/>
      <c r="MVZ13" s="79"/>
      <c r="MWA13" s="79"/>
      <c r="MWB13" s="79"/>
      <c r="MWC13" s="79"/>
      <c r="MWD13" s="79"/>
      <c r="MWE13" s="79"/>
      <c r="MWF13" s="79"/>
      <c r="MWG13" s="79"/>
      <c r="MWH13" s="79"/>
      <c r="MWI13" s="79"/>
      <c r="MWJ13" s="79"/>
      <c r="MWK13" s="79"/>
      <c r="MWL13" s="79"/>
      <c r="MWM13" s="79"/>
      <c r="MWN13" s="79"/>
      <c r="MWO13" s="79"/>
      <c r="MWP13" s="79"/>
      <c r="MWQ13" s="79"/>
      <c r="MWR13" s="79"/>
      <c r="MWS13" s="79"/>
      <c r="MWT13" s="79"/>
      <c r="MWU13" s="79"/>
      <c r="MWV13" s="79"/>
      <c r="MWW13" s="79"/>
      <c r="MWX13" s="79"/>
      <c r="MWY13" s="79"/>
      <c r="MWZ13" s="79"/>
      <c r="MXA13" s="79"/>
      <c r="MXB13" s="79"/>
      <c r="MXC13" s="79"/>
      <c r="MXD13" s="79"/>
      <c r="MXE13" s="79"/>
      <c r="MXF13" s="79"/>
      <c r="MXG13" s="79"/>
      <c r="MXH13" s="79"/>
      <c r="MXI13" s="79"/>
      <c r="MXJ13" s="79"/>
      <c r="MXK13" s="79"/>
      <c r="MXL13" s="79"/>
      <c r="MXM13" s="79"/>
      <c r="MXN13" s="79"/>
      <c r="MXO13" s="79"/>
      <c r="MXP13" s="79"/>
      <c r="MXQ13" s="79"/>
      <c r="MXR13" s="79"/>
      <c r="MXS13" s="79"/>
      <c r="MXT13" s="79"/>
      <c r="MXU13" s="79"/>
      <c r="MXV13" s="79"/>
      <c r="MXW13" s="79"/>
      <c r="MXX13" s="79"/>
      <c r="MXY13" s="79"/>
      <c r="MXZ13" s="79"/>
      <c r="MYA13" s="79"/>
      <c r="MYB13" s="79"/>
      <c r="MYC13" s="79"/>
      <c r="MYD13" s="79"/>
      <c r="MYE13" s="79"/>
      <c r="MYF13" s="79"/>
      <c r="MYG13" s="79"/>
      <c r="MYH13" s="79"/>
      <c r="MYI13" s="79"/>
      <c r="MYJ13" s="79"/>
      <c r="MYK13" s="79"/>
      <c r="MYL13" s="79"/>
      <c r="MYM13" s="79"/>
      <c r="MYN13" s="79"/>
      <c r="MYO13" s="79"/>
      <c r="MYP13" s="79"/>
      <c r="MYQ13" s="79"/>
      <c r="MYR13" s="79"/>
      <c r="MYS13" s="79"/>
      <c r="MYT13" s="79"/>
      <c r="MYU13" s="79"/>
      <c r="MYV13" s="79"/>
      <c r="MYW13" s="79"/>
      <c r="MYX13" s="79"/>
      <c r="MYY13" s="79"/>
      <c r="MYZ13" s="79"/>
      <c r="MZA13" s="79"/>
      <c r="MZB13" s="79"/>
      <c r="MZC13" s="79"/>
      <c r="MZD13" s="79"/>
      <c r="MZE13" s="79"/>
      <c r="MZF13" s="79"/>
      <c r="MZG13" s="79"/>
      <c r="MZH13" s="79"/>
      <c r="MZI13" s="79"/>
      <c r="MZJ13" s="79"/>
      <c r="MZK13" s="79"/>
      <c r="MZL13" s="79"/>
      <c r="MZM13" s="79"/>
      <c r="MZN13" s="79"/>
      <c r="MZO13" s="79"/>
      <c r="MZP13" s="79"/>
      <c r="MZQ13" s="79"/>
      <c r="MZR13" s="79"/>
      <c r="MZS13" s="79"/>
      <c r="MZT13" s="79"/>
      <c r="MZU13" s="79"/>
      <c r="MZV13" s="79"/>
      <c r="MZW13" s="79"/>
      <c r="MZX13" s="79"/>
      <c r="MZY13" s="79"/>
      <c r="MZZ13" s="79"/>
      <c r="NAA13" s="79"/>
      <c r="NAB13" s="79"/>
      <c r="NAC13" s="79"/>
      <c r="NAD13" s="79"/>
      <c r="NAE13" s="79"/>
      <c r="NAF13" s="79"/>
      <c r="NAG13" s="79"/>
      <c r="NAH13" s="79"/>
      <c r="NAI13" s="79"/>
      <c r="NAJ13" s="79"/>
      <c r="NAK13" s="79"/>
      <c r="NAL13" s="79"/>
      <c r="NAM13" s="79"/>
      <c r="NAN13" s="79"/>
      <c r="NAO13" s="79"/>
      <c r="NAP13" s="79"/>
      <c r="NAQ13" s="79"/>
      <c r="NAR13" s="79"/>
      <c r="NAS13" s="79"/>
      <c r="NAT13" s="79"/>
      <c r="NAU13" s="79"/>
      <c r="NAV13" s="79"/>
      <c r="NAW13" s="79"/>
      <c r="NAX13" s="79"/>
      <c r="NAY13" s="79"/>
      <c r="NAZ13" s="79"/>
      <c r="NBA13" s="79"/>
      <c r="NBB13" s="79"/>
      <c r="NBC13" s="79"/>
      <c r="NBD13" s="79"/>
      <c r="NBE13" s="79"/>
      <c r="NBF13" s="79"/>
      <c r="NBG13" s="79"/>
      <c r="NBH13" s="79"/>
      <c r="NBI13" s="79"/>
      <c r="NBJ13" s="79"/>
      <c r="NBK13" s="79"/>
      <c r="NBL13" s="79"/>
      <c r="NBM13" s="79"/>
      <c r="NBN13" s="79"/>
      <c r="NBO13" s="79"/>
      <c r="NBP13" s="79"/>
      <c r="NBQ13" s="79"/>
      <c r="NBR13" s="79"/>
      <c r="NBS13" s="79"/>
      <c r="NBT13" s="79"/>
      <c r="NBU13" s="79"/>
      <c r="NBV13" s="79"/>
      <c r="NBW13" s="79"/>
      <c r="NBX13" s="79"/>
      <c r="NBY13" s="79"/>
      <c r="NBZ13" s="79"/>
      <c r="NCA13" s="79"/>
      <c r="NCB13" s="79"/>
      <c r="NCC13" s="79"/>
      <c r="NCD13" s="79"/>
      <c r="NCE13" s="79"/>
      <c r="NCF13" s="79"/>
      <c r="NCG13" s="79"/>
      <c r="NCH13" s="79"/>
      <c r="NCI13" s="79"/>
      <c r="NCJ13" s="79"/>
      <c r="NCK13" s="79"/>
      <c r="NCL13" s="79"/>
      <c r="NCM13" s="79"/>
      <c r="NCN13" s="79"/>
      <c r="NCO13" s="79"/>
      <c r="NCP13" s="79"/>
      <c r="NCQ13" s="79"/>
      <c r="NCR13" s="79"/>
      <c r="NCS13" s="79"/>
      <c r="NCT13" s="79"/>
      <c r="NCU13" s="79"/>
      <c r="NCV13" s="79"/>
      <c r="NCW13" s="79"/>
      <c r="NCX13" s="79"/>
      <c r="NCY13" s="79"/>
      <c r="NCZ13" s="79"/>
      <c r="NDA13" s="79"/>
      <c r="NDB13" s="79"/>
      <c r="NDC13" s="79"/>
      <c r="NDD13" s="79"/>
      <c r="NDE13" s="79"/>
      <c r="NDF13" s="79"/>
      <c r="NDG13" s="79"/>
      <c r="NDH13" s="79"/>
      <c r="NDI13" s="79"/>
      <c r="NDJ13" s="79"/>
      <c r="NDK13" s="79"/>
      <c r="NDL13" s="79"/>
      <c r="NDM13" s="79"/>
      <c r="NDN13" s="79"/>
      <c r="NDO13" s="79"/>
      <c r="NDP13" s="79"/>
      <c r="NDQ13" s="79"/>
      <c r="NDR13" s="79"/>
      <c r="NDS13" s="79"/>
      <c r="NDT13" s="79"/>
      <c r="NDU13" s="79"/>
      <c r="NDV13" s="79"/>
      <c r="NDW13" s="79"/>
      <c r="NDX13" s="79"/>
      <c r="NDY13" s="79"/>
      <c r="NDZ13" s="79"/>
      <c r="NEA13" s="79"/>
      <c r="NEB13" s="79"/>
      <c r="NEC13" s="79"/>
      <c r="NED13" s="79"/>
      <c r="NEE13" s="79"/>
      <c r="NEF13" s="79"/>
      <c r="NEG13" s="79"/>
      <c r="NEH13" s="79"/>
      <c r="NEI13" s="79"/>
      <c r="NEJ13" s="79"/>
      <c r="NEK13" s="79"/>
      <c r="NEL13" s="79"/>
      <c r="NEM13" s="79"/>
      <c r="NEN13" s="79"/>
      <c r="NEO13" s="79"/>
      <c r="NEP13" s="79"/>
      <c r="NEQ13" s="79"/>
      <c r="NER13" s="79"/>
      <c r="NES13" s="79"/>
      <c r="NET13" s="79"/>
      <c r="NEU13" s="79"/>
      <c r="NEV13" s="79"/>
      <c r="NEW13" s="79"/>
      <c r="NEX13" s="79"/>
      <c r="NEY13" s="79"/>
      <c r="NEZ13" s="79"/>
      <c r="NFA13" s="79"/>
      <c r="NFB13" s="79"/>
      <c r="NFC13" s="79"/>
      <c r="NFD13" s="79"/>
      <c r="NFE13" s="79"/>
      <c r="NFF13" s="79"/>
      <c r="NFG13" s="79"/>
      <c r="NFH13" s="79"/>
      <c r="NFI13" s="79"/>
      <c r="NFJ13" s="79"/>
      <c r="NFK13" s="79"/>
      <c r="NFL13" s="79"/>
      <c r="NFM13" s="79"/>
      <c r="NFN13" s="79"/>
      <c r="NFO13" s="79"/>
      <c r="NFP13" s="79"/>
      <c r="NFQ13" s="79"/>
      <c r="NFR13" s="79"/>
      <c r="NFS13" s="79"/>
      <c r="NFT13" s="79"/>
      <c r="NFU13" s="79"/>
      <c r="NFV13" s="79"/>
      <c r="NFW13" s="79"/>
      <c r="NFX13" s="79"/>
      <c r="NFY13" s="79"/>
      <c r="NFZ13" s="79"/>
      <c r="NGA13" s="79"/>
      <c r="NGB13" s="79"/>
      <c r="NGC13" s="79"/>
      <c r="NGD13" s="79"/>
      <c r="NGE13" s="79"/>
      <c r="NGF13" s="79"/>
      <c r="NGG13" s="79"/>
      <c r="NGH13" s="79"/>
      <c r="NGI13" s="79"/>
      <c r="NGJ13" s="79"/>
      <c r="NGK13" s="79"/>
      <c r="NGL13" s="79"/>
      <c r="NGM13" s="79"/>
      <c r="NGN13" s="79"/>
      <c r="NGO13" s="79"/>
      <c r="NGP13" s="79"/>
      <c r="NGQ13" s="79"/>
      <c r="NGR13" s="79"/>
      <c r="NGS13" s="79"/>
      <c r="NGT13" s="79"/>
      <c r="NGU13" s="79"/>
      <c r="NGV13" s="79"/>
      <c r="NGW13" s="79"/>
      <c r="NGX13" s="79"/>
      <c r="NGY13" s="79"/>
      <c r="NGZ13" s="79"/>
      <c r="NHA13" s="79"/>
      <c r="NHB13" s="79"/>
      <c r="NHC13" s="79"/>
      <c r="NHD13" s="79"/>
      <c r="NHE13" s="79"/>
      <c r="NHF13" s="79"/>
      <c r="NHG13" s="79"/>
      <c r="NHH13" s="79"/>
      <c r="NHI13" s="79"/>
      <c r="NHJ13" s="79"/>
      <c r="NHK13" s="79"/>
      <c r="NHL13" s="79"/>
      <c r="NHM13" s="79"/>
      <c r="NHN13" s="79"/>
      <c r="NHO13" s="79"/>
      <c r="NHP13" s="79"/>
      <c r="NHQ13" s="79"/>
      <c r="NHR13" s="79"/>
      <c r="NHS13" s="79"/>
      <c r="NHT13" s="79"/>
      <c r="NHU13" s="79"/>
      <c r="NHV13" s="79"/>
      <c r="NHW13" s="79"/>
      <c r="NHX13" s="79"/>
      <c r="NHY13" s="79"/>
      <c r="NHZ13" s="79"/>
      <c r="NIA13" s="79"/>
      <c r="NIB13" s="79"/>
      <c r="NIC13" s="79"/>
      <c r="NID13" s="79"/>
      <c r="NIE13" s="79"/>
      <c r="NIF13" s="79"/>
      <c r="NIG13" s="79"/>
      <c r="NIH13" s="79"/>
      <c r="NII13" s="79"/>
      <c r="NIJ13" s="79"/>
      <c r="NIK13" s="79"/>
      <c r="NIL13" s="79"/>
      <c r="NIM13" s="79"/>
      <c r="NIN13" s="79"/>
      <c r="NIO13" s="79"/>
      <c r="NIP13" s="79"/>
      <c r="NIQ13" s="79"/>
      <c r="NIR13" s="79"/>
      <c r="NIS13" s="79"/>
      <c r="NIT13" s="79"/>
      <c r="NIU13" s="79"/>
      <c r="NIV13" s="79"/>
      <c r="NIW13" s="79"/>
      <c r="NIX13" s="79"/>
      <c r="NIY13" s="79"/>
      <c r="NIZ13" s="79"/>
      <c r="NJA13" s="79"/>
      <c r="NJB13" s="79"/>
      <c r="NJC13" s="79"/>
      <c r="NJD13" s="79"/>
      <c r="NJE13" s="79"/>
      <c r="NJF13" s="79"/>
      <c r="NJG13" s="79"/>
      <c r="NJH13" s="79"/>
      <c r="NJI13" s="79"/>
      <c r="NJJ13" s="79"/>
      <c r="NJK13" s="79"/>
      <c r="NJL13" s="79"/>
      <c r="NJM13" s="79"/>
      <c r="NJN13" s="79"/>
      <c r="NJO13" s="79"/>
      <c r="NJP13" s="79"/>
      <c r="NJQ13" s="79"/>
      <c r="NJR13" s="79"/>
      <c r="NJS13" s="79"/>
      <c r="NJT13" s="79"/>
      <c r="NJU13" s="79"/>
      <c r="NJV13" s="79"/>
      <c r="NJW13" s="79"/>
      <c r="NJX13" s="79"/>
      <c r="NJY13" s="79"/>
      <c r="NJZ13" s="79"/>
      <c r="NKA13" s="79"/>
      <c r="NKB13" s="79"/>
      <c r="NKC13" s="79"/>
      <c r="NKD13" s="79"/>
      <c r="NKE13" s="79"/>
      <c r="NKF13" s="79"/>
      <c r="NKG13" s="79"/>
      <c r="NKH13" s="79"/>
      <c r="NKI13" s="79"/>
      <c r="NKJ13" s="79"/>
      <c r="NKK13" s="79"/>
      <c r="NKL13" s="79"/>
      <c r="NKM13" s="79"/>
      <c r="NKN13" s="79"/>
      <c r="NKO13" s="79"/>
      <c r="NKP13" s="79"/>
      <c r="NKQ13" s="79"/>
      <c r="NKR13" s="79"/>
      <c r="NKS13" s="79"/>
      <c r="NKT13" s="79"/>
      <c r="NKU13" s="79"/>
      <c r="NKV13" s="79"/>
      <c r="NKW13" s="79"/>
      <c r="NKX13" s="79"/>
      <c r="NKY13" s="79"/>
      <c r="NKZ13" s="79"/>
      <c r="NLA13" s="79"/>
      <c r="NLB13" s="79"/>
      <c r="NLC13" s="79"/>
      <c r="NLD13" s="79"/>
      <c r="NLE13" s="79"/>
      <c r="NLF13" s="79"/>
      <c r="NLG13" s="79"/>
      <c r="NLH13" s="79"/>
      <c r="NLI13" s="79"/>
      <c r="NLJ13" s="79"/>
      <c r="NLK13" s="79"/>
      <c r="NLL13" s="79"/>
      <c r="NLM13" s="79"/>
      <c r="NLN13" s="79"/>
      <c r="NLO13" s="79"/>
      <c r="NLP13" s="79"/>
      <c r="NLQ13" s="79"/>
      <c r="NLR13" s="79"/>
      <c r="NLS13" s="79"/>
      <c r="NLT13" s="79"/>
      <c r="NLU13" s="79"/>
      <c r="NLV13" s="79"/>
      <c r="NLW13" s="79"/>
      <c r="NLX13" s="79"/>
      <c r="NLY13" s="79"/>
      <c r="NLZ13" s="79"/>
      <c r="NMA13" s="79"/>
      <c r="NMB13" s="79"/>
      <c r="NMC13" s="79"/>
      <c r="NMD13" s="79"/>
      <c r="NME13" s="79"/>
      <c r="NMF13" s="79"/>
      <c r="NMG13" s="79"/>
      <c r="NMH13" s="79"/>
      <c r="NMI13" s="79"/>
      <c r="NMJ13" s="79"/>
      <c r="NMK13" s="79"/>
      <c r="NML13" s="79"/>
      <c r="NMM13" s="79"/>
      <c r="NMN13" s="79"/>
      <c r="NMO13" s="79"/>
      <c r="NMP13" s="79"/>
      <c r="NMQ13" s="79"/>
      <c r="NMR13" s="79"/>
      <c r="NMS13" s="79"/>
      <c r="NMT13" s="79"/>
      <c r="NMU13" s="79"/>
      <c r="NMV13" s="79"/>
      <c r="NMW13" s="79"/>
      <c r="NMX13" s="79"/>
      <c r="NMY13" s="79"/>
      <c r="NMZ13" s="79"/>
      <c r="NNA13" s="79"/>
      <c r="NNB13" s="79"/>
      <c r="NNC13" s="79"/>
      <c r="NND13" s="79"/>
      <c r="NNE13" s="79"/>
      <c r="NNF13" s="79"/>
      <c r="NNG13" s="79"/>
      <c r="NNH13" s="79"/>
      <c r="NNI13" s="79"/>
      <c r="NNJ13" s="79"/>
      <c r="NNK13" s="79"/>
      <c r="NNL13" s="79"/>
      <c r="NNM13" s="79"/>
      <c r="NNN13" s="79"/>
      <c r="NNO13" s="79"/>
      <c r="NNP13" s="79"/>
      <c r="NNQ13" s="79"/>
      <c r="NNR13" s="79"/>
      <c r="NNS13" s="79"/>
      <c r="NNT13" s="79"/>
      <c r="NNU13" s="79"/>
      <c r="NNV13" s="79"/>
      <c r="NNW13" s="79"/>
      <c r="NNX13" s="79"/>
      <c r="NNY13" s="79"/>
      <c r="NNZ13" s="79"/>
      <c r="NOA13" s="79"/>
      <c r="NOB13" s="79"/>
      <c r="NOC13" s="79"/>
      <c r="NOD13" s="79"/>
      <c r="NOE13" s="79"/>
      <c r="NOF13" s="79"/>
      <c r="NOG13" s="79"/>
      <c r="NOH13" s="79"/>
      <c r="NOI13" s="79"/>
      <c r="NOJ13" s="79"/>
      <c r="NOK13" s="79"/>
      <c r="NOL13" s="79"/>
      <c r="NOM13" s="79"/>
      <c r="NON13" s="79"/>
      <c r="NOO13" s="79"/>
      <c r="NOP13" s="79"/>
      <c r="NOQ13" s="79"/>
      <c r="NOR13" s="79"/>
      <c r="NOS13" s="79"/>
      <c r="NOT13" s="79"/>
      <c r="NOU13" s="79"/>
      <c r="NOV13" s="79"/>
      <c r="NOW13" s="79"/>
      <c r="NOX13" s="79"/>
      <c r="NOY13" s="79"/>
      <c r="NOZ13" s="79"/>
      <c r="NPA13" s="79"/>
      <c r="NPB13" s="79"/>
      <c r="NPC13" s="79"/>
      <c r="NPD13" s="79"/>
      <c r="NPE13" s="79"/>
      <c r="NPF13" s="79"/>
      <c r="NPG13" s="79"/>
      <c r="NPH13" s="79"/>
      <c r="NPI13" s="79"/>
      <c r="NPJ13" s="79"/>
      <c r="NPK13" s="79"/>
      <c r="NPL13" s="79"/>
      <c r="NPM13" s="79"/>
      <c r="NPN13" s="79"/>
      <c r="NPO13" s="79"/>
      <c r="NPP13" s="79"/>
      <c r="NPQ13" s="79"/>
      <c r="NPR13" s="79"/>
      <c r="NPS13" s="79"/>
      <c r="NPT13" s="79"/>
      <c r="NPU13" s="79"/>
      <c r="NPV13" s="79"/>
      <c r="NPW13" s="79"/>
      <c r="NPX13" s="79"/>
      <c r="NPY13" s="79"/>
      <c r="NPZ13" s="79"/>
      <c r="NQA13" s="79"/>
      <c r="NQB13" s="79"/>
      <c r="NQC13" s="79"/>
      <c r="NQD13" s="79"/>
      <c r="NQE13" s="79"/>
      <c r="NQF13" s="79"/>
      <c r="NQG13" s="79"/>
      <c r="NQH13" s="79"/>
      <c r="NQI13" s="79"/>
      <c r="NQJ13" s="79"/>
      <c r="NQK13" s="79"/>
      <c r="NQL13" s="79"/>
      <c r="NQM13" s="79"/>
      <c r="NQN13" s="79"/>
      <c r="NQO13" s="79"/>
      <c r="NQP13" s="79"/>
      <c r="NQQ13" s="79"/>
      <c r="NQR13" s="79"/>
      <c r="NQS13" s="79"/>
      <c r="NQT13" s="79"/>
      <c r="NQU13" s="79"/>
      <c r="NQV13" s="79"/>
      <c r="NQW13" s="79"/>
      <c r="NQX13" s="79"/>
      <c r="NQY13" s="79"/>
      <c r="NQZ13" s="79"/>
      <c r="NRA13" s="79"/>
      <c r="NRB13" s="79"/>
      <c r="NRC13" s="79"/>
      <c r="NRD13" s="79"/>
      <c r="NRE13" s="79"/>
      <c r="NRF13" s="79"/>
      <c r="NRG13" s="79"/>
      <c r="NRH13" s="79"/>
      <c r="NRI13" s="79"/>
      <c r="NRJ13" s="79"/>
      <c r="NRK13" s="79"/>
      <c r="NRL13" s="79"/>
      <c r="NRM13" s="79"/>
      <c r="NRN13" s="79"/>
      <c r="NRO13" s="79"/>
      <c r="NRP13" s="79"/>
      <c r="NRQ13" s="79"/>
      <c r="NRR13" s="79"/>
      <c r="NRS13" s="79"/>
      <c r="NRT13" s="79"/>
      <c r="NRU13" s="79"/>
      <c r="NRV13" s="79"/>
      <c r="NRW13" s="79"/>
      <c r="NRX13" s="79"/>
      <c r="NRY13" s="79"/>
      <c r="NRZ13" s="79"/>
      <c r="NSA13" s="79"/>
      <c r="NSB13" s="79"/>
      <c r="NSC13" s="79"/>
      <c r="NSD13" s="79"/>
      <c r="NSE13" s="79"/>
      <c r="NSF13" s="79"/>
      <c r="NSG13" s="79"/>
      <c r="NSH13" s="79"/>
      <c r="NSI13" s="79"/>
      <c r="NSJ13" s="79"/>
      <c r="NSK13" s="79"/>
      <c r="NSL13" s="79"/>
      <c r="NSM13" s="79"/>
      <c r="NSN13" s="79"/>
      <c r="NSO13" s="79"/>
      <c r="NSP13" s="79"/>
      <c r="NSQ13" s="79"/>
      <c r="NSR13" s="79"/>
      <c r="NSS13" s="79"/>
      <c r="NST13" s="79"/>
      <c r="NSU13" s="79"/>
      <c r="NSV13" s="79"/>
      <c r="NSW13" s="79"/>
      <c r="NSX13" s="79"/>
      <c r="NSY13" s="79"/>
      <c r="NSZ13" s="79"/>
      <c r="NTA13" s="79"/>
      <c r="NTB13" s="79"/>
      <c r="NTC13" s="79"/>
      <c r="NTD13" s="79"/>
      <c r="NTE13" s="79"/>
      <c r="NTF13" s="79"/>
      <c r="NTG13" s="79"/>
      <c r="NTH13" s="79"/>
      <c r="NTI13" s="79"/>
      <c r="NTJ13" s="79"/>
      <c r="NTK13" s="79"/>
      <c r="NTL13" s="79"/>
      <c r="NTM13" s="79"/>
      <c r="NTN13" s="79"/>
      <c r="NTO13" s="79"/>
      <c r="NTP13" s="79"/>
      <c r="NTQ13" s="79"/>
      <c r="NTR13" s="79"/>
      <c r="NTS13" s="79"/>
      <c r="NTT13" s="79"/>
      <c r="NTU13" s="79"/>
      <c r="NTV13" s="79"/>
      <c r="NTW13" s="79"/>
      <c r="NTX13" s="79"/>
      <c r="NTY13" s="79"/>
      <c r="NTZ13" s="79"/>
      <c r="NUA13" s="79"/>
      <c r="NUB13" s="79"/>
      <c r="NUC13" s="79"/>
      <c r="NUD13" s="79"/>
      <c r="NUE13" s="79"/>
      <c r="NUF13" s="79"/>
      <c r="NUG13" s="79"/>
      <c r="NUH13" s="79"/>
      <c r="NUI13" s="79"/>
      <c r="NUJ13" s="79"/>
      <c r="NUK13" s="79"/>
      <c r="NUL13" s="79"/>
      <c r="NUM13" s="79"/>
      <c r="NUN13" s="79"/>
      <c r="NUO13" s="79"/>
      <c r="NUP13" s="79"/>
      <c r="NUQ13" s="79"/>
      <c r="NUR13" s="79"/>
      <c r="NUS13" s="79"/>
      <c r="NUT13" s="79"/>
      <c r="NUU13" s="79"/>
      <c r="NUV13" s="79"/>
      <c r="NUW13" s="79"/>
      <c r="NUX13" s="79"/>
      <c r="NUY13" s="79"/>
      <c r="NUZ13" s="79"/>
      <c r="NVA13" s="79"/>
      <c r="NVB13" s="79"/>
      <c r="NVC13" s="79"/>
      <c r="NVD13" s="79"/>
      <c r="NVE13" s="79"/>
      <c r="NVF13" s="79"/>
      <c r="NVG13" s="79"/>
      <c r="NVH13" s="79"/>
      <c r="NVI13" s="79"/>
      <c r="NVJ13" s="79"/>
      <c r="NVK13" s="79"/>
      <c r="NVL13" s="79"/>
      <c r="NVM13" s="79"/>
      <c r="NVN13" s="79"/>
      <c r="NVO13" s="79"/>
      <c r="NVP13" s="79"/>
      <c r="NVQ13" s="79"/>
      <c r="NVR13" s="79"/>
      <c r="NVS13" s="79"/>
      <c r="NVT13" s="79"/>
      <c r="NVU13" s="79"/>
      <c r="NVV13" s="79"/>
      <c r="NVW13" s="79"/>
      <c r="NVX13" s="79"/>
      <c r="NVY13" s="79"/>
      <c r="NVZ13" s="79"/>
      <c r="NWA13" s="79"/>
      <c r="NWB13" s="79"/>
      <c r="NWC13" s="79"/>
      <c r="NWD13" s="79"/>
      <c r="NWE13" s="79"/>
      <c r="NWF13" s="79"/>
      <c r="NWG13" s="79"/>
      <c r="NWH13" s="79"/>
      <c r="NWI13" s="79"/>
      <c r="NWJ13" s="79"/>
      <c r="NWK13" s="79"/>
      <c r="NWL13" s="79"/>
      <c r="NWM13" s="79"/>
      <c r="NWN13" s="79"/>
      <c r="NWO13" s="79"/>
      <c r="NWP13" s="79"/>
      <c r="NWQ13" s="79"/>
      <c r="NWR13" s="79"/>
      <c r="NWS13" s="79"/>
      <c r="NWT13" s="79"/>
      <c r="NWU13" s="79"/>
      <c r="NWV13" s="79"/>
      <c r="NWW13" s="79"/>
      <c r="NWX13" s="79"/>
      <c r="NWY13" s="79"/>
      <c r="NWZ13" s="79"/>
      <c r="NXA13" s="79"/>
      <c r="NXB13" s="79"/>
      <c r="NXC13" s="79"/>
      <c r="NXD13" s="79"/>
      <c r="NXE13" s="79"/>
      <c r="NXF13" s="79"/>
      <c r="NXG13" s="79"/>
      <c r="NXH13" s="79"/>
      <c r="NXI13" s="79"/>
      <c r="NXJ13" s="79"/>
      <c r="NXK13" s="79"/>
      <c r="NXL13" s="79"/>
      <c r="NXM13" s="79"/>
      <c r="NXN13" s="79"/>
      <c r="NXO13" s="79"/>
      <c r="NXP13" s="79"/>
      <c r="NXQ13" s="79"/>
      <c r="NXR13" s="79"/>
      <c r="NXS13" s="79"/>
      <c r="NXT13" s="79"/>
      <c r="NXU13" s="79"/>
      <c r="NXV13" s="79"/>
      <c r="NXW13" s="79"/>
      <c r="NXX13" s="79"/>
      <c r="NXY13" s="79"/>
      <c r="NXZ13" s="79"/>
      <c r="NYA13" s="79"/>
      <c r="NYB13" s="79"/>
      <c r="NYC13" s="79"/>
      <c r="NYD13" s="79"/>
      <c r="NYE13" s="79"/>
      <c r="NYF13" s="79"/>
      <c r="NYG13" s="79"/>
      <c r="NYH13" s="79"/>
      <c r="NYI13" s="79"/>
      <c r="NYJ13" s="79"/>
      <c r="NYK13" s="79"/>
      <c r="NYL13" s="79"/>
      <c r="NYM13" s="79"/>
      <c r="NYN13" s="79"/>
      <c r="NYO13" s="79"/>
      <c r="NYP13" s="79"/>
      <c r="NYQ13" s="79"/>
      <c r="NYR13" s="79"/>
      <c r="NYS13" s="79"/>
      <c r="NYT13" s="79"/>
      <c r="NYU13" s="79"/>
      <c r="NYV13" s="79"/>
      <c r="NYW13" s="79"/>
      <c r="NYX13" s="79"/>
      <c r="NYY13" s="79"/>
      <c r="NYZ13" s="79"/>
      <c r="NZA13" s="79"/>
      <c r="NZB13" s="79"/>
      <c r="NZC13" s="79"/>
      <c r="NZD13" s="79"/>
      <c r="NZE13" s="79"/>
      <c r="NZF13" s="79"/>
      <c r="NZG13" s="79"/>
      <c r="NZH13" s="79"/>
      <c r="NZI13" s="79"/>
      <c r="NZJ13" s="79"/>
      <c r="NZK13" s="79"/>
      <c r="NZL13" s="79"/>
      <c r="NZM13" s="79"/>
      <c r="NZN13" s="79"/>
      <c r="NZO13" s="79"/>
      <c r="NZP13" s="79"/>
      <c r="NZQ13" s="79"/>
      <c r="NZR13" s="79"/>
      <c r="NZS13" s="79"/>
      <c r="NZT13" s="79"/>
      <c r="NZU13" s="79"/>
      <c r="NZV13" s="79"/>
      <c r="NZW13" s="79"/>
      <c r="NZX13" s="79"/>
      <c r="NZY13" s="79"/>
      <c r="NZZ13" s="79"/>
      <c r="OAA13" s="79"/>
      <c r="OAB13" s="79"/>
      <c r="OAC13" s="79"/>
      <c r="OAD13" s="79"/>
      <c r="OAE13" s="79"/>
      <c r="OAF13" s="79"/>
      <c r="OAG13" s="79"/>
      <c r="OAH13" s="79"/>
      <c r="OAI13" s="79"/>
      <c r="OAJ13" s="79"/>
      <c r="OAK13" s="79"/>
      <c r="OAL13" s="79"/>
      <c r="OAM13" s="79"/>
      <c r="OAN13" s="79"/>
      <c r="OAO13" s="79"/>
      <c r="OAP13" s="79"/>
      <c r="OAQ13" s="79"/>
      <c r="OAR13" s="79"/>
      <c r="OAS13" s="79"/>
      <c r="OAT13" s="79"/>
      <c r="OAU13" s="79"/>
      <c r="OAV13" s="79"/>
      <c r="OAW13" s="79"/>
      <c r="OAX13" s="79"/>
      <c r="OAY13" s="79"/>
      <c r="OAZ13" s="79"/>
      <c r="OBA13" s="79"/>
      <c r="OBB13" s="79"/>
      <c r="OBC13" s="79"/>
      <c r="OBD13" s="79"/>
      <c r="OBE13" s="79"/>
      <c r="OBF13" s="79"/>
      <c r="OBG13" s="79"/>
      <c r="OBH13" s="79"/>
      <c r="OBI13" s="79"/>
      <c r="OBJ13" s="79"/>
      <c r="OBK13" s="79"/>
      <c r="OBL13" s="79"/>
      <c r="OBM13" s="79"/>
      <c r="OBN13" s="79"/>
      <c r="OBO13" s="79"/>
      <c r="OBP13" s="79"/>
      <c r="OBQ13" s="79"/>
      <c r="OBR13" s="79"/>
      <c r="OBS13" s="79"/>
      <c r="OBT13" s="79"/>
      <c r="OBU13" s="79"/>
      <c r="OBV13" s="79"/>
      <c r="OBW13" s="79"/>
      <c r="OBX13" s="79"/>
      <c r="OBY13" s="79"/>
      <c r="OBZ13" s="79"/>
      <c r="OCA13" s="79"/>
      <c r="OCB13" s="79"/>
      <c r="OCC13" s="79"/>
      <c r="OCD13" s="79"/>
      <c r="OCE13" s="79"/>
      <c r="OCF13" s="79"/>
      <c r="OCG13" s="79"/>
      <c r="OCH13" s="79"/>
      <c r="OCI13" s="79"/>
      <c r="OCJ13" s="79"/>
      <c r="OCK13" s="79"/>
      <c r="OCL13" s="79"/>
      <c r="OCM13" s="79"/>
      <c r="OCN13" s="79"/>
      <c r="OCO13" s="79"/>
      <c r="OCP13" s="79"/>
      <c r="OCQ13" s="79"/>
      <c r="OCR13" s="79"/>
      <c r="OCS13" s="79"/>
      <c r="OCT13" s="79"/>
      <c r="OCU13" s="79"/>
      <c r="OCV13" s="79"/>
      <c r="OCW13" s="79"/>
      <c r="OCX13" s="79"/>
      <c r="OCY13" s="79"/>
      <c r="OCZ13" s="79"/>
      <c r="ODA13" s="79"/>
      <c r="ODB13" s="79"/>
      <c r="ODC13" s="79"/>
      <c r="ODD13" s="79"/>
      <c r="ODE13" s="79"/>
      <c r="ODF13" s="79"/>
      <c r="ODG13" s="79"/>
      <c r="ODH13" s="79"/>
      <c r="ODI13" s="79"/>
      <c r="ODJ13" s="79"/>
      <c r="ODK13" s="79"/>
      <c r="ODL13" s="79"/>
      <c r="ODM13" s="79"/>
      <c r="ODN13" s="79"/>
      <c r="ODO13" s="79"/>
      <c r="ODP13" s="79"/>
      <c r="ODQ13" s="79"/>
      <c r="ODR13" s="79"/>
      <c r="ODS13" s="79"/>
      <c r="ODT13" s="79"/>
      <c r="ODU13" s="79"/>
      <c r="ODV13" s="79"/>
      <c r="ODW13" s="79"/>
      <c r="ODX13" s="79"/>
      <c r="ODY13" s="79"/>
      <c r="ODZ13" s="79"/>
      <c r="OEA13" s="79"/>
      <c r="OEB13" s="79"/>
      <c r="OEC13" s="79"/>
      <c r="OED13" s="79"/>
      <c r="OEE13" s="79"/>
      <c r="OEF13" s="79"/>
      <c r="OEG13" s="79"/>
      <c r="OEH13" s="79"/>
      <c r="OEI13" s="79"/>
      <c r="OEJ13" s="79"/>
      <c r="OEK13" s="79"/>
      <c r="OEL13" s="79"/>
      <c r="OEM13" s="79"/>
      <c r="OEN13" s="79"/>
      <c r="OEO13" s="79"/>
      <c r="OEP13" s="79"/>
      <c r="OEQ13" s="79"/>
      <c r="OER13" s="79"/>
      <c r="OES13" s="79"/>
      <c r="OET13" s="79"/>
      <c r="OEU13" s="79"/>
      <c r="OEV13" s="79"/>
      <c r="OEW13" s="79"/>
      <c r="OEX13" s="79"/>
      <c r="OEY13" s="79"/>
      <c r="OEZ13" s="79"/>
      <c r="OFA13" s="79"/>
      <c r="OFB13" s="79"/>
      <c r="OFC13" s="79"/>
      <c r="OFD13" s="79"/>
      <c r="OFE13" s="79"/>
      <c r="OFF13" s="79"/>
      <c r="OFG13" s="79"/>
      <c r="OFH13" s="79"/>
      <c r="OFI13" s="79"/>
      <c r="OFJ13" s="79"/>
      <c r="OFK13" s="79"/>
      <c r="OFL13" s="79"/>
      <c r="OFM13" s="79"/>
      <c r="OFN13" s="79"/>
      <c r="OFO13" s="79"/>
      <c r="OFP13" s="79"/>
      <c r="OFQ13" s="79"/>
      <c r="OFR13" s="79"/>
      <c r="OFS13" s="79"/>
      <c r="OFT13" s="79"/>
      <c r="OFU13" s="79"/>
      <c r="OFV13" s="79"/>
      <c r="OFW13" s="79"/>
      <c r="OFX13" s="79"/>
      <c r="OFY13" s="79"/>
      <c r="OFZ13" s="79"/>
      <c r="OGA13" s="79"/>
      <c r="OGB13" s="79"/>
      <c r="OGC13" s="79"/>
      <c r="OGD13" s="79"/>
      <c r="OGE13" s="79"/>
      <c r="OGF13" s="79"/>
      <c r="OGG13" s="79"/>
      <c r="OGH13" s="79"/>
      <c r="OGI13" s="79"/>
      <c r="OGJ13" s="79"/>
      <c r="OGK13" s="79"/>
      <c r="OGL13" s="79"/>
      <c r="OGM13" s="79"/>
      <c r="OGN13" s="79"/>
      <c r="OGO13" s="79"/>
      <c r="OGP13" s="79"/>
      <c r="OGQ13" s="79"/>
      <c r="OGR13" s="79"/>
      <c r="OGS13" s="79"/>
      <c r="OGT13" s="79"/>
      <c r="OGU13" s="79"/>
      <c r="OGV13" s="79"/>
      <c r="OGW13" s="79"/>
      <c r="OGX13" s="79"/>
      <c r="OGY13" s="79"/>
      <c r="OGZ13" s="79"/>
      <c r="OHA13" s="79"/>
      <c r="OHB13" s="79"/>
      <c r="OHC13" s="79"/>
      <c r="OHD13" s="79"/>
      <c r="OHE13" s="79"/>
      <c r="OHF13" s="79"/>
      <c r="OHG13" s="79"/>
      <c r="OHH13" s="79"/>
      <c r="OHI13" s="79"/>
      <c r="OHJ13" s="79"/>
      <c r="OHK13" s="79"/>
      <c r="OHL13" s="79"/>
      <c r="OHM13" s="79"/>
      <c r="OHN13" s="79"/>
      <c r="OHO13" s="79"/>
      <c r="OHP13" s="79"/>
      <c r="OHQ13" s="79"/>
      <c r="OHR13" s="79"/>
      <c r="OHS13" s="79"/>
      <c r="OHT13" s="79"/>
      <c r="OHU13" s="79"/>
      <c r="OHV13" s="79"/>
      <c r="OHW13" s="79"/>
      <c r="OHX13" s="79"/>
      <c r="OHY13" s="79"/>
      <c r="OHZ13" s="79"/>
      <c r="OIA13" s="79"/>
      <c r="OIB13" s="79"/>
      <c r="OIC13" s="79"/>
      <c r="OID13" s="79"/>
      <c r="OIE13" s="79"/>
      <c r="OIF13" s="79"/>
      <c r="OIG13" s="79"/>
      <c r="OIH13" s="79"/>
      <c r="OII13" s="79"/>
      <c r="OIJ13" s="79"/>
      <c r="OIK13" s="79"/>
      <c r="OIL13" s="79"/>
      <c r="OIM13" s="79"/>
      <c r="OIN13" s="79"/>
      <c r="OIO13" s="79"/>
      <c r="OIP13" s="79"/>
      <c r="OIQ13" s="79"/>
      <c r="OIR13" s="79"/>
      <c r="OIS13" s="79"/>
      <c r="OIT13" s="79"/>
      <c r="OIU13" s="79"/>
      <c r="OIV13" s="79"/>
      <c r="OIW13" s="79"/>
      <c r="OIX13" s="79"/>
      <c r="OIY13" s="79"/>
      <c r="OIZ13" s="79"/>
      <c r="OJA13" s="79"/>
      <c r="OJB13" s="79"/>
      <c r="OJC13" s="79"/>
      <c r="OJD13" s="79"/>
      <c r="OJE13" s="79"/>
      <c r="OJF13" s="79"/>
      <c r="OJG13" s="79"/>
      <c r="OJH13" s="79"/>
      <c r="OJI13" s="79"/>
      <c r="OJJ13" s="79"/>
      <c r="OJK13" s="79"/>
      <c r="OJL13" s="79"/>
      <c r="OJM13" s="79"/>
      <c r="OJN13" s="79"/>
      <c r="OJO13" s="79"/>
      <c r="OJP13" s="79"/>
      <c r="OJQ13" s="79"/>
      <c r="OJR13" s="79"/>
      <c r="OJS13" s="79"/>
      <c r="OJT13" s="79"/>
      <c r="OJU13" s="79"/>
      <c r="OJV13" s="79"/>
      <c r="OJW13" s="79"/>
      <c r="OJX13" s="79"/>
      <c r="OJY13" s="79"/>
      <c r="OJZ13" s="79"/>
      <c r="OKA13" s="79"/>
      <c r="OKB13" s="79"/>
      <c r="OKC13" s="79"/>
      <c r="OKD13" s="79"/>
      <c r="OKE13" s="79"/>
      <c r="OKF13" s="79"/>
      <c r="OKG13" s="79"/>
      <c r="OKH13" s="79"/>
      <c r="OKI13" s="79"/>
      <c r="OKJ13" s="79"/>
      <c r="OKK13" s="79"/>
      <c r="OKL13" s="79"/>
      <c r="OKM13" s="79"/>
      <c r="OKN13" s="79"/>
      <c r="OKO13" s="79"/>
      <c r="OKP13" s="79"/>
      <c r="OKQ13" s="79"/>
      <c r="OKR13" s="79"/>
      <c r="OKS13" s="79"/>
      <c r="OKT13" s="79"/>
      <c r="OKU13" s="79"/>
      <c r="OKV13" s="79"/>
      <c r="OKW13" s="79"/>
      <c r="OKX13" s="79"/>
      <c r="OKY13" s="79"/>
      <c r="OKZ13" s="79"/>
      <c r="OLA13" s="79"/>
      <c r="OLB13" s="79"/>
      <c r="OLC13" s="79"/>
      <c r="OLD13" s="79"/>
      <c r="OLE13" s="79"/>
      <c r="OLF13" s="79"/>
      <c r="OLG13" s="79"/>
      <c r="OLH13" s="79"/>
      <c r="OLI13" s="79"/>
      <c r="OLJ13" s="79"/>
      <c r="OLK13" s="79"/>
      <c r="OLL13" s="79"/>
      <c r="OLM13" s="79"/>
      <c r="OLN13" s="79"/>
      <c r="OLO13" s="79"/>
      <c r="OLP13" s="79"/>
      <c r="OLQ13" s="79"/>
      <c r="OLR13" s="79"/>
      <c r="OLS13" s="79"/>
      <c r="OLT13" s="79"/>
      <c r="OLU13" s="79"/>
      <c r="OLV13" s="79"/>
      <c r="OLW13" s="79"/>
      <c r="OLX13" s="79"/>
      <c r="OLY13" s="79"/>
      <c r="OLZ13" s="79"/>
      <c r="OMA13" s="79"/>
      <c r="OMB13" s="79"/>
      <c r="OMC13" s="79"/>
      <c r="OMD13" s="79"/>
      <c r="OME13" s="79"/>
      <c r="OMF13" s="79"/>
      <c r="OMG13" s="79"/>
      <c r="OMH13" s="79"/>
      <c r="OMI13" s="79"/>
      <c r="OMJ13" s="79"/>
      <c r="OMK13" s="79"/>
      <c r="OML13" s="79"/>
      <c r="OMM13" s="79"/>
      <c r="OMN13" s="79"/>
      <c r="OMO13" s="79"/>
      <c r="OMP13" s="79"/>
      <c r="OMQ13" s="79"/>
      <c r="OMR13" s="79"/>
      <c r="OMS13" s="79"/>
      <c r="OMT13" s="79"/>
      <c r="OMU13" s="79"/>
      <c r="OMV13" s="79"/>
      <c r="OMW13" s="79"/>
      <c r="OMX13" s="79"/>
      <c r="OMY13" s="79"/>
      <c r="OMZ13" s="79"/>
      <c r="ONA13" s="79"/>
      <c r="ONB13" s="79"/>
      <c r="ONC13" s="79"/>
      <c r="OND13" s="79"/>
      <c r="ONE13" s="79"/>
      <c r="ONF13" s="79"/>
      <c r="ONG13" s="79"/>
      <c r="ONH13" s="79"/>
      <c r="ONI13" s="79"/>
      <c r="ONJ13" s="79"/>
      <c r="ONK13" s="79"/>
      <c r="ONL13" s="79"/>
      <c r="ONM13" s="79"/>
      <c r="ONN13" s="79"/>
      <c r="ONO13" s="79"/>
      <c r="ONP13" s="79"/>
      <c r="ONQ13" s="79"/>
      <c r="ONR13" s="79"/>
      <c r="ONS13" s="79"/>
      <c r="ONT13" s="79"/>
      <c r="ONU13" s="79"/>
      <c r="ONV13" s="79"/>
      <c r="ONW13" s="79"/>
      <c r="ONX13" s="79"/>
      <c r="ONY13" s="79"/>
      <c r="ONZ13" s="79"/>
      <c r="OOA13" s="79"/>
      <c r="OOB13" s="79"/>
      <c r="OOC13" s="79"/>
      <c r="OOD13" s="79"/>
      <c r="OOE13" s="79"/>
      <c r="OOF13" s="79"/>
      <c r="OOG13" s="79"/>
      <c r="OOH13" s="79"/>
      <c r="OOI13" s="79"/>
      <c r="OOJ13" s="79"/>
      <c r="OOK13" s="79"/>
      <c r="OOL13" s="79"/>
      <c r="OOM13" s="79"/>
      <c r="OON13" s="79"/>
      <c r="OOO13" s="79"/>
      <c r="OOP13" s="79"/>
      <c r="OOQ13" s="79"/>
      <c r="OOR13" s="79"/>
      <c r="OOS13" s="79"/>
      <c r="OOT13" s="79"/>
      <c r="OOU13" s="79"/>
      <c r="OOV13" s="79"/>
      <c r="OOW13" s="79"/>
      <c r="OOX13" s="79"/>
      <c r="OOY13" s="79"/>
      <c r="OOZ13" s="79"/>
      <c r="OPA13" s="79"/>
      <c r="OPB13" s="79"/>
      <c r="OPC13" s="79"/>
      <c r="OPD13" s="79"/>
      <c r="OPE13" s="79"/>
      <c r="OPF13" s="79"/>
      <c r="OPG13" s="79"/>
      <c r="OPH13" s="79"/>
      <c r="OPI13" s="79"/>
      <c r="OPJ13" s="79"/>
      <c r="OPK13" s="79"/>
      <c r="OPL13" s="79"/>
      <c r="OPM13" s="79"/>
      <c r="OPN13" s="79"/>
      <c r="OPO13" s="79"/>
      <c r="OPP13" s="79"/>
      <c r="OPQ13" s="79"/>
      <c r="OPR13" s="79"/>
      <c r="OPS13" s="79"/>
      <c r="OPT13" s="79"/>
      <c r="OPU13" s="79"/>
      <c r="OPV13" s="79"/>
      <c r="OPW13" s="79"/>
      <c r="OPX13" s="79"/>
      <c r="OPY13" s="79"/>
      <c r="OPZ13" s="79"/>
      <c r="OQA13" s="79"/>
      <c r="OQB13" s="79"/>
      <c r="OQC13" s="79"/>
      <c r="OQD13" s="79"/>
      <c r="OQE13" s="79"/>
      <c r="OQF13" s="79"/>
      <c r="OQG13" s="79"/>
      <c r="OQH13" s="79"/>
      <c r="OQI13" s="79"/>
      <c r="OQJ13" s="79"/>
      <c r="OQK13" s="79"/>
      <c r="OQL13" s="79"/>
      <c r="OQM13" s="79"/>
      <c r="OQN13" s="79"/>
      <c r="OQO13" s="79"/>
      <c r="OQP13" s="79"/>
      <c r="OQQ13" s="79"/>
      <c r="OQR13" s="79"/>
      <c r="OQS13" s="79"/>
      <c r="OQT13" s="79"/>
      <c r="OQU13" s="79"/>
      <c r="OQV13" s="79"/>
      <c r="OQW13" s="79"/>
      <c r="OQX13" s="79"/>
      <c r="OQY13" s="79"/>
      <c r="OQZ13" s="79"/>
      <c r="ORA13" s="79"/>
      <c r="ORB13" s="79"/>
      <c r="ORC13" s="79"/>
      <c r="ORD13" s="79"/>
      <c r="ORE13" s="79"/>
      <c r="ORF13" s="79"/>
      <c r="ORG13" s="79"/>
      <c r="ORH13" s="79"/>
      <c r="ORI13" s="79"/>
      <c r="ORJ13" s="79"/>
      <c r="ORK13" s="79"/>
      <c r="ORL13" s="79"/>
      <c r="ORM13" s="79"/>
      <c r="ORN13" s="79"/>
      <c r="ORO13" s="79"/>
      <c r="ORP13" s="79"/>
      <c r="ORQ13" s="79"/>
      <c r="ORR13" s="79"/>
      <c r="ORS13" s="79"/>
      <c r="ORT13" s="79"/>
      <c r="ORU13" s="79"/>
      <c r="ORV13" s="79"/>
      <c r="ORW13" s="79"/>
      <c r="ORX13" s="79"/>
      <c r="ORY13" s="79"/>
      <c r="ORZ13" s="79"/>
      <c r="OSA13" s="79"/>
      <c r="OSB13" s="79"/>
      <c r="OSC13" s="79"/>
      <c r="OSD13" s="79"/>
      <c r="OSE13" s="79"/>
      <c r="OSF13" s="79"/>
      <c r="OSG13" s="79"/>
      <c r="OSH13" s="79"/>
      <c r="OSI13" s="79"/>
      <c r="OSJ13" s="79"/>
      <c r="OSK13" s="79"/>
      <c r="OSL13" s="79"/>
      <c r="OSM13" s="79"/>
      <c r="OSN13" s="79"/>
      <c r="OSO13" s="79"/>
      <c r="OSP13" s="79"/>
      <c r="OSQ13" s="79"/>
      <c r="OSR13" s="79"/>
      <c r="OSS13" s="79"/>
      <c r="OST13" s="79"/>
      <c r="OSU13" s="79"/>
      <c r="OSV13" s="79"/>
      <c r="OSW13" s="79"/>
      <c r="OSX13" s="79"/>
      <c r="OSY13" s="79"/>
      <c r="OSZ13" s="79"/>
      <c r="OTA13" s="79"/>
      <c r="OTB13" s="79"/>
      <c r="OTC13" s="79"/>
      <c r="OTD13" s="79"/>
      <c r="OTE13" s="79"/>
      <c r="OTF13" s="79"/>
      <c r="OTG13" s="79"/>
      <c r="OTH13" s="79"/>
      <c r="OTI13" s="79"/>
      <c r="OTJ13" s="79"/>
      <c r="OTK13" s="79"/>
      <c r="OTL13" s="79"/>
      <c r="OTM13" s="79"/>
      <c r="OTN13" s="79"/>
      <c r="OTO13" s="79"/>
      <c r="OTP13" s="79"/>
      <c r="OTQ13" s="79"/>
      <c r="OTR13" s="79"/>
      <c r="OTS13" s="79"/>
      <c r="OTT13" s="79"/>
      <c r="OTU13" s="79"/>
      <c r="OTV13" s="79"/>
      <c r="OTW13" s="79"/>
      <c r="OTX13" s="79"/>
      <c r="OTY13" s="79"/>
      <c r="OTZ13" s="79"/>
      <c r="OUA13" s="79"/>
      <c r="OUB13" s="79"/>
      <c r="OUC13" s="79"/>
      <c r="OUD13" s="79"/>
      <c r="OUE13" s="79"/>
      <c r="OUF13" s="79"/>
      <c r="OUG13" s="79"/>
      <c r="OUH13" s="79"/>
      <c r="OUI13" s="79"/>
      <c r="OUJ13" s="79"/>
      <c r="OUK13" s="79"/>
      <c r="OUL13" s="79"/>
      <c r="OUM13" s="79"/>
      <c r="OUN13" s="79"/>
      <c r="OUO13" s="79"/>
      <c r="OUP13" s="79"/>
      <c r="OUQ13" s="79"/>
      <c r="OUR13" s="79"/>
      <c r="OUS13" s="79"/>
      <c r="OUT13" s="79"/>
      <c r="OUU13" s="79"/>
      <c r="OUV13" s="79"/>
      <c r="OUW13" s="79"/>
      <c r="OUX13" s="79"/>
      <c r="OUY13" s="79"/>
      <c r="OUZ13" s="79"/>
      <c r="OVA13" s="79"/>
      <c r="OVB13" s="79"/>
      <c r="OVC13" s="79"/>
      <c r="OVD13" s="79"/>
      <c r="OVE13" s="79"/>
      <c r="OVF13" s="79"/>
      <c r="OVG13" s="79"/>
      <c r="OVH13" s="79"/>
      <c r="OVI13" s="79"/>
      <c r="OVJ13" s="79"/>
      <c r="OVK13" s="79"/>
      <c r="OVL13" s="79"/>
      <c r="OVM13" s="79"/>
      <c r="OVN13" s="79"/>
      <c r="OVO13" s="79"/>
      <c r="OVP13" s="79"/>
      <c r="OVQ13" s="79"/>
      <c r="OVR13" s="79"/>
      <c r="OVS13" s="79"/>
      <c r="OVT13" s="79"/>
      <c r="OVU13" s="79"/>
      <c r="OVV13" s="79"/>
      <c r="OVW13" s="79"/>
      <c r="OVX13" s="79"/>
      <c r="OVY13" s="79"/>
      <c r="OVZ13" s="79"/>
      <c r="OWA13" s="79"/>
      <c r="OWB13" s="79"/>
      <c r="OWC13" s="79"/>
      <c r="OWD13" s="79"/>
      <c r="OWE13" s="79"/>
      <c r="OWF13" s="79"/>
      <c r="OWG13" s="79"/>
      <c r="OWH13" s="79"/>
      <c r="OWI13" s="79"/>
      <c r="OWJ13" s="79"/>
      <c r="OWK13" s="79"/>
      <c r="OWL13" s="79"/>
      <c r="OWM13" s="79"/>
      <c r="OWN13" s="79"/>
      <c r="OWO13" s="79"/>
      <c r="OWP13" s="79"/>
      <c r="OWQ13" s="79"/>
      <c r="OWR13" s="79"/>
      <c r="OWS13" s="79"/>
      <c r="OWT13" s="79"/>
      <c r="OWU13" s="79"/>
      <c r="OWV13" s="79"/>
      <c r="OWW13" s="79"/>
      <c r="OWX13" s="79"/>
      <c r="OWY13" s="79"/>
      <c r="OWZ13" s="79"/>
      <c r="OXA13" s="79"/>
      <c r="OXB13" s="79"/>
      <c r="OXC13" s="79"/>
      <c r="OXD13" s="79"/>
      <c r="OXE13" s="79"/>
      <c r="OXF13" s="79"/>
      <c r="OXG13" s="79"/>
      <c r="OXH13" s="79"/>
      <c r="OXI13" s="79"/>
      <c r="OXJ13" s="79"/>
      <c r="OXK13" s="79"/>
      <c r="OXL13" s="79"/>
      <c r="OXM13" s="79"/>
      <c r="OXN13" s="79"/>
      <c r="OXO13" s="79"/>
      <c r="OXP13" s="79"/>
      <c r="OXQ13" s="79"/>
      <c r="OXR13" s="79"/>
      <c r="OXS13" s="79"/>
      <c r="OXT13" s="79"/>
      <c r="OXU13" s="79"/>
      <c r="OXV13" s="79"/>
      <c r="OXW13" s="79"/>
      <c r="OXX13" s="79"/>
      <c r="OXY13" s="79"/>
      <c r="OXZ13" s="79"/>
      <c r="OYA13" s="79"/>
      <c r="OYB13" s="79"/>
      <c r="OYC13" s="79"/>
      <c r="OYD13" s="79"/>
      <c r="OYE13" s="79"/>
      <c r="OYF13" s="79"/>
      <c r="OYG13" s="79"/>
      <c r="OYH13" s="79"/>
      <c r="OYI13" s="79"/>
      <c r="OYJ13" s="79"/>
      <c r="OYK13" s="79"/>
      <c r="OYL13" s="79"/>
      <c r="OYM13" s="79"/>
      <c r="OYN13" s="79"/>
      <c r="OYO13" s="79"/>
      <c r="OYP13" s="79"/>
      <c r="OYQ13" s="79"/>
      <c r="OYR13" s="79"/>
      <c r="OYS13" s="79"/>
      <c r="OYT13" s="79"/>
      <c r="OYU13" s="79"/>
      <c r="OYV13" s="79"/>
      <c r="OYW13" s="79"/>
      <c r="OYX13" s="79"/>
      <c r="OYY13" s="79"/>
      <c r="OYZ13" s="79"/>
      <c r="OZA13" s="79"/>
      <c r="OZB13" s="79"/>
      <c r="OZC13" s="79"/>
      <c r="OZD13" s="79"/>
      <c r="OZE13" s="79"/>
      <c r="OZF13" s="79"/>
      <c r="OZG13" s="79"/>
      <c r="OZH13" s="79"/>
      <c r="OZI13" s="79"/>
      <c r="OZJ13" s="79"/>
      <c r="OZK13" s="79"/>
      <c r="OZL13" s="79"/>
      <c r="OZM13" s="79"/>
      <c r="OZN13" s="79"/>
      <c r="OZO13" s="79"/>
      <c r="OZP13" s="79"/>
      <c r="OZQ13" s="79"/>
      <c r="OZR13" s="79"/>
      <c r="OZS13" s="79"/>
      <c r="OZT13" s="79"/>
      <c r="OZU13" s="79"/>
      <c r="OZV13" s="79"/>
      <c r="OZW13" s="79"/>
      <c r="OZX13" s="79"/>
      <c r="OZY13" s="79"/>
      <c r="OZZ13" s="79"/>
      <c r="PAA13" s="79"/>
      <c r="PAB13" s="79"/>
      <c r="PAC13" s="79"/>
      <c r="PAD13" s="79"/>
      <c r="PAE13" s="79"/>
      <c r="PAF13" s="79"/>
      <c r="PAG13" s="79"/>
      <c r="PAH13" s="79"/>
      <c r="PAI13" s="79"/>
      <c r="PAJ13" s="79"/>
      <c r="PAK13" s="79"/>
      <c r="PAL13" s="79"/>
      <c r="PAM13" s="79"/>
      <c r="PAN13" s="79"/>
      <c r="PAO13" s="79"/>
      <c r="PAP13" s="79"/>
      <c r="PAQ13" s="79"/>
      <c r="PAR13" s="79"/>
      <c r="PAS13" s="79"/>
      <c r="PAT13" s="79"/>
      <c r="PAU13" s="79"/>
      <c r="PAV13" s="79"/>
      <c r="PAW13" s="79"/>
      <c r="PAX13" s="79"/>
      <c r="PAY13" s="79"/>
      <c r="PAZ13" s="79"/>
      <c r="PBA13" s="79"/>
      <c r="PBB13" s="79"/>
      <c r="PBC13" s="79"/>
      <c r="PBD13" s="79"/>
      <c r="PBE13" s="79"/>
      <c r="PBF13" s="79"/>
      <c r="PBG13" s="79"/>
      <c r="PBH13" s="79"/>
      <c r="PBI13" s="79"/>
      <c r="PBJ13" s="79"/>
      <c r="PBK13" s="79"/>
      <c r="PBL13" s="79"/>
      <c r="PBM13" s="79"/>
      <c r="PBN13" s="79"/>
      <c r="PBO13" s="79"/>
      <c r="PBP13" s="79"/>
      <c r="PBQ13" s="79"/>
      <c r="PBR13" s="79"/>
      <c r="PBS13" s="79"/>
      <c r="PBT13" s="79"/>
      <c r="PBU13" s="79"/>
      <c r="PBV13" s="79"/>
      <c r="PBW13" s="79"/>
      <c r="PBX13" s="79"/>
      <c r="PBY13" s="79"/>
      <c r="PBZ13" s="79"/>
      <c r="PCA13" s="79"/>
      <c r="PCB13" s="79"/>
      <c r="PCC13" s="79"/>
      <c r="PCD13" s="79"/>
      <c r="PCE13" s="79"/>
      <c r="PCF13" s="79"/>
      <c r="PCG13" s="79"/>
      <c r="PCH13" s="79"/>
      <c r="PCI13" s="79"/>
      <c r="PCJ13" s="79"/>
      <c r="PCK13" s="79"/>
      <c r="PCL13" s="79"/>
      <c r="PCM13" s="79"/>
      <c r="PCN13" s="79"/>
      <c r="PCO13" s="79"/>
      <c r="PCP13" s="79"/>
      <c r="PCQ13" s="79"/>
      <c r="PCR13" s="79"/>
      <c r="PCS13" s="79"/>
      <c r="PCT13" s="79"/>
      <c r="PCU13" s="79"/>
      <c r="PCV13" s="79"/>
      <c r="PCW13" s="79"/>
      <c r="PCX13" s="79"/>
      <c r="PCY13" s="79"/>
      <c r="PCZ13" s="79"/>
      <c r="PDA13" s="79"/>
      <c r="PDB13" s="79"/>
      <c r="PDC13" s="79"/>
      <c r="PDD13" s="79"/>
      <c r="PDE13" s="79"/>
      <c r="PDF13" s="79"/>
      <c r="PDG13" s="79"/>
      <c r="PDH13" s="79"/>
      <c r="PDI13" s="79"/>
      <c r="PDJ13" s="79"/>
      <c r="PDK13" s="79"/>
      <c r="PDL13" s="79"/>
      <c r="PDM13" s="79"/>
      <c r="PDN13" s="79"/>
      <c r="PDO13" s="79"/>
      <c r="PDP13" s="79"/>
      <c r="PDQ13" s="79"/>
      <c r="PDR13" s="79"/>
      <c r="PDS13" s="79"/>
      <c r="PDT13" s="79"/>
      <c r="PDU13" s="79"/>
      <c r="PDV13" s="79"/>
      <c r="PDW13" s="79"/>
      <c r="PDX13" s="79"/>
      <c r="PDY13" s="79"/>
      <c r="PDZ13" s="79"/>
      <c r="PEA13" s="79"/>
      <c r="PEB13" s="79"/>
      <c r="PEC13" s="79"/>
      <c r="PED13" s="79"/>
      <c r="PEE13" s="79"/>
      <c r="PEF13" s="79"/>
      <c r="PEG13" s="79"/>
      <c r="PEH13" s="79"/>
      <c r="PEI13" s="79"/>
      <c r="PEJ13" s="79"/>
      <c r="PEK13" s="79"/>
      <c r="PEL13" s="79"/>
      <c r="PEM13" s="79"/>
      <c r="PEN13" s="79"/>
      <c r="PEO13" s="79"/>
      <c r="PEP13" s="79"/>
      <c r="PEQ13" s="79"/>
      <c r="PER13" s="79"/>
      <c r="PES13" s="79"/>
      <c r="PET13" s="79"/>
      <c r="PEU13" s="79"/>
      <c r="PEV13" s="79"/>
      <c r="PEW13" s="79"/>
      <c r="PEX13" s="79"/>
      <c r="PEY13" s="79"/>
      <c r="PEZ13" s="79"/>
      <c r="PFA13" s="79"/>
      <c r="PFB13" s="79"/>
      <c r="PFC13" s="79"/>
      <c r="PFD13" s="79"/>
      <c r="PFE13" s="79"/>
      <c r="PFF13" s="79"/>
      <c r="PFG13" s="79"/>
      <c r="PFH13" s="79"/>
      <c r="PFI13" s="79"/>
      <c r="PFJ13" s="79"/>
      <c r="PFK13" s="79"/>
      <c r="PFL13" s="79"/>
      <c r="PFM13" s="79"/>
      <c r="PFN13" s="79"/>
      <c r="PFO13" s="79"/>
      <c r="PFP13" s="79"/>
      <c r="PFQ13" s="79"/>
      <c r="PFR13" s="79"/>
      <c r="PFS13" s="79"/>
      <c r="PFT13" s="79"/>
      <c r="PFU13" s="79"/>
      <c r="PFV13" s="79"/>
      <c r="PFW13" s="79"/>
      <c r="PFX13" s="79"/>
      <c r="PFY13" s="79"/>
      <c r="PFZ13" s="79"/>
      <c r="PGA13" s="79"/>
      <c r="PGB13" s="79"/>
      <c r="PGC13" s="79"/>
      <c r="PGD13" s="79"/>
      <c r="PGE13" s="79"/>
      <c r="PGF13" s="79"/>
      <c r="PGG13" s="79"/>
      <c r="PGH13" s="79"/>
      <c r="PGI13" s="79"/>
      <c r="PGJ13" s="79"/>
      <c r="PGK13" s="79"/>
      <c r="PGL13" s="79"/>
      <c r="PGM13" s="79"/>
      <c r="PGN13" s="79"/>
      <c r="PGO13" s="79"/>
      <c r="PGP13" s="79"/>
      <c r="PGQ13" s="79"/>
      <c r="PGR13" s="79"/>
      <c r="PGS13" s="79"/>
      <c r="PGT13" s="79"/>
      <c r="PGU13" s="79"/>
      <c r="PGV13" s="79"/>
      <c r="PGW13" s="79"/>
      <c r="PGX13" s="79"/>
      <c r="PGY13" s="79"/>
      <c r="PGZ13" s="79"/>
      <c r="PHA13" s="79"/>
      <c r="PHB13" s="79"/>
      <c r="PHC13" s="79"/>
      <c r="PHD13" s="79"/>
      <c r="PHE13" s="79"/>
      <c r="PHF13" s="79"/>
      <c r="PHG13" s="79"/>
      <c r="PHH13" s="79"/>
      <c r="PHI13" s="79"/>
      <c r="PHJ13" s="79"/>
      <c r="PHK13" s="79"/>
      <c r="PHL13" s="79"/>
      <c r="PHM13" s="79"/>
      <c r="PHN13" s="79"/>
      <c r="PHO13" s="79"/>
      <c r="PHP13" s="79"/>
      <c r="PHQ13" s="79"/>
      <c r="PHR13" s="79"/>
      <c r="PHS13" s="79"/>
      <c r="PHT13" s="79"/>
      <c r="PHU13" s="79"/>
      <c r="PHV13" s="79"/>
      <c r="PHW13" s="79"/>
      <c r="PHX13" s="79"/>
      <c r="PHY13" s="79"/>
      <c r="PHZ13" s="79"/>
      <c r="PIA13" s="79"/>
      <c r="PIB13" s="79"/>
      <c r="PIC13" s="79"/>
      <c r="PID13" s="79"/>
      <c r="PIE13" s="79"/>
      <c r="PIF13" s="79"/>
      <c r="PIG13" s="79"/>
      <c r="PIH13" s="79"/>
      <c r="PII13" s="79"/>
      <c r="PIJ13" s="79"/>
      <c r="PIK13" s="79"/>
      <c r="PIL13" s="79"/>
      <c r="PIM13" s="79"/>
      <c r="PIN13" s="79"/>
      <c r="PIO13" s="79"/>
      <c r="PIP13" s="79"/>
      <c r="PIQ13" s="79"/>
      <c r="PIR13" s="79"/>
      <c r="PIS13" s="79"/>
      <c r="PIT13" s="79"/>
      <c r="PIU13" s="79"/>
      <c r="PIV13" s="79"/>
      <c r="PIW13" s="79"/>
      <c r="PIX13" s="79"/>
      <c r="PIY13" s="79"/>
      <c r="PIZ13" s="79"/>
      <c r="PJA13" s="79"/>
      <c r="PJB13" s="79"/>
      <c r="PJC13" s="79"/>
      <c r="PJD13" s="79"/>
      <c r="PJE13" s="79"/>
      <c r="PJF13" s="79"/>
      <c r="PJG13" s="79"/>
      <c r="PJH13" s="79"/>
      <c r="PJI13" s="79"/>
      <c r="PJJ13" s="79"/>
      <c r="PJK13" s="79"/>
      <c r="PJL13" s="79"/>
      <c r="PJM13" s="79"/>
      <c r="PJN13" s="79"/>
      <c r="PJO13" s="79"/>
      <c r="PJP13" s="79"/>
      <c r="PJQ13" s="79"/>
      <c r="PJR13" s="79"/>
      <c r="PJS13" s="79"/>
      <c r="PJT13" s="79"/>
      <c r="PJU13" s="79"/>
      <c r="PJV13" s="79"/>
      <c r="PJW13" s="79"/>
      <c r="PJX13" s="79"/>
      <c r="PJY13" s="79"/>
      <c r="PJZ13" s="79"/>
      <c r="PKA13" s="79"/>
      <c r="PKB13" s="79"/>
      <c r="PKC13" s="79"/>
      <c r="PKD13" s="79"/>
      <c r="PKE13" s="79"/>
      <c r="PKF13" s="79"/>
      <c r="PKG13" s="79"/>
      <c r="PKH13" s="79"/>
      <c r="PKI13" s="79"/>
      <c r="PKJ13" s="79"/>
      <c r="PKK13" s="79"/>
      <c r="PKL13" s="79"/>
      <c r="PKM13" s="79"/>
      <c r="PKN13" s="79"/>
      <c r="PKO13" s="79"/>
      <c r="PKP13" s="79"/>
      <c r="PKQ13" s="79"/>
      <c r="PKR13" s="79"/>
      <c r="PKS13" s="79"/>
      <c r="PKT13" s="79"/>
      <c r="PKU13" s="79"/>
      <c r="PKV13" s="79"/>
      <c r="PKW13" s="79"/>
      <c r="PKX13" s="79"/>
      <c r="PKY13" s="79"/>
      <c r="PKZ13" s="79"/>
      <c r="PLA13" s="79"/>
      <c r="PLB13" s="79"/>
      <c r="PLC13" s="79"/>
      <c r="PLD13" s="79"/>
      <c r="PLE13" s="79"/>
      <c r="PLF13" s="79"/>
      <c r="PLG13" s="79"/>
      <c r="PLH13" s="79"/>
      <c r="PLI13" s="79"/>
      <c r="PLJ13" s="79"/>
      <c r="PLK13" s="79"/>
      <c r="PLL13" s="79"/>
      <c r="PLM13" s="79"/>
      <c r="PLN13" s="79"/>
      <c r="PLO13" s="79"/>
      <c r="PLP13" s="79"/>
      <c r="PLQ13" s="79"/>
      <c r="PLR13" s="79"/>
      <c r="PLS13" s="79"/>
      <c r="PLT13" s="79"/>
      <c r="PLU13" s="79"/>
      <c r="PLV13" s="79"/>
      <c r="PLW13" s="79"/>
      <c r="PLX13" s="79"/>
      <c r="PLY13" s="79"/>
      <c r="PLZ13" s="79"/>
      <c r="PMA13" s="79"/>
      <c r="PMB13" s="79"/>
      <c r="PMC13" s="79"/>
      <c r="PMD13" s="79"/>
      <c r="PME13" s="79"/>
      <c r="PMF13" s="79"/>
      <c r="PMG13" s="79"/>
      <c r="PMH13" s="79"/>
      <c r="PMI13" s="79"/>
      <c r="PMJ13" s="79"/>
      <c r="PMK13" s="79"/>
      <c r="PML13" s="79"/>
      <c r="PMM13" s="79"/>
      <c r="PMN13" s="79"/>
      <c r="PMO13" s="79"/>
      <c r="PMP13" s="79"/>
      <c r="PMQ13" s="79"/>
      <c r="PMR13" s="79"/>
      <c r="PMS13" s="79"/>
      <c r="PMT13" s="79"/>
      <c r="PMU13" s="79"/>
      <c r="PMV13" s="79"/>
      <c r="PMW13" s="79"/>
      <c r="PMX13" s="79"/>
      <c r="PMY13" s="79"/>
      <c r="PMZ13" s="79"/>
      <c r="PNA13" s="79"/>
      <c r="PNB13" s="79"/>
      <c r="PNC13" s="79"/>
      <c r="PND13" s="79"/>
      <c r="PNE13" s="79"/>
      <c r="PNF13" s="79"/>
      <c r="PNG13" s="79"/>
      <c r="PNH13" s="79"/>
      <c r="PNI13" s="79"/>
      <c r="PNJ13" s="79"/>
      <c r="PNK13" s="79"/>
      <c r="PNL13" s="79"/>
      <c r="PNM13" s="79"/>
      <c r="PNN13" s="79"/>
      <c r="PNO13" s="79"/>
      <c r="PNP13" s="79"/>
      <c r="PNQ13" s="79"/>
      <c r="PNR13" s="79"/>
      <c r="PNS13" s="79"/>
      <c r="PNT13" s="79"/>
      <c r="PNU13" s="79"/>
      <c r="PNV13" s="79"/>
      <c r="PNW13" s="79"/>
      <c r="PNX13" s="79"/>
      <c r="PNY13" s="79"/>
      <c r="PNZ13" s="79"/>
      <c r="POA13" s="79"/>
      <c r="POB13" s="79"/>
      <c r="POC13" s="79"/>
      <c r="POD13" s="79"/>
      <c r="POE13" s="79"/>
      <c r="POF13" s="79"/>
      <c r="POG13" s="79"/>
      <c r="POH13" s="79"/>
      <c r="POI13" s="79"/>
      <c r="POJ13" s="79"/>
      <c r="POK13" s="79"/>
      <c r="POL13" s="79"/>
      <c r="POM13" s="79"/>
      <c r="PON13" s="79"/>
      <c r="POO13" s="79"/>
      <c r="POP13" s="79"/>
      <c r="POQ13" s="79"/>
      <c r="POR13" s="79"/>
      <c r="POS13" s="79"/>
      <c r="POT13" s="79"/>
      <c r="POU13" s="79"/>
      <c r="POV13" s="79"/>
      <c r="POW13" s="79"/>
      <c r="POX13" s="79"/>
      <c r="POY13" s="79"/>
      <c r="POZ13" s="79"/>
      <c r="PPA13" s="79"/>
      <c r="PPB13" s="79"/>
      <c r="PPC13" s="79"/>
      <c r="PPD13" s="79"/>
      <c r="PPE13" s="79"/>
      <c r="PPF13" s="79"/>
      <c r="PPG13" s="79"/>
      <c r="PPH13" s="79"/>
      <c r="PPI13" s="79"/>
      <c r="PPJ13" s="79"/>
      <c r="PPK13" s="79"/>
      <c r="PPL13" s="79"/>
      <c r="PPM13" s="79"/>
      <c r="PPN13" s="79"/>
      <c r="PPO13" s="79"/>
      <c r="PPP13" s="79"/>
      <c r="PPQ13" s="79"/>
      <c r="PPR13" s="79"/>
      <c r="PPS13" s="79"/>
      <c r="PPT13" s="79"/>
      <c r="PPU13" s="79"/>
      <c r="PPV13" s="79"/>
      <c r="PPW13" s="79"/>
      <c r="PPX13" s="79"/>
      <c r="PPY13" s="79"/>
      <c r="PPZ13" s="79"/>
      <c r="PQA13" s="79"/>
      <c r="PQB13" s="79"/>
      <c r="PQC13" s="79"/>
      <c r="PQD13" s="79"/>
      <c r="PQE13" s="79"/>
      <c r="PQF13" s="79"/>
      <c r="PQG13" s="79"/>
      <c r="PQH13" s="79"/>
      <c r="PQI13" s="79"/>
      <c r="PQJ13" s="79"/>
      <c r="PQK13" s="79"/>
      <c r="PQL13" s="79"/>
      <c r="PQM13" s="79"/>
      <c r="PQN13" s="79"/>
      <c r="PQO13" s="79"/>
      <c r="PQP13" s="79"/>
      <c r="PQQ13" s="79"/>
      <c r="PQR13" s="79"/>
      <c r="PQS13" s="79"/>
      <c r="PQT13" s="79"/>
      <c r="PQU13" s="79"/>
      <c r="PQV13" s="79"/>
      <c r="PQW13" s="79"/>
      <c r="PQX13" s="79"/>
      <c r="PQY13" s="79"/>
      <c r="PQZ13" s="79"/>
      <c r="PRA13" s="79"/>
      <c r="PRB13" s="79"/>
      <c r="PRC13" s="79"/>
      <c r="PRD13" s="79"/>
      <c r="PRE13" s="79"/>
      <c r="PRF13" s="79"/>
      <c r="PRG13" s="79"/>
      <c r="PRH13" s="79"/>
      <c r="PRI13" s="79"/>
      <c r="PRJ13" s="79"/>
      <c r="PRK13" s="79"/>
      <c r="PRL13" s="79"/>
      <c r="PRM13" s="79"/>
      <c r="PRN13" s="79"/>
      <c r="PRO13" s="79"/>
      <c r="PRP13" s="79"/>
      <c r="PRQ13" s="79"/>
      <c r="PRR13" s="79"/>
      <c r="PRS13" s="79"/>
      <c r="PRT13" s="79"/>
      <c r="PRU13" s="79"/>
      <c r="PRV13" s="79"/>
      <c r="PRW13" s="79"/>
      <c r="PRX13" s="79"/>
      <c r="PRY13" s="79"/>
      <c r="PRZ13" s="79"/>
      <c r="PSA13" s="79"/>
      <c r="PSB13" s="79"/>
      <c r="PSC13" s="79"/>
      <c r="PSD13" s="79"/>
      <c r="PSE13" s="79"/>
      <c r="PSF13" s="79"/>
      <c r="PSG13" s="79"/>
      <c r="PSH13" s="79"/>
      <c r="PSI13" s="79"/>
      <c r="PSJ13" s="79"/>
      <c r="PSK13" s="79"/>
      <c r="PSL13" s="79"/>
      <c r="PSM13" s="79"/>
      <c r="PSN13" s="79"/>
      <c r="PSO13" s="79"/>
      <c r="PSP13" s="79"/>
      <c r="PSQ13" s="79"/>
      <c r="PSR13" s="79"/>
      <c r="PSS13" s="79"/>
      <c r="PST13" s="79"/>
      <c r="PSU13" s="79"/>
      <c r="PSV13" s="79"/>
      <c r="PSW13" s="79"/>
      <c r="PSX13" s="79"/>
      <c r="PSY13" s="79"/>
      <c r="PSZ13" s="79"/>
      <c r="PTA13" s="79"/>
      <c r="PTB13" s="79"/>
      <c r="PTC13" s="79"/>
      <c r="PTD13" s="79"/>
      <c r="PTE13" s="79"/>
      <c r="PTF13" s="79"/>
      <c r="PTG13" s="79"/>
      <c r="PTH13" s="79"/>
      <c r="PTI13" s="79"/>
      <c r="PTJ13" s="79"/>
      <c r="PTK13" s="79"/>
      <c r="PTL13" s="79"/>
      <c r="PTM13" s="79"/>
      <c r="PTN13" s="79"/>
      <c r="PTO13" s="79"/>
      <c r="PTP13" s="79"/>
      <c r="PTQ13" s="79"/>
      <c r="PTR13" s="79"/>
      <c r="PTS13" s="79"/>
      <c r="PTT13" s="79"/>
      <c r="PTU13" s="79"/>
      <c r="PTV13" s="79"/>
      <c r="PTW13" s="79"/>
      <c r="PTX13" s="79"/>
      <c r="PTY13" s="79"/>
      <c r="PTZ13" s="79"/>
      <c r="PUA13" s="79"/>
      <c r="PUB13" s="79"/>
      <c r="PUC13" s="79"/>
      <c r="PUD13" s="79"/>
      <c r="PUE13" s="79"/>
      <c r="PUF13" s="79"/>
      <c r="PUG13" s="79"/>
      <c r="PUH13" s="79"/>
      <c r="PUI13" s="79"/>
      <c r="PUJ13" s="79"/>
      <c r="PUK13" s="79"/>
      <c r="PUL13" s="79"/>
      <c r="PUM13" s="79"/>
      <c r="PUN13" s="79"/>
      <c r="PUO13" s="79"/>
      <c r="PUP13" s="79"/>
      <c r="PUQ13" s="79"/>
      <c r="PUR13" s="79"/>
      <c r="PUS13" s="79"/>
      <c r="PUT13" s="79"/>
      <c r="PUU13" s="79"/>
      <c r="PUV13" s="79"/>
      <c r="PUW13" s="79"/>
      <c r="PUX13" s="79"/>
      <c r="PUY13" s="79"/>
      <c r="PUZ13" s="79"/>
      <c r="PVA13" s="79"/>
      <c r="PVB13" s="79"/>
      <c r="PVC13" s="79"/>
      <c r="PVD13" s="79"/>
      <c r="PVE13" s="79"/>
      <c r="PVF13" s="79"/>
      <c r="PVG13" s="79"/>
      <c r="PVH13" s="79"/>
      <c r="PVI13" s="79"/>
      <c r="PVJ13" s="79"/>
      <c r="PVK13" s="79"/>
      <c r="PVL13" s="79"/>
      <c r="PVM13" s="79"/>
      <c r="PVN13" s="79"/>
      <c r="PVO13" s="79"/>
      <c r="PVP13" s="79"/>
      <c r="PVQ13" s="79"/>
      <c r="PVR13" s="79"/>
      <c r="PVS13" s="79"/>
      <c r="PVT13" s="79"/>
      <c r="PVU13" s="79"/>
      <c r="PVV13" s="79"/>
      <c r="PVW13" s="79"/>
      <c r="PVX13" s="79"/>
      <c r="PVY13" s="79"/>
      <c r="PVZ13" s="79"/>
      <c r="PWA13" s="79"/>
      <c r="PWB13" s="79"/>
      <c r="PWC13" s="79"/>
      <c r="PWD13" s="79"/>
      <c r="PWE13" s="79"/>
      <c r="PWF13" s="79"/>
      <c r="PWG13" s="79"/>
      <c r="PWH13" s="79"/>
      <c r="PWI13" s="79"/>
      <c r="PWJ13" s="79"/>
      <c r="PWK13" s="79"/>
      <c r="PWL13" s="79"/>
      <c r="PWM13" s="79"/>
      <c r="PWN13" s="79"/>
      <c r="PWO13" s="79"/>
      <c r="PWP13" s="79"/>
      <c r="PWQ13" s="79"/>
      <c r="PWR13" s="79"/>
      <c r="PWS13" s="79"/>
      <c r="PWT13" s="79"/>
      <c r="PWU13" s="79"/>
      <c r="PWV13" s="79"/>
      <c r="PWW13" s="79"/>
      <c r="PWX13" s="79"/>
      <c r="PWY13" s="79"/>
      <c r="PWZ13" s="79"/>
      <c r="PXA13" s="79"/>
      <c r="PXB13" s="79"/>
      <c r="PXC13" s="79"/>
      <c r="PXD13" s="79"/>
      <c r="PXE13" s="79"/>
      <c r="PXF13" s="79"/>
      <c r="PXG13" s="79"/>
      <c r="PXH13" s="79"/>
      <c r="PXI13" s="79"/>
      <c r="PXJ13" s="79"/>
      <c r="PXK13" s="79"/>
      <c r="PXL13" s="79"/>
      <c r="PXM13" s="79"/>
      <c r="PXN13" s="79"/>
      <c r="PXO13" s="79"/>
      <c r="PXP13" s="79"/>
      <c r="PXQ13" s="79"/>
      <c r="PXR13" s="79"/>
      <c r="PXS13" s="79"/>
      <c r="PXT13" s="79"/>
      <c r="PXU13" s="79"/>
      <c r="PXV13" s="79"/>
      <c r="PXW13" s="79"/>
      <c r="PXX13" s="79"/>
      <c r="PXY13" s="79"/>
      <c r="PXZ13" s="79"/>
      <c r="PYA13" s="79"/>
      <c r="PYB13" s="79"/>
      <c r="PYC13" s="79"/>
      <c r="PYD13" s="79"/>
      <c r="PYE13" s="79"/>
      <c r="PYF13" s="79"/>
      <c r="PYG13" s="79"/>
      <c r="PYH13" s="79"/>
      <c r="PYI13" s="79"/>
      <c r="PYJ13" s="79"/>
      <c r="PYK13" s="79"/>
      <c r="PYL13" s="79"/>
      <c r="PYM13" s="79"/>
      <c r="PYN13" s="79"/>
      <c r="PYO13" s="79"/>
      <c r="PYP13" s="79"/>
      <c r="PYQ13" s="79"/>
      <c r="PYR13" s="79"/>
      <c r="PYS13" s="79"/>
      <c r="PYT13" s="79"/>
      <c r="PYU13" s="79"/>
      <c r="PYV13" s="79"/>
      <c r="PYW13" s="79"/>
      <c r="PYX13" s="79"/>
      <c r="PYY13" s="79"/>
      <c r="PYZ13" s="79"/>
      <c r="PZA13" s="79"/>
      <c r="PZB13" s="79"/>
      <c r="PZC13" s="79"/>
      <c r="PZD13" s="79"/>
      <c r="PZE13" s="79"/>
      <c r="PZF13" s="79"/>
      <c r="PZG13" s="79"/>
      <c r="PZH13" s="79"/>
      <c r="PZI13" s="79"/>
      <c r="PZJ13" s="79"/>
      <c r="PZK13" s="79"/>
      <c r="PZL13" s="79"/>
      <c r="PZM13" s="79"/>
      <c r="PZN13" s="79"/>
      <c r="PZO13" s="79"/>
      <c r="PZP13" s="79"/>
      <c r="PZQ13" s="79"/>
      <c r="PZR13" s="79"/>
      <c r="PZS13" s="79"/>
      <c r="PZT13" s="79"/>
      <c r="PZU13" s="79"/>
      <c r="PZV13" s="79"/>
      <c r="PZW13" s="79"/>
      <c r="PZX13" s="79"/>
      <c r="PZY13" s="79"/>
      <c r="PZZ13" s="79"/>
      <c r="QAA13" s="79"/>
      <c r="QAB13" s="79"/>
      <c r="QAC13" s="79"/>
      <c r="QAD13" s="79"/>
      <c r="QAE13" s="79"/>
      <c r="QAF13" s="79"/>
      <c r="QAG13" s="79"/>
      <c r="QAH13" s="79"/>
      <c r="QAI13" s="79"/>
      <c r="QAJ13" s="79"/>
      <c r="QAK13" s="79"/>
      <c r="QAL13" s="79"/>
      <c r="QAM13" s="79"/>
      <c r="QAN13" s="79"/>
      <c r="QAO13" s="79"/>
      <c r="QAP13" s="79"/>
      <c r="QAQ13" s="79"/>
      <c r="QAR13" s="79"/>
      <c r="QAS13" s="79"/>
      <c r="QAT13" s="79"/>
      <c r="QAU13" s="79"/>
      <c r="QAV13" s="79"/>
      <c r="QAW13" s="79"/>
      <c r="QAX13" s="79"/>
      <c r="QAY13" s="79"/>
      <c r="QAZ13" s="79"/>
      <c r="QBA13" s="79"/>
      <c r="QBB13" s="79"/>
      <c r="QBC13" s="79"/>
      <c r="QBD13" s="79"/>
      <c r="QBE13" s="79"/>
      <c r="QBF13" s="79"/>
      <c r="QBG13" s="79"/>
      <c r="QBH13" s="79"/>
      <c r="QBI13" s="79"/>
      <c r="QBJ13" s="79"/>
      <c r="QBK13" s="79"/>
      <c r="QBL13" s="79"/>
      <c r="QBM13" s="79"/>
      <c r="QBN13" s="79"/>
      <c r="QBO13" s="79"/>
      <c r="QBP13" s="79"/>
      <c r="QBQ13" s="79"/>
      <c r="QBR13" s="79"/>
      <c r="QBS13" s="79"/>
      <c r="QBT13" s="79"/>
      <c r="QBU13" s="79"/>
      <c r="QBV13" s="79"/>
      <c r="QBW13" s="79"/>
      <c r="QBX13" s="79"/>
      <c r="QBY13" s="79"/>
      <c r="QBZ13" s="79"/>
      <c r="QCA13" s="79"/>
      <c r="QCB13" s="79"/>
      <c r="QCC13" s="79"/>
      <c r="QCD13" s="79"/>
      <c r="QCE13" s="79"/>
      <c r="QCF13" s="79"/>
      <c r="QCG13" s="79"/>
      <c r="QCH13" s="79"/>
      <c r="QCI13" s="79"/>
      <c r="QCJ13" s="79"/>
      <c r="QCK13" s="79"/>
      <c r="QCL13" s="79"/>
      <c r="QCM13" s="79"/>
      <c r="QCN13" s="79"/>
      <c r="QCO13" s="79"/>
      <c r="QCP13" s="79"/>
      <c r="QCQ13" s="79"/>
      <c r="QCR13" s="79"/>
      <c r="QCS13" s="79"/>
      <c r="QCT13" s="79"/>
      <c r="QCU13" s="79"/>
      <c r="QCV13" s="79"/>
      <c r="QCW13" s="79"/>
      <c r="QCX13" s="79"/>
      <c r="QCY13" s="79"/>
      <c r="QCZ13" s="79"/>
      <c r="QDA13" s="79"/>
      <c r="QDB13" s="79"/>
      <c r="QDC13" s="79"/>
      <c r="QDD13" s="79"/>
      <c r="QDE13" s="79"/>
      <c r="QDF13" s="79"/>
      <c r="QDG13" s="79"/>
      <c r="QDH13" s="79"/>
      <c r="QDI13" s="79"/>
      <c r="QDJ13" s="79"/>
      <c r="QDK13" s="79"/>
      <c r="QDL13" s="79"/>
      <c r="QDM13" s="79"/>
      <c r="QDN13" s="79"/>
      <c r="QDO13" s="79"/>
      <c r="QDP13" s="79"/>
      <c r="QDQ13" s="79"/>
      <c r="QDR13" s="79"/>
      <c r="QDS13" s="79"/>
      <c r="QDT13" s="79"/>
      <c r="QDU13" s="79"/>
      <c r="QDV13" s="79"/>
      <c r="QDW13" s="79"/>
      <c r="QDX13" s="79"/>
      <c r="QDY13" s="79"/>
      <c r="QDZ13" s="79"/>
      <c r="QEA13" s="79"/>
      <c r="QEB13" s="79"/>
      <c r="QEC13" s="79"/>
      <c r="QED13" s="79"/>
      <c r="QEE13" s="79"/>
      <c r="QEF13" s="79"/>
      <c r="QEG13" s="79"/>
      <c r="QEH13" s="79"/>
      <c r="QEI13" s="79"/>
      <c r="QEJ13" s="79"/>
      <c r="QEK13" s="79"/>
      <c r="QEL13" s="79"/>
      <c r="QEM13" s="79"/>
      <c r="QEN13" s="79"/>
      <c r="QEO13" s="79"/>
      <c r="QEP13" s="79"/>
      <c r="QEQ13" s="79"/>
      <c r="QER13" s="79"/>
      <c r="QES13" s="79"/>
      <c r="QET13" s="79"/>
      <c r="QEU13" s="79"/>
      <c r="QEV13" s="79"/>
      <c r="QEW13" s="79"/>
      <c r="QEX13" s="79"/>
      <c r="QEY13" s="79"/>
      <c r="QEZ13" s="79"/>
      <c r="QFA13" s="79"/>
      <c r="QFB13" s="79"/>
      <c r="QFC13" s="79"/>
      <c r="QFD13" s="79"/>
      <c r="QFE13" s="79"/>
      <c r="QFF13" s="79"/>
      <c r="QFG13" s="79"/>
      <c r="QFH13" s="79"/>
      <c r="QFI13" s="79"/>
      <c r="QFJ13" s="79"/>
      <c r="QFK13" s="79"/>
      <c r="QFL13" s="79"/>
      <c r="QFM13" s="79"/>
      <c r="QFN13" s="79"/>
      <c r="QFO13" s="79"/>
      <c r="QFP13" s="79"/>
      <c r="QFQ13" s="79"/>
      <c r="QFR13" s="79"/>
      <c r="QFS13" s="79"/>
      <c r="QFT13" s="79"/>
      <c r="QFU13" s="79"/>
      <c r="QFV13" s="79"/>
      <c r="QFW13" s="79"/>
      <c r="QFX13" s="79"/>
      <c r="QFY13" s="79"/>
      <c r="QFZ13" s="79"/>
      <c r="QGA13" s="79"/>
      <c r="QGB13" s="79"/>
      <c r="QGC13" s="79"/>
      <c r="QGD13" s="79"/>
      <c r="QGE13" s="79"/>
      <c r="QGF13" s="79"/>
      <c r="QGG13" s="79"/>
      <c r="QGH13" s="79"/>
      <c r="QGI13" s="79"/>
      <c r="QGJ13" s="79"/>
      <c r="QGK13" s="79"/>
      <c r="QGL13" s="79"/>
      <c r="QGM13" s="79"/>
      <c r="QGN13" s="79"/>
      <c r="QGO13" s="79"/>
      <c r="QGP13" s="79"/>
      <c r="QGQ13" s="79"/>
      <c r="QGR13" s="79"/>
      <c r="QGS13" s="79"/>
      <c r="QGT13" s="79"/>
      <c r="QGU13" s="79"/>
      <c r="QGV13" s="79"/>
      <c r="QGW13" s="79"/>
      <c r="QGX13" s="79"/>
      <c r="QGY13" s="79"/>
      <c r="QGZ13" s="79"/>
      <c r="QHA13" s="79"/>
      <c r="QHB13" s="79"/>
      <c r="QHC13" s="79"/>
      <c r="QHD13" s="79"/>
      <c r="QHE13" s="79"/>
      <c r="QHF13" s="79"/>
      <c r="QHG13" s="79"/>
      <c r="QHH13" s="79"/>
      <c r="QHI13" s="79"/>
      <c r="QHJ13" s="79"/>
      <c r="QHK13" s="79"/>
      <c r="QHL13" s="79"/>
      <c r="QHM13" s="79"/>
      <c r="QHN13" s="79"/>
      <c r="QHO13" s="79"/>
      <c r="QHP13" s="79"/>
      <c r="QHQ13" s="79"/>
      <c r="QHR13" s="79"/>
      <c r="QHS13" s="79"/>
      <c r="QHT13" s="79"/>
      <c r="QHU13" s="79"/>
      <c r="QHV13" s="79"/>
      <c r="QHW13" s="79"/>
      <c r="QHX13" s="79"/>
      <c r="QHY13" s="79"/>
      <c r="QHZ13" s="79"/>
      <c r="QIA13" s="79"/>
      <c r="QIB13" s="79"/>
      <c r="QIC13" s="79"/>
      <c r="QID13" s="79"/>
      <c r="QIE13" s="79"/>
      <c r="QIF13" s="79"/>
      <c r="QIG13" s="79"/>
      <c r="QIH13" s="79"/>
      <c r="QII13" s="79"/>
      <c r="QIJ13" s="79"/>
      <c r="QIK13" s="79"/>
      <c r="QIL13" s="79"/>
      <c r="QIM13" s="79"/>
      <c r="QIN13" s="79"/>
      <c r="QIO13" s="79"/>
      <c r="QIP13" s="79"/>
      <c r="QIQ13" s="79"/>
      <c r="QIR13" s="79"/>
      <c r="QIS13" s="79"/>
      <c r="QIT13" s="79"/>
      <c r="QIU13" s="79"/>
      <c r="QIV13" s="79"/>
      <c r="QIW13" s="79"/>
      <c r="QIX13" s="79"/>
      <c r="QIY13" s="79"/>
      <c r="QIZ13" s="79"/>
      <c r="QJA13" s="79"/>
      <c r="QJB13" s="79"/>
      <c r="QJC13" s="79"/>
      <c r="QJD13" s="79"/>
      <c r="QJE13" s="79"/>
      <c r="QJF13" s="79"/>
      <c r="QJG13" s="79"/>
      <c r="QJH13" s="79"/>
      <c r="QJI13" s="79"/>
      <c r="QJJ13" s="79"/>
      <c r="QJK13" s="79"/>
      <c r="QJL13" s="79"/>
      <c r="QJM13" s="79"/>
      <c r="QJN13" s="79"/>
      <c r="QJO13" s="79"/>
      <c r="QJP13" s="79"/>
      <c r="QJQ13" s="79"/>
      <c r="QJR13" s="79"/>
      <c r="QJS13" s="79"/>
      <c r="QJT13" s="79"/>
      <c r="QJU13" s="79"/>
      <c r="QJV13" s="79"/>
      <c r="QJW13" s="79"/>
      <c r="QJX13" s="79"/>
      <c r="QJY13" s="79"/>
      <c r="QJZ13" s="79"/>
      <c r="QKA13" s="79"/>
      <c r="QKB13" s="79"/>
      <c r="QKC13" s="79"/>
      <c r="QKD13" s="79"/>
      <c r="QKE13" s="79"/>
      <c r="QKF13" s="79"/>
      <c r="QKG13" s="79"/>
      <c r="QKH13" s="79"/>
      <c r="QKI13" s="79"/>
      <c r="QKJ13" s="79"/>
      <c r="QKK13" s="79"/>
      <c r="QKL13" s="79"/>
      <c r="QKM13" s="79"/>
      <c r="QKN13" s="79"/>
      <c r="QKO13" s="79"/>
      <c r="QKP13" s="79"/>
      <c r="QKQ13" s="79"/>
      <c r="QKR13" s="79"/>
      <c r="QKS13" s="79"/>
      <c r="QKT13" s="79"/>
      <c r="QKU13" s="79"/>
      <c r="QKV13" s="79"/>
      <c r="QKW13" s="79"/>
      <c r="QKX13" s="79"/>
      <c r="QKY13" s="79"/>
      <c r="QKZ13" s="79"/>
      <c r="QLA13" s="79"/>
      <c r="QLB13" s="79"/>
      <c r="QLC13" s="79"/>
      <c r="QLD13" s="79"/>
      <c r="QLE13" s="79"/>
      <c r="QLF13" s="79"/>
      <c r="QLG13" s="79"/>
      <c r="QLH13" s="79"/>
      <c r="QLI13" s="79"/>
      <c r="QLJ13" s="79"/>
      <c r="QLK13" s="79"/>
      <c r="QLL13" s="79"/>
      <c r="QLM13" s="79"/>
      <c r="QLN13" s="79"/>
      <c r="QLO13" s="79"/>
      <c r="QLP13" s="79"/>
      <c r="QLQ13" s="79"/>
      <c r="QLR13" s="79"/>
      <c r="QLS13" s="79"/>
      <c r="QLT13" s="79"/>
      <c r="QLU13" s="79"/>
      <c r="QLV13" s="79"/>
      <c r="QLW13" s="79"/>
      <c r="QLX13" s="79"/>
      <c r="QLY13" s="79"/>
      <c r="QLZ13" s="79"/>
      <c r="QMA13" s="79"/>
      <c r="QMB13" s="79"/>
      <c r="QMC13" s="79"/>
      <c r="QMD13" s="79"/>
      <c r="QME13" s="79"/>
      <c r="QMF13" s="79"/>
      <c r="QMG13" s="79"/>
      <c r="QMH13" s="79"/>
      <c r="QMI13" s="79"/>
      <c r="QMJ13" s="79"/>
      <c r="QMK13" s="79"/>
      <c r="QML13" s="79"/>
      <c r="QMM13" s="79"/>
      <c r="QMN13" s="79"/>
      <c r="QMO13" s="79"/>
      <c r="QMP13" s="79"/>
      <c r="QMQ13" s="79"/>
      <c r="QMR13" s="79"/>
      <c r="QMS13" s="79"/>
      <c r="QMT13" s="79"/>
      <c r="QMU13" s="79"/>
      <c r="QMV13" s="79"/>
      <c r="QMW13" s="79"/>
      <c r="QMX13" s="79"/>
      <c r="QMY13" s="79"/>
      <c r="QMZ13" s="79"/>
      <c r="QNA13" s="79"/>
      <c r="QNB13" s="79"/>
      <c r="QNC13" s="79"/>
      <c r="QND13" s="79"/>
      <c r="QNE13" s="79"/>
      <c r="QNF13" s="79"/>
      <c r="QNG13" s="79"/>
      <c r="QNH13" s="79"/>
      <c r="QNI13" s="79"/>
      <c r="QNJ13" s="79"/>
      <c r="QNK13" s="79"/>
      <c r="QNL13" s="79"/>
      <c r="QNM13" s="79"/>
      <c r="QNN13" s="79"/>
      <c r="QNO13" s="79"/>
      <c r="QNP13" s="79"/>
      <c r="QNQ13" s="79"/>
      <c r="QNR13" s="79"/>
      <c r="QNS13" s="79"/>
      <c r="QNT13" s="79"/>
      <c r="QNU13" s="79"/>
      <c r="QNV13" s="79"/>
      <c r="QNW13" s="79"/>
      <c r="QNX13" s="79"/>
      <c r="QNY13" s="79"/>
      <c r="QNZ13" s="79"/>
      <c r="QOA13" s="79"/>
      <c r="QOB13" s="79"/>
      <c r="QOC13" s="79"/>
      <c r="QOD13" s="79"/>
      <c r="QOE13" s="79"/>
      <c r="QOF13" s="79"/>
      <c r="QOG13" s="79"/>
      <c r="QOH13" s="79"/>
      <c r="QOI13" s="79"/>
      <c r="QOJ13" s="79"/>
      <c r="QOK13" s="79"/>
      <c r="QOL13" s="79"/>
      <c r="QOM13" s="79"/>
      <c r="QON13" s="79"/>
      <c r="QOO13" s="79"/>
      <c r="QOP13" s="79"/>
      <c r="QOQ13" s="79"/>
      <c r="QOR13" s="79"/>
      <c r="QOS13" s="79"/>
      <c r="QOT13" s="79"/>
      <c r="QOU13" s="79"/>
      <c r="QOV13" s="79"/>
      <c r="QOW13" s="79"/>
      <c r="QOX13" s="79"/>
      <c r="QOY13" s="79"/>
      <c r="QOZ13" s="79"/>
      <c r="QPA13" s="79"/>
      <c r="QPB13" s="79"/>
      <c r="QPC13" s="79"/>
      <c r="QPD13" s="79"/>
      <c r="QPE13" s="79"/>
      <c r="QPF13" s="79"/>
      <c r="QPG13" s="79"/>
      <c r="QPH13" s="79"/>
      <c r="QPI13" s="79"/>
      <c r="QPJ13" s="79"/>
      <c r="QPK13" s="79"/>
      <c r="QPL13" s="79"/>
      <c r="QPM13" s="79"/>
      <c r="QPN13" s="79"/>
      <c r="QPO13" s="79"/>
      <c r="QPP13" s="79"/>
      <c r="QPQ13" s="79"/>
      <c r="QPR13" s="79"/>
      <c r="QPS13" s="79"/>
      <c r="QPT13" s="79"/>
      <c r="QPU13" s="79"/>
      <c r="QPV13" s="79"/>
      <c r="QPW13" s="79"/>
      <c r="QPX13" s="79"/>
      <c r="QPY13" s="79"/>
      <c r="QPZ13" s="79"/>
      <c r="QQA13" s="79"/>
      <c r="QQB13" s="79"/>
      <c r="QQC13" s="79"/>
      <c r="QQD13" s="79"/>
      <c r="QQE13" s="79"/>
      <c r="QQF13" s="79"/>
      <c r="QQG13" s="79"/>
      <c r="QQH13" s="79"/>
      <c r="QQI13" s="79"/>
      <c r="QQJ13" s="79"/>
      <c r="QQK13" s="79"/>
      <c r="QQL13" s="79"/>
      <c r="QQM13" s="79"/>
      <c r="QQN13" s="79"/>
      <c r="QQO13" s="79"/>
      <c r="QQP13" s="79"/>
      <c r="QQQ13" s="79"/>
      <c r="QQR13" s="79"/>
      <c r="QQS13" s="79"/>
      <c r="QQT13" s="79"/>
      <c r="QQU13" s="79"/>
      <c r="QQV13" s="79"/>
      <c r="QQW13" s="79"/>
      <c r="QQX13" s="79"/>
      <c r="QQY13" s="79"/>
      <c r="QQZ13" s="79"/>
      <c r="QRA13" s="79"/>
      <c r="QRB13" s="79"/>
      <c r="QRC13" s="79"/>
      <c r="QRD13" s="79"/>
      <c r="QRE13" s="79"/>
      <c r="QRF13" s="79"/>
      <c r="QRG13" s="79"/>
      <c r="QRH13" s="79"/>
      <c r="QRI13" s="79"/>
      <c r="QRJ13" s="79"/>
      <c r="QRK13" s="79"/>
      <c r="QRL13" s="79"/>
      <c r="QRM13" s="79"/>
      <c r="QRN13" s="79"/>
      <c r="QRO13" s="79"/>
      <c r="QRP13" s="79"/>
      <c r="QRQ13" s="79"/>
      <c r="QRR13" s="79"/>
      <c r="QRS13" s="79"/>
      <c r="QRT13" s="79"/>
      <c r="QRU13" s="79"/>
      <c r="QRV13" s="79"/>
      <c r="QRW13" s="79"/>
      <c r="QRX13" s="79"/>
      <c r="QRY13" s="79"/>
      <c r="QRZ13" s="79"/>
      <c r="QSA13" s="79"/>
      <c r="QSB13" s="79"/>
      <c r="QSC13" s="79"/>
      <c r="QSD13" s="79"/>
      <c r="QSE13" s="79"/>
      <c r="QSF13" s="79"/>
      <c r="QSG13" s="79"/>
      <c r="QSH13" s="79"/>
      <c r="QSI13" s="79"/>
      <c r="QSJ13" s="79"/>
      <c r="QSK13" s="79"/>
      <c r="QSL13" s="79"/>
      <c r="QSM13" s="79"/>
      <c r="QSN13" s="79"/>
      <c r="QSO13" s="79"/>
      <c r="QSP13" s="79"/>
      <c r="QSQ13" s="79"/>
      <c r="QSR13" s="79"/>
      <c r="QSS13" s="79"/>
      <c r="QST13" s="79"/>
      <c r="QSU13" s="79"/>
      <c r="QSV13" s="79"/>
      <c r="QSW13" s="79"/>
      <c r="QSX13" s="79"/>
      <c r="QSY13" s="79"/>
      <c r="QSZ13" s="79"/>
      <c r="QTA13" s="79"/>
      <c r="QTB13" s="79"/>
      <c r="QTC13" s="79"/>
      <c r="QTD13" s="79"/>
      <c r="QTE13" s="79"/>
      <c r="QTF13" s="79"/>
      <c r="QTG13" s="79"/>
      <c r="QTH13" s="79"/>
      <c r="QTI13" s="79"/>
      <c r="QTJ13" s="79"/>
      <c r="QTK13" s="79"/>
      <c r="QTL13" s="79"/>
      <c r="QTM13" s="79"/>
      <c r="QTN13" s="79"/>
      <c r="QTO13" s="79"/>
      <c r="QTP13" s="79"/>
      <c r="QTQ13" s="79"/>
      <c r="QTR13" s="79"/>
      <c r="QTS13" s="79"/>
      <c r="QTT13" s="79"/>
      <c r="QTU13" s="79"/>
      <c r="QTV13" s="79"/>
      <c r="QTW13" s="79"/>
      <c r="QTX13" s="79"/>
      <c r="QTY13" s="79"/>
      <c r="QTZ13" s="79"/>
      <c r="QUA13" s="79"/>
      <c r="QUB13" s="79"/>
      <c r="QUC13" s="79"/>
      <c r="QUD13" s="79"/>
      <c r="QUE13" s="79"/>
      <c r="QUF13" s="79"/>
      <c r="QUG13" s="79"/>
      <c r="QUH13" s="79"/>
      <c r="QUI13" s="79"/>
      <c r="QUJ13" s="79"/>
      <c r="QUK13" s="79"/>
      <c r="QUL13" s="79"/>
      <c r="QUM13" s="79"/>
      <c r="QUN13" s="79"/>
      <c r="QUO13" s="79"/>
      <c r="QUP13" s="79"/>
      <c r="QUQ13" s="79"/>
      <c r="QUR13" s="79"/>
      <c r="QUS13" s="79"/>
      <c r="QUT13" s="79"/>
      <c r="QUU13" s="79"/>
      <c r="QUV13" s="79"/>
      <c r="QUW13" s="79"/>
      <c r="QUX13" s="79"/>
      <c r="QUY13" s="79"/>
      <c r="QUZ13" s="79"/>
      <c r="QVA13" s="79"/>
      <c r="QVB13" s="79"/>
      <c r="QVC13" s="79"/>
      <c r="QVD13" s="79"/>
      <c r="QVE13" s="79"/>
      <c r="QVF13" s="79"/>
      <c r="QVG13" s="79"/>
      <c r="QVH13" s="79"/>
      <c r="QVI13" s="79"/>
      <c r="QVJ13" s="79"/>
      <c r="QVK13" s="79"/>
      <c r="QVL13" s="79"/>
      <c r="QVM13" s="79"/>
      <c r="QVN13" s="79"/>
      <c r="QVO13" s="79"/>
      <c r="QVP13" s="79"/>
      <c r="QVQ13" s="79"/>
      <c r="QVR13" s="79"/>
      <c r="QVS13" s="79"/>
      <c r="QVT13" s="79"/>
      <c r="QVU13" s="79"/>
      <c r="QVV13" s="79"/>
      <c r="QVW13" s="79"/>
      <c r="QVX13" s="79"/>
      <c r="QVY13" s="79"/>
      <c r="QVZ13" s="79"/>
      <c r="QWA13" s="79"/>
      <c r="QWB13" s="79"/>
      <c r="QWC13" s="79"/>
      <c r="QWD13" s="79"/>
      <c r="QWE13" s="79"/>
      <c r="QWF13" s="79"/>
      <c r="QWG13" s="79"/>
      <c r="QWH13" s="79"/>
      <c r="QWI13" s="79"/>
      <c r="QWJ13" s="79"/>
      <c r="QWK13" s="79"/>
      <c r="QWL13" s="79"/>
      <c r="QWM13" s="79"/>
      <c r="QWN13" s="79"/>
      <c r="QWO13" s="79"/>
      <c r="QWP13" s="79"/>
      <c r="QWQ13" s="79"/>
      <c r="QWR13" s="79"/>
      <c r="QWS13" s="79"/>
      <c r="QWT13" s="79"/>
      <c r="QWU13" s="79"/>
      <c r="QWV13" s="79"/>
      <c r="QWW13" s="79"/>
      <c r="QWX13" s="79"/>
      <c r="QWY13" s="79"/>
      <c r="QWZ13" s="79"/>
      <c r="QXA13" s="79"/>
      <c r="QXB13" s="79"/>
      <c r="QXC13" s="79"/>
      <c r="QXD13" s="79"/>
      <c r="QXE13" s="79"/>
      <c r="QXF13" s="79"/>
      <c r="QXG13" s="79"/>
      <c r="QXH13" s="79"/>
      <c r="QXI13" s="79"/>
      <c r="QXJ13" s="79"/>
      <c r="QXK13" s="79"/>
      <c r="QXL13" s="79"/>
      <c r="QXM13" s="79"/>
      <c r="QXN13" s="79"/>
      <c r="QXO13" s="79"/>
      <c r="QXP13" s="79"/>
      <c r="QXQ13" s="79"/>
      <c r="QXR13" s="79"/>
      <c r="QXS13" s="79"/>
      <c r="QXT13" s="79"/>
      <c r="QXU13" s="79"/>
      <c r="QXV13" s="79"/>
      <c r="QXW13" s="79"/>
      <c r="QXX13" s="79"/>
      <c r="QXY13" s="79"/>
      <c r="QXZ13" s="79"/>
      <c r="QYA13" s="79"/>
      <c r="QYB13" s="79"/>
      <c r="QYC13" s="79"/>
      <c r="QYD13" s="79"/>
      <c r="QYE13" s="79"/>
      <c r="QYF13" s="79"/>
      <c r="QYG13" s="79"/>
      <c r="QYH13" s="79"/>
      <c r="QYI13" s="79"/>
      <c r="QYJ13" s="79"/>
      <c r="QYK13" s="79"/>
      <c r="QYL13" s="79"/>
      <c r="QYM13" s="79"/>
      <c r="QYN13" s="79"/>
      <c r="QYO13" s="79"/>
      <c r="QYP13" s="79"/>
      <c r="QYQ13" s="79"/>
      <c r="QYR13" s="79"/>
      <c r="QYS13" s="79"/>
      <c r="QYT13" s="79"/>
      <c r="QYU13" s="79"/>
      <c r="QYV13" s="79"/>
      <c r="QYW13" s="79"/>
      <c r="QYX13" s="79"/>
      <c r="QYY13" s="79"/>
      <c r="QYZ13" s="79"/>
      <c r="QZA13" s="79"/>
      <c r="QZB13" s="79"/>
      <c r="QZC13" s="79"/>
      <c r="QZD13" s="79"/>
      <c r="QZE13" s="79"/>
      <c r="QZF13" s="79"/>
      <c r="QZG13" s="79"/>
      <c r="QZH13" s="79"/>
      <c r="QZI13" s="79"/>
      <c r="QZJ13" s="79"/>
      <c r="QZK13" s="79"/>
      <c r="QZL13" s="79"/>
      <c r="QZM13" s="79"/>
      <c r="QZN13" s="79"/>
      <c r="QZO13" s="79"/>
      <c r="QZP13" s="79"/>
      <c r="QZQ13" s="79"/>
      <c r="QZR13" s="79"/>
      <c r="QZS13" s="79"/>
      <c r="QZT13" s="79"/>
      <c r="QZU13" s="79"/>
      <c r="QZV13" s="79"/>
      <c r="QZW13" s="79"/>
      <c r="QZX13" s="79"/>
      <c r="QZY13" s="79"/>
      <c r="QZZ13" s="79"/>
      <c r="RAA13" s="79"/>
      <c r="RAB13" s="79"/>
      <c r="RAC13" s="79"/>
      <c r="RAD13" s="79"/>
      <c r="RAE13" s="79"/>
      <c r="RAF13" s="79"/>
      <c r="RAG13" s="79"/>
      <c r="RAH13" s="79"/>
      <c r="RAI13" s="79"/>
      <c r="RAJ13" s="79"/>
      <c r="RAK13" s="79"/>
      <c r="RAL13" s="79"/>
      <c r="RAM13" s="79"/>
      <c r="RAN13" s="79"/>
      <c r="RAO13" s="79"/>
      <c r="RAP13" s="79"/>
      <c r="RAQ13" s="79"/>
      <c r="RAR13" s="79"/>
      <c r="RAS13" s="79"/>
      <c r="RAT13" s="79"/>
      <c r="RAU13" s="79"/>
      <c r="RAV13" s="79"/>
      <c r="RAW13" s="79"/>
      <c r="RAX13" s="79"/>
      <c r="RAY13" s="79"/>
      <c r="RAZ13" s="79"/>
      <c r="RBA13" s="79"/>
      <c r="RBB13" s="79"/>
      <c r="RBC13" s="79"/>
      <c r="RBD13" s="79"/>
      <c r="RBE13" s="79"/>
      <c r="RBF13" s="79"/>
      <c r="RBG13" s="79"/>
      <c r="RBH13" s="79"/>
      <c r="RBI13" s="79"/>
      <c r="RBJ13" s="79"/>
      <c r="RBK13" s="79"/>
      <c r="RBL13" s="79"/>
      <c r="RBM13" s="79"/>
      <c r="RBN13" s="79"/>
      <c r="RBO13" s="79"/>
      <c r="RBP13" s="79"/>
      <c r="RBQ13" s="79"/>
      <c r="RBR13" s="79"/>
      <c r="RBS13" s="79"/>
      <c r="RBT13" s="79"/>
      <c r="RBU13" s="79"/>
      <c r="RBV13" s="79"/>
      <c r="RBW13" s="79"/>
      <c r="RBX13" s="79"/>
      <c r="RBY13" s="79"/>
      <c r="RBZ13" s="79"/>
      <c r="RCA13" s="79"/>
      <c r="RCB13" s="79"/>
      <c r="RCC13" s="79"/>
      <c r="RCD13" s="79"/>
      <c r="RCE13" s="79"/>
      <c r="RCF13" s="79"/>
      <c r="RCG13" s="79"/>
      <c r="RCH13" s="79"/>
      <c r="RCI13" s="79"/>
      <c r="RCJ13" s="79"/>
      <c r="RCK13" s="79"/>
      <c r="RCL13" s="79"/>
      <c r="RCM13" s="79"/>
      <c r="RCN13" s="79"/>
      <c r="RCO13" s="79"/>
      <c r="RCP13" s="79"/>
      <c r="RCQ13" s="79"/>
      <c r="RCR13" s="79"/>
      <c r="RCS13" s="79"/>
      <c r="RCT13" s="79"/>
      <c r="RCU13" s="79"/>
      <c r="RCV13" s="79"/>
      <c r="RCW13" s="79"/>
      <c r="RCX13" s="79"/>
      <c r="RCY13" s="79"/>
      <c r="RCZ13" s="79"/>
      <c r="RDA13" s="79"/>
      <c r="RDB13" s="79"/>
      <c r="RDC13" s="79"/>
      <c r="RDD13" s="79"/>
      <c r="RDE13" s="79"/>
      <c r="RDF13" s="79"/>
      <c r="RDG13" s="79"/>
      <c r="RDH13" s="79"/>
      <c r="RDI13" s="79"/>
      <c r="RDJ13" s="79"/>
      <c r="RDK13" s="79"/>
      <c r="RDL13" s="79"/>
      <c r="RDM13" s="79"/>
      <c r="RDN13" s="79"/>
      <c r="RDO13" s="79"/>
      <c r="RDP13" s="79"/>
      <c r="RDQ13" s="79"/>
      <c r="RDR13" s="79"/>
      <c r="RDS13" s="79"/>
      <c r="RDT13" s="79"/>
      <c r="RDU13" s="79"/>
      <c r="RDV13" s="79"/>
      <c r="RDW13" s="79"/>
      <c r="RDX13" s="79"/>
      <c r="RDY13" s="79"/>
      <c r="RDZ13" s="79"/>
      <c r="REA13" s="79"/>
      <c r="REB13" s="79"/>
      <c r="REC13" s="79"/>
      <c r="RED13" s="79"/>
      <c r="REE13" s="79"/>
      <c r="REF13" s="79"/>
      <c r="REG13" s="79"/>
      <c r="REH13" s="79"/>
      <c r="REI13" s="79"/>
      <c r="REJ13" s="79"/>
      <c r="REK13" s="79"/>
      <c r="REL13" s="79"/>
      <c r="REM13" s="79"/>
      <c r="REN13" s="79"/>
      <c r="REO13" s="79"/>
      <c r="REP13" s="79"/>
      <c r="REQ13" s="79"/>
      <c r="RER13" s="79"/>
      <c r="RES13" s="79"/>
      <c r="RET13" s="79"/>
      <c r="REU13" s="79"/>
      <c r="REV13" s="79"/>
      <c r="REW13" s="79"/>
      <c r="REX13" s="79"/>
      <c r="REY13" s="79"/>
      <c r="REZ13" s="79"/>
      <c r="RFA13" s="79"/>
      <c r="RFB13" s="79"/>
      <c r="RFC13" s="79"/>
      <c r="RFD13" s="79"/>
      <c r="RFE13" s="79"/>
      <c r="RFF13" s="79"/>
      <c r="RFG13" s="79"/>
      <c r="RFH13" s="79"/>
      <c r="RFI13" s="79"/>
      <c r="RFJ13" s="79"/>
      <c r="RFK13" s="79"/>
      <c r="RFL13" s="79"/>
      <c r="RFM13" s="79"/>
      <c r="RFN13" s="79"/>
      <c r="RFO13" s="79"/>
      <c r="RFP13" s="79"/>
      <c r="RFQ13" s="79"/>
      <c r="RFR13" s="79"/>
      <c r="RFS13" s="79"/>
      <c r="RFT13" s="79"/>
      <c r="RFU13" s="79"/>
      <c r="RFV13" s="79"/>
      <c r="RFW13" s="79"/>
      <c r="RFX13" s="79"/>
      <c r="RFY13" s="79"/>
      <c r="RFZ13" s="79"/>
      <c r="RGA13" s="79"/>
      <c r="RGB13" s="79"/>
      <c r="RGC13" s="79"/>
      <c r="RGD13" s="79"/>
      <c r="RGE13" s="79"/>
      <c r="RGF13" s="79"/>
      <c r="RGG13" s="79"/>
      <c r="RGH13" s="79"/>
      <c r="RGI13" s="79"/>
      <c r="RGJ13" s="79"/>
      <c r="RGK13" s="79"/>
      <c r="RGL13" s="79"/>
      <c r="RGM13" s="79"/>
      <c r="RGN13" s="79"/>
      <c r="RGO13" s="79"/>
      <c r="RGP13" s="79"/>
      <c r="RGQ13" s="79"/>
      <c r="RGR13" s="79"/>
      <c r="RGS13" s="79"/>
      <c r="RGT13" s="79"/>
      <c r="RGU13" s="79"/>
      <c r="RGV13" s="79"/>
      <c r="RGW13" s="79"/>
      <c r="RGX13" s="79"/>
      <c r="RGY13" s="79"/>
      <c r="RGZ13" s="79"/>
      <c r="RHA13" s="79"/>
      <c r="RHB13" s="79"/>
      <c r="RHC13" s="79"/>
      <c r="RHD13" s="79"/>
      <c r="RHE13" s="79"/>
      <c r="RHF13" s="79"/>
      <c r="RHG13" s="79"/>
      <c r="RHH13" s="79"/>
      <c r="RHI13" s="79"/>
      <c r="RHJ13" s="79"/>
      <c r="RHK13" s="79"/>
      <c r="RHL13" s="79"/>
      <c r="RHM13" s="79"/>
      <c r="RHN13" s="79"/>
      <c r="RHO13" s="79"/>
      <c r="RHP13" s="79"/>
      <c r="RHQ13" s="79"/>
      <c r="RHR13" s="79"/>
      <c r="RHS13" s="79"/>
      <c r="RHT13" s="79"/>
      <c r="RHU13" s="79"/>
      <c r="RHV13" s="79"/>
      <c r="RHW13" s="79"/>
      <c r="RHX13" s="79"/>
      <c r="RHY13" s="79"/>
      <c r="RHZ13" s="79"/>
      <c r="RIA13" s="79"/>
      <c r="RIB13" s="79"/>
      <c r="RIC13" s="79"/>
      <c r="RID13" s="79"/>
      <c r="RIE13" s="79"/>
      <c r="RIF13" s="79"/>
      <c r="RIG13" s="79"/>
      <c r="RIH13" s="79"/>
      <c r="RII13" s="79"/>
      <c r="RIJ13" s="79"/>
      <c r="RIK13" s="79"/>
      <c r="RIL13" s="79"/>
      <c r="RIM13" s="79"/>
      <c r="RIN13" s="79"/>
      <c r="RIO13" s="79"/>
      <c r="RIP13" s="79"/>
      <c r="RIQ13" s="79"/>
      <c r="RIR13" s="79"/>
      <c r="RIS13" s="79"/>
      <c r="RIT13" s="79"/>
      <c r="RIU13" s="79"/>
      <c r="RIV13" s="79"/>
      <c r="RIW13" s="79"/>
      <c r="RIX13" s="79"/>
      <c r="RIY13" s="79"/>
      <c r="RIZ13" s="79"/>
      <c r="RJA13" s="79"/>
      <c r="RJB13" s="79"/>
      <c r="RJC13" s="79"/>
      <c r="RJD13" s="79"/>
      <c r="RJE13" s="79"/>
      <c r="RJF13" s="79"/>
      <c r="RJG13" s="79"/>
      <c r="RJH13" s="79"/>
      <c r="RJI13" s="79"/>
      <c r="RJJ13" s="79"/>
      <c r="RJK13" s="79"/>
      <c r="RJL13" s="79"/>
      <c r="RJM13" s="79"/>
      <c r="RJN13" s="79"/>
      <c r="RJO13" s="79"/>
      <c r="RJP13" s="79"/>
      <c r="RJQ13" s="79"/>
      <c r="RJR13" s="79"/>
      <c r="RJS13" s="79"/>
      <c r="RJT13" s="79"/>
      <c r="RJU13" s="79"/>
      <c r="RJV13" s="79"/>
      <c r="RJW13" s="79"/>
      <c r="RJX13" s="79"/>
      <c r="RJY13" s="79"/>
      <c r="RJZ13" s="79"/>
      <c r="RKA13" s="79"/>
      <c r="RKB13" s="79"/>
      <c r="RKC13" s="79"/>
      <c r="RKD13" s="79"/>
      <c r="RKE13" s="79"/>
      <c r="RKF13" s="79"/>
      <c r="RKG13" s="79"/>
      <c r="RKH13" s="79"/>
      <c r="RKI13" s="79"/>
      <c r="RKJ13" s="79"/>
      <c r="RKK13" s="79"/>
      <c r="RKL13" s="79"/>
      <c r="RKM13" s="79"/>
      <c r="RKN13" s="79"/>
      <c r="RKO13" s="79"/>
      <c r="RKP13" s="79"/>
      <c r="RKQ13" s="79"/>
      <c r="RKR13" s="79"/>
      <c r="RKS13" s="79"/>
      <c r="RKT13" s="79"/>
      <c r="RKU13" s="79"/>
      <c r="RKV13" s="79"/>
      <c r="RKW13" s="79"/>
      <c r="RKX13" s="79"/>
      <c r="RKY13" s="79"/>
      <c r="RKZ13" s="79"/>
      <c r="RLA13" s="79"/>
      <c r="RLB13" s="79"/>
      <c r="RLC13" s="79"/>
      <c r="RLD13" s="79"/>
      <c r="RLE13" s="79"/>
      <c r="RLF13" s="79"/>
      <c r="RLG13" s="79"/>
      <c r="RLH13" s="79"/>
      <c r="RLI13" s="79"/>
      <c r="RLJ13" s="79"/>
      <c r="RLK13" s="79"/>
      <c r="RLL13" s="79"/>
      <c r="RLM13" s="79"/>
      <c r="RLN13" s="79"/>
      <c r="RLO13" s="79"/>
      <c r="RLP13" s="79"/>
      <c r="RLQ13" s="79"/>
      <c r="RLR13" s="79"/>
      <c r="RLS13" s="79"/>
      <c r="RLT13" s="79"/>
      <c r="RLU13" s="79"/>
      <c r="RLV13" s="79"/>
      <c r="RLW13" s="79"/>
      <c r="RLX13" s="79"/>
      <c r="RLY13" s="79"/>
      <c r="RLZ13" s="79"/>
      <c r="RMA13" s="79"/>
      <c r="RMB13" s="79"/>
      <c r="RMC13" s="79"/>
      <c r="RMD13" s="79"/>
      <c r="RME13" s="79"/>
      <c r="RMF13" s="79"/>
      <c r="RMG13" s="79"/>
      <c r="RMH13" s="79"/>
      <c r="RMI13" s="79"/>
      <c r="RMJ13" s="79"/>
      <c r="RMK13" s="79"/>
      <c r="RML13" s="79"/>
      <c r="RMM13" s="79"/>
      <c r="RMN13" s="79"/>
      <c r="RMO13" s="79"/>
      <c r="RMP13" s="79"/>
      <c r="RMQ13" s="79"/>
      <c r="RMR13" s="79"/>
      <c r="RMS13" s="79"/>
      <c r="RMT13" s="79"/>
      <c r="RMU13" s="79"/>
      <c r="RMV13" s="79"/>
      <c r="RMW13" s="79"/>
      <c r="RMX13" s="79"/>
      <c r="RMY13" s="79"/>
      <c r="RMZ13" s="79"/>
      <c r="RNA13" s="79"/>
      <c r="RNB13" s="79"/>
      <c r="RNC13" s="79"/>
      <c r="RND13" s="79"/>
      <c r="RNE13" s="79"/>
      <c r="RNF13" s="79"/>
      <c r="RNG13" s="79"/>
      <c r="RNH13" s="79"/>
      <c r="RNI13" s="79"/>
      <c r="RNJ13" s="79"/>
      <c r="RNK13" s="79"/>
      <c r="RNL13" s="79"/>
      <c r="RNM13" s="79"/>
      <c r="RNN13" s="79"/>
      <c r="RNO13" s="79"/>
      <c r="RNP13" s="79"/>
      <c r="RNQ13" s="79"/>
      <c r="RNR13" s="79"/>
      <c r="RNS13" s="79"/>
      <c r="RNT13" s="79"/>
      <c r="RNU13" s="79"/>
      <c r="RNV13" s="79"/>
      <c r="RNW13" s="79"/>
      <c r="RNX13" s="79"/>
      <c r="RNY13" s="79"/>
      <c r="RNZ13" s="79"/>
      <c r="ROA13" s="79"/>
      <c r="ROB13" s="79"/>
      <c r="ROC13" s="79"/>
      <c r="ROD13" s="79"/>
      <c r="ROE13" s="79"/>
      <c r="ROF13" s="79"/>
      <c r="ROG13" s="79"/>
      <c r="ROH13" s="79"/>
      <c r="ROI13" s="79"/>
      <c r="ROJ13" s="79"/>
      <c r="ROK13" s="79"/>
      <c r="ROL13" s="79"/>
      <c r="ROM13" s="79"/>
      <c r="RON13" s="79"/>
      <c r="ROO13" s="79"/>
      <c r="ROP13" s="79"/>
      <c r="ROQ13" s="79"/>
      <c r="ROR13" s="79"/>
      <c r="ROS13" s="79"/>
      <c r="ROT13" s="79"/>
      <c r="ROU13" s="79"/>
      <c r="ROV13" s="79"/>
      <c r="ROW13" s="79"/>
      <c r="ROX13" s="79"/>
      <c r="ROY13" s="79"/>
      <c r="ROZ13" s="79"/>
      <c r="RPA13" s="79"/>
      <c r="RPB13" s="79"/>
      <c r="RPC13" s="79"/>
      <c r="RPD13" s="79"/>
      <c r="RPE13" s="79"/>
      <c r="RPF13" s="79"/>
      <c r="RPG13" s="79"/>
      <c r="RPH13" s="79"/>
      <c r="RPI13" s="79"/>
      <c r="RPJ13" s="79"/>
      <c r="RPK13" s="79"/>
      <c r="RPL13" s="79"/>
      <c r="RPM13" s="79"/>
      <c r="RPN13" s="79"/>
      <c r="RPO13" s="79"/>
      <c r="RPP13" s="79"/>
      <c r="RPQ13" s="79"/>
      <c r="RPR13" s="79"/>
      <c r="RPS13" s="79"/>
      <c r="RPT13" s="79"/>
      <c r="RPU13" s="79"/>
      <c r="RPV13" s="79"/>
      <c r="RPW13" s="79"/>
      <c r="RPX13" s="79"/>
      <c r="RPY13" s="79"/>
      <c r="RPZ13" s="79"/>
      <c r="RQA13" s="79"/>
      <c r="RQB13" s="79"/>
      <c r="RQC13" s="79"/>
      <c r="RQD13" s="79"/>
      <c r="RQE13" s="79"/>
      <c r="RQF13" s="79"/>
      <c r="RQG13" s="79"/>
      <c r="RQH13" s="79"/>
      <c r="RQI13" s="79"/>
      <c r="RQJ13" s="79"/>
      <c r="RQK13" s="79"/>
      <c r="RQL13" s="79"/>
      <c r="RQM13" s="79"/>
      <c r="RQN13" s="79"/>
      <c r="RQO13" s="79"/>
      <c r="RQP13" s="79"/>
      <c r="RQQ13" s="79"/>
      <c r="RQR13" s="79"/>
      <c r="RQS13" s="79"/>
      <c r="RQT13" s="79"/>
      <c r="RQU13" s="79"/>
      <c r="RQV13" s="79"/>
      <c r="RQW13" s="79"/>
      <c r="RQX13" s="79"/>
      <c r="RQY13" s="79"/>
      <c r="RQZ13" s="79"/>
      <c r="RRA13" s="79"/>
      <c r="RRB13" s="79"/>
      <c r="RRC13" s="79"/>
      <c r="RRD13" s="79"/>
      <c r="RRE13" s="79"/>
      <c r="RRF13" s="79"/>
      <c r="RRG13" s="79"/>
      <c r="RRH13" s="79"/>
      <c r="RRI13" s="79"/>
      <c r="RRJ13" s="79"/>
      <c r="RRK13" s="79"/>
      <c r="RRL13" s="79"/>
      <c r="RRM13" s="79"/>
      <c r="RRN13" s="79"/>
      <c r="RRO13" s="79"/>
      <c r="RRP13" s="79"/>
      <c r="RRQ13" s="79"/>
      <c r="RRR13" s="79"/>
      <c r="RRS13" s="79"/>
      <c r="RRT13" s="79"/>
      <c r="RRU13" s="79"/>
      <c r="RRV13" s="79"/>
      <c r="RRW13" s="79"/>
      <c r="RRX13" s="79"/>
      <c r="RRY13" s="79"/>
      <c r="RRZ13" s="79"/>
      <c r="RSA13" s="79"/>
      <c r="RSB13" s="79"/>
      <c r="RSC13" s="79"/>
      <c r="RSD13" s="79"/>
      <c r="RSE13" s="79"/>
      <c r="RSF13" s="79"/>
      <c r="RSG13" s="79"/>
      <c r="RSH13" s="79"/>
      <c r="RSI13" s="79"/>
      <c r="RSJ13" s="79"/>
      <c r="RSK13" s="79"/>
      <c r="RSL13" s="79"/>
      <c r="RSM13" s="79"/>
      <c r="RSN13" s="79"/>
      <c r="RSO13" s="79"/>
      <c r="RSP13" s="79"/>
      <c r="RSQ13" s="79"/>
      <c r="RSR13" s="79"/>
      <c r="RSS13" s="79"/>
      <c r="RST13" s="79"/>
      <c r="RSU13" s="79"/>
      <c r="RSV13" s="79"/>
      <c r="RSW13" s="79"/>
      <c r="RSX13" s="79"/>
      <c r="RSY13" s="79"/>
      <c r="RSZ13" s="79"/>
      <c r="RTA13" s="79"/>
      <c r="RTB13" s="79"/>
      <c r="RTC13" s="79"/>
      <c r="RTD13" s="79"/>
      <c r="RTE13" s="79"/>
      <c r="RTF13" s="79"/>
      <c r="RTG13" s="79"/>
      <c r="RTH13" s="79"/>
      <c r="RTI13" s="79"/>
      <c r="RTJ13" s="79"/>
      <c r="RTK13" s="79"/>
      <c r="RTL13" s="79"/>
      <c r="RTM13" s="79"/>
      <c r="RTN13" s="79"/>
      <c r="RTO13" s="79"/>
      <c r="RTP13" s="79"/>
      <c r="RTQ13" s="79"/>
      <c r="RTR13" s="79"/>
      <c r="RTS13" s="79"/>
      <c r="RTT13" s="79"/>
      <c r="RTU13" s="79"/>
      <c r="RTV13" s="79"/>
      <c r="RTW13" s="79"/>
      <c r="RTX13" s="79"/>
      <c r="RTY13" s="79"/>
      <c r="RTZ13" s="79"/>
      <c r="RUA13" s="79"/>
      <c r="RUB13" s="79"/>
      <c r="RUC13" s="79"/>
      <c r="RUD13" s="79"/>
      <c r="RUE13" s="79"/>
      <c r="RUF13" s="79"/>
      <c r="RUG13" s="79"/>
      <c r="RUH13" s="79"/>
      <c r="RUI13" s="79"/>
      <c r="RUJ13" s="79"/>
      <c r="RUK13" s="79"/>
      <c r="RUL13" s="79"/>
      <c r="RUM13" s="79"/>
      <c r="RUN13" s="79"/>
      <c r="RUO13" s="79"/>
      <c r="RUP13" s="79"/>
      <c r="RUQ13" s="79"/>
      <c r="RUR13" s="79"/>
      <c r="RUS13" s="79"/>
      <c r="RUT13" s="79"/>
      <c r="RUU13" s="79"/>
      <c r="RUV13" s="79"/>
      <c r="RUW13" s="79"/>
      <c r="RUX13" s="79"/>
      <c r="RUY13" s="79"/>
      <c r="RUZ13" s="79"/>
      <c r="RVA13" s="79"/>
      <c r="RVB13" s="79"/>
      <c r="RVC13" s="79"/>
      <c r="RVD13" s="79"/>
      <c r="RVE13" s="79"/>
      <c r="RVF13" s="79"/>
      <c r="RVG13" s="79"/>
      <c r="RVH13" s="79"/>
      <c r="RVI13" s="79"/>
      <c r="RVJ13" s="79"/>
      <c r="RVK13" s="79"/>
      <c r="RVL13" s="79"/>
      <c r="RVM13" s="79"/>
      <c r="RVN13" s="79"/>
      <c r="RVO13" s="79"/>
      <c r="RVP13" s="79"/>
      <c r="RVQ13" s="79"/>
      <c r="RVR13" s="79"/>
      <c r="RVS13" s="79"/>
      <c r="RVT13" s="79"/>
      <c r="RVU13" s="79"/>
      <c r="RVV13" s="79"/>
      <c r="RVW13" s="79"/>
      <c r="RVX13" s="79"/>
      <c r="RVY13" s="79"/>
      <c r="RVZ13" s="79"/>
      <c r="RWA13" s="79"/>
      <c r="RWB13" s="79"/>
      <c r="RWC13" s="79"/>
      <c r="RWD13" s="79"/>
      <c r="RWE13" s="79"/>
      <c r="RWF13" s="79"/>
      <c r="RWG13" s="79"/>
      <c r="RWH13" s="79"/>
      <c r="RWI13" s="79"/>
      <c r="RWJ13" s="79"/>
      <c r="RWK13" s="79"/>
      <c r="RWL13" s="79"/>
      <c r="RWM13" s="79"/>
      <c r="RWN13" s="79"/>
      <c r="RWO13" s="79"/>
      <c r="RWP13" s="79"/>
      <c r="RWQ13" s="79"/>
      <c r="RWR13" s="79"/>
      <c r="RWS13" s="79"/>
      <c r="RWT13" s="79"/>
      <c r="RWU13" s="79"/>
      <c r="RWV13" s="79"/>
      <c r="RWW13" s="79"/>
      <c r="RWX13" s="79"/>
      <c r="RWY13" s="79"/>
      <c r="RWZ13" s="79"/>
      <c r="RXA13" s="79"/>
      <c r="RXB13" s="79"/>
      <c r="RXC13" s="79"/>
      <c r="RXD13" s="79"/>
      <c r="RXE13" s="79"/>
      <c r="RXF13" s="79"/>
      <c r="RXG13" s="79"/>
      <c r="RXH13" s="79"/>
      <c r="RXI13" s="79"/>
      <c r="RXJ13" s="79"/>
      <c r="RXK13" s="79"/>
      <c r="RXL13" s="79"/>
      <c r="RXM13" s="79"/>
      <c r="RXN13" s="79"/>
      <c r="RXO13" s="79"/>
      <c r="RXP13" s="79"/>
      <c r="RXQ13" s="79"/>
      <c r="RXR13" s="79"/>
      <c r="RXS13" s="79"/>
      <c r="RXT13" s="79"/>
      <c r="RXU13" s="79"/>
      <c r="RXV13" s="79"/>
      <c r="RXW13" s="79"/>
      <c r="RXX13" s="79"/>
      <c r="RXY13" s="79"/>
      <c r="RXZ13" s="79"/>
      <c r="RYA13" s="79"/>
      <c r="RYB13" s="79"/>
      <c r="RYC13" s="79"/>
      <c r="RYD13" s="79"/>
      <c r="RYE13" s="79"/>
      <c r="RYF13" s="79"/>
      <c r="RYG13" s="79"/>
      <c r="RYH13" s="79"/>
      <c r="RYI13" s="79"/>
      <c r="RYJ13" s="79"/>
      <c r="RYK13" s="79"/>
      <c r="RYL13" s="79"/>
      <c r="RYM13" s="79"/>
      <c r="RYN13" s="79"/>
      <c r="RYO13" s="79"/>
      <c r="RYP13" s="79"/>
      <c r="RYQ13" s="79"/>
      <c r="RYR13" s="79"/>
      <c r="RYS13" s="79"/>
      <c r="RYT13" s="79"/>
      <c r="RYU13" s="79"/>
      <c r="RYV13" s="79"/>
      <c r="RYW13" s="79"/>
      <c r="RYX13" s="79"/>
      <c r="RYY13" s="79"/>
      <c r="RYZ13" s="79"/>
      <c r="RZA13" s="79"/>
      <c r="RZB13" s="79"/>
      <c r="RZC13" s="79"/>
      <c r="RZD13" s="79"/>
      <c r="RZE13" s="79"/>
      <c r="RZF13" s="79"/>
      <c r="RZG13" s="79"/>
      <c r="RZH13" s="79"/>
      <c r="RZI13" s="79"/>
      <c r="RZJ13" s="79"/>
      <c r="RZK13" s="79"/>
      <c r="RZL13" s="79"/>
      <c r="RZM13" s="79"/>
      <c r="RZN13" s="79"/>
      <c r="RZO13" s="79"/>
      <c r="RZP13" s="79"/>
      <c r="RZQ13" s="79"/>
      <c r="RZR13" s="79"/>
      <c r="RZS13" s="79"/>
      <c r="RZT13" s="79"/>
      <c r="RZU13" s="79"/>
      <c r="RZV13" s="79"/>
      <c r="RZW13" s="79"/>
      <c r="RZX13" s="79"/>
      <c r="RZY13" s="79"/>
      <c r="RZZ13" s="79"/>
      <c r="SAA13" s="79"/>
      <c r="SAB13" s="79"/>
      <c r="SAC13" s="79"/>
      <c r="SAD13" s="79"/>
      <c r="SAE13" s="79"/>
      <c r="SAF13" s="79"/>
      <c r="SAG13" s="79"/>
      <c r="SAH13" s="79"/>
      <c r="SAI13" s="79"/>
      <c r="SAJ13" s="79"/>
      <c r="SAK13" s="79"/>
      <c r="SAL13" s="79"/>
      <c r="SAM13" s="79"/>
      <c r="SAN13" s="79"/>
      <c r="SAO13" s="79"/>
      <c r="SAP13" s="79"/>
      <c r="SAQ13" s="79"/>
      <c r="SAR13" s="79"/>
      <c r="SAS13" s="79"/>
      <c r="SAT13" s="79"/>
      <c r="SAU13" s="79"/>
      <c r="SAV13" s="79"/>
      <c r="SAW13" s="79"/>
      <c r="SAX13" s="79"/>
      <c r="SAY13" s="79"/>
      <c r="SAZ13" s="79"/>
      <c r="SBA13" s="79"/>
      <c r="SBB13" s="79"/>
      <c r="SBC13" s="79"/>
      <c r="SBD13" s="79"/>
      <c r="SBE13" s="79"/>
      <c r="SBF13" s="79"/>
      <c r="SBG13" s="79"/>
      <c r="SBH13" s="79"/>
      <c r="SBI13" s="79"/>
      <c r="SBJ13" s="79"/>
      <c r="SBK13" s="79"/>
      <c r="SBL13" s="79"/>
      <c r="SBM13" s="79"/>
      <c r="SBN13" s="79"/>
      <c r="SBO13" s="79"/>
      <c r="SBP13" s="79"/>
      <c r="SBQ13" s="79"/>
      <c r="SBR13" s="79"/>
      <c r="SBS13" s="79"/>
      <c r="SBT13" s="79"/>
      <c r="SBU13" s="79"/>
      <c r="SBV13" s="79"/>
      <c r="SBW13" s="79"/>
      <c r="SBX13" s="79"/>
      <c r="SBY13" s="79"/>
      <c r="SBZ13" s="79"/>
      <c r="SCA13" s="79"/>
      <c r="SCB13" s="79"/>
      <c r="SCC13" s="79"/>
      <c r="SCD13" s="79"/>
      <c r="SCE13" s="79"/>
      <c r="SCF13" s="79"/>
      <c r="SCG13" s="79"/>
      <c r="SCH13" s="79"/>
      <c r="SCI13" s="79"/>
      <c r="SCJ13" s="79"/>
      <c r="SCK13" s="79"/>
      <c r="SCL13" s="79"/>
      <c r="SCM13" s="79"/>
      <c r="SCN13" s="79"/>
      <c r="SCO13" s="79"/>
      <c r="SCP13" s="79"/>
      <c r="SCQ13" s="79"/>
      <c r="SCR13" s="79"/>
      <c r="SCS13" s="79"/>
      <c r="SCT13" s="79"/>
      <c r="SCU13" s="79"/>
      <c r="SCV13" s="79"/>
      <c r="SCW13" s="79"/>
      <c r="SCX13" s="79"/>
      <c r="SCY13" s="79"/>
      <c r="SCZ13" s="79"/>
      <c r="SDA13" s="79"/>
      <c r="SDB13" s="79"/>
      <c r="SDC13" s="79"/>
      <c r="SDD13" s="79"/>
      <c r="SDE13" s="79"/>
      <c r="SDF13" s="79"/>
      <c r="SDG13" s="79"/>
      <c r="SDH13" s="79"/>
      <c r="SDI13" s="79"/>
      <c r="SDJ13" s="79"/>
      <c r="SDK13" s="79"/>
      <c r="SDL13" s="79"/>
      <c r="SDM13" s="79"/>
      <c r="SDN13" s="79"/>
      <c r="SDO13" s="79"/>
      <c r="SDP13" s="79"/>
      <c r="SDQ13" s="79"/>
      <c r="SDR13" s="79"/>
      <c r="SDS13" s="79"/>
      <c r="SDT13" s="79"/>
      <c r="SDU13" s="79"/>
      <c r="SDV13" s="79"/>
      <c r="SDW13" s="79"/>
      <c r="SDX13" s="79"/>
      <c r="SDY13" s="79"/>
      <c r="SDZ13" s="79"/>
      <c r="SEA13" s="79"/>
      <c r="SEB13" s="79"/>
      <c r="SEC13" s="79"/>
      <c r="SED13" s="79"/>
      <c r="SEE13" s="79"/>
      <c r="SEF13" s="79"/>
      <c r="SEG13" s="79"/>
      <c r="SEH13" s="79"/>
      <c r="SEI13" s="79"/>
      <c r="SEJ13" s="79"/>
      <c r="SEK13" s="79"/>
      <c r="SEL13" s="79"/>
      <c r="SEM13" s="79"/>
      <c r="SEN13" s="79"/>
      <c r="SEO13" s="79"/>
      <c r="SEP13" s="79"/>
      <c r="SEQ13" s="79"/>
      <c r="SER13" s="79"/>
      <c r="SES13" s="79"/>
      <c r="SET13" s="79"/>
      <c r="SEU13" s="79"/>
      <c r="SEV13" s="79"/>
      <c r="SEW13" s="79"/>
      <c r="SEX13" s="79"/>
      <c r="SEY13" s="79"/>
      <c r="SEZ13" s="79"/>
      <c r="SFA13" s="79"/>
      <c r="SFB13" s="79"/>
      <c r="SFC13" s="79"/>
      <c r="SFD13" s="79"/>
      <c r="SFE13" s="79"/>
      <c r="SFF13" s="79"/>
      <c r="SFG13" s="79"/>
      <c r="SFH13" s="79"/>
      <c r="SFI13" s="79"/>
      <c r="SFJ13" s="79"/>
      <c r="SFK13" s="79"/>
      <c r="SFL13" s="79"/>
      <c r="SFM13" s="79"/>
      <c r="SFN13" s="79"/>
      <c r="SFO13" s="79"/>
      <c r="SFP13" s="79"/>
      <c r="SFQ13" s="79"/>
      <c r="SFR13" s="79"/>
      <c r="SFS13" s="79"/>
      <c r="SFT13" s="79"/>
      <c r="SFU13" s="79"/>
      <c r="SFV13" s="79"/>
      <c r="SFW13" s="79"/>
      <c r="SFX13" s="79"/>
      <c r="SFY13" s="79"/>
      <c r="SFZ13" s="79"/>
      <c r="SGA13" s="79"/>
      <c r="SGB13" s="79"/>
      <c r="SGC13" s="79"/>
      <c r="SGD13" s="79"/>
      <c r="SGE13" s="79"/>
      <c r="SGF13" s="79"/>
      <c r="SGG13" s="79"/>
      <c r="SGH13" s="79"/>
      <c r="SGI13" s="79"/>
      <c r="SGJ13" s="79"/>
      <c r="SGK13" s="79"/>
      <c r="SGL13" s="79"/>
      <c r="SGM13" s="79"/>
      <c r="SGN13" s="79"/>
      <c r="SGO13" s="79"/>
      <c r="SGP13" s="79"/>
      <c r="SGQ13" s="79"/>
      <c r="SGR13" s="79"/>
      <c r="SGS13" s="79"/>
      <c r="SGT13" s="79"/>
      <c r="SGU13" s="79"/>
      <c r="SGV13" s="79"/>
      <c r="SGW13" s="79"/>
      <c r="SGX13" s="79"/>
      <c r="SGY13" s="79"/>
      <c r="SGZ13" s="79"/>
      <c r="SHA13" s="79"/>
      <c r="SHB13" s="79"/>
      <c r="SHC13" s="79"/>
      <c r="SHD13" s="79"/>
      <c r="SHE13" s="79"/>
      <c r="SHF13" s="79"/>
      <c r="SHG13" s="79"/>
      <c r="SHH13" s="79"/>
      <c r="SHI13" s="79"/>
      <c r="SHJ13" s="79"/>
      <c r="SHK13" s="79"/>
      <c r="SHL13" s="79"/>
      <c r="SHM13" s="79"/>
      <c r="SHN13" s="79"/>
      <c r="SHO13" s="79"/>
      <c r="SHP13" s="79"/>
      <c r="SHQ13" s="79"/>
      <c r="SHR13" s="79"/>
      <c r="SHS13" s="79"/>
      <c r="SHT13" s="79"/>
      <c r="SHU13" s="79"/>
      <c r="SHV13" s="79"/>
      <c r="SHW13" s="79"/>
      <c r="SHX13" s="79"/>
      <c r="SHY13" s="79"/>
      <c r="SHZ13" s="79"/>
      <c r="SIA13" s="79"/>
      <c r="SIB13" s="79"/>
      <c r="SIC13" s="79"/>
      <c r="SID13" s="79"/>
      <c r="SIE13" s="79"/>
      <c r="SIF13" s="79"/>
      <c r="SIG13" s="79"/>
      <c r="SIH13" s="79"/>
      <c r="SII13" s="79"/>
      <c r="SIJ13" s="79"/>
      <c r="SIK13" s="79"/>
      <c r="SIL13" s="79"/>
      <c r="SIM13" s="79"/>
      <c r="SIN13" s="79"/>
      <c r="SIO13" s="79"/>
      <c r="SIP13" s="79"/>
      <c r="SIQ13" s="79"/>
      <c r="SIR13" s="79"/>
      <c r="SIS13" s="79"/>
      <c r="SIT13" s="79"/>
      <c r="SIU13" s="79"/>
      <c r="SIV13" s="79"/>
      <c r="SIW13" s="79"/>
      <c r="SIX13" s="79"/>
      <c r="SIY13" s="79"/>
      <c r="SIZ13" s="79"/>
      <c r="SJA13" s="79"/>
      <c r="SJB13" s="79"/>
      <c r="SJC13" s="79"/>
      <c r="SJD13" s="79"/>
      <c r="SJE13" s="79"/>
      <c r="SJF13" s="79"/>
      <c r="SJG13" s="79"/>
      <c r="SJH13" s="79"/>
      <c r="SJI13" s="79"/>
      <c r="SJJ13" s="79"/>
      <c r="SJK13" s="79"/>
      <c r="SJL13" s="79"/>
      <c r="SJM13" s="79"/>
      <c r="SJN13" s="79"/>
      <c r="SJO13" s="79"/>
      <c r="SJP13" s="79"/>
      <c r="SJQ13" s="79"/>
      <c r="SJR13" s="79"/>
      <c r="SJS13" s="79"/>
      <c r="SJT13" s="79"/>
      <c r="SJU13" s="79"/>
      <c r="SJV13" s="79"/>
      <c r="SJW13" s="79"/>
      <c r="SJX13" s="79"/>
      <c r="SJY13" s="79"/>
      <c r="SJZ13" s="79"/>
      <c r="SKA13" s="79"/>
      <c r="SKB13" s="79"/>
      <c r="SKC13" s="79"/>
      <c r="SKD13" s="79"/>
      <c r="SKE13" s="79"/>
      <c r="SKF13" s="79"/>
      <c r="SKG13" s="79"/>
      <c r="SKH13" s="79"/>
      <c r="SKI13" s="79"/>
      <c r="SKJ13" s="79"/>
      <c r="SKK13" s="79"/>
      <c r="SKL13" s="79"/>
      <c r="SKM13" s="79"/>
      <c r="SKN13" s="79"/>
      <c r="SKO13" s="79"/>
      <c r="SKP13" s="79"/>
      <c r="SKQ13" s="79"/>
      <c r="SKR13" s="79"/>
      <c r="SKS13" s="79"/>
      <c r="SKT13" s="79"/>
      <c r="SKU13" s="79"/>
      <c r="SKV13" s="79"/>
      <c r="SKW13" s="79"/>
      <c r="SKX13" s="79"/>
      <c r="SKY13" s="79"/>
      <c r="SKZ13" s="79"/>
      <c r="SLA13" s="79"/>
      <c r="SLB13" s="79"/>
      <c r="SLC13" s="79"/>
      <c r="SLD13" s="79"/>
      <c r="SLE13" s="79"/>
      <c r="SLF13" s="79"/>
      <c r="SLG13" s="79"/>
      <c r="SLH13" s="79"/>
      <c r="SLI13" s="79"/>
      <c r="SLJ13" s="79"/>
      <c r="SLK13" s="79"/>
      <c r="SLL13" s="79"/>
      <c r="SLM13" s="79"/>
      <c r="SLN13" s="79"/>
      <c r="SLO13" s="79"/>
      <c r="SLP13" s="79"/>
      <c r="SLQ13" s="79"/>
      <c r="SLR13" s="79"/>
      <c r="SLS13" s="79"/>
      <c r="SLT13" s="79"/>
      <c r="SLU13" s="79"/>
      <c r="SLV13" s="79"/>
      <c r="SLW13" s="79"/>
      <c r="SLX13" s="79"/>
      <c r="SLY13" s="79"/>
      <c r="SLZ13" s="79"/>
      <c r="SMA13" s="79"/>
      <c r="SMB13" s="79"/>
      <c r="SMC13" s="79"/>
      <c r="SMD13" s="79"/>
      <c r="SME13" s="79"/>
      <c r="SMF13" s="79"/>
      <c r="SMG13" s="79"/>
      <c r="SMH13" s="79"/>
      <c r="SMI13" s="79"/>
      <c r="SMJ13" s="79"/>
      <c r="SMK13" s="79"/>
      <c r="SML13" s="79"/>
      <c r="SMM13" s="79"/>
      <c r="SMN13" s="79"/>
      <c r="SMO13" s="79"/>
      <c r="SMP13" s="79"/>
      <c r="SMQ13" s="79"/>
      <c r="SMR13" s="79"/>
      <c r="SMS13" s="79"/>
      <c r="SMT13" s="79"/>
      <c r="SMU13" s="79"/>
      <c r="SMV13" s="79"/>
      <c r="SMW13" s="79"/>
      <c r="SMX13" s="79"/>
      <c r="SMY13" s="79"/>
      <c r="SMZ13" s="79"/>
      <c r="SNA13" s="79"/>
      <c r="SNB13" s="79"/>
      <c r="SNC13" s="79"/>
      <c r="SND13" s="79"/>
      <c r="SNE13" s="79"/>
      <c r="SNF13" s="79"/>
      <c r="SNG13" s="79"/>
      <c r="SNH13" s="79"/>
      <c r="SNI13" s="79"/>
      <c r="SNJ13" s="79"/>
      <c r="SNK13" s="79"/>
      <c r="SNL13" s="79"/>
      <c r="SNM13" s="79"/>
      <c r="SNN13" s="79"/>
      <c r="SNO13" s="79"/>
      <c r="SNP13" s="79"/>
      <c r="SNQ13" s="79"/>
      <c r="SNR13" s="79"/>
      <c r="SNS13" s="79"/>
      <c r="SNT13" s="79"/>
      <c r="SNU13" s="79"/>
      <c r="SNV13" s="79"/>
      <c r="SNW13" s="79"/>
      <c r="SNX13" s="79"/>
      <c r="SNY13" s="79"/>
      <c r="SNZ13" s="79"/>
      <c r="SOA13" s="79"/>
      <c r="SOB13" s="79"/>
      <c r="SOC13" s="79"/>
      <c r="SOD13" s="79"/>
      <c r="SOE13" s="79"/>
      <c r="SOF13" s="79"/>
      <c r="SOG13" s="79"/>
      <c r="SOH13" s="79"/>
      <c r="SOI13" s="79"/>
      <c r="SOJ13" s="79"/>
      <c r="SOK13" s="79"/>
      <c r="SOL13" s="79"/>
      <c r="SOM13" s="79"/>
      <c r="SON13" s="79"/>
      <c r="SOO13" s="79"/>
      <c r="SOP13" s="79"/>
      <c r="SOQ13" s="79"/>
      <c r="SOR13" s="79"/>
      <c r="SOS13" s="79"/>
      <c r="SOT13" s="79"/>
      <c r="SOU13" s="79"/>
      <c r="SOV13" s="79"/>
      <c r="SOW13" s="79"/>
      <c r="SOX13" s="79"/>
      <c r="SOY13" s="79"/>
      <c r="SOZ13" s="79"/>
      <c r="SPA13" s="79"/>
      <c r="SPB13" s="79"/>
      <c r="SPC13" s="79"/>
      <c r="SPD13" s="79"/>
      <c r="SPE13" s="79"/>
      <c r="SPF13" s="79"/>
      <c r="SPG13" s="79"/>
      <c r="SPH13" s="79"/>
      <c r="SPI13" s="79"/>
      <c r="SPJ13" s="79"/>
      <c r="SPK13" s="79"/>
      <c r="SPL13" s="79"/>
      <c r="SPM13" s="79"/>
      <c r="SPN13" s="79"/>
      <c r="SPO13" s="79"/>
      <c r="SPP13" s="79"/>
      <c r="SPQ13" s="79"/>
      <c r="SPR13" s="79"/>
      <c r="SPS13" s="79"/>
      <c r="SPT13" s="79"/>
      <c r="SPU13" s="79"/>
      <c r="SPV13" s="79"/>
      <c r="SPW13" s="79"/>
      <c r="SPX13" s="79"/>
      <c r="SPY13" s="79"/>
      <c r="SPZ13" s="79"/>
      <c r="SQA13" s="79"/>
      <c r="SQB13" s="79"/>
      <c r="SQC13" s="79"/>
      <c r="SQD13" s="79"/>
      <c r="SQE13" s="79"/>
      <c r="SQF13" s="79"/>
      <c r="SQG13" s="79"/>
      <c r="SQH13" s="79"/>
      <c r="SQI13" s="79"/>
      <c r="SQJ13" s="79"/>
      <c r="SQK13" s="79"/>
      <c r="SQL13" s="79"/>
      <c r="SQM13" s="79"/>
      <c r="SQN13" s="79"/>
      <c r="SQO13" s="79"/>
      <c r="SQP13" s="79"/>
      <c r="SQQ13" s="79"/>
      <c r="SQR13" s="79"/>
      <c r="SQS13" s="79"/>
      <c r="SQT13" s="79"/>
      <c r="SQU13" s="79"/>
      <c r="SQV13" s="79"/>
      <c r="SQW13" s="79"/>
      <c r="SQX13" s="79"/>
      <c r="SQY13" s="79"/>
      <c r="SQZ13" s="79"/>
      <c r="SRA13" s="79"/>
      <c r="SRB13" s="79"/>
      <c r="SRC13" s="79"/>
      <c r="SRD13" s="79"/>
      <c r="SRE13" s="79"/>
      <c r="SRF13" s="79"/>
      <c r="SRG13" s="79"/>
      <c r="SRH13" s="79"/>
      <c r="SRI13" s="79"/>
      <c r="SRJ13" s="79"/>
      <c r="SRK13" s="79"/>
      <c r="SRL13" s="79"/>
      <c r="SRM13" s="79"/>
      <c r="SRN13" s="79"/>
      <c r="SRO13" s="79"/>
      <c r="SRP13" s="79"/>
      <c r="SRQ13" s="79"/>
      <c r="SRR13" s="79"/>
      <c r="SRS13" s="79"/>
      <c r="SRT13" s="79"/>
      <c r="SRU13" s="79"/>
      <c r="SRV13" s="79"/>
      <c r="SRW13" s="79"/>
      <c r="SRX13" s="79"/>
      <c r="SRY13" s="79"/>
      <c r="SRZ13" s="79"/>
      <c r="SSA13" s="79"/>
      <c r="SSB13" s="79"/>
      <c r="SSC13" s="79"/>
      <c r="SSD13" s="79"/>
      <c r="SSE13" s="79"/>
      <c r="SSF13" s="79"/>
      <c r="SSG13" s="79"/>
      <c r="SSH13" s="79"/>
      <c r="SSI13" s="79"/>
      <c r="SSJ13" s="79"/>
      <c r="SSK13" s="79"/>
      <c r="SSL13" s="79"/>
      <c r="SSM13" s="79"/>
      <c r="SSN13" s="79"/>
      <c r="SSO13" s="79"/>
      <c r="SSP13" s="79"/>
      <c r="SSQ13" s="79"/>
      <c r="SSR13" s="79"/>
      <c r="SSS13" s="79"/>
      <c r="SST13" s="79"/>
      <c r="SSU13" s="79"/>
      <c r="SSV13" s="79"/>
      <c r="SSW13" s="79"/>
      <c r="SSX13" s="79"/>
      <c r="SSY13" s="79"/>
      <c r="SSZ13" s="79"/>
      <c r="STA13" s="79"/>
      <c r="STB13" s="79"/>
      <c r="STC13" s="79"/>
      <c r="STD13" s="79"/>
      <c r="STE13" s="79"/>
      <c r="STF13" s="79"/>
      <c r="STG13" s="79"/>
      <c r="STH13" s="79"/>
      <c r="STI13" s="79"/>
      <c r="STJ13" s="79"/>
      <c r="STK13" s="79"/>
      <c r="STL13" s="79"/>
      <c r="STM13" s="79"/>
      <c r="STN13" s="79"/>
      <c r="STO13" s="79"/>
      <c r="STP13" s="79"/>
      <c r="STQ13" s="79"/>
      <c r="STR13" s="79"/>
      <c r="STS13" s="79"/>
      <c r="STT13" s="79"/>
      <c r="STU13" s="79"/>
      <c r="STV13" s="79"/>
      <c r="STW13" s="79"/>
      <c r="STX13" s="79"/>
      <c r="STY13" s="79"/>
      <c r="STZ13" s="79"/>
      <c r="SUA13" s="79"/>
      <c r="SUB13" s="79"/>
      <c r="SUC13" s="79"/>
      <c r="SUD13" s="79"/>
      <c r="SUE13" s="79"/>
      <c r="SUF13" s="79"/>
      <c r="SUG13" s="79"/>
      <c r="SUH13" s="79"/>
      <c r="SUI13" s="79"/>
      <c r="SUJ13" s="79"/>
      <c r="SUK13" s="79"/>
      <c r="SUL13" s="79"/>
      <c r="SUM13" s="79"/>
      <c r="SUN13" s="79"/>
      <c r="SUO13" s="79"/>
      <c r="SUP13" s="79"/>
      <c r="SUQ13" s="79"/>
      <c r="SUR13" s="79"/>
      <c r="SUS13" s="79"/>
      <c r="SUT13" s="79"/>
      <c r="SUU13" s="79"/>
      <c r="SUV13" s="79"/>
      <c r="SUW13" s="79"/>
      <c r="SUX13" s="79"/>
      <c r="SUY13" s="79"/>
      <c r="SUZ13" s="79"/>
      <c r="SVA13" s="79"/>
      <c r="SVB13" s="79"/>
      <c r="SVC13" s="79"/>
      <c r="SVD13" s="79"/>
      <c r="SVE13" s="79"/>
      <c r="SVF13" s="79"/>
      <c r="SVG13" s="79"/>
      <c r="SVH13" s="79"/>
      <c r="SVI13" s="79"/>
      <c r="SVJ13" s="79"/>
      <c r="SVK13" s="79"/>
      <c r="SVL13" s="79"/>
      <c r="SVM13" s="79"/>
      <c r="SVN13" s="79"/>
      <c r="SVO13" s="79"/>
      <c r="SVP13" s="79"/>
      <c r="SVQ13" s="79"/>
      <c r="SVR13" s="79"/>
      <c r="SVS13" s="79"/>
      <c r="SVT13" s="79"/>
      <c r="SVU13" s="79"/>
      <c r="SVV13" s="79"/>
      <c r="SVW13" s="79"/>
      <c r="SVX13" s="79"/>
      <c r="SVY13" s="79"/>
      <c r="SVZ13" s="79"/>
      <c r="SWA13" s="79"/>
      <c r="SWB13" s="79"/>
      <c r="SWC13" s="79"/>
      <c r="SWD13" s="79"/>
      <c r="SWE13" s="79"/>
      <c r="SWF13" s="79"/>
      <c r="SWG13" s="79"/>
      <c r="SWH13" s="79"/>
      <c r="SWI13" s="79"/>
      <c r="SWJ13" s="79"/>
      <c r="SWK13" s="79"/>
      <c r="SWL13" s="79"/>
      <c r="SWM13" s="79"/>
      <c r="SWN13" s="79"/>
      <c r="SWO13" s="79"/>
      <c r="SWP13" s="79"/>
      <c r="SWQ13" s="79"/>
      <c r="SWR13" s="79"/>
      <c r="SWS13" s="79"/>
      <c r="SWT13" s="79"/>
      <c r="SWU13" s="79"/>
      <c r="SWV13" s="79"/>
      <c r="SWW13" s="79"/>
      <c r="SWX13" s="79"/>
      <c r="SWY13" s="79"/>
      <c r="SWZ13" s="79"/>
      <c r="SXA13" s="79"/>
      <c r="SXB13" s="79"/>
      <c r="SXC13" s="79"/>
      <c r="SXD13" s="79"/>
      <c r="SXE13" s="79"/>
      <c r="SXF13" s="79"/>
      <c r="SXG13" s="79"/>
      <c r="SXH13" s="79"/>
      <c r="SXI13" s="79"/>
      <c r="SXJ13" s="79"/>
      <c r="SXK13" s="79"/>
      <c r="SXL13" s="79"/>
      <c r="SXM13" s="79"/>
      <c r="SXN13" s="79"/>
      <c r="SXO13" s="79"/>
      <c r="SXP13" s="79"/>
      <c r="SXQ13" s="79"/>
      <c r="SXR13" s="79"/>
      <c r="SXS13" s="79"/>
      <c r="SXT13" s="79"/>
      <c r="SXU13" s="79"/>
      <c r="SXV13" s="79"/>
      <c r="SXW13" s="79"/>
      <c r="SXX13" s="79"/>
      <c r="SXY13" s="79"/>
      <c r="SXZ13" s="79"/>
      <c r="SYA13" s="79"/>
      <c r="SYB13" s="79"/>
      <c r="SYC13" s="79"/>
      <c r="SYD13" s="79"/>
      <c r="SYE13" s="79"/>
      <c r="SYF13" s="79"/>
      <c r="SYG13" s="79"/>
      <c r="SYH13" s="79"/>
      <c r="SYI13" s="79"/>
      <c r="SYJ13" s="79"/>
      <c r="SYK13" s="79"/>
      <c r="SYL13" s="79"/>
      <c r="SYM13" s="79"/>
      <c r="SYN13" s="79"/>
      <c r="SYO13" s="79"/>
      <c r="SYP13" s="79"/>
      <c r="SYQ13" s="79"/>
      <c r="SYR13" s="79"/>
      <c r="SYS13" s="79"/>
      <c r="SYT13" s="79"/>
      <c r="SYU13" s="79"/>
      <c r="SYV13" s="79"/>
      <c r="SYW13" s="79"/>
      <c r="SYX13" s="79"/>
      <c r="SYY13" s="79"/>
      <c r="SYZ13" s="79"/>
      <c r="SZA13" s="79"/>
      <c r="SZB13" s="79"/>
      <c r="SZC13" s="79"/>
      <c r="SZD13" s="79"/>
      <c r="SZE13" s="79"/>
      <c r="SZF13" s="79"/>
      <c r="SZG13" s="79"/>
      <c r="SZH13" s="79"/>
      <c r="SZI13" s="79"/>
      <c r="SZJ13" s="79"/>
      <c r="SZK13" s="79"/>
      <c r="SZL13" s="79"/>
      <c r="SZM13" s="79"/>
      <c r="SZN13" s="79"/>
      <c r="SZO13" s="79"/>
      <c r="SZP13" s="79"/>
      <c r="SZQ13" s="79"/>
      <c r="SZR13" s="79"/>
      <c r="SZS13" s="79"/>
      <c r="SZT13" s="79"/>
      <c r="SZU13" s="79"/>
      <c r="SZV13" s="79"/>
      <c r="SZW13" s="79"/>
      <c r="SZX13" s="79"/>
      <c r="SZY13" s="79"/>
      <c r="SZZ13" s="79"/>
      <c r="TAA13" s="79"/>
      <c r="TAB13" s="79"/>
      <c r="TAC13" s="79"/>
      <c r="TAD13" s="79"/>
      <c r="TAE13" s="79"/>
      <c r="TAF13" s="79"/>
      <c r="TAG13" s="79"/>
      <c r="TAH13" s="79"/>
      <c r="TAI13" s="79"/>
      <c r="TAJ13" s="79"/>
      <c r="TAK13" s="79"/>
      <c r="TAL13" s="79"/>
      <c r="TAM13" s="79"/>
      <c r="TAN13" s="79"/>
      <c r="TAO13" s="79"/>
      <c r="TAP13" s="79"/>
      <c r="TAQ13" s="79"/>
      <c r="TAR13" s="79"/>
      <c r="TAS13" s="79"/>
      <c r="TAT13" s="79"/>
      <c r="TAU13" s="79"/>
      <c r="TAV13" s="79"/>
      <c r="TAW13" s="79"/>
      <c r="TAX13" s="79"/>
      <c r="TAY13" s="79"/>
      <c r="TAZ13" s="79"/>
      <c r="TBA13" s="79"/>
      <c r="TBB13" s="79"/>
      <c r="TBC13" s="79"/>
      <c r="TBD13" s="79"/>
      <c r="TBE13" s="79"/>
      <c r="TBF13" s="79"/>
      <c r="TBG13" s="79"/>
      <c r="TBH13" s="79"/>
      <c r="TBI13" s="79"/>
      <c r="TBJ13" s="79"/>
      <c r="TBK13" s="79"/>
      <c r="TBL13" s="79"/>
      <c r="TBM13" s="79"/>
      <c r="TBN13" s="79"/>
      <c r="TBO13" s="79"/>
      <c r="TBP13" s="79"/>
      <c r="TBQ13" s="79"/>
      <c r="TBR13" s="79"/>
      <c r="TBS13" s="79"/>
      <c r="TBT13" s="79"/>
      <c r="TBU13" s="79"/>
      <c r="TBV13" s="79"/>
      <c r="TBW13" s="79"/>
      <c r="TBX13" s="79"/>
      <c r="TBY13" s="79"/>
      <c r="TBZ13" s="79"/>
      <c r="TCA13" s="79"/>
      <c r="TCB13" s="79"/>
      <c r="TCC13" s="79"/>
      <c r="TCD13" s="79"/>
      <c r="TCE13" s="79"/>
      <c r="TCF13" s="79"/>
      <c r="TCG13" s="79"/>
      <c r="TCH13" s="79"/>
      <c r="TCI13" s="79"/>
      <c r="TCJ13" s="79"/>
      <c r="TCK13" s="79"/>
      <c r="TCL13" s="79"/>
      <c r="TCM13" s="79"/>
      <c r="TCN13" s="79"/>
      <c r="TCO13" s="79"/>
      <c r="TCP13" s="79"/>
      <c r="TCQ13" s="79"/>
      <c r="TCR13" s="79"/>
      <c r="TCS13" s="79"/>
      <c r="TCT13" s="79"/>
      <c r="TCU13" s="79"/>
      <c r="TCV13" s="79"/>
      <c r="TCW13" s="79"/>
      <c r="TCX13" s="79"/>
      <c r="TCY13" s="79"/>
      <c r="TCZ13" s="79"/>
      <c r="TDA13" s="79"/>
      <c r="TDB13" s="79"/>
      <c r="TDC13" s="79"/>
      <c r="TDD13" s="79"/>
      <c r="TDE13" s="79"/>
      <c r="TDF13" s="79"/>
      <c r="TDG13" s="79"/>
      <c r="TDH13" s="79"/>
      <c r="TDI13" s="79"/>
      <c r="TDJ13" s="79"/>
      <c r="TDK13" s="79"/>
      <c r="TDL13" s="79"/>
      <c r="TDM13" s="79"/>
      <c r="TDN13" s="79"/>
      <c r="TDO13" s="79"/>
      <c r="TDP13" s="79"/>
      <c r="TDQ13" s="79"/>
      <c r="TDR13" s="79"/>
      <c r="TDS13" s="79"/>
      <c r="TDT13" s="79"/>
      <c r="TDU13" s="79"/>
      <c r="TDV13" s="79"/>
      <c r="TDW13" s="79"/>
      <c r="TDX13" s="79"/>
      <c r="TDY13" s="79"/>
      <c r="TDZ13" s="79"/>
      <c r="TEA13" s="79"/>
      <c r="TEB13" s="79"/>
      <c r="TEC13" s="79"/>
      <c r="TED13" s="79"/>
      <c r="TEE13" s="79"/>
      <c r="TEF13" s="79"/>
      <c r="TEG13" s="79"/>
      <c r="TEH13" s="79"/>
      <c r="TEI13" s="79"/>
      <c r="TEJ13" s="79"/>
      <c r="TEK13" s="79"/>
      <c r="TEL13" s="79"/>
      <c r="TEM13" s="79"/>
      <c r="TEN13" s="79"/>
      <c r="TEO13" s="79"/>
      <c r="TEP13" s="79"/>
      <c r="TEQ13" s="79"/>
      <c r="TER13" s="79"/>
      <c r="TES13" s="79"/>
      <c r="TET13" s="79"/>
      <c r="TEU13" s="79"/>
      <c r="TEV13" s="79"/>
      <c r="TEW13" s="79"/>
      <c r="TEX13" s="79"/>
      <c r="TEY13" s="79"/>
      <c r="TEZ13" s="79"/>
      <c r="TFA13" s="79"/>
      <c r="TFB13" s="79"/>
      <c r="TFC13" s="79"/>
      <c r="TFD13" s="79"/>
      <c r="TFE13" s="79"/>
      <c r="TFF13" s="79"/>
      <c r="TFG13" s="79"/>
      <c r="TFH13" s="79"/>
      <c r="TFI13" s="79"/>
      <c r="TFJ13" s="79"/>
      <c r="TFK13" s="79"/>
      <c r="TFL13" s="79"/>
      <c r="TFM13" s="79"/>
      <c r="TFN13" s="79"/>
      <c r="TFO13" s="79"/>
      <c r="TFP13" s="79"/>
      <c r="TFQ13" s="79"/>
      <c r="TFR13" s="79"/>
      <c r="TFS13" s="79"/>
      <c r="TFT13" s="79"/>
      <c r="TFU13" s="79"/>
      <c r="TFV13" s="79"/>
      <c r="TFW13" s="79"/>
      <c r="TFX13" s="79"/>
      <c r="TFY13" s="79"/>
      <c r="TFZ13" s="79"/>
      <c r="TGA13" s="79"/>
      <c r="TGB13" s="79"/>
      <c r="TGC13" s="79"/>
      <c r="TGD13" s="79"/>
      <c r="TGE13" s="79"/>
      <c r="TGF13" s="79"/>
      <c r="TGG13" s="79"/>
      <c r="TGH13" s="79"/>
      <c r="TGI13" s="79"/>
      <c r="TGJ13" s="79"/>
      <c r="TGK13" s="79"/>
      <c r="TGL13" s="79"/>
      <c r="TGM13" s="79"/>
      <c r="TGN13" s="79"/>
      <c r="TGO13" s="79"/>
      <c r="TGP13" s="79"/>
      <c r="TGQ13" s="79"/>
      <c r="TGR13" s="79"/>
      <c r="TGS13" s="79"/>
      <c r="TGT13" s="79"/>
      <c r="TGU13" s="79"/>
      <c r="TGV13" s="79"/>
      <c r="TGW13" s="79"/>
      <c r="TGX13" s="79"/>
      <c r="TGY13" s="79"/>
      <c r="TGZ13" s="79"/>
      <c r="THA13" s="79"/>
      <c r="THB13" s="79"/>
      <c r="THC13" s="79"/>
      <c r="THD13" s="79"/>
      <c r="THE13" s="79"/>
      <c r="THF13" s="79"/>
      <c r="THG13" s="79"/>
      <c r="THH13" s="79"/>
      <c r="THI13" s="79"/>
      <c r="THJ13" s="79"/>
      <c r="THK13" s="79"/>
      <c r="THL13" s="79"/>
      <c r="THM13" s="79"/>
      <c r="THN13" s="79"/>
      <c r="THO13" s="79"/>
      <c r="THP13" s="79"/>
      <c r="THQ13" s="79"/>
      <c r="THR13" s="79"/>
      <c r="THS13" s="79"/>
      <c r="THT13" s="79"/>
      <c r="THU13" s="79"/>
      <c r="THV13" s="79"/>
      <c r="THW13" s="79"/>
      <c r="THX13" s="79"/>
      <c r="THY13" s="79"/>
      <c r="THZ13" s="79"/>
      <c r="TIA13" s="79"/>
      <c r="TIB13" s="79"/>
      <c r="TIC13" s="79"/>
      <c r="TID13" s="79"/>
      <c r="TIE13" s="79"/>
      <c r="TIF13" s="79"/>
      <c r="TIG13" s="79"/>
      <c r="TIH13" s="79"/>
      <c r="TII13" s="79"/>
      <c r="TIJ13" s="79"/>
      <c r="TIK13" s="79"/>
      <c r="TIL13" s="79"/>
      <c r="TIM13" s="79"/>
      <c r="TIN13" s="79"/>
      <c r="TIO13" s="79"/>
      <c r="TIP13" s="79"/>
      <c r="TIQ13" s="79"/>
      <c r="TIR13" s="79"/>
      <c r="TIS13" s="79"/>
      <c r="TIT13" s="79"/>
      <c r="TIU13" s="79"/>
      <c r="TIV13" s="79"/>
      <c r="TIW13" s="79"/>
      <c r="TIX13" s="79"/>
      <c r="TIY13" s="79"/>
      <c r="TIZ13" s="79"/>
      <c r="TJA13" s="79"/>
      <c r="TJB13" s="79"/>
      <c r="TJC13" s="79"/>
      <c r="TJD13" s="79"/>
      <c r="TJE13" s="79"/>
      <c r="TJF13" s="79"/>
      <c r="TJG13" s="79"/>
      <c r="TJH13" s="79"/>
      <c r="TJI13" s="79"/>
      <c r="TJJ13" s="79"/>
      <c r="TJK13" s="79"/>
      <c r="TJL13" s="79"/>
      <c r="TJM13" s="79"/>
      <c r="TJN13" s="79"/>
      <c r="TJO13" s="79"/>
      <c r="TJP13" s="79"/>
      <c r="TJQ13" s="79"/>
      <c r="TJR13" s="79"/>
      <c r="TJS13" s="79"/>
      <c r="TJT13" s="79"/>
      <c r="TJU13" s="79"/>
      <c r="TJV13" s="79"/>
      <c r="TJW13" s="79"/>
      <c r="TJX13" s="79"/>
      <c r="TJY13" s="79"/>
      <c r="TJZ13" s="79"/>
      <c r="TKA13" s="79"/>
      <c r="TKB13" s="79"/>
      <c r="TKC13" s="79"/>
      <c r="TKD13" s="79"/>
      <c r="TKE13" s="79"/>
      <c r="TKF13" s="79"/>
      <c r="TKG13" s="79"/>
      <c r="TKH13" s="79"/>
      <c r="TKI13" s="79"/>
      <c r="TKJ13" s="79"/>
      <c r="TKK13" s="79"/>
      <c r="TKL13" s="79"/>
      <c r="TKM13" s="79"/>
      <c r="TKN13" s="79"/>
      <c r="TKO13" s="79"/>
      <c r="TKP13" s="79"/>
      <c r="TKQ13" s="79"/>
      <c r="TKR13" s="79"/>
      <c r="TKS13" s="79"/>
      <c r="TKT13" s="79"/>
      <c r="TKU13" s="79"/>
      <c r="TKV13" s="79"/>
      <c r="TKW13" s="79"/>
      <c r="TKX13" s="79"/>
      <c r="TKY13" s="79"/>
      <c r="TKZ13" s="79"/>
      <c r="TLA13" s="79"/>
      <c r="TLB13" s="79"/>
      <c r="TLC13" s="79"/>
      <c r="TLD13" s="79"/>
      <c r="TLE13" s="79"/>
      <c r="TLF13" s="79"/>
      <c r="TLG13" s="79"/>
      <c r="TLH13" s="79"/>
      <c r="TLI13" s="79"/>
      <c r="TLJ13" s="79"/>
      <c r="TLK13" s="79"/>
      <c r="TLL13" s="79"/>
      <c r="TLM13" s="79"/>
      <c r="TLN13" s="79"/>
      <c r="TLO13" s="79"/>
      <c r="TLP13" s="79"/>
      <c r="TLQ13" s="79"/>
      <c r="TLR13" s="79"/>
      <c r="TLS13" s="79"/>
      <c r="TLT13" s="79"/>
      <c r="TLU13" s="79"/>
      <c r="TLV13" s="79"/>
      <c r="TLW13" s="79"/>
      <c r="TLX13" s="79"/>
      <c r="TLY13" s="79"/>
      <c r="TLZ13" s="79"/>
      <c r="TMA13" s="79"/>
      <c r="TMB13" s="79"/>
      <c r="TMC13" s="79"/>
      <c r="TMD13" s="79"/>
      <c r="TME13" s="79"/>
      <c r="TMF13" s="79"/>
      <c r="TMG13" s="79"/>
      <c r="TMH13" s="79"/>
      <c r="TMI13" s="79"/>
      <c r="TMJ13" s="79"/>
      <c r="TMK13" s="79"/>
      <c r="TML13" s="79"/>
      <c r="TMM13" s="79"/>
      <c r="TMN13" s="79"/>
      <c r="TMO13" s="79"/>
      <c r="TMP13" s="79"/>
      <c r="TMQ13" s="79"/>
      <c r="TMR13" s="79"/>
      <c r="TMS13" s="79"/>
      <c r="TMT13" s="79"/>
      <c r="TMU13" s="79"/>
      <c r="TMV13" s="79"/>
      <c r="TMW13" s="79"/>
      <c r="TMX13" s="79"/>
      <c r="TMY13" s="79"/>
      <c r="TMZ13" s="79"/>
      <c r="TNA13" s="79"/>
      <c r="TNB13" s="79"/>
      <c r="TNC13" s="79"/>
      <c r="TND13" s="79"/>
      <c r="TNE13" s="79"/>
      <c r="TNF13" s="79"/>
      <c r="TNG13" s="79"/>
      <c r="TNH13" s="79"/>
      <c r="TNI13" s="79"/>
      <c r="TNJ13" s="79"/>
      <c r="TNK13" s="79"/>
      <c r="TNL13" s="79"/>
      <c r="TNM13" s="79"/>
      <c r="TNN13" s="79"/>
      <c r="TNO13" s="79"/>
      <c r="TNP13" s="79"/>
      <c r="TNQ13" s="79"/>
      <c r="TNR13" s="79"/>
      <c r="TNS13" s="79"/>
      <c r="TNT13" s="79"/>
      <c r="TNU13" s="79"/>
      <c r="TNV13" s="79"/>
      <c r="TNW13" s="79"/>
      <c r="TNX13" s="79"/>
      <c r="TNY13" s="79"/>
      <c r="TNZ13" s="79"/>
      <c r="TOA13" s="79"/>
      <c r="TOB13" s="79"/>
      <c r="TOC13" s="79"/>
      <c r="TOD13" s="79"/>
      <c r="TOE13" s="79"/>
      <c r="TOF13" s="79"/>
      <c r="TOG13" s="79"/>
      <c r="TOH13" s="79"/>
      <c r="TOI13" s="79"/>
      <c r="TOJ13" s="79"/>
      <c r="TOK13" s="79"/>
      <c r="TOL13" s="79"/>
      <c r="TOM13" s="79"/>
      <c r="TON13" s="79"/>
      <c r="TOO13" s="79"/>
      <c r="TOP13" s="79"/>
      <c r="TOQ13" s="79"/>
      <c r="TOR13" s="79"/>
      <c r="TOS13" s="79"/>
      <c r="TOT13" s="79"/>
      <c r="TOU13" s="79"/>
      <c r="TOV13" s="79"/>
      <c r="TOW13" s="79"/>
      <c r="TOX13" s="79"/>
      <c r="TOY13" s="79"/>
      <c r="TOZ13" s="79"/>
      <c r="TPA13" s="79"/>
      <c r="TPB13" s="79"/>
      <c r="TPC13" s="79"/>
      <c r="TPD13" s="79"/>
      <c r="TPE13" s="79"/>
      <c r="TPF13" s="79"/>
      <c r="TPG13" s="79"/>
      <c r="TPH13" s="79"/>
      <c r="TPI13" s="79"/>
      <c r="TPJ13" s="79"/>
      <c r="TPK13" s="79"/>
      <c r="TPL13" s="79"/>
      <c r="TPM13" s="79"/>
      <c r="TPN13" s="79"/>
      <c r="TPO13" s="79"/>
      <c r="TPP13" s="79"/>
      <c r="TPQ13" s="79"/>
      <c r="TPR13" s="79"/>
      <c r="TPS13" s="79"/>
      <c r="TPT13" s="79"/>
      <c r="TPU13" s="79"/>
      <c r="TPV13" s="79"/>
      <c r="TPW13" s="79"/>
      <c r="TPX13" s="79"/>
      <c r="TPY13" s="79"/>
      <c r="TPZ13" s="79"/>
      <c r="TQA13" s="79"/>
      <c r="TQB13" s="79"/>
      <c r="TQC13" s="79"/>
      <c r="TQD13" s="79"/>
      <c r="TQE13" s="79"/>
      <c r="TQF13" s="79"/>
      <c r="TQG13" s="79"/>
      <c r="TQH13" s="79"/>
      <c r="TQI13" s="79"/>
      <c r="TQJ13" s="79"/>
      <c r="TQK13" s="79"/>
      <c r="TQL13" s="79"/>
      <c r="TQM13" s="79"/>
      <c r="TQN13" s="79"/>
      <c r="TQO13" s="79"/>
      <c r="TQP13" s="79"/>
      <c r="TQQ13" s="79"/>
      <c r="TQR13" s="79"/>
      <c r="TQS13" s="79"/>
      <c r="TQT13" s="79"/>
      <c r="TQU13" s="79"/>
      <c r="TQV13" s="79"/>
      <c r="TQW13" s="79"/>
      <c r="TQX13" s="79"/>
      <c r="TQY13" s="79"/>
      <c r="TQZ13" s="79"/>
      <c r="TRA13" s="79"/>
      <c r="TRB13" s="79"/>
      <c r="TRC13" s="79"/>
      <c r="TRD13" s="79"/>
      <c r="TRE13" s="79"/>
      <c r="TRF13" s="79"/>
      <c r="TRG13" s="79"/>
      <c r="TRH13" s="79"/>
      <c r="TRI13" s="79"/>
      <c r="TRJ13" s="79"/>
      <c r="TRK13" s="79"/>
      <c r="TRL13" s="79"/>
      <c r="TRM13" s="79"/>
      <c r="TRN13" s="79"/>
      <c r="TRO13" s="79"/>
      <c r="TRP13" s="79"/>
      <c r="TRQ13" s="79"/>
      <c r="TRR13" s="79"/>
      <c r="TRS13" s="79"/>
      <c r="TRT13" s="79"/>
      <c r="TRU13" s="79"/>
      <c r="TRV13" s="79"/>
      <c r="TRW13" s="79"/>
      <c r="TRX13" s="79"/>
      <c r="TRY13" s="79"/>
      <c r="TRZ13" s="79"/>
      <c r="TSA13" s="79"/>
      <c r="TSB13" s="79"/>
      <c r="TSC13" s="79"/>
      <c r="TSD13" s="79"/>
      <c r="TSE13" s="79"/>
      <c r="TSF13" s="79"/>
      <c r="TSG13" s="79"/>
      <c r="TSH13" s="79"/>
      <c r="TSI13" s="79"/>
      <c r="TSJ13" s="79"/>
      <c r="TSK13" s="79"/>
      <c r="TSL13" s="79"/>
      <c r="TSM13" s="79"/>
      <c r="TSN13" s="79"/>
      <c r="TSO13" s="79"/>
      <c r="TSP13" s="79"/>
      <c r="TSQ13" s="79"/>
      <c r="TSR13" s="79"/>
      <c r="TSS13" s="79"/>
      <c r="TST13" s="79"/>
      <c r="TSU13" s="79"/>
      <c r="TSV13" s="79"/>
      <c r="TSW13" s="79"/>
      <c r="TSX13" s="79"/>
      <c r="TSY13" s="79"/>
      <c r="TSZ13" s="79"/>
      <c r="TTA13" s="79"/>
      <c r="TTB13" s="79"/>
      <c r="TTC13" s="79"/>
      <c r="TTD13" s="79"/>
      <c r="TTE13" s="79"/>
      <c r="TTF13" s="79"/>
      <c r="TTG13" s="79"/>
      <c r="TTH13" s="79"/>
      <c r="TTI13" s="79"/>
      <c r="TTJ13" s="79"/>
      <c r="TTK13" s="79"/>
      <c r="TTL13" s="79"/>
      <c r="TTM13" s="79"/>
      <c r="TTN13" s="79"/>
      <c r="TTO13" s="79"/>
      <c r="TTP13" s="79"/>
      <c r="TTQ13" s="79"/>
      <c r="TTR13" s="79"/>
      <c r="TTS13" s="79"/>
      <c r="TTT13" s="79"/>
      <c r="TTU13" s="79"/>
      <c r="TTV13" s="79"/>
      <c r="TTW13" s="79"/>
      <c r="TTX13" s="79"/>
      <c r="TTY13" s="79"/>
      <c r="TTZ13" s="79"/>
      <c r="TUA13" s="79"/>
      <c r="TUB13" s="79"/>
      <c r="TUC13" s="79"/>
      <c r="TUD13" s="79"/>
      <c r="TUE13" s="79"/>
      <c r="TUF13" s="79"/>
      <c r="TUG13" s="79"/>
      <c r="TUH13" s="79"/>
      <c r="TUI13" s="79"/>
      <c r="TUJ13" s="79"/>
      <c r="TUK13" s="79"/>
      <c r="TUL13" s="79"/>
      <c r="TUM13" s="79"/>
      <c r="TUN13" s="79"/>
      <c r="TUO13" s="79"/>
      <c r="TUP13" s="79"/>
      <c r="TUQ13" s="79"/>
      <c r="TUR13" s="79"/>
      <c r="TUS13" s="79"/>
      <c r="TUT13" s="79"/>
      <c r="TUU13" s="79"/>
      <c r="TUV13" s="79"/>
      <c r="TUW13" s="79"/>
      <c r="TUX13" s="79"/>
      <c r="TUY13" s="79"/>
      <c r="TUZ13" s="79"/>
      <c r="TVA13" s="79"/>
      <c r="TVB13" s="79"/>
      <c r="TVC13" s="79"/>
      <c r="TVD13" s="79"/>
      <c r="TVE13" s="79"/>
      <c r="TVF13" s="79"/>
      <c r="TVG13" s="79"/>
      <c r="TVH13" s="79"/>
      <c r="TVI13" s="79"/>
      <c r="TVJ13" s="79"/>
      <c r="TVK13" s="79"/>
      <c r="TVL13" s="79"/>
      <c r="TVM13" s="79"/>
      <c r="TVN13" s="79"/>
      <c r="TVO13" s="79"/>
      <c r="TVP13" s="79"/>
      <c r="TVQ13" s="79"/>
      <c r="TVR13" s="79"/>
      <c r="TVS13" s="79"/>
      <c r="TVT13" s="79"/>
      <c r="TVU13" s="79"/>
      <c r="TVV13" s="79"/>
      <c r="TVW13" s="79"/>
      <c r="TVX13" s="79"/>
      <c r="TVY13" s="79"/>
      <c r="TVZ13" s="79"/>
      <c r="TWA13" s="79"/>
      <c r="TWB13" s="79"/>
      <c r="TWC13" s="79"/>
      <c r="TWD13" s="79"/>
      <c r="TWE13" s="79"/>
      <c r="TWF13" s="79"/>
      <c r="TWG13" s="79"/>
      <c r="TWH13" s="79"/>
      <c r="TWI13" s="79"/>
      <c r="TWJ13" s="79"/>
      <c r="TWK13" s="79"/>
      <c r="TWL13" s="79"/>
      <c r="TWM13" s="79"/>
      <c r="TWN13" s="79"/>
      <c r="TWO13" s="79"/>
      <c r="TWP13" s="79"/>
      <c r="TWQ13" s="79"/>
      <c r="TWR13" s="79"/>
      <c r="TWS13" s="79"/>
      <c r="TWT13" s="79"/>
      <c r="TWU13" s="79"/>
      <c r="TWV13" s="79"/>
      <c r="TWW13" s="79"/>
      <c r="TWX13" s="79"/>
      <c r="TWY13" s="79"/>
      <c r="TWZ13" s="79"/>
      <c r="TXA13" s="79"/>
      <c r="TXB13" s="79"/>
      <c r="TXC13" s="79"/>
      <c r="TXD13" s="79"/>
      <c r="TXE13" s="79"/>
      <c r="TXF13" s="79"/>
      <c r="TXG13" s="79"/>
      <c r="TXH13" s="79"/>
      <c r="TXI13" s="79"/>
      <c r="TXJ13" s="79"/>
      <c r="TXK13" s="79"/>
      <c r="TXL13" s="79"/>
      <c r="TXM13" s="79"/>
      <c r="TXN13" s="79"/>
      <c r="TXO13" s="79"/>
      <c r="TXP13" s="79"/>
      <c r="TXQ13" s="79"/>
      <c r="TXR13" s="79"/>
      <c r="TXS13" s="79"/>
      <c r="TXT13" s="79"/>
      <c r="TXU13" s="79"/>
      <c r="TXV13" s="79"/>
      <c r="TXW13" s="79"/>
      <c r="TXX13" s="79"/>
      <c r="TXY13" s="79"/>
      <c r="TXZ13" s="79"/>
      <c r="TYA13" s="79"/>
      <c r="TYB13" s="79"/>
      <c r="TYC13" s="79"/>
      <c r="TYD13" s="79"/>
      <c r="TYE13" s="79"/>
      <c r="TYF13" s="79"/>
      <c r="TYG13" s="79"/>
      <c r="TYH13" s="79"/>
      <c r="TYI13" s="79"/>
      <c r="TYJ13" s="79"/>
      <c r="TYK13" s="79"/>
      <c r="TYL13" s="79"/>
      <c r="TYM13" s="79"/>
      <c r="TYN13" s="79"/>
      <c r="TYO13" s="79"/>
      <c r="TYP13" s="79"/>
      <c r="TYQ13" s="79"/>
      <c r="TYR13" s="79"/>
      <c r="TYS13" s="79"/>
      <c r="TYT13" s="79"/>
      <c r="TYU13" s="79"/>
      <c r="TYV13" s="79"/>
      <c r="TYW13" s="79"/>
      <c r="TYX13" s="79"/>
      <c r="TYY13" s="79"/>
      <c r="TYZ13" s="79"/>
      <c r="TZA13" s="79"/>
      <c r="TZB13" s="79"/>
      <c r="TZC13" s="79"/>
      <c r="TZD13" s="79"/>
      <c r="TZE13" s="79"/>
      <c r="TZF13" s="79"/>
      <c r="TZG13" s="79"/>
      <c r="TZH13" s="79"/>
      <c r="TZI13" s="79"/>
      <c r="TZJ13" s="79"/>
      <c r="TZK13" s="79"/>
      <c r="TZL13" s="79"/>
      <c r="TZM13" s="79"/>
      <c r="TZN13" s="79"/>
      <c r="TZO13" s="79"/>
      <c r="TZP13" s="79"/>
      <c r="TZQ13" s="79"/>
      <c r="TZR13" s="79"/>
      <c r="TZS13" s="79"/>
      <c r="TZT13" s="79"/>
      <c r="TZU13" s="79"/>
      <c r="TZV13" s="79"/>
      <c r="TZW13" s="79"/>
      <c r="TZX13" s="79"/>
      <c r="TZY13" s="79"/>
      <c r="TZZ13" s="79"/>
      <c r="UAA13" s="79"/>
      <c r="UAB13" s="79"/>
      <c r="UAC13" s="79"/>
      <c r="UAD13" s="79"/>
      <c r="UAE13" s="79"/>
      <c r="UAF13" s="79"/>
      <c r="UAG13" s="79"/>
      <c r="UAH13" s="79"/>
      <c r="UAI13" s="79"/>
      <c r="UAJ13" s="79"/>
      <c r="UAK13" s="79"/>
      <c r="UAL13" s="79"/>
      <c r="UAM13" s="79"/>
      <c r="UAN13" s="79"/>
      <c r="UAO13" s="79"/>
      <c r="UAP13" s="79"/>
      <c r="UAQ13" s="79"/>
      <c r="UAR13" s="79"/>
      <c r="UAS13" s="79"/>
      <c r="UAT13" s="79"/>
      <c r="UAU13" s="79"/>
      <c r="UAV13" s="79"/>
      <c r="UAW13" s="79"/>
      <c r="UAX13" s="79"/>
      <c r="UAY13" s="79"/>
      <c r="UAZ13" s="79"/>
      <c r="UBA13" s="79"/>
      <c r="UBB13" s="79"/>
      <c r="UBC13" s="79"/>
      <c r="UBD13" s="79"/>
      <c r="UBE13" s="79"/>
      <c r="UBF13" s="79"/>
      <c r="UBG13" s="79"/>
      <c r="UBH13" s="79"/>
      <c r="UBI13" s="79"/>
      <c r="UBJ13" s="79"/>
      <c r="UBK13" s="79"/>
      <c r="UBL13" s="79"/>
      <c r="UBM13" s="79"/>
      <c r="UBN13" s="79"/>
      <c r="UBO13" s="79"/>
      <c r="UBP13" s="79"/>
      <c r="UBQ13" s="79"/>
      <c r="UBR13" s="79"/>
      <c r="UBS13" s="79"/>
      <c r="UBT13" s="79"/>
      <c r="UBU13" s="79"/>
      <c r="UBV13" s="79"/>
      <c r="UBW13" s="79"/>
      <c r="UBX13" s="79"/>
      <c r="UBY13" s="79"/>
      <c r="UBZ13" s="79"/>
      <c r="UCA13" s="79"/>
      <c r="UCB13" s="79"/>
      <c r="UCC13" s="79"/>
      <c r="UCD13" s="79"/>
      <c r="UCE13" s="79"/>
      <c r="UCF13" s="79"/>
      <c r="UCG13" s="79"/>
      <c r="UCH13" s="79"/>
      <c r="UCI13" s="79"/>
      <c r="UCJ13" s="79"/>
      <c r="UCK13" s="79"/>
      <c r="UCL13" s="79"/>
      <c r="UCM13" s="79"/>
      <c r="UCN13" s="79"/>
      <c r="UCO13" s="79"/>
      <c r="UCP13" s="79"/>
      <c r="UCQ13" s="79"/>
      <c r="UCR13" s="79"/>
      <c r="UCS13" s="79"/>
      <c r="UCT13" s="79"/>
      <c r="UCU13" s="79"/>
      <c r="UCV13" s="79"/>
      <c r="UCW13" s="79"/>
      <c r="UCX13" s="79"/>
      <c r="UCY13" s="79"/>
      <c r="UCZ13" s="79"/>
      <c r="UDA13" s="79"/>
      <c r="UDB13" s="79"/>
      <c r="UDC13" s="79"/>
      <c r="UDD13" s="79"/>
      <c r="UDE13" s="79"/>
      <c r="UDF13" s="79"/>
      <c r="UDG13" s="79"/>
      <c r="UDH13" s="79"/>
      <c r="UDI13" s="79"/>
      <c r="UDJ13" s="79"/>
      <c r="UDK13" s="79"/>
      <c r="UDL13" s="79"/>
      <c r="UDM13" s="79"/>
      <c r="UDN13" s="79"/>
      <c r="UDO13" s="79"/>
      <c r="UDP13" s="79"/>
      <c r="UDQ13" s="79"/>
      <c r="UDR13" s="79"/>
      <c r="UDS13" s="79"/>
      <c r="UDT13" s="79"/>
      <c r="UDU13" s="79"/>
      <c r="UDV13" s="79"/>
      <c r="UDW13" s="79"/>
      <c r="UDX13" s="79"/>
      <c r="UDY13" s="79"/>
      <c r="UDZ13" s="79"/>
      <c r="UEA13" s="79"/>
      <c r="UEB13" s="79"/>
      <c r="UEC13" s="79"/>
      <c r="UED13" s="79"/>
      <c r="UEE13" s="79"/>
      <c r="UEF13" s="79"/>
      <c r="UEG13" s="79"/>
      <c r="UEH13" s="79"/>
      <c r="UEI13" s="79"/>
      <c r="UEJ13" s="79"/>
      <c r="UEK13" s="79"/>
      <c r="UEL13" s="79"/>
      <c r="UEM13" s="79"/>
      <c r="UEN13" s="79"/>
      <c r="UEO13" s="79"/>
      <c r="UEP13" s="79"/>
      <c r="UEQ13" s="79"/>
      <c r="UER13" s="79"/>
      <c r="UES13" s="79"/>
      <c r="UET13" s="79"/>
      <c r="UEU13" s="79"/>
      <c r="UEV13" s="79"/>
      <c r="UEW13" s="79"/>
      <c r="UEX13" s="79"/>
      <c r="UEY13" s="79"/>
      <c r="UEZ13" s="79"/>
      <c r="UFA13" s="79"/>
      <c r="UFB13" s="79"/>
      <c r="UFC13" s="79"/>
      <c r="UFD13" s="79"/>
      <c r="UFE13" s="79"/>
      <c r="UFF13" s="79"/>
      <c r="UFG13" s="79"/>
      <c r="UFH13" s="79"/>
      <c r="UFI13" s="79"/>
      <c r="UFJ13" s="79"/>
      <c r="UFK13" s="79"/>
      <c r="UFL13" s="79"/>
      <c r="UFM13" s="79"/>
      <c r="UFN13" s="79"/>
      <c r="UFO13" s="79"/>
      <c r="UFP13" s="79"/>
      <c r="UFQ13" s="79"/>
      <c r="UFR13" s="79"/>
      <c r="UFS13" s="79"/>
      <c r="UFT13" s="79"/>
      <c r="UFU13" s="79"/>
      <c r="UFV13" s="79"/>
      <c r="UFW13" s="79"/>
      <c r="UFX13" s="79"/>
      <c r="UFY13" s="79"/>
      <c r="UFZ13" s="79"/>
      <c r="UGA13" s="79"/>
      <c r="UGB13" s="79"/>
      <c r="UGC13" s="79"/>
      <c r="UGD13" s="79"/>
      <c r="UGE13" s="79"/>
      <c r="UGF13" s="79"/>
      <c r="UGG13" s="79"/>
      <c r="UGH13" s="79"/>
      <c r="UGI13" s="79"/>
      <c r="UGJ13" s="79"/>
      <c r="UGK13" s="79"/>
      <c r="UGL13" s="79"/>
      <c r="UGM13" s="79"/>
      <c r="UGN13" s="79"/>
      <c r="UGO13" s="79"/>
      <c r="UGP13" s="79"/>
      <c r="UGQ13" s="79"/>
      <c r="UGR13" s="79"/>
      <c r="UGS13" s="79"/>
      <c r="UGT13" s="79"/>
      <c r="UGU13" s="79"/>
      <c r="UGV13" s="79"/>
      <c r="UGW13" s="79"/>
      <c r="UGX13" s="79"/>
      <c r="UGY13" s="79"/>
      <c r="UGZ13" s="79"/>
      <c r="UHA13" s="79"/>
      <c r="UHB13" s="79"/>
      <c r="UHC13" s="79"/>
      <c r="UHD13" s="79"/>
      <c r="UHE13" s="79"/>
      <c r="UHF13" s="79"/>
      <c r="UHG13" s="79"/>
      <c r="UHH13" s="79"/>
      <c r="UHI13" s="79"/>
      <c r="UHJ13" s="79"/>
      <c r="UHK13" s="79"/>
      <c r="UHL13" s="79"/>
      <c r="UHM13" s="79"/>
      <c r="UHN13" s="79"/>
      <c r="UHO13" s="79"/>
      <c r="UHP13" s="79"/>
      <c r="UHQ13" s="79"/>
      <c r="UHR13" s="79"/>
      <c r="UHS13" s="79"/>
      <c r="UHT13" s="79"/>
      <c r="UHU13" s="79"/>
      <c r="UHV13" s="79"/>
      <c r="UHW13" s="79"/>
      <c r="UHX13" s="79"/>
      <c r="UHY13" s="79"/>
      <c r="UHZ13" s="79"/>
      <c r="UIA13" s="79"/>
      <c r="UIB13" s="79"/>
      <c r="UIC13" s="79"/>
      <c r="UID13" s="79"/>
      <c r="UIE13" s="79"/>
      <c r="UIF13" s="79"/>
      <c r="UIG13" s="79"/>
      <c r="UIH13" s="79"/>
      <c r="UII13" s="79"/>
      <c r="UIJ13" s="79"/>
      <c r="UIK13" s="79"/>
      <c r="UIL13" s="79"/>
      <c r="UIM13" s="79"/>
      <c r="UIN13" s="79"/>
      <c r="UIO13" s="79"/>
      <c r="UIP13" s="79"/>
      <c r="UIQ13" s="79"/>
      <c r="UIR13" s="79"/>
      <c r="UIS13" s="79"/>
      <c r="UIT13" s="79"/>
      <c r="UIU13" s="79"/>
      <c r="UIV13" s="79"/>
      <c r="UIW13" s="79"/>
      <c r="UIX13" s="79"/>
      <c r="UIY13" s="79"/>
      <c r="UIZ13" s="79"/>
      <c r="UJA13" s="79"/>
      <c r="UJB13" s="79"/>
      <c r="UJC13" s="79"/>
      <c r="UJD13" s="79"/>
      <c r="UJE13" s="79"/>
      <c r="UJF13" s="79"/>
      <c r="UJG13" s="79"/>
      <c r="UJH13" s="79"/>
      <c r="UJI13" s="79"/>
      <c r="UJJ13" s="79"/>
      <c r="UJK13" s="79"/>
      <c r="UJL13" s="79"/>
      <c r="UJM13" s="79"/>
      <c r="UJN13" s="79"/>
      <c r="UJO13" s="79"/>
      <c r="UJP13" s="79"/>
      <c r="UJQ13" s="79"/>
      <c r="UJR13" s="79"/>
      <c r="UJS13" s="79"/>
      <c r="UJT13" s="79"/>
      <c r="UJU13" s="79"/>
      <c r="UJV13" s="79"/>
      <c r="UJW13" s="79"/>
      <c r="UJX13" s="79"/>
      <c r="UJY13" s="79"/>
      <c r="UJZ13" s="79"/>
      <c r="UKA13" s="79"/>
      <c r="UKB13" s="79"/>
      <c r="UKC13" s="79"/>
      <c r="UKD13" s="79"/>
      <c r="UKE13" s="79"/>
      <c r="UKF13" s="79"/>
      <c r="UKG13" s="79"/>
      <c r="UKH13" s="79"/>
      <c r="UKI13" s="79"/>
      <c r="UKJ13" s="79"/>
      <c r="UKK13" s="79"/>
      <c r="UKL13" s="79"/>
      <c r="UKM13" s="79"/>
      <c r="UKN13" s="79"/>
      <c r="UKO13" s="79"/>
      <c r="UKP13" s="79"/>
      <c r="UKQ13" s="79"/>
      <c r="UKR13" s="79"/>
      <c r="UKS13" s="79"/>
      <c r="UKT13" s="79"/>
      <c r="UKU13" s="79"/>
      <c r="UKV13" s="79"/>
      <c r="UKW13" s="79"/>
      <c r="UKX13" s="79"/>
      <c r="UKY13" s="79"/>
      <c r="UKZ13" s="79"/>
      <c r="ULA13" s="79"/>
      <c r="ULB13" s="79"/>
      <c r="ULC13" s="79"/>
      <c r="ULD13" s="79"/>
      <c r="ULE13" s="79"/>
      <c r="ULF13" s="79"/>
      <c r="ULG13" s="79"/>
      <c r="ULH13" s="79"/>
      <c r="ULI13" s="79"/>
      <c r="ULJ13" s="79"/>
      <c r="ULK13" s="79"/>
      <c r="ULL13" s="79"/>
      <c r="ULM13" s="79"/>
      <c r="ULN13" s="79"/>
      <c r="ULO13" s="79"/>
      <c r="ULP13" s="79"/>
      <c r="ULQ13" s="79"/>
      <c r="ULR13" s="79"/>
      <c r="ULS13" s="79"/>
      <c r="ULT13" s="79"/>
      <c r="ULU13" s="79"/>
      <c r="ULV13" s="79"/>
      <c r="ULW13" s="79"/>
      <c r="ULX13" s="79"/>
      <c r="ULY13" s="79"/>
      <c r="ULZ13" s="79"/>
      <c r="UMA13" s="79"/>
      <c r="UMB13" s="79"/>
      <c r="UMC13" s="79"/>
      <c r="UMD13" s="79"/>
      <c r="UME13" s="79"/>
      <c r="UMF13" s="79"/>
      <c r="UMG13" s="79"/>
      <c r="UMH13" s="79"/>
      <c r="UMI13" s="79"/>
      <c r="UMJ13" s="79"/>
      <c r="UMK13" s="79"/>
      <c r="UML13" s="79"/>
      <c r="UMM13" s="79"/>
      <c r="UMN13" s="79"/>
      <c r="UMO13" s="79"/>
      <c r="UMP13" s="79"/>
      <c r="UMQ13" s="79"/>
      <c r="UMR13" s="79"/>
      <c r="UMS13" s="79"/>
      <c r="UMT13" s="79"/>
      <c r="UMU13" s="79"/>
      <c r="UMV13" s="79"/>
      <c r="UMW13" s="79"/>
      <c r="UMX13" s="79"/>
      <c r="UMY13" s="79"/>
      <c r="UMZ13" s="79"/>
      <c r="UNA13" s="79"/>
      <c r="UNB13" s="79"/>
      <c r="UNC13" s="79"/>
      <c r="UND13" s="79"/>
      <c r="UNE13" s="79"/>
      <c r="UNF13" s="79"/>
      <c r="UNG13" s="79"/>
      <c r="UNH13" s="79"/>
      <c r="UNI13" s="79"/>
      <c r="UNJ13" s="79"/>
      <c r="UNK13" s="79"/>
      <c r="UNL13" s="79"/>
      <c r="UNM13" s="79"/>
      <c r="UNN13" s="79"/>
      <c r="UNO13" s="79"/>
      <c r="UNP13" s="79"/>
      <c r="UNQ13" s="79"/>
      <c r="UNR13" s="79"/>
      <c r="UNS13" s="79"/>
      <c r="UNT13" s="79"/>
      <c r="UNU13" s="79"/>
      <c r="UNV13" s="79"/>
      <c r="UNW13" s="79"/>
      <c r="UNX13" s="79"/>
      <c r="UNY13" s="79"/>
      <c r="UNZ13" s="79"/>
      <c r="UOA13" s="79"/>
      <c r="UOB13" s="79"/>
      <c r="UOC13" s="79"/>
      <c r="UOD13" s="79"/>
      <c r="UOE13" s="79"/>
      <c r="UOF13" s="79"/>
      <c r="UOG13" s="79"/>
      <c r="UOH13" s="79"/>
      <c r="UOI13" s="79"/>
      <c r="UOJ13" s="79"/>
      <c r="UOK13" s="79"/>
      <c r="UOL13" s="79"/>
      <c r="UOM13" s="79"/>
      <c r="UON13" s="79"/>
      <c r="UOO13" s="79"/>
      <c r="UOP13" s="79"/>
      <c r="UOQ13" s="79"/>
      <c r="UOR13" s="79"/>
      <c r="UOS13" s="79"/>
      <c r="UOT13" s="79"/>
      <c r="UOU13" s="79"/>
      <c r="UOV13" s="79"/>
      <c r="UOW13" s="79"/>
      <c r="UOX13" s="79"/>
      <c r="UOY13" s="79"/>
      <c r="UOZ13" s="79"/>
      <c r="UPA13" s="79"/>
      <c r="UPB13" s="79"/>
      <c r="UPC13" s="79"/>
      <c r="UPD13" s="79"/>
      <c r="UPE13" s="79"/>
      <c r="UPF13" s="79"/>
      <c r="UPG13" s="79"/>
      <c r="UPH13" s="79"/>
      <c r="UPI13" s="79"/>
      <c r="UPJ13" s="79"/>
      <c r="UPK13" s="79"/>
      <c r="UPL13" s="79"/>
      <c r="UPM13" s="79"/>
      <c r="UPN13" s="79"/>
      <c r="UPO13" s="79"/>
      <c r="UPP13" s="79"/>
      <c r="UPQ13" s="79"/>
      <c r="UPR13" s="79"/>
      <c r="UPS13" s="79"/>
      <c r="UPT13" s="79"/>
      <c r="UPU13" s="79"/>
      <c r="UPV13" s="79"/>
      <c r="UPW13" s="79"/>
      <c r="UPX13" s="79"/>
      <c r="UPY13" s="79"/>
      <c r="UPZ13" s="79"/>
      <c r="UQA13" s="79"/>
      <c r="UQB13" s="79"/>
      <c r="UQC13" s="79"/>
      <c r="UQD13" s="79"/>
      <c r="UQE13" s="79"/>
      <c r="UQF13" s="79"/>
      <c r="UQG13" s="79"/>
      <c r="UQH13" s="79"/>
      <c r="UQI13" s="79"/>
      <c r="UQJ13" s="79"/>
      <c r="UQK13" s="79"/>
      <c r="UQL13" s="79"/>
      <c r="UQM13" s="79"/>
      <c r="UQN13" s="79"/>
      <c r="UQO13" s="79"/>
      <c r="UQP13" s="79"/>
      <c r="UQQ13" s="79"/>
      <c r="UQR13" s="79"/>
      <c r="UQS13" s="79"/>
      <c r="UQT13" s="79"/>
      <c r="UQU13" s="79"/>
      <c r="UQV13" s="79"/>
      <c r="UQW13" s="79"/>
      <c r="UQX13" s="79"/>
      <c r="UQY13" s="79"/>
      <c r="UQZ13" s="79"/>
      <c r="URA13" s="79"/>
      <c r="URB13" s="79"/>
      <c r="URC13" s="79"/>
      <c r="URD13" s="79"/>
      <c r="URE13" s="79"/>
      <c r="URF13" s="79"/>
      <c r="URG13" s="79"/>
      <c r="URH13" s="79"/>
      <c r="URI13" s="79"/>
      <c r="URJ13" s="79"/>
      <c r="URK13" s="79"/>
      <c r="URL13" s="79"/>
      <c r="URM13" s="79"/>
      <c r="URN13" s="79"/>
      <c r="URO13" s="79"/>
      <c r="URP13" s="79"/>
      <c r="URQ13" s="79"/>
      <c r="URR13" s="79"/>
      <c r="URS13" s="79"/>
      <c r="URT13" s="79"/>
      <c r="URU13" s="79"/>
      <c r="URV13" s="79"/>
      <c r="URW13" s="79"/>
      <c r="URX13" s="79"/>
      <c r="URY13" s="79"/>
      <c r="URZ13" s="79"/>
      <c r="USA13" s="79"/>
      <c r="USB13" s="79"/>
      <c r="USC13" s="79"/>
      <c r="USD13" s="79"/>
      <c r="USE13" s="79"/>
      <c r="USF13" s="79"/>
      <c r="USG13" s="79"/>
      <c r="USH13" s="79"/>
      <c r="USI13" s="79"/>
      <c r="USJ13" s="79"/>
      <c r="USK13" s="79"/>
      <c r="USL13" s="79"/>
      <c r="USM13" s="79"/>
      <c r="USN13" s="79"/>
      <c r="USO13" s="79"/>
      <c r="USP13" s="79"/>
      <c r="USQ13" s="79"/>
      <c r="USR13" s="79"/>
      <c r="USS13" s="79"/>
      <c r="UST13" s="79"/>
      <c r="USU13" s="79"/>
      <c r="USV13" s="79"/>
      <c r="USW13" s="79"/>
      <c r="USX13" s="79"/>
      <c r="USY13" s="79"/>
      <c r="USZ13" s="79"/>
      <c r="UTA13" s="79"/>
      <c r="UTB13" s="79"/>
      <c r="UTC13" s="79"/>
      <c r="UTD13" s="79"/>
      <c r="UTE13" s="79"/>
      <c r="UTF13" s="79"/>
      <c r="UTG13" s="79"/>
      <c r="UTH13" s="79"/>
      <c r="UTI13" s="79"/>
      <c r="UTJ13" s="79"/>
      <c r="UTK13" s="79"/>
      <c r="UTL13" s="79"/>
      <c r="UTM13" s="79"/>
      <c r="UTN13" s="79"/>
      <c r="UTO13" s="79"/>
      <c r="UTP13" s="79"/>
      <c r="UTQ13" s="79"/>
      <c r="UTR13" s="79"/>
      <c r="UTS13" s="79"/>
      <c r="UTT13" s="79"/>
      <c r="UTU13" s="79"/>
      <c r="UTV13" s="79"/>
      <c r="UTW13" s="79"/>
      <c r="UTX13" s="79"/>
      <c r="UTY13" s="79"/>
      <c r="UTZ13" s="79"/>
      <c r="UUA13" s="79"/>
      <c r="UUB13" s="79"/>
      <c r="UUC13" s="79"/>
      <c r="UUD13" s="79"/>
      <c r="UUE13" s="79"/>
      <c r="UUF13" s="79"/>
      <c r="UUG13" s="79"/>
      <c r="UUH13" s="79"/>
      <c r="UUI13" s="79"/>
      <c r="UUJ13" s="79"/>
      <c r="UUK13" s="79"/>
      <c r="UUL13" s="79"/>
      <c r="UUM13" s="79"/>
      <c r="UUN13" s="79"/>
      <c r="UUO13" s="79"/>
      <c r="UUP13" s="79"/>
      <c r="UUQ13" s="79"/>
      <c r="UUR13" s="79"/>
      <c r="UUS13" s="79"/>
      <c r="UUT13" s="79"/>
      <c r="UUU13" s="79"/>
      <c r="UUV13" s="79"/>
      <c r="UUW13" s="79"/>
      <c r="UUX13" s="79"/>
      <c r="UUY13" s="79"/>
      <c r="UUZ13" s="79"/>
      <c r="UVA13" s="79"/>
      <c r="UVB13" s="79"/>
      <c r="UVC13" s="79"/>
      <c r="UVD13" s="79"/>
      <c r="UVE13" s="79"/>
      <c r="UVF13" s="79"/>
      <c r="UVG13" s="79"/>
      <c r="UVH13" s="79"/>
      <c r="UVI13" s="79"/>
      <c r="UVJ13" s="79"/>
      <c r="UVK13" s="79"/>
      <c r="UVL13" s="79"/>
      <c r="UVM13" s="79"/>
      <c r="UVN13" s="79"/>
      <c r="UVO13" s="79"/>
      <c r="UVP13" s="79"/>
      <c r="UVQ13" s="79"/>
      <c r="UVR13" s="79"/>
      <c r="UVS13" s="79"/>
      <c r="UVT13" s="79"/>
      <c r="UVU13" s="79"/>
      <c r="UVV13" s="79"/>
      <c r="UVW13" s="79"/>
      <c r="UVX13" s="79"/>
      <c r="UVY13" s="79"/>
      <c r="UVZ13" s="79"/>
      <c r="UWA13" s="79"/>
      <c r="UWB13" s="79"/>
      <c r="UWC13" s="79"/>
      <c r="UWD13" s="79"/>
      <c r="UWE13" s="79"/>
      <c r="UWF13" s="79"/>
      <c r="UWG13" s="79"/>
      <c r="UWH13" s="79"/>
      <c r="UWI13" s="79"/>
      <c r="UWJ13" s="79"/>
      <c r="UWK13" s="79"/>
      <c r="UWL13" s="79"/>
      <c r="UWM13" s="79"/>
      <c r="UWN13" s="79"/>
      <c r="UWO13" s="79"/>
      <c r="UWP13" s="79"/>
      <c r="UWQ13" s="79"/>
      <c r="UWR13" s="79"/>
      <c r="UWS13" s="79"/>
      <c r="UWT13" s="79"/>
      <c r="UWU13" s="79"/>
      <c r="UWV13" s="79"/>
      <c r="UWW13" s="79"/>
      <c r="UWX13" s="79"/>
      <c r="UWY13" s="79"/>
      <c r="UWZ13" s="79"/>
      <c r="UXA13" s="79"/>
      <c r="UXB13" s="79"/>
      <c r="UXC13" s="79"/>
      <c r="UXD13" s="79"/>
      <c r="UXE13" s="79"/>
      <c r="UXF13" s="79"/>
      <c r="UXG13" s="79"/>
      <c r="UXH13" s="79"/>
      <c r="UXI13" s="79"/>
      <c r="UXJ13" s="79"/>
      <c r="UXK13" s="79"/>
      <c r="UXL13" s="79"/>
      <c r="UXM13" s="79"/>
      <c r="UXN13" s="79"/>
      <c r="UXO13" s="79"/>
      <c r="UXP13" s="79"/>
      <c r="UXQ13" s="79"/>
      <c r="UXR13" s="79"/>
      <c r="UXS13" s="79"/>
      <c r="UXT13" s="79"/>
      <c r="UXU13" s="79"/>
      <c r="UXV13" s="79"/>
      <c r="UXW13" s="79"/>
      <c r="UXX13" s="79"/>
      <c r="UXY13" s="79"/>
      <c r="UXZ13" s="79"/>
      <c r="UYA13" s="79"/>
      <c r="UYB13" s="79"/>
      <c r="UYC13" s="79"/>
      <c r="UYD13" s="79"/>
      <c r="UYE13" s="79"/>
      <c r="UYF13" s="79"/>
      <c r="UYG13" s="79"/>
      <c r="UYH13" s="79"/>
      <c r="UYI13" s="79"/>
      <c r="UYJ13" s="79"/>
      <c r="UYK13" s="79"/>
      <c r="UYL13" s="79"/>
      <c r="UYM13" s="79"/>
      <c r="UYN13" s="79"/>
      <c r="UYO13" s="79"/>
      <c r="UYP13" s="79"/>
      <c r="UYQ13" s="79"/>
      <c r="UYR13" s="79"/>
      <c r="UYS13" s="79"/>
      <c r="UYT13" s="79"/>
      <c r="UYU13" s="79"/>
      <c r="UYV13" s="79"/>
      <c r="UYW13" s="79"/>
      <c r="UYX13" s="79"/>
      <c r="UYY13" s="79"/>
      <c r="UYZ13" s="79"/>
      <c r="UZA13" s="79"/>
      <c r="UZB13" s="79"/>
      <c r="UZC13" s="79"/>
      <c r="UZD13" s="79"/>
      <c r="UZE13" s="79"/>
      <c r="UZF13" s="79"/>
      <c r="UZG13" s="79"/>
      <c r="UZH13" s="79"/>
      <c r="UZI13" s="79"/>
      <c r="UZJ13" s="79"/>
      <c r="UZK13" s="79"/>
      <c r="UZL13" s="79"/>
      <c r="UZM13" s="79"/>
      <c r="UZN13" s="79"/>
      <c r="UZO13" s="79"/>
      <c r="UZP13" s="79"/>
      <c r="UZQ13" s="79"/>
      <c r="UZR13" s="79"/>
      <c r="UZS13" s="79"/>
      <c r="UZT13" s="79"/>
      <c r="UZU13" s="79"/>
      <c r="UZV13" s="79"/>
      <c r="UZW13" s="79"/>
      <c r="UZX13" s="79"/>
      <c r="UZY13" s="79"/>
      <c r="UZZ13" s="79"/>
      <c r="VAA13" s="79"/>
      <c r="VAB13" s="79"/>
      <c r="VAC13" s="79"/>
      <c r="VAD13" s="79"/>
      <c r="VAE13" s="79"/>
      <c r="VAF13" s="79"/>
      <c r="VAG13" s="79"/>
      <c r="VAH13" s="79"/>
      <c r="VAI13" s="79"/>
      <c r="VAJ13" s="79"/>
      <c r="VAK13" s="79"/>
      <c r="VAL13" s="79"/>
      <c r="VAM13" s="79"/>
      <c r="VAN13" s="79"/>
      <c r="VAO13" s="79"/>
      <c r="VAP13" s="79"/>
      <c r="VAQ13" s="79"/>
      <c r="VAR13" s="79"/>
      <c r="VAS13" s="79"/>
      <c r="VAT13" s="79"/>
      <c r="VAU13" s="79"/>
      <c r="VAV13" s="79"/>
      <c r="VAW13" s="79"/>
      <c r="VAX13" s="79"/>
      <c r="VAY13" s="79"/>
      <c r="VAZ13" s="79"/>
      <c r="VBA13" s="79"/>
      <c r="VBB13" s="79"/>
      <c r="VBC13" s="79"/>
      <c r="VBD13" s="79"/>
      <c r="VBE13" s="79"/>
      <c r="VBF13" s="79"/>
      <c r="VBG13" s="79"/>
      <c r="VBH13" s="79"/>
      <c r="VBI13" s="79"/>
      <c r="VBJ13" s="79"/>
      <c r="VBK13" s="79"/>
      <c r="VBL13" s="79"/>
      <c r="VBM13" s="79"/>
      <c r="VBN13" s="79"/>
      <c r="VBO13" s="79"/>
      <c r="VBP13" s="79"/>
      <c r="VBQ13" s="79"/>
      <c r="VBR13" s="79"/>
      <c r="VBS13" s="79"/>
      <c r="VBT13" s="79"/>
      <c r="VBU13" s="79"/>
      <c r="VBV13" s="79"/>
      <c r="VBW13" s="79"/>
      <c r="VBX13" s="79"/>
      <c r="VBY13" s="79"/>
      <c r="VBZ13" s="79"/>
      <c r="VCA13" s="79"/>
      <c r="VCB13" s="79"/>
      <c r="VCC13" s="79"/>
      <c r="VCD13" s="79"/>
      <c r="VCE13" s="79"/>
      <c r="VCF13" s="79"/>
      <c r="VCG13" s="79"/>
      <c r="VCH13" s="79"/>
      <c r="VCI13" s="79"/>
      <c r="VCJ13" s="79"/>
      <c r="VCK13" s="79"/>
      <c r="VCL13" s="79"/>
      <c r="VCM13" s="79"/>
      <c r="VCN13" s="79"/>
      <c r="VCO13" s="79"/>
      <c r="VCP13" s="79"/>
      <c r="VCQ13" s="79"/>
      <c r="VCR13" s="79"/>
      <c r="VCS13" s="79"/>
      <c r="VCT13" s="79"/>
      <c r="VCU13" s="79"/>
      <c r="VCV13" s="79"/>
      <c r="VCW13" s="79"/>
      <c r="VCX13" s="79"/>
      <c r="VCY13" s="79"/>
      <c r="VCZ13" s="79"/>
      <c r="VDA13" s="79"/>
      <c r="VDB13" s="79"/>
      <c r="VDC13" s="79"/>
      <c r="VDD13" s="79"/>
      <c r="VDE13" s="79"/>
      <c r="VDF13" s="79"/>
      <c r="VDG13" s="79"/>
      <c r="VDH13" s="79"/>
      <c r="VDI13" s="79"/>
      <c r="VDJ13" s="79"/>
      <c r="VDK13" s="79"/>
      <c r="VDL13" s="79"/>
      <c r="VDM13" s="79"/>
      <c r="VDN13" s="79"/>
      <c r="VDO13" s="79"/>
      <c r="VDP13" s="79"/>
      <c r="VDQ13" s="79"/>
      <c r="VDR13" s="79"/>
      <c r="VDS13" s="79"/>
      <c r="VDT13" s="79"/>
      <c r="VDU13" s="79"/>
      <c r="VDV13" s="79"/>
      <c r="VDW13" s="79"/>
      <c r="VDX13" s="79"/>
      <c r="VDY13" s="79"/>
      <c r="VDZ13" s="79"/>
      <c r="VEA13" s="79"/>
      <c r="VEB13" s="79"/>
      <c r="VEC13" s="79"/>
      <c r="VED13" s="79"/>
      <c r="VEE13" s="79"/>
      <c r="VEF13" s="79"/>
      <c r="VEG13" s="79"/>
      <c r="VEH13" s="79"/>
      <c r="VEI13" s="79"/>
      <c r="VEJ13" s="79"/>
      <c r="VEK13" s="79"/>
      <c r="VEL13" s="79"/>
      <c r="VEM13" s="79"/>
      <c r="VEN13" s="79"/>
      <c r="VEO13" s="79"/>
      <c r="VEP13" s="79"/>
      <c r="VEQ13" s="79"/>
      <c r="VER13" s="79"/>
      <c r="VES13" s="79"/>
      <c r="VET13" s="79"/>
      <c r="VEU13" s="79"/>
      <c r="VEV13" s="79"/>
      <c r="VEW13" s="79"/>
      <c r="VEX13" s="79"/>
      <c r="VEY13" s="79"/>
      <c r="VEZ13" s="79"/>
      <c r="VFA13" s="79"/>
      <c r="VFB13" s="79"/>
      <c r="VFC13" s="79"/>
      <c r="VFD13" s="79"/>
      <c r="VFE13" s="79"/>
      <c r="VFF13" s="79"/>
      <c r="VFG13" s="79"/>
      <c r="VFH13" s="79"/>
      <c r="VFI13" s="79"/>
      <c r="VFJ13" s="79"/>
      <c r="VFK13" s="79"/>
      <c r="VFL13" s="79"/>
      <c r="VFM13" s="79"/>
      <c r="VFN13" s="79"/>
      <c r="VFO13" s="79"/>
      <c r="VFP13" s="79"/>
      <c r="VFQ13" s="79"/>
      <c r="VFR13" s="79"/>
      <c r="VFS13" s="79"/>
      <c r="VFT13" s="79"/>
      <c r="VFU13" s="79"/>
      <c r="VFV13" s="79"/>
      <c r="VFW13" s="79"/>
      <c r="VFX13" s="79"/>
      <c r="VFY13" s="79"/>
      <c r="VFZ13" s="79"/>
      <c r="VGA13" s="79"/>
      <c r="VGB13" s="79"/>
      <c r="VGC13" s="79"/>
      <c r="VGD13" s="79"/>
      <c r="VGE13" s="79"/>
      <c r="VGF13" s="79"/>
      <c r="VGG13" s="79"/>
      <c r="VGH13" s="79"/>
      <c r="VGI13" s="79"/>
      <c r="VGJ13" s="79"/>
      <c r="VGK13" s="79"/>
      <c r="VGL13" s="79"/>
      <c r="VGM13" s="79"/>
      <c r="VGN13" s="79"/>
      <c r="VGO13" s="79"/>
      <c r="VGP13" s="79"/>
      <c r="VGQ13" s="79"/>
      <c r="VGR13" s="79"/>
      <c r="VGS13" s="79"/>
      <c r="VGT13" s="79"/>
      <c r="VGU13" s="79"/>
      <c r="VGV13" s="79"/>
      <c r="VGW13" s="79"/>
      <c r="VGX13" s="79"/>
      <c r="VGY13" s="79"/>
      <c r="VGZ13" s="79"/>
      <c r="VHA13" s="79"/>
      <c r="VHB13" s="79"/>
      <c r="VHC13" s="79"/>
      <c r="VHD13" s="79"/>
      <c r="VHE13" s="79"/>
      <c r="VHF13" s="79"/>
      <c r="VHG13" s="79"/>
      <c r="VHH13" s="79"/>
      <c r="VHI13" s="79"/>
      <c r="VHJ13" s="79"/>
      <c r="VHK13" s="79"/>
      <c r="VHL13" s="79"/>
      <c r="VHM13" s="79"/>
      <c r="VHN13" s="79"/>
      <c r="VHO13" s="79"/>
      <c r="VHP13" s="79"/>
      <c r="VHQ13" s="79"/>
      <c r="VHR13" s="79"/>
      <c r="VHS13" s="79"/>
      <c r="VHT13" s="79"/>
      <c r="VHU13" s="79"/>
      <c r="VHV13" s="79"/>
      <c r="VHW13" s="79"/>
      <c r="VHX13" s="79"/>
      <c r="VHY13" s="79"/>
      <c r="VHZ13" s="79"/>
      <c r="VIA13" s="79"/>
      <c r="VIB13" s="79"/>
      <c r="VIC13" s="79"/>
      <c r="VID13" s="79"/>
      <c r="VIE13" s="79"/>
      <c r="VIF13" s="79"/>
      <c r="VIG13" s="79"/>
      <c r="VIH13" s="79"/>
      <c r="VII13" s="79"/>
      <c r="VIJ13" s="79"/>
      <c r="VIK13" s="79"/>
      <c r="VIL13" s="79"/>
      <c r="VIM13" s="79"/>
      <c r="VIN13" s="79"/>
      <c r="VIO13" s="79"/>
      <c r="VIP13" s="79"/>
      <c r="VIQ13" s="79"/>
      <c r="VIR13" s="79"/>
      <c r="VIS13" s="79"/>
      <c r="VIT13" s="79"/>
      <c r="VIU13" s="79"/>
      <c r="VIV13" s="79"/>
      <c r="VIW13" s="79"/>
      <c r="VIX13" s="79"/>
      <c r="VIY13" s="79"/>
      <c r="VIZ13" s="79"/>
      <c r="VJA13" s="79"/>
      <c r="VJB13" s="79"/>
      <c r="VJC13" s="79"/>
      <c r="VJD13" s="79"/>
      <c r="VJE13" s="79"/>
      <c r="VJF13" s="79"/>
      <c r="VJG13" s="79"/>
      <c r="VJH13" s="79"/>
      <c r="VJI13" s="79"/>
      <c r="VJJ13" s="79"/>
      <c r="VJK13" s="79"/>
      <c r="VJL13" s="79"/>
      <c r="VJM13" s="79"/>
      <c r="VJN13" s="79"/>
      <c r="VJO13" s="79"/>
      <c r="VJP13" s="79"/>
      <c r="VJQ13" s="79"/>
      <c r="VJR13" s="79"/>
      <c r="VJS13" s="79"/>
      <c r="VJT13" s="79"/>
      <c r="VJU13" s="79"/>
      <c r="VJV13" s="79"/>
      <c r="VJW13" s="79"/>
      <c r="VJX13" s="79"/>
      <c r="VJY13" s="79"/>
      <c r="VJZ13" s="79"/>
      <c r="VKA13" s="79"/>
      <c r="VKB13" s="79"/>
      <c r="VKC13" s="79"/>
      <c r="VKD13" s="79"/>
      <c r="VKE13" s="79"/>
      <c r="VKF13" s="79"/>
      <c r="VKG13" s="79"/>
      <c r="VKH13" s="79"/>
      <c r="VKI13" s="79"/>
      <c r="VKJ13" s="79"/>
      <c r="VKK13" s="79"/>
      <c r="VKL13" s="79"/>
      <c r="VKM13" s="79"/>
      <c r="VKN13" s="79"/>
      <c r="VKO13" s="79"/>
      <c r="VKP13" s="79"/>
      <c r="VKQ13" s="79"/>
      <c r="VKR13" s="79"/>
      <c r="VKS13" s="79"/>
      <c r="VKT13" s="79"/>
      <c r="VKU13" s="79"/>
      <c r="VKV13" s="79"/>
      <c r="VKW13" s="79"/>
      <c r="VKX13" s="79"/>
      <c r="VKY13" s="79"/>
      <c r="VKZ13" s="79"/>
      <c r="VLA13" s="79"/>
      <c r="VLB13" s="79"/>
      <c r="VLC13" s="79"/>
      <c r="VLD13" s="79"/>
      <c r="VLE13" s="79"/>
      <c r="VLF13" s="79"/>
      <c r="VLG13" s="79"/>
      <c r="VLH13" s="79"/>
      <c r="VLI13" s="79"/>
      <c r="VLJ13" s="79"/>
      <c r="VLK13" s="79"/>
      <c r="VLL13" s="79"/>
      <c r="VLM13" s="79"/>
      <c r="VLN13" s="79"/>
      <c r="VLO13" s="79"/>
      <c r="VLP13" s="79"/>
      <c r="VLQ13" s="79"/>
      <c r="VLR13" s="79"/>
      <c r="VLS13" s="79"/>
      <c r="VLT13" s="79"/>
      <c r="VLU13" s="79"/>
      <c r="VLV13" s="79"/>
      <c r="VLW13" s="79"/>
      <c r="VLX13" s="79"/>
      <c r="VLY13" s="79"/>
      <c r="VLZ13" s="79"/>
      <c r="VMA13" s="79"/>
      <c r="VMB13" s="79"/>
      <c r="VMC13" s="79"/>
      <c r="VMD13" s="79"/>
      <c r="VME13" s="79"/>
      <c r="VMF13" s="79"/>
      <c r="VMG13" s="79"/>
      <c r="VMH13" s="79"/>
      <c r="VMI13" s="79"/>
      <c r="VMJ13" s="79"/>
      <c r="VMK13" s="79"/>
      <c r="VML13" s="79"/>
      <c r="VMM13" s="79"/>
      <c r="VMN13" s="79"/>
      <c r="VMO13" s="79"/>
      <c r="VMP13" s="79"/>
      <c r="VMQ13" s="79"/>
      <c r="VMR13" s="79"/>
      <c r="VMS13" s="79"/>
      <c r="VMT13" s="79"/>
      <c r="VMU13" s="79"/>
      <c r="VMV13" s="79"/>
      <c r="VMW13" s="79"/>
      <c r="VMX13" s="79"/>
      <c r="VMY13" s="79"/>
      <c r="VMZ13" s="79"/>
      <c r="VNA13" s="79"/>
      <c r="VNB13" s="79"/>
      <c r="VNC13" s="79"/>
      <c r="VND13" s="79"/>
      <c r="VNE13" s="79"/>
      <c r="VNF13" s="79"/>
      <c r="VNG13" s="79"/>
      <c r="VNH13" s="79"/>
      <c r="VNI13" s="79"/>
      <c r="VNJ13" s="79"/>
      <c r="VNK13" s="79"/>
      <c r="VNL13" s="79"/>
      <c r="VNM13" s="79"/>
      <c r="VNN13" s="79"/>
      <c r="VNO13" s="79"/>
      <c r="VNP13" s="79"/>
      <c r="VNQ13" s="79"/>
      <c r="VNR13" s="79"/>
      <c r="VNS13" s="79"/>
      <c r="VNT13" s="79"/>
      <c r="VNU13" s="79"/>
      <c r="VNV13" s="79"/>
      <c r="VNW13" s="79"/>
      <c r="VNX13" s="79"/>
      <c r="VNY13" s="79"/>
      <c r="VNZ13" s="79"/>
      <c r="VOA13" s="79"/>
      <c r="VOB13" s="79"/>
      <c r="VOC13" s="79"/>
      <c r="VOD13" s="79"/>
      <c r="VOE13" s="79"/>
      <c r="VOF13" s="79"/>
      <c r="VOG13" s="79"/>
      <c r="VOH13" s="79"/>
      <c r="VOI13" s="79"/>
      <c r="VOJ13" s="79"/>
      <c r="VOK13" s="79"/>
      <c r="VOL13" s="79"/>
      <c r="VOM13" s="79"/>
      <c r="VON13" s="79"/>
      <c r="VOO13" s="79"/>
      <c r="VOP13" s="79"/>
      <c r="VOQ13" s="79"/>
      <c r="VOR13" s="79"/>
      <c r="VOS13" s="79"/>
      <c r="VOT13" s="79"/>
      <c r="VOU13" s="79"/>
      <c r="VOV13" s="79"/>
      <c r="VOW13" s="79"/>
      <c r="VOX13" s="79"/>
      <c r="VOY13" s="79"/>
      <c r="VOZ13" s="79"/>
      <c r="VPA13" s="79"/>
      <c r="VPB13" s="79"/>
      <c r="VPC13" s="79"/>
      <c r="VPD13" s="79"/>
      <c r="VPE13" s="79"/>
      <c r="VPF13" s="79"/>
      <c r="VPG13" s="79"/>
      <c r="VPH13" s="79"/>
      <c r="VPI13" s="79"/>
      <c r="VPJ13" s="79"/>
      <c r="VPK13" s="79"/>
      <c r="VPL13" s="79"/>
      <c r="VPM13" s="79"/>
      <c r="VPN13" s="79"/>
      <c r="VPO13" s="79"/>
      <c r="VPP13" s="79"/>
      <c r="VPQ13" s="79"/>
      <c r="VPR13" s="79"/>
      <c r="VPS13" s="79"/>
      <c r="VPT13" s="79"/>
      <c r="VPU13" s="79"/>
      <c r="VPV13" s="79"/>
      <c r="VPW13" s="79"/>
      <c r="VPX13" s="79"/>
      <c r="VPY13" s="79"/>
      <c r="VPZ13" s="79"/>
      <c r="VQA13" s="79"/>
      <c r="VQB13" s="79"/>
      <c r="VQC13" s="79"/>
      <c r="VQD13" s="79"/>
      <c r="VQE13" s="79"/>
      <c r="VQF13" s="79"/>
      <c r="VQG13" s="79"/>
      <c r="VQH13" s="79"/>
      <c r="VQI13" s="79"/>
      <c r="VQJ13" s="79"/>
      <c r="VQK13" s="79"/>
      <c r="VQL13" s="79"/>
      <c r="VQM13" s="79"/>
      <c r="VQN13" s="79"/>
      <c r="VQO13" s="79"/>
      <c r="VQP13" s="79"/>
      <c r="VQQ13" s="79"/>
      <c r="VQR13" s="79"/>
      <c r="VQS13" s="79"/>
      <c r="VQT13" s="79"/>
      <c r="VQU13" s="79"/>
      <c r="VQV13" s="79"/>
      <c r="VQW13" s="79"/>
      <c r="VQX13" s="79"/>
      <c r="VQY13" s="79"/>
      <c r="VQZ13" s="79"/>
      <c r="VRA13" s="79"/>
      <c r="VRB13" s="79"/>
      <c r="VRC13" s="79"/>
      <c r="VRD13" s="79"/>
      <c r="VRE13" s="79"/>
      <c r="VRF13" s="79"/>
      <c r="VRG13" s="79"/>
      <c r="VRH13" s="79"/>
      <c r="VRI13" s="79"/>
      <c r="VRJ13" s="79"/>
      <c r="VRK13" s="79"/>
      <c r="VRL13" s="79"/>
      <c r="VRM13" s="79"/>
      <c r="VRN13" s="79"/>
      <c r="VRO13" s="79"/>
      <c r="VRP13" s="79"/>
      <c r="VRQ13" s="79"/>
      <c r="VRR13" s="79"/>
      <c r="VRS13" s="79"/>
      <c r="VRT13" s="79"/>
      <c r="VRU13" s="79"/>
      <c r="VRV13" s="79"/>
      <c r="VRW13" s="79"/>
      <c r="VRX13" s="79"/>
      <c r="VRY13" s="79"/>
      <c r="VRZ13" s="79"/>
      <c r="VSA13" s="79"/>
      <c r="VSB13" s="79"/>
      <c r="VSC13" s="79"/>
      <c r="VSD13" s="79"/>
      <c r="VSE13" s="79"/>
      <c r="VSF13" s="79"/>
      <c r="VSG13" s="79"/>
      <c r="VSH13" s="79"/>
      <c r="VSI13" s="79"/>
      <c r="VSJ13" s="79"/>
      <c r="VSK13" s="79"/>
      <c r="VSL13" s="79"/>
      <c r="VSM13" s="79"/>
      <c r="VSN13" s="79"/>
      <c r="VSO13" s="79"/>
      <c r="VSP13" s="79"/>
      <c r="VSQ13" s="79"/>
      <c r="VSR13" s="79"/>
      <c r="VSS13" s="79"/>
      <c r="VST13" s="79"/>
      <c r="VSU13" s="79"/>
      <c r="VSV13" s="79"/>
      <c r="VSW13" s="79"/>
      <c r="VSX13" s="79"/>
      <c r="VSY13" s="79"/>
      <c r="VSZ13" s="79"/>
      <c r="VTA13" s="79"/>
      <c r="VTB13" s="79"/>
      <c r="VTC13" s="79"/>
      <c r="VTD13" s="79"/>
      <c r="VTE13" s="79"/>
      <c r="VTF13" s="79"/>
      <c r="VTG13" s="79"/>
      <c r="VTH13" s="79"/>
      <c r="VTI13" s="79"/>
      <c r="VTJ13" s="79"/>
      <c r="VTK13" s="79"/>
      <c r="VTL13" s="79"/>
      <c r="VTM13" s="79"/>
      <c r="VTN13" s="79"/>
      <c r="VTO13" s="79"/>
      <c r="VTP13" s="79"/>
      <c r="VTQ13" s="79"/>
      <c r="VTR13" s="79"/>
      <c r="VTS13" s="79"/>
      <c r="VTT13" s="79"/>
      <c r="VTU13" s="79"/>
      <c r="VTV13" s="79"/>
      <c r="VTW13" s="79"/>
      <c r="VTX13" s="79"/>
      <c r="VTY13" s="79"/>
      <c r="VTZ13" s="79"/>
      <c r="VUA13" s="79"/>
      <c r="VUB13" s="79"/>
      <c r="VUC13" s="79"/>
      <c r="VUD13" s="79"/>
      <c r="VUE13" s="79"/>
      <c r="VUF13" s="79"/>
      <c r="VUG13" s="79"/>
      <c r="VUH13" s="79"/>
      <c r="VUI13" s="79"/>
      <c r="VUJ13" s="79"/>
      <c r="VUK13" s="79"/>
      <c r="VUL13" s="79"/>
      <c r="VUM13" s="79"/>
      <c r="VUN13" s="79"/>
      <c r="VUO13" s="79"/>
      <c r="VUP13" s="79"/>
      <c r="VUQ13" s="79"/>
      <c r="VUR13" s="79"/>
      <c r="VUS13" s="79"/>
      <c r="VUT13" s="79"/>
      <c r="VUU13" s="79"/>
      <c r="VUV13" s="79"/>
      <c r="VUW13" s="79"/>
      <c r="VUX13" s="79"/>
      <c r="VUY13" s="79"/>
      <c r="VUZ13" s="79"/>
      <c r="VVA13" s="79"/>
      <c r="VVB13" s="79"/>
      <c r="VVC13" s="79"/>
      <c r="VVD13" s="79"/>
      <c r="VVE13" s="79"/>
      <c r="VVF13" s="79"/>
      <c r="VVG13" s="79"/>
      <c r="VVH13" s="79"/>
      <c r="VVI13" s="79"/>
      <c r="VVJ13" s="79"/>
      <c r="VVK13" s="79"/>
      <c r="VVL13" s="79"/>
      <c r="VVM13" s="79"/>
      <c r="VVN13" s="79"/>
      <c r="VVO13" s="79"/>
      <c r="VVP13" s="79"/>
      <c r="VVQ13" s="79"/>
      <c r="VVR13" s="79"/>
      <c r="VVS13" s="79"/>
      <c r="VVT13" s="79"/>
      <c r="VVU13" s="79"/>
      <c r="VVV13" s="79"/>
      <c r="VVW13" s="79"/>
      <c r="VVX13" s="79"/>
      <c r="VVY13" s="79"/>
      <c r="VVZ13" s="79"/>
      <c r="VWA13" s="79"/>
      <c r="VWB13" s="79"/>
      <c r="VWC13" s="79"/>
      <c r="VWD13" s="79"/>
      <c r="VWE13" s="79"/>
      <c r="VWF13" s="79"/>
      <c r="VWG13" s="79"/>
      <c r="VWH13" s="79"/>
      <c r="VWI13" s="79"/>
      <c r="VWJ13" s="79"/>
      <c r="VWK13" s="79"/>
      <c r="VWL13" s="79"/>
      <c r="VWM13" s="79"/>
      <c r="VWN13" s="79"/>
      <c r="VWO13" s="79"/>
      <c r="VWP13" s="79"/>
      <c r="VWQ13" s="79"/>
      <c r="VWR13" s="79"/>
      <c r="VWS13" s="79"/>
      <c r="VWT13" s="79"/>
      <c r="VWU13" s="79"/>
      <c r="VWV13" s="79"/>
      <c r="VWW13" s="79"/>
      <c r="VWX13" s="79"/>
      <c r="VWY13" s="79"/>
      <c r="VWZ13" s="79"/>
      <c r="VXA13" s="79"/>
      <c r="VXB13" s="79"/>
      <c r="VXC13" s="79"/>
      <c r="VXD13" s="79"/>
      <c r="VXE13" s="79"/>
      <c r="VXF13" s="79"/>
      <c r="VXG13" s="79"/>
      <c r="VXH13" s="79"/>
      <c r="VXI13" s="79"/>
      <c r="VXJ13" s="79"/>
      <c r="VXK13" s="79"/>
      <c r="VXL13" s="79"/>
      <c r="VXM13" s="79"/>
      <c r="VXN13" s="79"/>
      <c r="VXO13" s="79"/>
      <c r="VXP13" s="79"/>
      <c r="VXQ13" s="79"/>
      <c r="VXR13" s="79"/>
      <c r="VXS13" s="79"/>
      <c r="VXT13" s="79"/>
      <c r="VXU13" s="79"/>
      <c r="VXV13" s="79"/>
      <c r="VXW13" s="79"/>
      <c r="VXX13" s="79"/>
      <c r="VXY13" s="79"/>
      <c r="VXZ13" s="79"/>
      <c r="VYA13" s="79"/>
      <c r="VYB13" s="79"/>
      <c r="VYC13" s="79"/>
      <c r="VYD13" s="79"/>
      <c r="VYE13" s="79"/>
      <c r="VYF13" s="79"/>
      <c r="VYG13" s="79"/>
      <c r="VYH13" s="79"/>
      <c r="VYI13" s="79"/>
      <c r="VYJ13" s="79"/>
      <c r="VYK13" s="79"/>
      <c r="VYL13" s="79"/>
      <c r="VYM13" s="79"/>
      <c r="VYN13" s="79"/>
      <c r="VYO13" s="79"/>
      <c r="VYP13" s="79"/>
      <c r="VYQ13" s="79"/>
      <c r="VYR13" s="79"/>
      <c r="VYS13" s="79"/>
      <c r="VYT13" s="79"/>
      <c r="VYU13" s="79"/>
      <c r="VYV13" s="79"/>
      <c r="VYW13" s="79"/>
      <c r="VYX13" s="79"/>
      <c r="VYY13" s="79"/>
      <c r="VYZ13" s="79"/>
      <c r="VZA13" s="79"/>
      <c r="VZB13" s="79"/>
      <c r="VZC13" s="79"/>
      <c r="VZD13" s="79"/>
      <c r="VZE13" s="79"/>
      <c r="VZF13" s="79"/>
      <c r="VZG13" s="79"/>
      <c r="VZH13" s="79"/>
      <c r="VZI13" s="79"/>
      <c r="VZJ13" s="79"/>
      <c r="VZK13" s="79"/>
      <c r="VZL13" s="79"/>
      <c r="VZM13" s="79"/>
      <c r="VZN13" s="79"/>
      <c r="VZO13" s="79"/>
      <c r="VZP13" s="79"/>
      <c r="VZQ13" s="79"/>
      <c r="VZR13" s="79"/>
      <c r="VZS13" s="79"/>
      <c r="VZT13" s="79"/>
      <c r="VZU13" s="79"/>
      <c r="VZV13" s="79"/>
      <c r="VZW13" s="79"/>
      <c r="VZX13" s="79"/>
      <c r="VZY13" s="79"/>
      <c r="VZZ13" s="79"/>
      <c r="WAA13" s="79"/>
      <c r="WAB13" s="79"/>
      <c r="WAC13" s="79"/>
      <c r="WAD13" s="79"/>
      <c r="WAE13" s="79"/>
      <c r="WAF13" s="79"/>
      <c r="WAG13" s="79"/>
      <c r="WAH13" s="79"/>
      <c r="WAI13" s="79"/>
      <c r="WAJ13" s="79"/>
      <c r="WAK13" s="79"/>
      <c r="WAL13" s="79"/>
      <c r="WAM13" s="79"/>
      <c r="WAN13" s="79"/>
      <c r="WAO13" s="79"/>
      <c r="WAP13" s="79"/>
      <c r="WAQ13" s="79"/>
      <c r="WAR13" s="79"/>
      <c r="WAS13" s="79"/>
      <c r="WAT13" s="79"/>
      <c r="WAU13" s="79"/>
      <c r="WAV13" s="79"/>
      <c r="WAW13" s="79"/>
      <c r="WAX13" s="79"/>
      <c r="WAY13" s="79"/>
      <c r="WAZ13" s="79"/>
      <c r="WBA13" s="79"/>
      <c r="WBB13" s="79"/>
      <c r="WBC13" s="79"/>
      <c r="WBD13" s="79"/>
      <c r="WBE13" s="79"/>
      <c r="WBF13" s="79"/>
      <c r="WBG13" s="79"/>
      <c r="WBH13" s="79"/>
      <c r="WBI13" s="79"/>
      <c r="WBJ13" s="79"/>
      <c r="WBK13" s="79"/>
      <c r="WBL13" s="79"/>
      <c r="WBM13" s="79"/>
      <c r="WBN13" s="79"/>
      <c r="WBO13" s="79"/>
      <c r="WBP13" s="79"/>
      <c r="WBQ13" s="79"/>
      <c r="WBR13" s="79"/>
      <c r="WBS13" s="79"/>
      <c r="WBT13" s="79"/>
      <c r="WBU13" s="79"/>
      <c r="WBV13" s="79"/>
      <c r="WBW13" s="79"/>
      <c r="WBX13" s="79"/>
      <c r="WBY13" s="79"/>
      <c r="WBZ13" s="79"/>
      <c r="WCA13" s="79"/>
      <c r="WCB13" s="79"/>
      <c r="WCC13" s="79"/>
      <c r="WCD13" s="79"/>
      <c r="WCE13" s="79"/>
      <c r="WCF13" s="79"/>
      <c r="WCG13" s="79"/>
      <c r="WCH13" s="79"/>
      <c r="WCI13" s="79"/>
      <c r="WCJ13" s="79"/>
      <c r="WCK13" s="79"/>
      <c r="WCL13" s="79"/>
      <c r="WCM13" s="79"/>
      <c r="WCN13" s="79"/>
      <c r="WCO13" s="79"/>
      <c r="WCP13" s="79"/>
      <c r="WCQ13" s="79"/>
      <c r="WCR13" s="79"/>
      <c r="WCS13" s="79"/>
      <c r="WCT13" s="79"/>
      <c r="WCU13" s="79"/>
      <c r="WCV13" s="79"/>
      <c r="WCW13" s="79"/>
      <c r="WCX13" s="79"/>
      <c r="WCY13" s="79"/>
      <c r="WCZ13" s="79"/>
      <c r="WDA13" s="79"/>
      <c r="WDB13" s="79"/>
      <c r="WDC13" s="79"/>
      <c r="WDD13" s="79"/>
      <c r="WDE13" s="79"/>
      <c r="WDF13" s="79"/>
      <c r="WDG13" s="79"/>
      <c r="WDH13" s="79"/>
      <c r="WDI13" s="79"/>
      <c r="WDJ13" s="79"/>
      <c r="WDK13" s="79"/>
      <c r="WDL13" s="79"/>
      <c r="WDM13" s="79"/>
      <c r="WDN13" s="79"/>
      <c r="WDO13" s="79"/>
      <c r="WDP13" s="79"/>
      <c r="WDQ13" s="79"/>
      <c r="WDR13" s="79"/>
      <c r="WDS13" s="79"/>
      <c r="WDT13" s="79"/>
      <c r="WDU13" s="79"/>
      <c r="WDV13" s="79"/>
      <c r="WDW13" s="79"/>
      <c r="WDX13" s="79"/>
      <c r="WDY13" s="79"/>
      <c r="WDZ13" s="79"/>
      <c r="WEA13" s="79"/>
      <c r="WEB13" s="79"/>
      <c r="WEC13" s="79"/>
      <c r="WED13" s="79"/>
      <c r="WEE13" s="79"/>
      <c r="WEF13" s="79"/>
      <c r="WEG13" s="79"/>
      <c r="WEH13" s="79"/>
      <c r="WEI13" s="79"/>
      <c r="WEJ13" s="79"/>
      <c r="WEK13" s="79"/>
      <c r="WEL13" s="79"/>
      <c r="WEM13" s="79"/>
      <c r="WEN13" s="79"/>
      <c r="WEO13" s="79"/>
      <c r="WEP13" s="79"/>
      <c r="WEQ13" s="79"/>
      <c r="WER13" s="79"/>
      <c r="WES13" s="79"/>
      <c r="WET13" s="79"/>
      <c r="WEU13" s="79"/>
      <c r="WEV13" s="79"/>
      <c r="WEW13" s="79"/>
      <c r="WEX13" s="79"/>
      <c r="WEY13" s="79"/>
      <c r="WEZ13" s="79"/>
      <c r="WFA13" s="79"/>
      <c r="WFB13" s="79"/>
      <c r="WFC13" s="79"/>
      <c r="WFD13" s="79"/>
      <c r="WFE13" s="79"/>
      <c r="WFF13" s="79"/>
      <c r="WFG13" s="79"/>
      <c r="WFH13" s="79"/>
      <c r="WFI13" s="79"/>
      <c r="WFJ13" s="79"/>
      <c r="WFK13" s="79"/>
      <c r="WFL13" s="79"/>
      <c r="WFM13" s="79"/>
      <c r="WFN13" s="79"/>
      <c r="WFO13" s="79"/>
      <c r="WFP13" s="79"/>
      <c r="WFQ13" s="79"/>
      <c r="WFR13" s="79"/>
      <c r="WFS13" s="79"/>
      <c r="WFT13" s="79"/>
      <c r="WFU13" s="79"/>
      <c r="WFV13" s="79"/>
      <c r="WFW13" s="79"/>
      <c r="WFX13" s="79"/>
      <c r="WFY13" s="79"/>
      <c r="WFZ13" s="79"/>
      <c r="WGA13" s="79"/>
      <c r="WGB13" s="79"/>
      <c r="WGC13" s="79"/>
      <c r="WGD13" s="79"/>
      <c r="WGE13" s="79"/>
      <c r="WGF13" s="79"/>
      <c r="WGG13" s="79"/>
      <c r="WGH13" s="79"/>
      <c r="WGI13" s="79"/>
      <c r="WGJ13" s="79"/>
      <c r="WGK13" s="79"/>
      <c r="WGL13" s="79"/>
      <c r="WGM13" s="79"/>
      <c r="WGN13" s="79"/>
      <c r="WGO13" s="79"/>
      <c r="WGP13" s="79"/>
      <c r="WGQ13" s="79"/>
      <c r="WGR13" s="79"/>
      <c r="WGS13" s="79"/>
      <c r="WGT13" s="79"/>
      <c r="WGU13" s="79"/>
      <c r="WGV13" s="79"/>
      <c r="WGW13" s="79"/>
      <c r="WGX13" s="79"/>
      <c r="WGY13" s="79"/>
      <c r="WGZ13" s="79"/>
      <c r="WHA13" s="79"/>
      <c r="WHB13" s="79"/>
      <c r="WHC13" s="79"/>
      <c r="WHD13" s="79"/>
      <c r="WHE13" s="79"/>
      <c r="WHF13" s="79"/>
      <c r="WHG13" s="79"/>
      <c r="WHH13" s="79"/>
      <c r="WHI13" s="79"/>
      <c r="WHJ13" s="79"/>
      <c r="WHK13" s="79"/>
      <c r="WHL13" s="79"/>
      <c r="WHM13" s="79"/>
      <c r="WHN13" s="79"/>
      <c r="WHO13" s="79"/>
      <c r="WHP13" s="79"/>
      <c r="WHQ13" s="79"/>
      <c r="WHR13" s="79"/>
      <c r="WHS13" s="79"/>
      <c r="WHT13" s="79"/>
      <c r="WHU13" s="79"/>
      <c r="WHV13" s="79"/>
      <c r="WHW13" s="79"/>
      <c r="WHX13" s="79"/>
      <c r="WHY13" s="79"/>
      <c r="WHZ13" s="79"/>
      <c r="WIA13" s="79"/>
      <c r="WIB13" s="79"/>
      <c r="WIC13" s="79"/>
      <c r="WID13" s="79"/>
      <c r="WIE13" s="79"/>
      <c r="WIF13" s="79"/>
      <c r="WIG13" s="79"/>
      <c r="WIH13" s="79"/>
      <c r="WII13" s="79"/>
      <c r="WIJ13" s="79"/>
      <c r="WIK13" s="79"/>
      <c r="WIL13" s="79"/>
      <c r="WIM13" s="79"/>
      <c r="WIN13" s="79"/>
      <c r="WIO13" s="79"/>
      <c r="WIP13" s="79"/>
      <c r="WIQ13" s="79"/>
      <c r="WIR13" s="79"/>
      <c r="WIS13" s="79"/>
      <c r="WIT13" s="79"/>
      <c r="WIU13" s="79"/>
      <c r="WIV13" s="79"/>
      <c r="WIW13" s="79"/>
      <c r="WIX13" s="79"/>
      <c r="WIY13" s="79"/>
      <c r="WIZ13" s="79"/>
      <c r="WJA13" s="79"/>
      <c r="WJB13" s="79"/>
      <c r="WJC13" s="79"/>
      <c r="WJD13" s="79"/>
      <c r="WJE13" s="79"/>
      <c r="WJF13" s="79"/>
      <c r="WJG13" s="79"/>
      <c r="WJH13" s="79"/>
      <c r="WJI13" s="79"/>
      <c r="WJJ13" s="79"/>
      <c r="WJK13" s="79"/>
      <c r="WJL13" s="79"/>
      <c r="WJM13" s="79"/>
      <c r="WJN13" s="79"/>
      <c r="WJO13" s="79"/>
      <c r="WJP13" s="79"/>
      <c r="WJQ13" s="79"/>
      <c r="WJR13" s="79"/>
      <c r="WJS13" s="79"/>
      <c r="WJT13" s="79"/>
      <c r="WJU13" s="79"/>
      <c r="WJV13" s="79"/>
      <c r="WJW13" s="79"/>
      <c r="WJX13" s="79"/>
      <c r="WJY13" s="79"/>
      <c r="WJZ13" s="79"/>
      <c r="WKA13" s="79"/>
      <c r="WKB13" s="79"/>
      <c r="WKC13" s="79"/>
      <c r="WKD13" s="79"/>
      <c r="WKE13" s="79"/>
      <c r="WKF13" s="79"/>
      <c r="WKG13" s="79"/>
      <c r="WKH13" s="79"/>
      <c r="WKI13" s="79"/>
      <c r="WKJ13" s="79"/>
      <c r="WKK13" s="79"/>
      <c r="WKL13" s="79"/>
      <c r="WKM13" s="79"/>
      <c r="WKN13" s="79"/>
      <c r="WKO13" s="79"/>
      <c r="WKP13" s="79"/>
      <c r="WKQ13" s="79"/>
      <c r="WKR13" s="79"/>
      <c r="WKS13" s="79"/>
      <c r="WKT13" s="79"/>
      <c r="WKU13" s="79"/>
      <c r="WKV13" s="79"/>
      <c r="WKW13" s="79"/>
      <c r="WKX13" s="79"/>
      <c r="WKY13" s="79"/>
      <c r="WKZ13" s="79"/>
      <c r="WLA13" s="79"/>
      <c r="WLB13" s="79"/>
      <c r="WLC13" s="79"/>
      <c r="WLD13" s="79"/>
      <c r="WLE13" s="79"/>
      <c r="WLF13" s="79"/>
      <c r="WLG13" s="79"/>
      <c r="WLH13" s="79"/>
      <c r="WLI13" s="79"/>
      <c r="WLJ13" s="79"/>
      <c r="WLK13" s="79"/>
      <c r="WLL13" s="79"/>
      <c r="WLM13" s="79"/>
      <c r="WLN13" s="79"/>
      <c r="WLO13" s="79"/>
      <c r="WLP13" s="79"/>
      <c r="WLQ13" s="79"/>
      <c r="WLR13" s="79"/>
      <c r="WLS13" s="79"/>
      <c r="WLT13" s="79"/>
      <c r="WLU13" s="79"/>
      <c r="WLV13" s="79"/>
      <c r="WLW13" s="79"/>
      <c r="WLX13" s="79"/>
      <c r="WLY13" s="79"/>
      <c r="WLZ13" s="79"/>
      <c r="WMA13" s="79"/>
      <c r="WMB13" s="79"/>
      <c r="WMC13" s="79"/>
      <c r="WMD13" s="79"/>
      <c r="WME13" s="79"/>
      <c r="WMF13" s="79"/>
      <c r="WMG13" s="79"/>
      <c r="WMH13" s="79"/>
      <c r="WMI13" s="79"/>
      <c r="WMJ13" s="79"/>
      <c r="WMK13" s="79"/>
      <c r="WML13" s="79"/>
      <c r="WMM13" s="79"/>
      <c r="WMN13" s="79"/>
      <c r="WMO13" s="79"/>
      <c r="WMP13" s="79"/>
      <c r="WMQ13" s="79"/>
      <c r="WMR13" s="79"/>
      <c r="WMS13" s="79"/>
      <c r="WMT13" s="79"/>
      <c r="WMU13" s="79"/>
      <c r="WMV13" s="79"/>
      <c r="WMW13" s="79"/>
      <c r="WMX13" s="79"/>
      <c r="WMY13" s="79"/>
      <c r="WMZ13" s="79"/>
      <c r="WNA13" s="79"/>
      <c r="WNB13" s="79"/>
      <c r="WNC13" s="79"/>
      <c r="WND13" s="79"/>
      <c r="WNE13" s="79"/>
      <c r="WNF13" s="79"/>
      <c r="WNG13" s="79"/>
      <c r="WNH13" s="79"/>
      <c r="WNI13" s="79"/>
      <c r="WNJ13" s="79"/>
      <c r="WNK13" s="79"/>
      <c r="WNL13" s="79"/>
      <c r="WNM13" s="79"/>
      <c r="WNN13" s="79"/>
      <c r="WNO13" s="79"/>
      <c r="WNP13" s="79"/>
      <c r="WNQ13" s="79"/>
      <c r="WNR13" s="79"/>
      <c r="WNS13" s="79"/>
      <c r="WNT13" s="79"/>
      <c r="WNU13" s="79"/>
      <c r="WNV13" s="79"/>
      <c r="WNW13" s="79"/>
      <c r="WNX13" s="79"/>
      <c r="WNY13" s="79"/>
      <c r="WNZ13" s="79"/>
      <c r="WOA13" s="79"/>
      <c r="WOB13" s="79"/>
      <c r="WOC13" s="79"/>
      <c r="WOD13" s="79"/>
      <c r="WOE13" s="79"/>
      <c r="WOF13" s="79"/>
      <c r="WOG13" s="79"/>
      <c r="WOH13" s="79"/>
      <c r="WOI13" s="79"/>
      <c r="WOJ13" s="79"/>
      <c r="WOK13" s="79"/>
      <c r="WOL13" s="79"/>
      <c r="WOM13" s="79"/>
      <c r="WON13" s="79"/>
      <c r="WOO13" s="79"/>
      <c r="WOP13" s="79"/>
      <c r="WOQ13" s="79"/>
      <c r="WOR13" s="79"/>
      <c r="WOS13" s="79"/>
      <c r="WOT13" s="79"/>
      <c r="WOU13" s="79"/>
      <c r="WOV13" s="79"/>
      <c r="WOW13" s="79"/>
      <c r="WOX13" s="79"/>
      <c r="WOY13" s="79"/>
      <c r="WOZ13" s="79"/>
      <c r="WPA13" s="79"/>
      <c r="WPB13" s="79"/>
      <c r="WPC13" s="79"/>
      <c r="WPD13" s="79"/>
      <c r="WPE13" s="79"/>
      <c r="WPF13" s="79"/>
      <c r="WPG13" s="79"/>
      <c r="WPH13" s="79"/>
      <c r="WPI13" s="79"/>
      <c r="WPJ13" s="79"/>
      <c r="WPK13" s="79"/>
      <c r="WPL13" s="79"/>
      <c r="WPM13" s="79"/>
      <c r="WPN13" s="79"/>
      <c r="WPO13" s="79"/>
      <c r="WPP13" s="79"/>
      <c r="WPQ13" s="79"/>
      <c r="WPR13" s="79"/>
      <c r="WPS13" s="79"/>
      <c r="WPT13" s="79"/>
      <c r="WPU13" s="79"/>
      <c r="WPV13" s="79"/>
      <c r="WPW13" s="79"/>
      <c r="WPX13" s="79"/>
      <c r="WPY13" s="79"/>
      <c r="WPZ13" s="79"/>
      <c r="WQA13" s="79"/>
      <c r="WQB13" s="79"/>
      <c r="WQC13" s="79"/>
      <c r="WQD13" s="79"/>
      <c r="WQE13" s="79"/>
      <c r="WQF13" s="79"/>
      <c r="WQG13" s="79"/>
      <c r="WQH13" s="79"/>
      <c r="WQI13" s="79"/>
      <c r="WQJ13" s="79"/>
      <c r="WQK13" s="79"/>
      <c r="WQL13" s="79"/>
      <c r="WQM13" s="79"/>
      <c r="WQN13" s="79"/>
      <c r="WQO13" s="79"/>
      <c r="WQP13" s="79"/>
      <c r="WQQ13" s="79"/>
      <c r="WQR13" s="79"/>
      <c r="WQS13" s="79"/>
      <c r="WQT13" s="79"/>
      <c r="WQU13" s="79"/>
      <c r="WQV13" s="79"/>
      <c r="WQW13" s="79"/>
      <c r="WQX13" s="79"/>
      <c r="WQY13" s="79"/>
      <c r="WQZ13" s="79"/>
      <c r="WRA13" s="79"/>
      <c r="WRB13" s="79"/>
      <c r="WRC13" s="79"/>
      <c r="WRD13" s="79"/>
      <c r="WRE13" s="79"/>
      <c r="WRF13" s="79"/>
      <c r="WRG13" s="79"/>
      <c r="WRH13" s="79"/>
      <c r="WRI13" s="79"/>
      <c r="WRJ13" s="79"/>
      <c r="WRK13" s="79"/>
      <c r="WRL13" s="79"/>
      <c r="WRM13" s="79"/>
      <c r="WRN13" s="79"/>
      <c r="WRO13" s="79"/>
      <c r="WRP13" s="79"/>
      <c r="WRQ13" s="79"/>
      <c r="WRR13" s="79"/>
      <c r="WRS13" s="79"/>
      <c r="WRT13" s="79"/>
      <c r="WRU13" s="79"/>
      <c r="WRV13" s="79"/>
      <c r="WRW13" s="79"/>
      <c r="WRX13" s="79"/>
      <c r="WRY13" s="79"/>
      <c r="WRZ13" s="79"/>
      <c r="WSA13" s="79"/>
      <c r="WSB13" s="79"/>
      <c r="WSC13" s="79"/>
      <c r="WSD13" s="79"/>
      <c r="WSE13" s="79"/>
      <c r="WSF13" s="79"/>
      <c r="WSG13" s="79"/>
      <c r="WSH13" s="79"/>
      <c r="WSI13" s="79"/>
      <c r="WSJ13" s="79"/>
      <c r="WSK13" s="79"/>
      <c r="WSL13" s="79"/>
      <c r="WSM13" s="79"/>
      <c r="WSN13" s="79"/>
      <c r="WSO13" s="79"/>
      <c r="WSP13" s="79"/>
      <c r="WSQ13" s="79"/>
      <c r="WSR13" s="79"/>
      <c r="WSS13" s="79"/>
      <c r="WST13" s="79"/>
      <c r="WSU13" s="79"/>
      <c r="WSV13" s="79"/>
      <c r="WSW13" s="79"/>
      <c r="WSX13" s="79"/>
      <c r="WSY13" s="79"/>
      <c r="WSZ13" s="79"/>
      <c r="WTA13" s="79"/>
      <c r="WTB13" s="79"/>
      <c r="WTC13" s="79"/>
      <c r="WTD13" s="79"/>
      <c r="WTE13" s="79"/>
      <c r="WTF13" s="79"/>
      <c r="WTG13" s="79"/>
      <c r="WTH13" s="79"/>
      <c r="WTI13" s="79"/>
      <c r="WTJ13" s="79"/>
      <c r="WTK13" s="79"/>
      <c r="WTL13" s="79"/>
      <c r="WTM13" s="79"/>
      <c r="WTN13" s="79"/>
      <c r="WTO13" s="79"/>
      <c r="WTP13" s="79"/>
      <c r="WTQ13" s="79"/>
      <c r="WTR13" s="79"/>
      <c r="WTS13" s="79"/>
      <c r="WTT13" s="79"/>
      <c r="WTU13" s="79"/>
      <c r="WTV13" s="79"/>
      <c r="WTW13" s="79"/>
      <c r="WTX13" s="79"/>
      <c r="WTY13" s="79"/>
      <c r="WTZ13" s="79"/>
      <c r="WUA13" s="79"/>
      <c r="WUB13" s="79"/>
      <c r="WUC13" s="79"/>
      <c r="WUD13" s="79"/>
      <c r="WUE13" s="79"/>
      <c r="WUF13" s="79"/>
      <c r="WUG13" s="79"/>
      <c r="WUH13" s="79"/>
      <c r="WUI13" s="79"/>
      <c r="WUJ13" s="79"/>
      <c r="WUK13" s="79"/>
      <c r="WUL13" s="79"/>
      <c r="WUM13" s="79"/>
      <c r="WUN13" s="79"/>
      <c r="WUO13" s="79"/>
      <c r="WUP13" s="79"/>
      <c r="WUQ13" s="79"/>
      <c r="WUR13" s="79"/>
      <c r="WUS13" s="79"/>
      <c r="WUT13" s="79"/>
      <c r="WUU13" s="79"/>
      <c r="WUV13" s="79"/>
      <c r="WUW13" s="79"/>
      <c r="WUX13" s="79"/>
      <c r="WUY13" s="79"/>
      <c r="WUZ13" s="79"/>
      <c r="WVA13" s="79"/>
      <c r="WVB13" s="79"/>
      <c r="WVC13" s="79"/>
      <c r="WVD13" s="79"/>
      <c r="WVE13" s="79"/>
      <c r="WVF13" s="79"/>
      <c r="WVG13" s="79"/>
      <c r="WVH13" s="79"/>
      <c r="WVI13" s="79"/>
      <c r="WVJ13" s="79"/>
      <c r="WVK13" s="79"/>
      <c r="WVL13" s="79"/>
      <c r="WVM13" s="79"/>
      <c r="WVN13" s="79"/>
      <c r="WVO13" s="79"/>
      <c r="WVP13" s="79"/>
      <c r="WVQ13" s="79"/>
      <c r="WVR13" s="79"/>
      <c r="WVS13" s="79"/>
      <c r="WVT13" s="79"/>
      <c r="WVU13" s="79"/>
      <c r="WVV13" s="79"/>
      <c r="WVW13" s="79"/>
      <c r="WVX13" s="79"/>
      <c r="WVY13" s="79"/>
      <c r="WVZ13" s="79"/>
      <c r="WWA13" s="79"/>
      <c r="WWB13" s="79"/>
      <c r="WWC13" s="79"/>
      <c r="WWD13" s="79"/>
      <c r="WWE13" s="79"/>
      <c r="WWF13" s="79"/>
      <c r="WWG13" s="79"/>
      <c r="WWH13" s="79"/>
      <c r="WWI13" s="79"/>
      <c r="WWJ13" s="79"/>
      <c r="WWK13" s="79"/>
      <c r="WWL13" s="79"/>
      <c r="WWM13" s="79"/>
      <c r="WWN13" s="79"/>
      <c r="WWO13" s="79"/>
      <c r="WWP13" s="79"/>
      <c r="WWQ13" s="79"/>
      <c r="WWR13" s="79"/>
      <c r="WWS13" s="79"/>
      <c r="WWT13" s="79"/>
      <c r="WWU13" s="79"/>
      <c r="WWV13" s="79"/>
      <c r="WWW13" s="79"/>
      <c r="WWX13" s="79"/>
      <c r="WWY13" s="79"/>
      <c r="WWZ13" s="79"/>
      <c r="WXA13" s="79"/>
      <c r="WXB13" s="79"/>
      <c r="WXC13" s="79"/>
      <c r="WXD13" s="79"/>
      <c r="WXE13" s="79"/>
      <c r="WXF13" s="79"/>
      <c r="WXG13" s="79"/>
      <c r="WXH13" s="79"/>
      <c r="WXI13" s="79"/>
      <c r="WXJ13" s="79"/>
      <c r="WXK13" s="79"/>
      <c r="WXL13" s="79"/>
      <c r="WXM13" s="79"/>
      <c r="WXN13" s="79"/>
      <c r="WXO13" s="79"/>
      <c r="WXP13" s="79"/>
      <c r="WXQ13" s="79"/>
      <c r="WXR13" s="79"/>
      <c r="WXS13" s="79"/>
      <c r="WXT13" s="79"/>
      <c r="WXU13" s="79"/>
      <c r="WXV13" s="79"/>
      <c r="WXW13" s="79"/>
      <c r="WXX13" s="79"/>
      <c r="WXY13" s="79"/>
      <c r="WXZ13" s="79"/>
      <c r="WYA13" s="79"/>
      <c r="WYB13" s="79"/>
      <c r="WYC13" s="79"/>
      <c r="WYD13" s="79"/>
      <c r="WYE13" s="79"/>
      <c r="WYF13" s="79"/>
      <c r="WYG13" s="79"/>
      <c r="WYH13" s="79"/>
      <c r="WYI13" s="79"/>
      <c r="WYJ13" s="79"/>
      <c r="WYK13" s="79"/>
      <c r="WYL13" s="79"/>
      <c r="WYM13" s="79"/>
      <c r="WYN13" s="79"/>
      <c r="WYO13" s="79"/>
      <c r="WYP13" s="79"/>
      <c r="WYQ13" s="79"/>
      <c r="WYR13" s="79"/>
      <c r="WYS13" s="79"/>
      <c r="WYT13" s="79"/>
      <c r="WYU13" s="79"/>
      <c r="WYV13" s="79"/>
      <c r="WYW13" s="79"/>
      <c r="WYX13" s="79"/>
      <c r="WYY13" s="79"/>
      <c r="WYZ13" s="79"/>
      <c r="WZA13" s="79"/>
      <c r="WZB13" s="79"/>
      <c r="WZC13" s="79"/>
      <c r="WZD13" s="79"/>
      <c r="WZE13" s="79"/>
      <c r="WZF13" s="79"/>
      <c r="WZG13" s="79"/>
      <c r="WZH13" s="79"/>
      <c r="WZI13" s="79"/>
      <c r="WZJ13" s="79"/>
      <c r="WZK13" s="79"/>
      <c r="WZL13" s="79"/>
      <c r="WZM13" s="79"/>
      <c r="WZN13" s="79"/>
      <c r="WZO13" s="79"/>
      <c r="WZP13" s="79"/>
      <c r="WZQ13" s="79"/>
      <c r="WZR13" s="79"/>
      <c r="WZS13" s="79"/>
      <c r="WZT13" s="79"/>
      <c r="WZU13" s="79"/>
      <c r="WZV13" s="79"/>
      <c r="WZW13" s="79"/>
      <c r="WZX13" s="79"/>
      <c r="WZY13" s="79"/>
      <c r="WZZ13" s="79"/>
      <c r="XAA13" s="79"/>
      <c r="XAB13" s="79"/>
      <c r="XAC13" s="79"/>
      <c r="XAD13" s="79"/>
      <c r="XAE13" s="79"/>
      <c r="XAF13" s="79"/>
      <c r="XAG13" s="79"/>
      <c r="XAH13" s="79"/>
      <c r="XAI13" s="79"/>
      <c r="XAJ13" s="79"/>
      <c r="XAK13" s="79"/>
      <c r="XAL13" s="79"/>
      <c r="XAM13" s="79"/>
      <c r="XAN13" s="79"/>
      <c r="XAO13" s="79"/>
      <c r="XAP13" s="79"/>
      <c r="XAQ13" s="79"/>
      <c r="XAR13" s="79"/>
      <c r="XAS13" s="79"/>
      <c r="XAT13" s="79"/>
      <c r="XAU13" s="79"/>
    </row>
    <row r="14" spans="2:16271" s="79" customFormat="1" ht="32.25" customHeight="1">
      <c r="B14" s="234">
        <f t="shared" si="2"/>
        <v>5</v>
      </c>
      <c r="C14" s="78"/>
      <c r="D14" s="74" t="s">
        <v>260</v>
      </c>
      <c r="E14" s="255"/>
      <c r="F14" s="74" t="s">
        <v>329</v>
      </c>
      <c r="G14" s="163">
        <v>43108</v>
      </c>
      <c r="H14" s="74" t="s">
        <v>244</v>
      </c>
      <c r="I14" s="235" t="s">
        <v>244</v>
      </c>
      <c r="J14" s="232" t="s">
        <v>0</v>
      </c>
      <c r="K14" s="164">
        <v>0</v>
      </c>
      <c r="L14" s="161">
        <f t="shared" ca="1" si="0"/>
        <v>0.14444444444444446</v>
      </c>
      <c r="M14" s="162">
        <f t="shared" ca="1" si="1"/>
        <v>0.14444444444444446</v>
      </c>
      <c r="N14" s="76">
        <f ca="1">SUMIF('Resource Deployment List'!F108:F200,D14,'Resource Deployment List'!M108:M200)</f>
        <v>1</v>
      </c>
      <c r="O14" s="222"/>
      <c r="P14" s="220" t="s">
        <v>166</v>
      </c>
      <c r="Q14" s="237"/>
      <c r="R14" s="237"/>
      <c r="S14" s="236"/>
      <c r="T14" s="236"/>
    </row>
    <row r="15" spans="2:16271" s="79" customFormat="1" ht="32.25" customHeight="1">
      <c r="B15" s="234">
        <f t="shared" si="2"/>
        <v>6</v>
      </c>
      <c r="C15" s="78"/>
      <c r="D15" s="74" t="s">
        <v>242</v>
      </c>
      <c r="E15" s="255"/>
      <c r="F15" s="74" t="s">
        <v>330</v>
      </c>
      <c r="G15" s="256">
        <v>42956</v>
      </c>
      <c r="H15" s="255" t="s">
        <v>191</v>
      </c>
      <c r="I15" s="235" t="s">
        <v>191</v>
      </c>
      <c r="J15" s="232" t="s">
        <v>4</v>
      </c>
      <c r="K15" s="164">
        <v>4.2</v>
      </c>
      <c r="L15" s="161">
        <f t="shared" ca="1" si="0"/>
        <v>0.56666666666666665</v>
      </c>
      <c r="M15" s="162">
        <f t="shared" ca="1" si="1"/>
        <v>4.7666666666666666</v>
      </c>
      <c r="N15" s="76">
        <f ca="1">SUMIF('Resource Deployment List'!$F$8:$F$187,D15,'Resource Deployment List'!$M$8:$M$187)</f>
        <v>1</v>
      </c>
      <c r="O15" s="238" t="s">
        <v>241</v>
      </c>
      <c r="P15" s="220" t="s">
        <v>123</v>
      </c>
      <c r="Q15" s="237"/>
      <c r="R15" s="225">
        <v>43190</v>
      </c>
      <c r="S15" s="236"/>
      <c r="T15" s="236"/>
    </row>
    <row r="16" spans="2:16271" s="79" customFormat="1" ht="32.25" customHeight="1">
      <c r="B16" s="234">
        <f t="shared" si="2"/>
        <v>7</v>
      </c>
      <c r="C16" s="78"/>
      <c r="D16" s="74" t="s">
        <v>198</v>
      </c>
      <c r="E16" s="255"/>
      <c r="F16" s="74" t="s">
        <v>330</v>
      </c>
      <c r="G16" s="163">
        <v>42562</v>
      </c>
      <c r="H16" s="74" t="s">
        <v>193</v>
      </c>
      <c r="I16" s="235" t="s">
        <v>191</v>
      </c>
      <c r="J16" s="232" t="s">
        <v>0</v>
      </c>
      <c r="K16" s="164">
        <v>0</v>
      </c>
      <c r="L16" s="161">
        <f t="shared" ca="1" si="0"/>
        <v>1.6611111111111112</v>
      </c>
      <c r="M16" s="162">
        <f t="shared" ca="1" si="1"/>
        <v>1.6611111111111112</v>
      </c>
      <c r="N16" s="76">
        <f ca="1">SUMIF('Resource Deployment List'!$F$8:$F$187,D16,'Resource Deployment List'!$M$8:$M$187)</f>
        <v>0</v>
      </c>
      <c r="O16" s="222" t="s">
        <v>241</v>
      </c>
      <c r="P16" s="220" t="s">
        <v>174</v>
      </c>
      <c r="Q16" s="238"/>
      <c r="R16" s="238"/>
      <c r="S16" s="217"/>
      <c r="T16" s="217"/>
    </row>
    <row r="17" spans="1:16382" s="79" customFormat="1" ht="32.25" customHeight="1">
      <c r="B17" s="234">
        <f t="shared" si="2"/>
        <v>8</v>
      </c>
      <c r="C17" s="78"/>
      <c r="D17" s="255" t="s">
        <v>272</v>
      </c>
      <c r="E17" s="255"/>
      <c r="F17" s="74" t="s">
        <v>329</v>
      </c>
      <c r="G17" s="163">
        <v>43122</v>
      </c>
      <c r="H17" s="74" t="s">
        <v>244</v>
      </c>
      <c r="I17" s="235" t="s">
        <v>244</v>
      </c>
      <c r="J17" s="232" t="s">
        <v>0</v>
      </c>
      <c r="K17" s="164">
        <v>0</v>
      </c>
      <c r="L17" s="161">
        <f t="shared" ca="1" si="0"/>
        <v>0.10555555555555556</v>
      </c>
      <c r="M17" s="162">
        <f t="shared" ca="1" si="1"/>
        <v>0.10555555555555556</v>
      </c>
      <c r="N17" s="76">
        <f ca="1">SUMIF('Resource Deployment List'!F122:F214,D17,'Resource Deployment List'!M122:M214)</f>
        <v>1</v>
      </c>
      <c r="O17" s="222"/>
      <c r="P17" s="220" t="s">
        <v>166</v>
      </c>
      <c r="Q17" s="237"/>
      <c r="R17" s="237"/>
      <c r="S17" s="236"/>
      <c r="T17" s="236"/>
    </row>
    <row r="18" spans="1:16382" s="79" customFormat="1" ht="32.25" customHeight="1">
      <c r="B18" s="234">
        <f t="shared" si="2"/>
        <v>9</v>
      </c>
      <c r="C18" s="78"/>
      <c r="D18" s="155" t="s">
        <v>312</v>
      </c>
      <c r="E18" s="255"/>
      <c r="F18" s="74" t="s">
        <v>330</v>
      </c>
      <c r="G18" s="163">
        <v>42688</v>
      </c>
      <c r="H18" s="74" t="s">
        <v>191</v>
      </c>
      <c r="I18" s="235" t="s">
        <v>191</v>
      </c>
      <c r="J18" s="232" t="s">
        <v>4</v>
      </c>
      <c r="K18" s="164">
        <v>3.11</v>
      </c>
      <c r="L18" s="161">
        <f t="shared" ca="1" si="0"/>
        <v>1.3111111111111111</v>
      </c>
      <c r="M18" s="162">
        <f t="shared" ca="1" si="1"/>
        <v>4.4211111111111112</v>
      </c>
      <c r="N18" s="76">
        <f ca="1">SUMIF('Resource Deployment List'!$F$8:$F$187,D18,'Resource Deployment List'!$M$8:$M$187)</f>
        <v>1</v>
      </c>
      <c r="O18" s="222" t="s">
        <v>241</v>
      </c>
      <c r="P18" s="220" t="s">
        <v>123</v>
      </c>
      <c r="Q18" s="238"/>
      <c r="R18" s="238"/>
      <c r="S18" s="217"/>
      <c r="T18" s="217"/>
    </row>
    <row r="19" spans="1:16382" s="79" customFormat="1" ht="32.25" customHeight="1">
      <c r="B19" s="234">
        <f t="shared" si="2"/>
        <v>10</v>
      </c>
      <c r="C19" s="78"/>
      <c r="D19" s="74" t="s">
        <v>255</v>
      </c>
      <c r="E19" s="255"/>
      <c r="F19" s="74" t="s">
        <v>330</v>
      </c>
      <c r="G19" s="163">
        <v>43073</v>
      </c>
      <c r="H19" s="74" t="s">
        <v>163</v>
      </c>
      <c r="I19" s="235" t="s">
        <v>396</v>
      </c>
      <c r="J19" s="232" t="s">
        <v>0</v>
      </c>
      <c r="K19" s="164">
        <v>2.8</v>
      </c>
      <c r="L19" s="161">
        <f t="shared" ca="1" si="0"/>
        <v>0.24166666666666667</v>
      </c>
      <c r="M19" s="162">
        <f t="shared" ca="1" si="1"/>
        <v>3.0416666666666665</v>
      </c>
      <c r="N19" s="76">
        <f ca="1">SUMIF('Resource Deployment List'!$F$8:$F$187,D19,'Resource Deployment List'!$M$8:$M$187)</f>
        <v>0</v>
      </c>
      <c r="O19" s="222"/>
      <c r="P19" s="220" t="s">
        <v>389</v>
      </c>
      <c r="Q19" s="237"/>
      <c r="R19" s="237"/>
      <c r="S19" s="217"/>
      <c r="T19" s="236"/>
    </row>
    <row r="20" spans="1:16382" s="79" customFormat="1" ht="32.25" customHeight="1">
      <c r="B20" s="234">
        <f t="shared" si="2"/>
        <v>11</v>
      </c>
      <c r="C20" s="78"/>
      <c r="D20" s="74" t="s">
        <v>324</v>
      </c>
      <c r="E20" s="255"/>
      <c r="F20" s="74" t="s">
        <v>330</v>
      </c>
      <c r="G20" s="163">
        <v>43108</v>
      </c>
      <c r="H20" s="74" t="s">
        <v>188</v>
      </c>
      <c r="I20" s="235" t="s">
        <v>188</v>
      </c>
      <c r="J20" s="232" t="s">
        <v>13</v>
      </c>
      <c r="K20" s="164">
        <v>15</v>
      </c>
      <c r="L20" s="161">
        <f t="shared" ca="1" si="0"/>
        <v>0.14444444444444446</v>
      </c>
      <c r="M20" s="162">
        <f t="shared" ca="1" si="1"/>
        <v>15.144444444444444</v>
      </c>
      <c r="N20" s="76">
        <f ca="1">SUMIF('Resource Deployment List'!$F$8:$F$187,D20,'Resource Deployment List'!$M$8:$M$187)</f>
        <v>1</v>
      </c>
      <c r="O20" s="222"/>
      <c r="P20" s="220" t="s">
        <v>172</v>
      </c>
      <c r="Q20" s="237"/>
      <c r="R20" s="237"/>
      <c r="S20" s="236"/>
      <c r="T20" s="236"/>
    </row>
    <row r="21" spans="1:16382" s="79" customFormat="1" ht="32.25" customHeight="1">
      <c r="B21" s="234">
        <f t="shared" si="2"/>
        <v>12</v>
      </c>
      <c r="C21" s="78"/>
      <c r="D21" s="255" t="s">
        <v>273</v>
      </c>
      <c r="E21" s="255"/>
      <c r="F21" s="74" t="s">
        <v>329</v>
      </c>
      <c r="G21" s="256">
        <v>43122</v>
      </c>
      <c r="H21" s="255" t="s">
        <v>244</v>
      </c>
      <c r="I21" s="235" t="s">
        <v>244</v>
      </c>
      <c r="J21" s="232" t="s">
        <v>0</v>
      </c>
      <c r="K21" s="164">
        <v>0</v>
      </c>
      <c r="L21" s="161">
        <f t="shared" ca="1" si="0"/>
        <v>0.10555555555555556</v>
      </c>
      <c r="M21" s="162">
        <f t="shared" ca="1" si="1"/>
        <v>0.10555555555555556</v>
      </c>
      <c r="N21" s="76">
        <f ca="1">SUMIF('Resource Deployment List'!F123:F215,D21,'Resource Deployment List'!M123:M215)</f>
        <v>1</v>
      </c>
      <c r="O21" s="222"/>
      <c r="P21" s="220" t="s">
        <v>166</v>
      </c>
      <c r="Q21" s="237"/>
      <c r="R21" s="237"/>
      <c r="S21" s="236"/>
      <c r="T21" s="236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7"/>
      <c r="KL21" s="77"/>
      <c r="KM21" s="77"/>
      <c r="KN21" s="77"/>
      <c r="KO21" s="77"/>
      <c r="KP21" s="77"/>
      <c r="KQ21" s="77"/>
      <c r="KR21" s="77"/>
      <c r="KS21" s="77"/>
      <c r="KT21" s="77"/>
      <c r="KU21" s="77"/>
      <c r="KV21" s="77"/>
      <c r="KW21" s="77"/>
      <c r="KX21" s="77"/>
      <c r="KY21" s="77"/>
      <c r="KZ21" s="77"/>
      <c r="LA21" s="77"/>
      <c r="LB21" s="77"/>
      <c r="LC21" s="77"/>
      <c r="LD21" s="77"/>
      <c r="LE21" s="77"/>
      <c r="LF21" s="77"/>
      <c r="LG21" s="77"/>
      <c r="LH21" s="77"/>
      <c r="LI21" s="77"/>
      <c r="LJ21" s="77"/>
      <c r="LK21" s="77"/>
      <c r="LL21" s="77"/>
      <c r="LM21" s="77"/>
      <c r="LN21" s="77"/>
      <c r="LO21" s="77"/>
      <c r="LP21" s="77"/>
      <c r="LQ21" s="77"/>
      <c r="LR21" s="77"/>
      <c r="LS21" s="77"/>
      <c r="LT21" s="77"/>
      <c r="LU21" s="77"/>
      <c r="LV21" s="77"/>
      <c r="LW21" s="77"/>
      <c r="LX21" s="77"/>
      <c r="LY21" s="77"/>
      <c r="LZ21" s="77"/>
      <c r="MA21" s="77"/>
      <c r="MB21" s="77"/>
      <c r="MC21" s="77"/>
      <c r="MD21" s="77"/>
      <c r="ME21" s="77"/>
      <c r="MF21" s="77"/>
      <c r="MG21" s="77"/>
      <c r="MH21" s="77"/>
      <c r="MI21" s="77"/>
      <c r="MJ21" s="77"/>
      <c r="MK21" s="77"/>
      <c r="ML21" s="77"/>
      <c r="MM21" s="77"/>
      <c r="MN21" s="77"/>
      <c r="MO21" s="77"/>
      <c r="MP21" s="77"/>
      <c r="MQ21" s="77"/>
      <c r="MR21" s="77"/>
      <c r="MS21" s="77"/>
      <c r="MT21" s="77"/>
      <c r="MU21" s="77"/>
      <c r="MV21" s="77"/>
      <c r="MW21" s="77"/>
      <c r="MX21" s="77"/>
      <c r="MY21" s="77"/>
      <c r="MZ21" s="77"/>
      <c r="NA21" s="77"/>
      <c r="NB21" s="77"/>
      <c r="NC21" s="77"/>
      <c r="ND21" s="77"/>
      <c r="NE21" s="77"/>
      <c r="NF21" s="77"/>
      <c r="NG21" s="77"/>
      <c r="NH21" s="77"/>
      <c r="NI21" s="77"/>
      <c r="NJ21" s="77"/>
      <c r="NK21" s="77"/>
      <c r="NL21" s="77"/>
      <c r="NM21" s="77"/>
      <c r="NN21" s="77"/>
      <c r="NO21" s="77"/>
      <c r="NP21" s="77"/>
      <c r="NQ21" s="77"/>
      <c r="NR21" s="77"/>
      <c r="NS21" s="77"/>
      <c r="NT21" s="77"/>
      <c r="NU21" s="77"/>
      <c r="NV21" s="77"/>
      <c r="NW21" s="77"/>
      <c r="NX21" s="77"/>
      <c r="NY21" s="77"/>
      <c r="NZ21" s="77"/>
      <c r="OA21" s="77"/>
      <c r="OB21" s="77"/>
      <c r="OC21" s="77"/>
      <c r="OD21" s="77"/>
      <c r="OE21" s="77"/>
      <c r="OF21" s="77"/>
      <c r="OG21" s="77"/>
      <c r="OH21" s="77"/>
      <c r="OI21" s="77"/>
      <c r="OJ21" s="77"/>
      <c r="OK21" s="77"/>
      <c r="OL21" s="77"/>
      <c r="OM21" s="77"/>
      <c r="ON21" s="77"/>
      <c r="OO21" s="77"/>
      <c r="OP21" s="77"/>
      <c r="OQ21" s="77"/>
      <c r="OR21" s="77"/>
      <c r="OS21" s="77"/>
      <c r="OT21" s="77"/>
      <c r="OU21" s="77"/>
      <c r="OV21" s="77"/>
      <c r="OW21" s="77"/>
      <c r="OX21" s="77"/>
      <c r="OY21" s="77"/>
      <c r="OZ21" s="77"/>
      <c r="PA21" s="77"/>
      <c r="PB21" s="77"/>
      <c r="PC21" s="77"/>
      <c r="PD21" s="77"/>
      <c r="PE21" s="77"/>
      <c r="PF21" s="77"/>
      <c r="PG21" s="77"/>
      <c r="PH21" s="77"/>
      <c r="PI21" s="77"/>
      <c r="PJ21" s="77"/>
      <c r="PK21" s="77"/>
      <c r="PL21" s="77"/>
      <c r="PM21" s="77"/>
      <c r="PN21" s="77"/>
      <c r="PO21" s="77"/>
      <c r="PP21" s="77"/>
      <c r="PQ21" s="77"/>
      <c r="PR21" s="77"/>
      <c r="PS21" s="77"/>
      <c r="PT21" s="77"/>
      <c r="PU21" s="77"/>
      <c r="PV21" s="77"/>
      <c r="PW21" s="77"/>
      <c r="PX21" s="77"/>
      <c r="PY21" s="77"/>
      <c r="PZ21" s="77"/>
      <c r="QA21" s="77"/>
      <c r="QB21" s="77"/>
      <c r="QC21" s="77"/>
      <c r="QD21" s="77"/>
      <c r="QE21" s="77"/>
      <c r="QF21" s="77"/>
      <c r="QG21" s="77"/>
      <c r="QH21" s="77"/>
      <c r="QI21" s="77"/>
      <c r="QJ21" s="77"/>
      <c r="QK21" s="77"/>
      <c r="QL21" s="77"/>
      <c r="QM21" s="77"/>
      <c r="QN21" s="77"/>
      <c r="QO21" s="77"/>
      <c r="QP21" s="77"/>
      <c r="QQ21" s="77"/>
      <c r="QR21" s="77"/>
      <c r="QS21" s="77"/>
      <c r="QT21" s="77"/>
      <c r="QU21" s="77"/>
      <c r="QV21" s="77"/>
      <c r="QW21" s="77"/>
      <c r="QX21" s="77"/>
      <c r="QY21" s="77"/>
      <c r="QZ21" s="77"/>
      <c r="RA21" s="77"/>
      <c r="RB21" s="77"/>
      <c r="RC21" s="77"/>
      <c r="RD21" s="77"/>
      <c r="RE21" s="77"/>
      <c r="RF21" s="77"/>
      <c r="RG21" s="77"/>
      <c r="RH21" s="77"/>
      <c r="RI21" s="77"/>
      <c r="RJ21" s="77"/>
      <c r="RK21" s="77"/>
      <c r="RL21" s="77"/>
      <c r="RM21" s="77"/>
      <c r="RN21" s="77"/>
      <c r="RO21" s="77"/>
      <c r="RP21" s="77"/>
      <c r="RQ21" s="77"/>
      <c r="RR21" s="77"/>
      <c r="RS21" s="77"/>
      <c r="RT21" s="77"/>
      <c r="RU21" s="77"/>
      <c r="RV21" s="77"/>
      <c r="RW21" s="77"/>
      <c r="RX21" s="77"/>
      <c r="RY21" s="77"/>
      <c r="RZ21" s="77"/>
      <c r="SA21" s="77"/>
      <c r="SB21" s="77"/>
      <c r="SC21" s="77"/>
      <c r="SD21" s="77"/>
      <c r="SE21" s="77"/>
      <c r="SF21" s="77"/>
      <c r="SG21" s="77"/>
      <c r="SH21" s="77"/>
      <c r="SI21" s="77"/>
      <c r="SJ21" s="77"/>
      <c r="SK21" s="77"/>
      <c r="SL21" s="77"/>
      <c r="SM21" s="77"/>
      <c r="SN21" s="77"/>
      <c r="SO21" s="77"/>
      <c r="SP21" s="77"/>
      <c r="SQ21" s="77"/>
      <c r="SR21" s="77"/>
      <c r="SS21" s="77"/>
      <c r="ST21" s="77"/>
      <c r="SU21" s="77"/>
      <c r="SV21" s="77"/>
      <c r="SW21" s="77"/>
      <c r="SX21" s="77"/>
      <c r="SY21" s="77"/>
      <c r="SZ21" s="77"/>
      <c r="TA21" s="77"/>
      <c r="TB21" s="77"/>
      <c r="TC21" s="77"/>
      <c r="TD21" s="77"/>
      <c r="TE21" s="77"/>
      <c r="TF21" s="77"/>
      <c r="TG21" s="77"/>
      <c r="TH21" s="77"/>
      <c r="TI21" s="77"/>
      <c r="TJ21" s="77"/>
      <c r="TK21" s="77"/>
      <c r="TL21" s="77"/>
      <c r="TM21" s="77"/>
      <c r="TN21" s="77"/>
      <c r="TO21" s="77"/>
      <c r="TP21" s="77"/>
      <c r="TQ21" s="77"/>
      <c r="TR21" s="77"/>
      <c r="TS21" s="77"/>
      <c r="TT21" s="77"/>
      <c r="TU21" s="77"/>
      <c r="TV21" s="77"/>
      <c r="TW21" s="77"/>
      <c r="TX21" s="77"/>
      <c r="TY21" s="77"/>
      <c r="TZ21" s="77"/>
      <c r="UA21" s="77"/>
      <c r="UB21" s="77"/>
      <c r="UC21" s="77"/>
      <c r="UD21" s="77"/>
      <c r="UE21" s="77"/>
      <c r="UF21" s="77"/>
      <c r="UG21" s="77"/>
      <c r="UH21" s="77"/>
      <c r="UI21" s="77"/>
      <c r="UJ21" s="77"/>
      <c r="UK21" s="77"/>
      <c r="UL21" s="77"/>
      <c r="UM21" s="77"/>
      <c r="UN21" s="77"/>
      <c r="UO21" s="77"/>
      <c r="UP21" s="77"/>
      <c r="UQ21" s="77"/>
      <c r="UR21" s="77"/>
      <c r="US21" s="77"/>
      <c r="UT21" s="77"/>
      <c r="UU21" s="77"/>
      <c r="UV21" s="77"/>
      <c r="UW21" s="77"/>
      <c r="UX21" s="77"/>
      <c r="UY21" s="77"/>
      <c r="UZ21" s="77"/>
      <c r="VA21" s="77"/>
      <c r="VB21" s="77"/>
      <c r="VC21" s="77"/>
      <c r="VD21" s="77"/>
      <c r="VE21" s="77"/>
      <c r="VF21" s="77"/>
      <c r="VG21" s="77"/>
      <c r="VH21" s="77"/>
      <c r="VI21" s="77"/>
      <c r="VJ21" s="77"/>
      <c r="VK21" s="77"/>
      <c r="VL21" s="77"/>
      <c r="VM21" s="77"/>
      <c r="VN21" s="77"/>
      <c r="VO21" s="77"/>
      <c r="VP21" s="77"/>
      <c r="VQ21" s="77"/>
      <c r="VR21" s="77"/>
      <c r="VS21" s="77"/>
      <c r="VT21" s="77"/>
      <c r="VU21" s="77"/>
      <c r="VV21" s="77"/>
      <c r="VW21" s="77"/>
      <c r="VX21" s="77"/>
      <c r="VY21" s="77"/>
      <c r="VZ21" s="77"/>
      <c r="WA21" s="77"/>
      <c r="WB21" s="77"/>
      <c r="WC21" s="77"/>
      <c r="WD21" s="77"/>
      <c r="WE21" s="77"/>
      <c r="WF21" s="77"/>
      <c r="WG21" s="77"/>
      <c r="WH21" s="77"/>
      <c r="WI21" s="77"/>
      <c r="WJ21" s="77"/>
      <c r="WK21" s="77"/>
      <c r="WL21" s="77"/>
      <c r="WM21" s="77"/>
      <c r="WN21" s="77"/>
      <c r="WO21" s="77"/>
      <c r="WP21" s="77"/>
      <c r="WQ21" s="77"/>
      <c r="WR21" s="77"/>
      <c r="WS21" s="77"/>
      <c r="WT21" s="77"/>
      <c r="WU21" s="77"/>
      <c r="WV21" s="77"/>
      <c r="WW21" s="77"/>
      <c r="WX21" s="77"/>
      <c r="WY21" s="77"/>
      <c r="WZ21" s="77"/>
      <c r="XA21" s="77"/>
      <c r="XB21" s="77"/>
      <c r="XC21" s="77"/>
      <c r="XD21" s="77"/>
      <c r="XE21" s="77"/>
      <c r="XF21" s="77"/>
      <c r="XG21" s="77"/>
      <c r="XH21" s="77"/>
      <c r="XI21" s="77"/>
      <c r="XJ21" s="77"/>
      <c r="XK21" s="77"/>
      <c r="XL21" s="77"/>
      <c r="XM21" s="77"/>
      <c r="XN21" s="77"/>
      <c r="XO21" s="77"/>
      <c r="XP21" s="77"/>
      <c r="XQ21" s="77"/>
      <c r="XR21" s="77"/>
      <c r="XS21" s="77"/>
      <c r="XT21" s="77"/>
      <c r="XU21" s="77"/>
      <c r="XV21" s="77"/>
      <c r="XW21" s="77"/>
      <c r="XX21" s="77"/>
      <c r="XY21" s="77"/>
      <c r="XZ21" s="77"/>
      <c r="YA21" s="77"/>
      <c r="YB21" s="77"/>
      <c r="YC21" s="77"/>
      <c r="YD21" s="77"/>
      <c r="YE21" s="77"/>
      <c r="YF21" s="77"/>
      <c r="YG21" s="77"/>
      <c r="YH21" s="77"/>
      <c r="YI21" s="77"/>
      <c r="YJ21" s="77"/>
      <c r="YK21" s="77"/>
      <c r="YL21" s="77"/>
      <c r="YM21" s="77"/>
      <c r="YN21" s="77"/>
      <c r="YO21" s="77"/>
      <c r="YP21" s="77"/>
      <c r="YQ21" s="77"/>
      <c r="YR21" s="77"/>
      <c r="YS21" s="77"/>
      <c r="YT21" s="77"/>
      <c r="YU21" s="77"/>
      <c r="YV21" s="77"/>
      <c r="YW21" s="77"/>
      <c r="YX21" s="77"/>
      <c r="YY21" s="77"/>
      <c r="YZ21" s="77"/>
      <c r="ZA21" s="77"/>
      <c r="ZB21" s="77"/>
      <c r="ZC21" s="77"/>
      <c r="ZD21" s="77"/>
      <c r="ZE21" s="77"/>
      <c r="ZF21" s="77"/>
      <c r="ZG21" s="77"/>
      <c r="ZH21" s="77"/>
      <c r="ZI21" s="77"/>
      <c r="ZJ21" s="77"/>
      <c r="ZK21" s="77"/>
      <c r="ZL21" s="77"/>
      <c r="ZM21" s="77"/>
      <c r="ZN21" s="77"/>
      <c r="ZO21" s="77"/>
      <c r="ZP21" s="77"/>
      <c r="ZQ21" s="77"/>
      <c r="ZR21" s="77"/>
      <c r="ZS21" s="77"/>
      <c r="ZT21" s="77"/>
      <c r="ZU21" s="77"/>
      <c r="ZV21" s="77"/>
      <c r="ZW21" s="77"/>
      <c r="ZX21" s="77"/>
      <c r="ZY21" s="77"/>
      <c r="ZZ21" s="77"/>
      <c r="AAA21" s="77"/>
      <c r="AAB21" s="77"/>
      <c r="AAC21" s="77"/>
      <c r="AAD21" s="77"/>
      <c r="AAE21" s="77"/>
      <c r="AAF21" s="77"/>
      <c r="AAG21" s="77"/>
      <c r="AAH21" s="77"/>
      <c r="AAI21" s="77"/>
      <c r="AAJ21" s="77"/>
      <c r="AAK21" s="77"/>
      <c r="AAL21" s="77"/>
      <c r="AAM21" s="77"/>
      <c r="AAN21" s="77"/>
      <c r="AAO21" s="77"/>
      <c r="AAP21" s="77"/>
      <c r="AAQ21" s="77"/>
      <c r="AAR21" s="77"/>
      <c r="AAS21" s="77"/>
      <c r="AAT21" s="77"/>
      <c r="AAU21" s="77"/>
      <c r="AAV21" s="77"/>
      <c r="AAW21" s="77"/>
      <c r="AAX21" s="77"/>
      <c r="AAY21" s="77"/>
      <c r="AAZ21" s="77"/>
      <c r="ABA21" s="77"/>
      <c r="ABB21" s="77"/>
      <c r="ABC21" s="77"/>
      <c r="ABD21" s="77"/>
      <c r="ABE21" s="77"/>
      <c r="ABF21" s="77"/>
      <c r="ABG21" s="77"/>
      <c r="ABH21" s="77"/>
      <c r="ABI21" s="77"/>
      <c r="ABJ21" s="77"/>
      <c r="ABK21" s="77"/>
      <c r="ABL21" s="77"/>
      <c r="ABM21" s="77"/>
      <c r="ABN21" s="77"/>
      <c r="ABO21" s="77"/>
      <c r="ABP21" s="77"/>
      <c r="ABQ21" s="77"/>
      <c r="ABR21" s="77"/>
      <c r="ABS21" s="77"/>
      <c r="ABT21" s="77"/>
      <c r="ABU21" s="77"/>
      <c r="ABV21" s="77"/>
      <c r="ABW21" s="77"/>
      <c r="ABX21" s="77"/>
      <c r="ABY21" s="77"/>
      <c r="ABZ21" s="77"/>
      <c r="ACA21" s="77"/>
      <c r="ACB21" s="77"/>
      <c r="ACC21" s="77"/>
      <c r="ACD21" s="77"/>
      <c r="ACE21" s="77"/>
      <c r="ACF21" s="77"/>
      <c r="ACG21" s="77"/>
      <c r="ACH21" s="77"/>
      <c r="ACI21" s="77"/>
      <c r="ACJ21" s="77"/>
      <c r="ACK21" s="77"/>
      <c r="ACL21" s="77"/>
      <c r="ACM21" s="77"/>
      <c r="ACN21" s="77"/>
      <c r="ACO21" s="77"/>
      <c r="ACP21" s="77"/>
      <c r="ACQ21" s="77"/>
      <c r="ACR21" s="77"/>
      <c r="ACS21" s="77"/>
      <c r="ACT21" s="77"/>
      <c r="ACU21" s="77"/>
      <c r="ACV21" s="77"/>
      <c r="ACW21" s="77"/>
      <c r="ACX21" s="77"/>
      <c r="ACY21" s="77"/>
      <c r="ACZ21" s="77"/>
      <c r="ADA21" s="77"/>
      <c r="ADB21" s="77"/>
      <c r="ADC21" s="77"/>
      <c r="ADD21" s="77"/>
      <c r="ADE21" s="77"/>
      <c r="ADF21" s="77"/>
      <c r="ADG21" s="77"/>
      <c r="ADH21" s="77"/>
      <c r="ADI21" s="77"/>
      <c r="ADJ21" s="77"/>
      <c r="ADK21" s="77"/>
      <c r="ADL21" s="77"/>
      <c r="ADM21" s="77"/>
      <c r="ADN21" s="77"/>
      <c r="ADO21" s="77"/>
      <c r="ADP21" s="77"/>
      <c r="ADQ21" s="77"/>
      <c r="ADR21" s="77"/>
      <c r="ADS21" s="77"/>
      <c r="ADT21" s="77"/>
      <c r="ADU21" s="77"/>
      <c r="ADV21" s="77"/>
      <c r="ADW21" s="77"/>
      <c r="ADX21" s="77"/>
      <c r="ADY21" s="77"/>
      <c r="ADZ21" s="77"/>
      <c r="AEA21" s="77"/>
      <c r="AEB21" s="77"/>
      <c r="AEC21" s="77"/>
      <c r="AED21" s="77"/>
      <c r="AEE21" s="77"/>
      <c r="AEF21" s="77"/>
      <c r="AEG21" s="77"/>
      <c r="AEH21" s="77"/>
      <c r="AEI21" s="77"/>
      <c r="AEJ21" s="77"/>
      <c r="AEK21" s="77"/>
      <c r="AEL21" s="77"/>
      <c r="AEM21" s="77"/>
      <c r="AEN21" s="77"/>
      <c r="AEO21" s="77"/>
      <c r="AEP21" s="77"/>
      <c r="AEQ21" s="77"/>
      <c r="AER21" s="77"/>
      <c r="AES21" s="77"/>
      <c r="AET21" s="77"/>
      <c r="AEU21" s="77"/>
      <c r="AEV21" s="77"/>
      <c r="AEW21" s="77"/>
      <c r="AEX21" s="77"/>
      <c r="AEY21" s="77"/>
      <c r="AEZ21" s="77"/>
      <c r="AFA21" s="77"/>
      <c r="AFB21" s="77"/>
      <c r="AFC21" s="77"/>
      <c r="AFD21" s="77"/>
      <c r="AFE21" s="77"/>
      <c r="AFF21" s="77"/>
      <c r="AFG21" s="77"/>
      <c r="AFH21" s="77"/>
      <c r="AFI21" s="77"/>
      <c r="AFJ21" s="77"/>
      <c r="AFK21" s="77"/>
      <c r="AFL21" s="77"/>
      <c r="AFM21" s="77"/>
      <c r="AFN21" s="77"/>
      <c r="AFO21" s="77"/>
      <c r="AFP21" s="77"/>
      <c r="AFQ21" s="77"/>
      <c r="AFR21" s="77"/>
      <c r="AFS21" s="77"/>
      <c r="AFT21" s="77"/>
      <c r="AFU21" s="77"/>
      <c r="AFV21" s="77"/>
      <c r="AFW21" s="77"/>
      <c r="AFX21" s="77"/>
      <c r="AFY21" s="77"/>
      <c r="AFZ21" s="77"/>
      <c r="AGA21" s="77"/>
      <c r="AGB21" s="77"/>
      <c r="AGC21" s="77"/>
      <c r="AGD21" s="77"/>
      <c r="AGE21" s="77"/>
      <c r="AGF21" s="77"/>
      <c r="AGG21" s="77"/>
      <c r="AGH21" s="77"/>
      <c r="AGI21" s="77"/>
      <c r="AGJ21" s="77"/>
      <c r="AGK21" s="77"/>
      <c r="AGL21" s="77"/>
      <c r="AGM21" s="77"/>
      <c r="AGN21" s="77"/>
      <c r="AGO21" s="77"/>
      <c r="AGP21" s="77"/>
      <c r="AGQ21" s="77"/>
      <c r="AGR21" s="77"/>
      <c r="AGS21" s="77"/>
      <c r="AGT21" s="77"/>
      <c r="AGU21" s="77"/>
      <c r="AGV21" s="77"/>
      <c r="AGW21" s="77"/>
      <c r="AGX21" s="77"/>
      <c r="AGY21" s="77"/>
      <c r="AGZ21" s="77"/>
      <c r="AHA21" s="77"/>
      <c r="AHB21" s="77"/>
      <c r="AHC21" s="77"/>
      <c r="AHD21" s="77"/>
      <c r="AHE21" s="77"/>
      <c r="AHF21" s="77"/>
      <c r="AHG21" s="77"/>
      <c r="AHH21" s="77"/>
      <c r="AHI21" s="77"/>
      <c r="AHJ21" s="77"/>
      <c r="AHK21" s="77"/>
      <c r="AHL21" s="77"/>
      <c r="AHM21" s="77"/>
      <c r="AHN21" s="77"/>
      <c r="AHO21" s="77"/>
      <c r="AHP21" s="77"/>
      <c r="AHQ21" s="77"/>
      <c r="AHR21" s="77"/>
      <c r="AHS21" s="77"/>
      <c r="AHT21" s="77"/>
      <c r="AHU21" s="77"/>
      <c r="AHV21" s="77"/>
      <c r="AHW21" s="77"/>
      <c r="AHX21" s="77"/>
      <c r="AHY21" s="77"/>
      <c r="AHZ21" s="77"/>
      <c r="AIA21" s="77"/>
      <c r="AIB21" s="77"/>
      <c r="AIC21" s="77"/>
      <c r="AID21" s="77"/>
      <c r="AIE21" s="77"/>
      <c r="AIF21" s="77"/>
      <c r="AIG21" s="77"/>
      <c r="AIH21" s="77"/>
      <c r="AII21" s="77"/>
      <c r="AIJ21" s="77"/>
      <c r="AIK21" s="77"/>
      <c r="AIL21" s="77"/>
      <c r="AIM21" s="77"/>
      <c r="AIN21" s="77"/>
      <c r="AIO21" s="77"/>
      <c r="AIP21" s="77"/>
      <c r="AIQ21" s="77"/>
      <c r="AIR21" s="77"/>
      <c r="AIS21" s="77"/>
      <c r="AIT21" s="77"/>
      <c r="AIU21" s="77"/>
      <c r="AIV21" s="77"/>
      <c r="AIW21" s="77"/>
      <c r="AIX21" s="77"/>
      <c r="AIY21" s="77"/>
      <c r="AIZ21" s="77"/>
      <c r="AJA21" s="77"/>
      <c r="AJB21" s="77"/>
      <c r="AJC21" s="77"/>
      <c r="AJD21" s="77"/>
      <c r="AJE21" s="77"/>
      <c r="AJF21" s="77"/>
      <c r="AJG21" s="77"/>
      <c r="AJH21" s="77"/>
      <c r="AJI21" s="77"/>
      <c r="AJJ21" s="77"/>
      <c r="AJK21" s="77"/>
      <c r="AJL21" s="77"/>
      <c r="AJM21" s="77"/>
      <c r="AJN21" s="77"/>
      <c r="AJO21" s="77"/>
      <c r="AJP21" s="77"/>
      <c r="AJQ21" s="77"/>
      <c r="AJR21" s="77"/>
      <c r="AJS21" s="77"/>
      <c r="AJT21" s="77"/>
      <c r="AJU21" s="77"/>
      <c r="AJV21" s="77"/>
      <c r="AJW21" s="77"/>
      <c r="AJX21" s="77"/>
      <c r="AJY21" s="77"/>
      <c r="AJZ21" s="77"/>
      <c r="AKA21" s="77"/>
      <c r="AKB21" s="77"/>
      <c r="AKC21" s="77"/>
      <c r="AKD21" s="77"/>
      <c r="AKE21" s="77"/>
      <c r="AKF21" s="77"/>
      <c r="AKG21" s="77"/>
      <c r="AKH21" s="77"/>
      <c r="AKI21" s="77"/>
      <c r="AKJ21" s="77"/>
      <c r="AKK21" s="77"/>
      <c r="AKL21" s="77"/>
      <c r="AKM21" s="77"/>
      <c r="AKN21" s="77"/>
      <c r="AKO21" s="77"/>
      <c r="AKP21" s="77"/>
      <c r="AKQ21" s="77"/>
      <c r="AKR21" s="77"/>
      <c r="AKS21" s="77"/>
      <c r="AKT21" s="77"/>
      <c r="AKU21" s="77"/>
      <c r="AKV21" s="77"/>
      <c r="AKW21" s="77"/>
      <c r="AKX21" s="77"/>
      <c r="AKY21" s="77"/>
      <c r="AKZ21" s="77"/>
      <c r="ALA21" s="77"/>
      <c r="ALB21" s="77"/>
      <c r="ALC21" s="77"/>
      <c r="ALD21" s="77"/>
      <c r="ALE21" s="77"/>
      <c r="ALF21" s="77"/>
      <c r="ALG21" s="77"/>
      <c r="ALH21" s="77"/>
      <c r="ALI21" s="77"/>
      <c r="ALJ21" s="77"/>
      <c r="ALK21" s="77"/>
      <c r="ALL21" s="77"/>
      <c r="ALM21" s="77"/>
      <c r="ALN21" s="77"/>
      <c r="ALO21" s="77"/>
      <c r="ALP21" s="77"/>
      <c r="ALQ21" s="77"/>
      <c r="ALR21" s="77"/>
      <c r="ALS21" s="77"/>
      <c r="ALT21" s="77"/>
      <c r="ALU21" s="77"/>
      <c r="ALV21" s="77"/>
      <c r="ALW21" s="77"/>
      <c r="ALX21" s="77"/>
      <c r="ALY21" s="77"/>
      <c r="ALZ21" s="77"/>
      <c r="AMA21" s="77"/>
      <c r="AMB21" s="77"/>
      <c r="AMC21" s="77"/>
      <c r="AMD21" s="77"/>
      <c r="AME21" s="77"/>
      <c r="AMF21" s="77"/>
      <c r="AMG21" s="77"/>
      <c r="AMH21" s="77"/>
      <c r="AMI21" s="77"/>
      <c r="AMJ21" s="77"/>
      <c r="AMK21" s="77"/>
      <c r="AML21" s="77"/>
      <c r="AMM21" s="77"/>
      <c r="AMN21" s="77"/>
      <c r="AMO21" s="77"/>
      <c r="AMP21" s="77"/>
      <c r="AMQ21" s="77"/>
      <c r="AMR21" s="77"/>
      <c r="AMS21" s="77"/>
      <c r="AMT21" s="77"/>
      <c r="AMU21" s="77"/>
      <c r="AMV21" s="77"/>
      <c r="AMW21" s="77"/>
      <c r="AMX21" s="77"/>
      <c r="AMY21" s="77"/>
      <c r="AMZ21" s="77"/>
      <c r="ANA21" s="77"/>
      <c r="ANB21" s="77"/>
      <c r="ANC21" s="77"/>
      <c r="AND21" s="77"/>
      <c r="ANE21" s="77"/>
      <c r="ANF21" s="77"/>
      <c r="ANG21" s="77"/>
      <c r="ANH21" s="77"/>
      <c r="ANI21" s="77"/>
      <c r="ANJ21" s="77"/>
      <c r="ANK21" s="77"/>
      <c r="ANL21" s="77"/>
      <c r="ANM21" s="77"/>
      <c r="ANN21" s="77"/>
      <c r="ANO21" s="77"/>
      <c r="ANP21" s="77"/>
      <c r="ANQ21" s="77"/>
      <c r="ANR21" s="77"/>
      <c r="ANS21" s="77"/>
      <c r="ANT21" s="77"/>
      <c r="ANU21" s="77"/>
      <c r="ANV21" s="77"/>
      <c r="ANW21" s="77"/>
      <c r="ANX21" s="77"/>
      <c r="ANY21" s="77"/>
      <c r="ANZ21" s="77"/>
      <c r="AOA21" s="77"/>
      <c r="AOB21" s="77"/>
      <c r="AOC21" s="77"/>
      <c r="AOD21" s="77"/>
      <c r="AOE21" s="77"/>
      <c r="AOF21" s="77"/>
      <c r="AOG21" s="77"/>
      <c r="AOH21" s="77"/>
      <c r="AOI21" s="77"/>
      <c r="AOJ21" s="77"/>
      <c r="AOK21" s="77"/>
      <c r="AOL21" s="77"/>
      <c r="AOM21" s="77"/>
      <c r="AON21" s="77"/>
      <c r="AOO21" s="77"/>
      <c r="AOP21" s="77"/>
      <c r="AOQ21" s="77"/>
      <c r="AOR21" s="77"/>
      <c r="AOS21" s="77"/>
      <c r="AOT21" s="77"/>
      <c r="AOU21" s="77"/>
      <c r="AOV21" s="77"/>
      <c r="AOW21" s="77"/>
      <c r="AOX21" s="77"/>
      <c r="AOY21" s="77"/>
      <c r="AOZ21" s="77"/>
      <c r="APA21" s="77"/>
      <c r="APB21" s="77"/>
      <c r="APC21" s="77"/>
      <c r="APD21" s="77"/>
      <c r="APE21" s="77"/>
      <c r="APF21" s="77"/>
      <c r="APG21" s="77"/>
      <c r="APH21" s="77"/>
      <c r="API21" s="77"/>
      <c r="APJ21" s="77"/>
      <c r="APK21" s="77"/>
      <c r="APL21" s="77"/>
      <c r="APM21" s="77"/>
      <c r="APN21" s="77"/>
      <c r="APO21" s="77"/>
      <c r="APP21" s="77"/>
      <c r="APQ21" s="77"/>
      <c r="APR21" s="77"/>
      <c r="APS21" s="77"/>
      <c r="APT21" s="77"/>
      <c r="APU21" s="77"/>
      <c r="APV21" s="77"/>
      <c r="APW21" s="77"/>
      <c r="APX21" s="77"/>
      <c r="APY21" s="77"/>
      <c r="APZ21" s="77"/>
      <c r="AQA21" s="77"/>
      <c r="AQB21" s="77"/>
      <c r="AQC21" s="77"/>
      <c r="AQD21" s="77"/>
      <c r="AQE21" s="77"/>
      <c r="AQF21" s="77"/>
      <c r="AQG21" s="77"/>
      <c r="AQH21" s="77"/>
      <c r="AQI21" s="77"/>
      <c r="AQJ21" s="77"/>
      <c r="AQK21" s="77"/>
      <c r="AQL21" s="77"/>
      <c r="AQM21" s="77"/>
      <c r="AQN21" s="77"/>
      <c r="AQO21" s="77"/>
      <c r="AQP21" s="77"/>
      <c r="AQQ21" s="77"/>
      <c r="AQR21" s="77"/>
      <c r="AQS21" s="77"/>
      <c r="AQT21" s="77"/>
      <c r="AQU21" s="77"/>
      <c r="AQV21" s="77"/>
      <c r="AQW21" s="77"/>
      <c r="AQX21" s="77"/>
      <c r="AQY21" s="77"/>
      <c r="AQZ21" s="77"/>
      <c r="ARA21" s="77"/>
      <c r="ARB21" s="77"/>
      <c r="ARC21" s="77"/>
      <c r="ARD21" s="77"/>
      <c r="ARE21" s="77"/>
      <c r="ARF21" s="77"/>
      <c r="ARG21" s="77"/>
      <c r="ARH21" s="77"/>
      <c r="ARI21" s="77"/>
      <c r="ARJ21" s="77"/>
      <c r="ARK21" s="77"/>
      <c r="ARL21" s="77"/>
      <c r="ARM21" s="77"/>
      <c r="ARN21" s="77"/>
      <c r="ARO21" s="77"/>
      <c r="ARP21" s="77"/>
      <c r="ARQ21" s="77"/>
      <c r="ARR21" s="77"/>
      <c r="ARS21" s="77"/>
      <c r="ART21" s="77"/>
      <c r="ARU21" s="77"/>
      <c r="ARV21" s="77"/>
      <c r="ARW21" s="77"/>
      <c r="ARX21" s="77"/>
      <c r="ARY21" s="77"/>
      <c r="ARZ21" s="77"/>
      <c r="ASA21" s="77"/>
      <c r="ASB21" s="77"/>
      <c r="ASC21" s="77"/>
      <c r="ASD21" s="77"/>
      <c r="ASE21" s="77"/>
      <c r="ASF21" s="77"/>
      <c r="ASG21" s="77"/>
      <c r="ASH21" s="77"/>
      <c r="ASI21" s="77"/>
      <c r="ASJ21" s="77"/>
      <c r="ASK21" s="77"/>
      <c r="ASL21" s="77"/>
      <c r="ASM21" s="77"/>
      <c r="ASN21" s="77"/>
      <c r="ASO21" s="77"/>
      <c r="ASP21" s="77"/>
      <c r="ASQ21" s="77"/>
      <c r="ASR21" s="77"/>
      <c r="ASS21" s="77"/>
      <c r="AST21" s="77"/>
      <c r="ASU21" s="77"/>
      <c r="ASV21" s="77"/>
      <c r="ASW21" s="77"/>
      <c r="ASX21" s="77"/>
      <c r="ASY21" s="77"/>
      <c r="ASZ21" s="77"/>
      <c r="ATA21" s="77"/>
      <c r="ATB21" s="77"/>
      <c r="ATC21" s="77"/>
      <c r="ATD21" s="77"/>
      <c r="ATE21" s="77"/>
      <c r="ATF21" s="77"/>
      <c r="ATG21" s="77"/>
      <c r="ATH21" s="77"/>
      <c r="ATI21" s="77"/>
      <c r="ATJ21" s="77"/>
      <c r="ATK21" s="77"/>
      <c r="ATL21" s="77"/>
      <c r="ATM21" s="77"/>
      <c r="ATN21" s="77"/>
      <c r="ATO21" s="77"/>
      <c r="ATP21" s="77"/>
      <c r="ATQ21" s="77"/>
      <c r="ATR21" s="77"/>
      <c r="ATS21" s="77"/>
      <c r="ATT21" s="77"/>
      <c r="ATU21" s="77"/>
      <c r="ATV21" s="77"/>
      <c r="ATW21" s="77"/>
      <c r="ATX21" s="77"/>
      <c r="ATY21" s="77"/>
      <c r="ATZ21" s="77"/>
      <c r="AUA21" s="77"/>
      <c r="AUB21" s="77"/>
      <c r="AUC21" s="77"/>
      <c r="AUD21" s="77"/>
      <c r="AUE21" s="77"/>
      <c r="AUF21" s="77"/>
      <c r="AUG21" s="77"/>
      <c r="AUH21" s="77"/>
      <c r="AUI21" s="77"/>
      <c r="AUJ21" s="77"/>
      <c r="AUK21" s="77"/>
      <c r="AUL21" s="77"/>
      <c r="AUM21" s="77"/>
      <c r="AUN21" s="77"/>
      <c r="AUO21" s="77"/>
      <c r="AUP21" s="77"/>
      <c r="AUQ21" s="77"/>
      <c r="AUR21" s="77"/>
      <c r="AUS21" s="77"/>
      <c r="AUT21" s="77"/>
      <c r="AUU21" s="77"/>
      <c r="AUV21" s="77"/>
      <c r="AUW21" s="77"/>
      <c r="AUX21" s="77"/>
      <c r="AUY21" s="77"/>
      <c r="AUZ21" s="77"/>
      <c r="AVA21" s="77"/>
      <c r="AVB21" s="77"/>
      <c r="AVC21" s="77"/>
      <c r="AVD21" s="77"/>
      <c r="AVE21" s="77"/>
      <c r="AVF21" s="77"/>
      <c r="AVG21" s="77"/>
      <c r="AVH21" s="77"/>
      <c r="AVI21" s="77"/>
      <c r="AVJ21" s="77"/>
      <c r="AVK21" s="77"/>
      <c r="AVL21" s="77"/>
      <c r="AVM21" s="77"/>
      <c r="AVN21" s="77"/>
      <c r="AVO21" s="77"/>
      <c r="AVP21" s="77"/>
      <c r="AVQ21" s="77"/>
      <c r="AVR21" s="77"/>
      <c r="AVS21" s="77"/>
      <c r="AVT21" s="77"/>
      <c r="AVU21" s="77"/>
      <c r="AVV21" s="77"/>
      <c r="AVW21" s="77"/>
      <c r="AVX21" s="77"/>
      <c r="AVY21" s="77"/>
      <c r="AVZ21" s="77"/>
      <c r="AWA21" s="77"/>
      <c r="AWB21" s="77"/>
      <c r="AWC21" s="77"/>
      <c r="AWD21" s="77"/>
      <c r="AWE21" s="77"/>
      <c r="AWF21" s="77"/>
      <c r="AWG21" s="77"/>
      <c r="AWH21" s="77"/>
      <c r="AWI21" s="77"/>
      <c r="AWJ21" s="77"/>
      <c r="AWK21" s="77"/>
      <c r="AWL21" s="77"/>
      <c r="AWM21" s="77"/>
      <c r="AWN21" s="77"/>
      <c r="AWO21" s="77"/>
      <c r="AWP21" s="77"/>
      <c r="AWQ21" s="77"/>
      <c r="AWR21" s="77"/>
      <c r="AWS21" s="77"/>
      <c r="AWT21" s="77"/>
      <c r="AWU21" s="77"/>
      <c r="AWV21" s="77"/>
      <c r="AWW21" s="77"/>
      <c r="AWX21" s="77"/>
      <c r="AWY21" s="77"/>
      <c r="AWZ21" s="77"/>
      <c r="AXA21" s="77"/>
      <c r="AXB21" s="77"/>
      <c r="AXC21" s="77"/>
      <c r="AXD21" s="77"/>
      <c r="AXE21" s="77"/>
      <c r="AXF21" s="77"/>
      <c r="AXG21" s="77"/>
      <c r="AXH21" s="77"/>
      <c r="AXI21" s="77"/>
      <c r="AXJ21" s="77"/>
      <c r="AXK21" s="77"/>
      <c r="AXL21" s="77"/>
      <c r="AXM21" s="77"/>
      <c r="AXN21" s="77"/>
      <c r="AXO21" s="77"/>
      <c r="AXP21" s="77"/>
      <c r="AXQ21" s="77"/>
      <c r="AXR21" s="77"/>
      <c r="AXS21" s="77"/>
      <c r="AXT21" s="77"/>
      <c r="AXU21" s="77"/>
      <c r="AXV21" s="77"/>
      <c r="AXW21" s="77"/>
      <c r="AXX21" s="77"/>
      <c r="AXY21" s="77"/>
      <c r="AXZ21" s="77"/>
      <c r="AYA21" s="77"/>
      <c r="AYB21" s="77"/>
      <c r="AYC21" s="77"/>
      <c r="AYD21" s="77"/>
      <c r="AYE21" s="77"/>
      <c r="AYF21" s="77"/>
      <c r="AYG21" s="77"/>
      <c r="AYH21" s="77"/>
      <c r="AYI21" s="77"/>
      <c r="AYJ21" s="77"/>
      <c r="AYK21" s="77"/>
      <c r="AYL21" s="77"/>
      <c r="AYM21" s="77"/>
      <c r="AYN21" s="77"/>
      <c r="AYO21" s="77"/>
      <c r="AYP21" s="77"/>
      <c r="AYQ21" s="77"/>
      <c r="AYR21" s="77"/>
      <c r="AYS21" s="77"/>
      <c r="AYT21" s="77"/>
      <c r="AYU21" s="77"/>
      <c r="AYV21" s="77"/>
      <c r="AYW21" s="77"/>
      <c r="AYX21" s="77"/>
      <c r="AYY21" s="77"/>
      <c r="AYZ21" s="77"/>
      <c r="AZA21" s="77"/>
      <c r="AZB21" s="77"/>
      <c r="AZC21" s="77"/>
      <c r="AZD21" s="77"/>
      <c r="AZE21" s="77"/>
      <c r="AZF21" s="77"/>
      <c r="AZG21" s="77"/>
      <c r="AZH21" s="77"/>
      <c r="AZI21" s="77"/>
      <c r="AZJ21" s="77"/>
      <c r="AZK21" s="77"/>
      <c r="AZL21" s="77"/>
      <c r="AZM21" s="77"/>
      <c r="AZN21" s="77"/>
      <c r="AZO21" s="77"/>
      <c r="AZP21" s="77"/>
      <c r="AZQ21" s="77"/>
      <c r="AZR21" s="77"/>
      <c r="AZS21" s="77"/>
      <c r="AZT21" s="77"/>
      <c r="AZU21" s="77"/>
      <c r="AZV21" s="77"/>
      <c r="AZW21" s="77"/>
      <c r="AZX21" s="77"/>
      <c r="AZY21" s="77"/>
      <c r="AZZ21" s="77"/>
      <c r="BAA21" s="77"/>
      <c r="BAB21" s="77"/>
      <c r="BAC21" s="77"/>
      <c r="BAD21" s="77"/>
      <c r="BAE21" s="77"/>
      <c r="BAF21" s="77"/>
      <c r="BAG21" s="77"/>
      <c r="BAH21" s="77"/>
      <c r="BAI21" s="77"/>
      <c r="BAJ21" s="77"/>
      <c r="BAK21" s="77"/>
      <c r="BAL21" s="77"/>
      <c r="BAM21" s="77"/>
      <c r="BAN21" s="77"/>
      <c r="BAO21" s="77"/>
      <c r="BAP21" s="77"/>
      <c r="BAQ21" s="77"/>
      <c r="BAR21" s="77"/>
      <c r="BAS21" s="77"/>
      <c r="BAT21" s="77"/>
      <c r="BAU21" s="77"/>
      <c r="BAV21" s="77"/>
      <c r="BAW21" s="77"/>
      <c r="BAX21" s="77"/>
      <c r="BAY21" s="77"/>
      <c r="BAZ21" s="77"/>
      <c r="BBA21" s="77"/>
      <c r="BBB21" s="77"/>
      <c r="BBC21" s="77"/>
      <c r="BBD21" s="77"/>
      <c r="BBE21" s="77"/>
      <c r="BBF21" s="77"/>
      <c r="BBG21" s="77"/>
      <c r="BBH21" s="77"/>
      <c r="BBI21" s="77"/>
      <c r="BBJ21" s="77"/>
      <c r="BBK21" s="77"/>
      <c r="BBL21" s="77"/>
      <c r="BBM21" s="77"/>
      <c r="BBN21" s="77"/>
      <c r="BBO21" s="77"/>
      <c r="BBP21" s="77"/>
      <c r="BBQ21" s="77"/>
      <c r="BBR21" s="77"/>
      <c r="BBS21" s="77"/>
      <c r="BBT21" s="77"/>
      <c r="BBU21" s="77"/>
      <c r="BBV21" s="77"/>
      <c r="BBW21" s="77"/>
      <c r="BBX21" s="77"/>
      <c r="BBY21" s="77"/>
      <c r="BBZ21" s="77"/>
      <c r="BCA21" s="77"/>
      <c r="BCB21" s="77"/>
      <c r="BCC21" s="77"/>
      <c r="BCD21" s="77"/>
      <c r="BCE21" s="77"/>
      <c r="BCF21" s="77"/>
      <c r="BCG21" s="77"/>
      <c r="BCH21" s="77"/>
      <c r="BCI21" s="77"/>
      <c r="BCJ21" s="77"/>
      <c r="BCK21" s="77"/>
      <c r="BCL21" s="77"/>
      <c r="BCM21" s="77"/>
      <c r="BCN21" s="77"/>
      <c r="BCO21" s="77"/>
      <c r="BCP21" s="77"/>
      <c r="BCQ21" s="77"/>
      <c r="BCR21" s="77"/>
      <c r="BCS21" s="77"/>
      <c r="BCT21" s="77"/>
      <c r="BCU21" s="77"/>
      <c r="BCV21" s="77"/>
      <c r="BCW21" s="77"/>
      <c r="BCX21" s="77"/>
      <c r="BCY21" s="77"/>
      <c r="BCZ21" s="77"/>
      <c r="BDA21" s="77"/>
      <c r="BDB21" s="77"/>
      <c r="BDC21" s="77"/>
      <c r="BDD21" s="77"/>
      <c r="BDE21" s="77"/>
      <c r="BDF21" s="77"/>
      <c r="BDG21" s="77"/>
      <c r="BDH21" s="77"/>
      <c r="BDI21" s="77"/>
      <c r="BDJ21" s="77"/>
      <c r="BDK21" s="77"/>
      <c r="BDL21" s="77"/>
      <c r="BDM21" s="77"/>
      <c r="BDN21" s="77"/>
      <c r="BDO21" s="77"/>
      <c r="BDP21" s="77"/>
      <c r="BDQ21" s="77"/>
      <c r="BDR21" s="77"/>
      <c r="BDS21" s="77"/>
      <c r="BDT21" s="77"/>
      <c r="BDU21" s="77"/>
      <c r="BDV21" s="77"/>
      <c r="BDW21" s="77"/>
      <c r="BDX21" s="77"/>
      <c r="BDY21" s="77"/>
      <c r="BDZ21" s="77"/>
      <c r="BEA21" s="77"/>
      <c r="BEB21" s="77"/>
      <c r="BEC21" s="77"/>
      <c r="BED21" s="77"/>
      <c r="BEE21" s="77"/>
      <c r="BEF21" s="77"/>
      <c r="BEG21" s="77"/>
      <c r="BEH21" s="77"/>
      <c r="BEI21" s="77"/>
      <c r="BEJ21" s="77"/>
      <c r="BEK21" s="77"/>
      <c r="BEL21" s="77"/>
      <c r="BEM21" s="77"/>
      <c r="BEN21" s="77"/>
      <c r="BEO21" s="77"/>
      <c r="BEP21" s="77"/>
      <c r="BEQ21" s="77"/>
      <c r="BER21" s="77"/>
      <c r="BES21" s="77"/>
      <c r="BET21" s="77"/>
      <c r="BEU21" s="77"/>
      <c r="BEV21" s="77"/>
      <c r="BEW21" s="77"/>
      <c r="BEX21" s="77"/>
      <c r="BEY21" s="77"/>
      <c r="BEZ21" s="77"/>
      <c r="BFA21" s="77"/>
      <c r="BFB21" s="77"/>
      <c r="BFC21" s="77"/>
      <c r="BFD21" s="77"/>
      <c r="BFE21" s="77"/>
      <c r="BFF21" s="77"/>
      <c r="BFG21" s="77"/>
      <c r="BFH21" s="77"/>
      <c r="BFI21" s="77"/>
      <c r="BFJ21" s="77"/>
      <c r="BFK21" s="77"/>
      <c r="BFL21" s="77"/>
      <c r="BFM21" s="77"/>
      <c r="BFN21" s="77"/>
      <c r="BFO21" s="77"/>
      <c r="BFP21" s="77"/>
      <c r="BFQ21" s="77"/>
      <c r="BFR21" s="77"/>
      <c r="BFS21" s="77"/>
      <c r="BFT21" s="77"/>
      <c r="BFU21" s="77"/>
      <c r="BFV21" s="77"/>
      <c r="BFW21" s="77"/>
      <c r="BFX21" s="77"/>
      <c r="BFY21" s="77"/>
      <c r="BFZ21" s="77"/>
      <c r="BGA21" s="77"/>
      <c r="BGB21" s="77"/>
      <c r="BGC21" s="77"/>
      <c r="BGD21" s="77"/>
      <c r="BGE21" s="77"/>
      <c r="BGF21" s="77"/>
      <c r="BGG21" s="77"/>
      <c r="BGH21" s="77"/>
      <c r="BGI21" s="77"/>
      <c r="BGJ21" s="77"/>
      <c r="BGK21" s="77"/>
      <c r="BGL21" s="77"/>
      <c r="BGM21" s="77"/>
      <c r="BGN21" s="77"/>
      <c r="BGO21" s="77"/>
      <c r="BGP21" s="77"/>
      <c r="BGQ21" s="77"/>
      <c r="BGR21" s="77"/>
      <c r="BGS21" s="77"/>
      <c r="BGT21" s="77"/>
      <c r="BGU21" s="77"/>
      <c r="BGV21" s="77"/>
      <c r="BGW21" s="77"/>
      <c r="BGX21" s="77"/>
      <c r="BGY21" s="77"/>
      <c r="BGZ21" s="77"/>
      <c r="BHA21" s="77"/>
      <c r="BHB21" s="77"/>
      <c r="BHC21" s="77"/>
      <c r="BHD21" s="77"/>
      <c r="BHE21" s="77"/>
      <c r="BHF21" s="77"/>
      <c r="BHG21" s="77"/>
      <c r="BHH21" s="77"/>
      <c r="BHI21" s="77"/>
      <c r="BHJ21" s="77"/>
      <c r="BHK21" s="77"/>
      <c r="BHL21" s="77"/>
      <c r="BHM21" s="77"/>
      <c r="BHN21" s="77"/>
      <c r="BHO21" s="77"/>
      <c r="BHP21" s="77"/>
      <c r="BHQ21" s="77"/>
      <c r="BHR21" s="77"/>
      <c r="BHS21" s="77"/>
      <c r="BHT21" s="77"/>
      <c r="BHU21" s="77"/>
      <c r="BHV21" s="77"/>
      <c r="BHW21" s="77"/>
      <c r="BHX21" s="77"/>
      <c r="BHY21" s="77"/>
      <c r="BHZ21" s="77"/>
      <c r="BIA21" s="77"/>
      <c r="BIB21" s="77"/>
      <c r="BIC21" s="77"/>
      <c r="BID21" s="77"/>
      <c r="BIE21" s="77"/>
      <c r="BIF21" s="77"/>
      <c r="BIG21" s="77"/>
      <c r="BIH21" s="77"/>
      <c r="BII21" s="77"/>
      <c r="BIJ21" s="77"/>
      <c r="BIK21" s="77"/>
      <c r="BIL21" s="77"/>
      <c r="BIM21" s="77"/>
      <c r="BIN21" s="77"/>
      <c r="BIO21" s="77"/>
      <c r="BIP21" s="77"/>
      <c r="BIQ21" s="77"/>
      <c r="BIR21" s="77"/>
      <c r="BIS21" s="77"/>
      <c r="BIT21" s="77"/>
      <c r="BIU21" s="77"/>
      <c r="BIV21" s="77"/>
      <c r="BIW21" s="77"/>
      <c r="BIX21" s="77"/>
      <c r="BIY21" s="77"/>
      <c r="BIZ21" s="77"/>
      <c r="BJA21" s="77"/>
      <c r="BJB21" s="77"/>
      <c r="BJC21" s="77"/>
      <c r="BJD21" s="77"/>
      <c r="BJE21" s="77"/>
      <c r="BJF21" s="77"/>
      <c r="BJG21" s="77"/>
      <c r="BJH21" s="77"/>
      <c r="BJI21" s="77"/>
      <c r="BJJ21" s="77"/>
      <c r="BJK21" s="77"/>
      <c r="BJL21" s="77"/>
      <c r="BJM21" s="77"/>
      <c r="BJN21" s="77"/>
      <c r="BJO21" s="77"/>
      <c r="BJP21" s="77"/>
      <c r="BJQ21" s="77"/>
      <c r="BJR21" s="77"/>
      <c r="BJS21" s="77"/>
      <c r="BJT21" s="77"/>
      <c r="BJU21" s="77"/>
      <c r="BJV21" s="77"/>
      <c r="BJW21" s="77"/>
      <c r="BJX21" s="77"/>
      <c r="BJY21" s="77"/>
      <c r="BJZ21" s="77"/>
      <c r="BKA21" s="77"/>
      <c r="BKB21" s="77"/>
      <c r="BKC21" s="77"/>
      <c r="BKD21" s="77"/>
      <c r="BKE21" s="77"/>
      <c r="BKF21" s="77"/>
      <c r="BKG21" s="77"/>
      <c r="BKH21" s="77"/>
      <c r="BKI21" s="77"/>
      <c r="BKJ21" s="77"/>
      <c r="BKK21" s="77"/>
      <c r="BKL21" s="77"/>
      <c r="BKM21" s="77"/>
      <c r="BKN21" s="77"/>
      <c r="BKO21" s="77"/>
      <c r="BKP21" s="77"/>
      <c r="BKQ21" s="77"/>
      <c r="BKR21" s="77"/>
      <c r="BKS21" s="77"/>
      <c r="BKT21" s="77"/>
      <c r="BKU21" s="77"/>
      <c r="BKV21" s="77"/>
      <c r="BKW21" s="77"/>
      <c r="BKX21" s="77"/>
      <c r="BKY21" s="77"/>
      <c r="BKZ21" s="77"/>
      <c r="BLA21" s="77"/>
      <c r="BLB21" s="77"/>
      <c r="BLC21" s="77"/>
      <c r="BLD21" s="77"/>
      <c r="BLE21" s="77"/>
      <c r="BLF21" s="77"/>
      <c r="BLG21" s="77"/>
      <c r="BLH21" s="77"/>
      <c r="BLI21" s="77"/>
      <c r="BLJ21" s="77"/>
      <c r="BLK21" s="77"/>
      <c r="BLL21" s="77"/>
      <c r="BLM21" s="77"/>
      <c r="BLN21" s="77"/>
      <c r="BLO21" s="77"/>
      <c r="BLP21" s="77"/>
      <c r="BLQ21" s="77"/>
      <c r="BLR21" s="77"/>
      <c r="BLS21" s="77"/>
      <c r="BLT21" s="77"/>
      <c r="BLU21" s="77"/>
      <c r="BLV21" s="77"/>
      <c r="BLW21" s="77"/>
      <c r="BLX21" s="77"/>
      <c r="BLY21" s="77"/>
      <c r="BLZ21" s="77"/>
      <c r="BMA21" s="77"/>
      <c r="BMB21" s="77"/>
      <c r="BMC21" s="77"/>
      <c r="BMD21" s="77"/>
      <c r="BME21" s="77"/>
      <c r="BMF21" s="77"/>
      <c r="BMG21" s="77"/>
      <c r="BMH21" s="77"/>
      <c r="BMI21" s="77"/>
      <c r="BMJ21" s="77"/>
      <c r="BMK21" s="77"/>
      <c r="BML21" s="77"/>
      <c r="BMM21" s="77"/>
      <c r="BMN21" s="77"/>
      <c r="BMO21" s="77"/>
      <c r="BMP21" s="77"/>
      <c r="BMQ21" s="77"/>
      <c r="BMR21" s="77"/>
      <c r="BMS21" s="77"/>
      <c r="BMT21" s="77"/>
      <c r="BMU21" s="77"/>
      <c r="BMV21" s="77"/>
      <c r="BMW21" s="77"/>
      <c r="BMX21" s="77"/>
      <c r="BMY21" s="77"/>
      <c r="BMZ21" s="77"/>
      <c r="BNA21" s="77"/>
      <c r="BNB21" s="77"/>
      <c r="BNC21" s="77"/>
      <c r="BND21" s="77"/>
      <c r="BNE21" s="77"/>
      <c r="BNF21" s="77"/>
      <c r="BNG21" s="77"/>
      <c r="BNH21" s="77"/>
      <c r="BNI21" s="77"/>
      <c r="BNJ21" s="77"/>
      <c r="BNK21" s="77"/>
      <c r="BNL21" s="77"/>
      <c r="BNM21" s="77"/>
      <c r="BNN21" s="77"/>
      <c r="BNO21" s="77"/>
      <c r="BNP21" s="77"/>
      <c r="BNQ21" s="77"/>
      <c r="BNR21" s="77"/>
      <c r="BNS21" s="77"/>
      <c r="BNT21" s="77"/>
      <c r="BNU21" s="77"/>
      <c r="BNV21" s="77"/>
      <c r="BNW21" s="77"/>
      <c r="BNX21" s="77"/>
      <c r="BNY21" s="77"/>
      <c r="BNZ21" s="77"/>
      <c r="BOA21" s="77"/>
      <c r="BOB21" s="77"/>
      <c r="BOC21" s="77"/>
      <c r="BOD21" s="77"/>
      <c r="BOE21" s="77"/>
      <c r="BOF21" s="77"/>
      <c r="BOG21" s="77"/>
      <c r="BOH21" s="77"/>
      <c r="BOI21" s="77"/>
      <c r="BOJ21" s="77"/>
      <c r="BOK21" s="77"/>
      <c r="BOL21" s="77"/>
      <c r="BOM21" s="77"/>
      <c r="BON21" s="77"/>
      <c r="BOO21" s="77"/>
      <c r="BOP21" s="77"/>
      <c r="BOQ21" s="77"/>
      <c r="BOR21" s="77"/>
      <c r="BOS21" s="77"/>
      <c r="BOT21" s="77"/>
      <c r="BOU21" s="77"/>
      <c r="BOV21" s="77"/>
      <c r="BOW21" s="77"/>
      <c r="BOX21" s="77"/>
      <c r="BOY21" s="77"/>
      <c r="BOZ21" s="77"/>
      <c r="BPA21" s="77"/>
      <c r="BPB21" s="77"/>
      <c r="BPC21" s="77"/>
      <c r="BPD21" s="77"/>
      <c r="BPE21" s="77"/>
      <c r="BPF21" s="77"/>
      <c r="BPG21" s="77"/>
      <c r="BPH21" s="77"/>
      <c r="BPI21" s="77"/>
      <c r="BPJ21" s="77"/>
      <c r="BPK21" s="77"/>
      <c r="BPL21" s="77"/>
      <c r="BPM21" s="77"/>
      <c r="BPN21" s="77"/>
      <c r="BPO21" s="77"/>
      <c r="BPP21" s="77"/>
      <c r="BPQ21" s="77"/>
      <c r="BPR21" s="77"/>
      <c r="BPS21" s="77"/>
      <c r="BPT21" s="77"/>
      <c r="BPU21" s="77"/>
      <c r="BPV21" s="77"/>
      <c r="BPW21" s="77"/>
      <c r="BPX21" s="77"/>
      <c r="BPY21" s="77"/>
      <c r="BPZ21" s="77"/>
      <c r="BQA21" s="77"/>
      <c r="BQB21" s="77"/>
      <c r="BQC21" s="77"/>
      <c r="BQD21" s="77"/>
      <c r="BQE21" s="77"/>
      <c r="BQF21" s="77"/>
      <c r="BQG21" s="77"/>
      <c r="BQH21" s="77"/>
      <c r="BQI21" s="77"/>
      <c r="BQJ21" s="77"/>
      <c r="BQK21" s="77"/>
      <c r="BQL21" s="77"/>
      <c r="BQM21" s="77"/>
      <c r="BQN21" s="77"/>
      <c r="BQO21" s="77"/>
      <c r="BQP21" s="77"/>
      <c r="BQQ21" s="77"/>
      <c r="BQR21" s="77"/>
      <c r="BQS21" s="77"/>
      <c r="BQT21" s="77"/>
      <c r="BQU21" s="77"/>
      <c r="BQV21" s="77"/>
      <c r="BQW21" s="77"/>
      <c r="BQX21" s="77"/>
      <c r="BQY21" s="77"/>
      <c r="BQZ21" s="77"/>
      <c r="BRA21" s="77"/>
      <c r="BRB21" s="77"/>
      <c r="BRC21" s="77"/>
      <c r="BRD21" s="77"/>
      <c r="BRE21" s="77"/>
      <c r="BRF21" s="77"/>
      <c r="BRG21" s="77"/>
      <c r="BRH21" s="77"/>
      <c r="BRI21" s="77"/>
      <c r="BRJ21" s="77"/>
      <c r="BRK21" s="77"/>
      <c r="BRL21" s="77"/>
      <c r="BRM21" s="77"/>
      <c r="BRN21" s="77"/>
      <c r="BRO21" s="77"/>
      <c r="BRP21" s="77"/>
      <c r="BRQ21" s="77"/>
      <c r="BRR21" s="77"/>
      <c r="BRS21" s="77"/>
      <c r="BRT21" s="77"/>
      <c r="BRU21" s="77"/>
      <c r="BRV21" s="77"/>
      <c r="BRW21" s="77"/>
      <c r="BRX21" s="77"/>
      <c r="BRY21" s="77"/>
      <c r="BRZ21" s="77"/>
      <c r="BSA21" s="77"/>
      <c r="BSB21" s="77"/>
      <c r="BSC21" s="77"/>
      <c r="BSD21" s="77"/>
      <c r="BSE21" s="77"/>
      <c r="BSF21" s="77"/>
      <c r="BSG21" s="77"/>
      <c r="BSH21" s="77"/>
      <c r="BSI21" s="77"/>
      <c r="BSJ21" s="77"/>
      <c r="BSK21" s="77"/>
      <c r="BSL21" s="77"/>
      <c r="BSM21" s="77"/>
      <c r="BSN21" s="77"/>
      <c r="BSO21" s="77"/>
      <c r="BSP21" s="77"/>
      <c r="BSQ21" s="77"/>
      <c r="BSR21" s="77"/>
      <c r="BSS21" s="77"/>
      <c r="BST21" s="77"/>
      <c r="BSU21" s="77"/>
      <c r="BSV21" s="77"/>
      <c r="BSW21" s="77"/>
      <c r="BSX21" s="77"/>
      <c r="BSY21" s="77"/>
      <c r="BSZ21" s="77"/>
      <c r="BTA21" s="77"/>
      <c r="BTB21" s="77"/>
      <c r="BTC21" s="77"/>
      <c r="BTD21" s="77"/>
      <c r="BTE21" s="77"/>
      <c r="BTF21" s="77"/>
      <c r="BTG21" s="77"/>
      <c r="BTH21" s="77"/>
      <c r="BTI21" s="77"/>
      <c r="BTJ21" s="77"/>
      <c r="BTK21" s="77"/>
      <c r="BTL21" s="77"/>
      <c r="BTM21" s="77"/>
      <c r="BTN21" s="77"/>
      <c r="BTO21" s="77"/>
      <c r="BTP21" s="77"/>
      <c r="BTQ21" s="77"/>
      <c r="BTR21" s="77"/>
      <c r="BTS21" s="77"/>
      <c r="BTT21" s="77"/>
      <c r="BTU21" s="77"/>
      <c r="BTV21" s="77"/>
      <c r="BTW21" s="77"/>
      <c r="BTX21" s="77"/>
      <c r="BTY21" s="77"/>
      <c r="BTZ21" s="77"/>
      <c r="BUA21" s="77"/>
      <c r="BUB21" s="77"/>
      <c r="BUC21" s="77"/>
      <c r="BUD21" s="77"/>
      <c r="BUE21" s="77"/>
      <c r="BUF21" s="77"/>
      <c r="BUG21" s="77"/>
      <c r="BUH21" s="77"/>
      <c r="BUI21" s="77"/>
      <c r="BUJ21" s="77"/>
      <c r="BUK21" s="77"/>
      <c r="BUL21" s="77"/>
      <c r="BUM21" s="77"/>
      <c r="BUN21" s="77"/>
      <c r="BUO21" s="77"/>
      <c r="BUP21" s="77"/>
      <c r="BUQ21" s="77"/>
      <c r="BUR21" s="77"/>
      <c r="BUS21" s="77"/>
      <c r="BUT21" s="77"/>
      <c r="BUU21" s="77"/>
      <c r="BUV21" s="77"/>
      <c r="BUW21" s="77"/>
      <c r="BUX21" s="77"/>
      <c r="BUY21" s="77"/>
      <c r="BUZ21" s="77"/>
      <c r="BVA21" s="77"/>
      <c r="BVB21" s="77"/>
      <c r="BVC21" s="77"/>
      <c r="BVD21" s="77"/>
      <c r="BVE21" s="77"/>
      <c r="BVF21" s="77"/>
      <c r="BVG21" s="77"/>
      <c r="BVH21" s="77"/>
      <c r="BVI21" s="77"/>
      <c r="BVJ21" s="77"/>
      <c r="BVK21" s="77"/>
      <c r="BVL21" s="77"/>
      <c r="BVM21" s="77"/>
      <c r="BVN21" s="77"/>
      <c r="BVO21" s="77"/>
      <c r="BVP21" s="77"/>
      <c r="BVQ21" s="77"/>
      <c r="BVR21" s="77"/>
      <c r="BVS21" s="77"/>
      <c r="BVT21" s="77"/>
      <c r="BVU21" s="77"/>
      <c r="BVV21" s="77"/>
      <c r="BVW21" s="77"/>
      <c r="BVX21" s="77"/>
      <c r="BVY21" s="77"/>
      <c r="BVZ21" s="77"/>
      <c r="BWA21" s="77"/>
      <c r="BWB21" s="77"/>
      <c r="BWC21" s="77"/>
      <c r="BWD21" s="77"/>
      <c r="BWE21" s="77"/>
      <c r="BWF21" s="77"/>
      <c r="BWG21" s="77"/>
      <c r="BWH21" s="77"/>
      <c r="BWI21" s="77"/>
      <c r="BWJ21" s="77"/>
      <c r="BWK21" s="77"/>
      <c r="BWL21" s="77"/>
      <c r="BWM21" s="77"/>
      <c r="BWN21" s="77"/>
      <c r="BWO21" s="77"/>
      <c r="BWP21" s="77"/>
      <c r="BWQ21" s="77"/>
      <c r="BWR21" s="77"/>
      <c r="BWS21" s="77"/>
      <c r="BWT21" s="77"/>
      <c r="BWU21" s="77"/>
      <c r="BWV21" s="77"/>
      <c r="BWW21" s="77"/>
      <c r="BWX21" s="77"/>
      <c r="BWY21" s="77"/>
      <c r="BWZ21" s="77"/>
      <c r="BXA21" s="77"/>
      <c r="BXB21" s="77"/>
      <c r="BXC21" s="77"/>
      <c r="BXD21" s="77"/>
      <c r="BXE21" s="77"/>
      <c r="BXF21" s="77"/>
      <c r="BXG21" s="77"/>
      <c r="BXH21" s="77"/>
      <c r="BXI21" s="77"/>
      <c r="BXJ21" s="77"/>
      <c r="BXK21" s="77"/>
      <c r="BXL21" s="77"/>
      <c r="BXM21" s="77"/>
      <c r="BXN21" s="77"/>
      <c r="BXO21" s="77"/>
      <c r="BXP21" s="77"/>
      <c r="BXQ21" s="77"/>
      <c r="BXR21" s="77"/>
      <c r="BXS21" s="77"/>
      <c r="BXT21" s="77"/>
      <c r="BXU21" s="77"/>
      <c r="BXV21" s="77"/>
      <c r="BXW21" s="77"/>
      <c r="BXX21" s="77"/>
      <c r="BXY21" s="77"/>
      <c r="BXZ21" s="77"/>
      <c r="BYA21" s="77"/>
      <c r="BYB21" s="77"/>
      <c r="BYC21" s="77"/>
      <c r="BYD21" s="77"/>
      <c r="BYE21" s="77"/>
      <c r="BYF21" s="77"/>
      <c r="BYG21" s="77"/>
      <c r="BYH21" s="77"/>
      <c r="BYI21" s="77"/>
      <c r="BYJ21" s="77"/>
      <c r="BYK21" s="77"/>
      <c r="BYL21" s="77"/>
      <c r="BYM21" s="77"/>
      <c r="BYN21" s="77"/>
      <c r="BYO21" s="77"/>
      <c r="BYP21" s="77"/>
      <c r="BYQ21" s="77"/>
      <c r="BYR21" s="77"/>
      <c r="BYS21" s="77"/>
      <c r="BYT21" s="77"/>
      <c r="BYU21" s="77"/>
      <c r="BYV21" s="77"/>
      <c r="BYW21" s="77"/>
      <c r="BYX21" s="77"/>
      <c r="BYY21" s="77"/>
      <c r="BYZ21" s="77"/>
      <c r="BZA21" s="77"/>
      <c r="BZB21" s="77"/>
      <c r="BZC21" s="77"/>
      <c r="BZD21" s="77"/>
      <c r="BZE21" s="77"/>
      <c r="BZF21" s="77"/>
      <c r="BZG21" s="77"/>
      <c r="BZH21" s="77"/>
      <c r="BZI21" s="77"/>
      <c r="BZJ21" s="77"/>
      <c r="BZK21" s="77"/>
      <c r="BZL21" s="77"/>
      <c r="BZM21" s="77"/>
      <c r="BZN21" s="77"/>
      <c r="BZO21" s="77"/>
      <c r="BZP21" s="77"/>
      <c r="BZQ21" s="77"/>
      <c r="BZR21" s="77"/>
      <c r="BZS21" s="77"/>
      <c r="BZT21" s="77"/>
      <c r="BZU21" s="77"/>
      <c r="BZV21" s="77"/>
      <c r="BZW21" s="77"/>
      <c r="BZX21" s="77"/>
      <c r="BZY21" s="77"/>
      <c r="BZZ21" s="77"/>
      <c r="CAA21" s="77"/>
      <c r="CAB21" s="77"/>
      <c r="CAC21" s="77"/>
      <c r="CAD21" s="77"/>
      <c r="CAE21" s="77"/>
      <c r="CAF21" s="77"/>
      <c r="CAG21" s="77"/>
      <c r="CAH21" s="77"/>
      <c r="CAI21" s="77"/>
      <c r="CAJ21" s="77"/>
      <c r="CAK21" s="77"/>
      <c r="CAL21" s="77"/>
      <c r="CAM21" s="77"/>
      <c r="CAN21" s="77"/>
      <c r="CAO21" s="77"/>
      <c r="CAP21" s="77"/>
      <c r="CAQ21" s="77"/>
      <c r="CAR21" s="77"/>
      <c r="CAS21" s="77"/>
      <c r="CAT21" s="77"/>
      <c r="CAU21" s="77"/>
      <c r="CAV21" s="77"/>
      <c r="CAW21" s="77"/>
      <c r="CAX21" s="77"/>
      <c r="CAY21" s="77"/>
      <c r="CAZ21" s="77"/>
      <c r="CBA21" s="77"/>
      <c r="CBB21" s="77"/>
      <c r="CBC21" s="77"/>
      <c r="CBD21" s="77"/>
      <c r="CBE21" s="77"/>
      <c r="CBF21" s="77"/>
      <c r="CBG21" s="77"/>
      <c r="CBH21" s="77"/>
      <c r="CBI21" s="77"/>
      <c r="CBJ21" s="77"/>
      <c r="CBK21" s="77"/>
      <c r="CBL21" s="77"/>
      <c r="CBM21" s="77"/>
      <c r="CBN21" s="77"/>
      <c r="CBO21" s="77"/>
      <c r="CBP21" s="77"/>
      <c r="CBQ21" s="77"/>
      <c r="CBR21" s="77"/>
      <c r="CBS21" s="77"/>
      <c r="CBT21" s="77"/>
      <c r="CBU21" s="77"/>
      <c r="CBV21" s="77"/>
      <c r="CBW21" s="77"/>
      <c r="CBX21" s="77"/>
      <c r="CBY21" s="77"/>
      <c r="CBZ21" s="77"/>
      <c r="CCA21" s="77"/>
      <c r="CCB21" s="77"/>
      <c r="CCC21" s="77"/>
      <c r="CCD21" s="77"/>
      <c r="CCE21" s="77"/>
      <c r="CCF21" s="77"/>
      <c r="CCG21" s="77"/>
      <c r="CCH21" s="77"/>
      <c r="CCI21" s="77"/>
      <c r="CCJ21" s="77"/>
      <c r="CCK21" s="77"/>
      <c r="CCL21" s="77"/>
      <c r="CCM21" s="77"/>
      <c r="CCN21" s="77"/>
      <c r="CCO21" s="77"/>
      <c r="CCP21" s="77"/>
      <c r="CCQ21" s="77"/>
      <c r="CCR21" s="77"/>
      <c r="CCS21" s="77"/>
      <c r="CCT21" s="77"/>
      <c r="CCU21" s="77"/>
      <c r="CCV21" s="77"/>
      <c r="CCW21" s="77"/>
      <c r="CCX21" s="77"/>
      <c r="CCY21" s="77"/>
      <c r="CCZ21" s="77"/>
      <c r="CDA21" s="77"/>
      <c r="CDB21" s="77"/>
      <c r="CDC21" s="77"/>
      <c r="CDD21" s="77"/>
      <c r="CDE21" s="77"/>
      <c r="CDF21" s="77"/>
      <c r="CDG21" s="77"/>
      <c r="CDH21" s="77"/>
      <c r="CDI21" s="77"/>
      <c r="CDJ21" s="77"/>
      <c r="CDK21" s="77"/>
      <c r="CDL21" s="77"/>
      <c r="CDM21" s="77"/>
      <c r="CDN21" s="77"/>
      <c r="CDO21" s="77"/>
      <c r="CDP21" s="77"/>
      <c r="CDQ21" s="77"/>
      <c r="CDR21" s="77"/>
      <c r="CDS21" s="77"/>
      <c r="CDT21" s="77"/>
      <c r="CDU21" s="77"/>
      <c r="CDV21" s="77"/>
      <c r="CDW21" s="77"/>
      <c r="CDX21" s="77"/>
      <c r="CDY21" s="77"/>
      <c r="CDZ21" s="77"/>
      <c r="CEA21" s="77"/>
      <c r="CEB21" s="77"/>
      <c r="CEC21" s="77"/>
      <c r="CED21" s="77"/>
      <c r="CEE21" s="77"/>
      <c r="CEF21" s="77"/>
      <c r="CEG21" s="77"/>
      <c r="CEH21" s="77"/>
      <c r="CEI21" s="77"/>
      <c r="CEJ21" s="77"/>
      <c r="CEK21" s="77"/>
      <c r="CEL21" s="77"/>
      <c r="CEM21" s="77"/>
      <c r="CEN21" s="77"/>
      <c r="CEO21" s="77"/>
      <c r="CEP21" s="77"/>
      <c r="CEQ21" s="77"/>
      <c r="CER21" s="77"/>
      <c r="CES21" s="77"/>
      <c r="CET21" s="77"/>
      <c r="CEU21" s="77"/>
      <c r="CEV21" s="77"/>
      <c r="CEW21" s="77"/>
      <c r="CEX21" s="77"/>
      <c r="CEY21" s="77"/>
      <c r="CEZ21" s="77"/>
      <c r="CFA21" s="77"/>
      <c r="CFB21" s="77"/>
      <c r="CFC21" s="77"/>
      <c r="CFD21" s="77"/>
      <c r="CFE21" s="77"/>
      <c r="CFF21" s="77"/>
      <c r="CFG21" s="77"/>
      <c r="CFH21" s="77"/>
      <c r="CFI21" s="77"/>
      <c r="CFJ21" s="77"/>
      <c r="CFK21" s="77"/>
      <c r="CFL21" s="77"/>
      <c r="CFM21" s="77"/>
      <c r="CFN21" s="77"/>
      <c r="CFO21" s="77"/>
      <c r="CFP21" s="77"/>
      <c r="CFQ21" s="77"/>
      <c r="CFR21" s="77"/>
      <c r="CFS21" s="77"/>
      <c r="CFT21" s="77"/>
      <c r="CFU21" s="77"/>
      <c r="CFV21" s="77"/>
      <c r="CFW21" s="77"/>
      <c r="CFX21" s="77"/>
      <c r="CFY21" s="77"/>
      <c r="CFZ21" s="77"/>
      <c r="CGA21" s="77"/>
      <c r="CGB21" s="77"/>
      <c r="CGC21" s="77"/>
      <c r="CGD21" s="77"/>
      <c r="CGE21" s="77"/>
      <c r="CGF21" s="77"/>
      <c r="CGG21" s="77"/>
      <c r="CGH21" s="77"/>
      <c r="CGI21" s="77"/>
      <c r="CGJ21" s="77"/>
      <c r="CGK21" s="77"/>
      <c r="CGL21" s="77"/>
      <c r="CGM21" s="77"/>
      <c r="CGN21" s="77"/>
      <c r="CGO21" s="77"/>
      <c r="CGP21" s="77"/>
      <c r="CGQ21" s="77"/>
      <c r="CGR21" s="77"/>
      <c r="CGS21" s="77"/>
      <c r="CGT21" s="77"/>
      <c r="CGU21" s="77"/>
      <c r="CGV21" s="77"/>
      <c r="CGW21" s="77"/>
      <c r="CGX21" s="77"/>
      <c r="CGY21" s="77"/>
      <c r="CGZ21" s="77"/>
      <c r="CHA21" s="77"/>
      <c r="CHB21" s="77"/>
      <c r="CHC21" s="77"/>
      <c r="CHD21" s="77"/>
      <c r="CHE21" s="77"/>
      <c r="CHF21" s="77"/>
      <c r="CHG21" s="77"/>
      <c r="CHH21" s="77"/>
      <c r="CHI21" s="77"/>
      <c r="CHJ21" s="77"/>
      <c r="CHK21" s="77"/>
      <c r="CHL21" s="77"/>
      <c r="CHM21" s="77"/>
      <c r="CHN21" s="77"/>
      <c r="CHO21" s="77"/>
      <c r="CHP21" s="77"/>
      <c r="CHQ21" s="77"/>
      <c r="CHR21" s="77"/>
      <c r="CHS21" s="77"/>
      <c r="CHT21" s="77"/>
      <c r="CHU21" s="77"/>
      <c r="CHV21" s="77"/>
      <c r="CHW21" s="77"/>
      <c r="CHX21" s="77"/>
      <c r="CHY21" s="77"/>
      <c r="CHZ21" s="77"/>
      <c r="CIA21" s="77"/>
      <c r="CIB21" s="77"/>
      <c r="CIC21" s="77"/>
      <c r="CID21" s="77"/>
      <c r="CIE21" s="77"/>
      <c r="CIF21" s="77"/>
      <c r="CIG21" s="77"/>
      <c r="CIH21" s="77"/>
      <c r="CII21" s="77"/>
      <c r="CIJ21" s="77"/>
      <c r="CIK21" s="77"/>
      <c r="CIL21" s="77"/>
      <c r="CIM21" s="77"/>
      <c r="CIN21" s="77"/>
      <c r="CIO21" s="77"/>
      <c r="CIP21" s="77"/>
      <c r="CIQ21" s="77"/>
      <c r="CIR21" s="77"/>
      <c r="CIS21" s="77"/>
      <c r="CIT21" s="77"/>
      <c r="CIU21" s="77"/>
      <c r="CIV21" s="77"/>
      <c r="CIW21" s="77"/>
      <c r="CIX21" s="77"/>
      <c r="CIY21" s="77"/>
      <c r="CIZ21" s="77"/>
      <c r="CJA21" s="77"/>
      <c r="CJB21" s="77"/>
      <c r="CJC21" s="77"/>
      <c r="CJD21" s="77"/>
      <c r="CJE21" s="77"/>
      <c r="CJF21" s="77"/>
      <c r="CJG21" s="77"/>
      <c r="CJH21" s="77"/>
      <c r="CJI21" s="77"/>
      <c r="CJJ21" s="77"/>
      <c r="CJK21" s="77"/>
      <c r="CJL21" s="77"/>
      <c r="CJM21" s="77"/>
      <c r="CJN21" s="77"/>
      <c r="CJO21" s="77"/>
      <c r="CJP21" s="77"/>
      <c r="CJQ21" s="77"/>
      <c r="CJR21" s="77"/>
      <c r="CJS21" s="77"/>
      <c r="CJT21" s="77"/>
      <c r="CJU21" s="77"/>
      <c r="CJV21" s="77"/>
      <c r="CJW21" s="77"/>
      <c r="CJX21" s="77"/>
      <c r="CJY21" s="77"/>
      <c r="CJZ21" s="77"/>
      <c r="CKA21" s="77"/>
      <c r="CKB21" s="77"/>
      <c r="CKC21" s="77"/>
      <c r="CKD21" s="77"/>
      <c r="CKE21" s="77"/>
      <c r="CKF21" s="77"/>
      <c r="CKG21" s="77"/>
      <c r="CKH21" s="77"/>
      <c r="CKI21" s="77"/>
      <c r="CKJ21" s="77"/>
      <c r="CKK21" s="77"/>
      <c r="CKL21" s="77"/>
      <c r="CKM21" s="77"/>
      <c r="CKN21" s="77"/>
      <c r="CKO21" s="77"/>
      <c r="CKP21" s="77"/>
      <c r="CKQ21" s="77"/>
      <c r="CKR21" s="77"/>
      <c r="CKS21" s="77"/>
      <c r="CKT21" s="77"/>
      <c r="CKU21" s="77"/>
      <c r="CKV21" s="77"/>
      <c r="CKW21" s="77"/>
      <c r="CKX21" s="77"/>
      <c r="CKY21" s="77"/>
      <c r="CKZ21" s="77"/>
      <c r="CLA21" s="77"/>
      <c r="CLB21" s="77"/>
      <c r="CLC21" s="77"/>
      <c r="CLD21" s="77"/>
      <c r="CLE21" s="77"/>
      <c r="CLF21" s="77"/>
      <c r="CLG21" s="77"/>
      <c r="CLH21" s="77"/>
      <c r="CLI21" s="77"/>
      <c r="CLJ21" s="77"/>
      <c r="CLK21" s="77"/>
      <c r="CLL21" s="77"/>
      <c r="CLM21" s="77"/>
      <c r="CLN21" s="77"/>
      <c r="CLO21" s="77"/>
      <c r="CLP21" s="77"/>
      <c r="CLQ21" s="77"/>
      <c r="CLR21" s="77"/>
      <c r="CLS21" s="77"/>
      <c r="CLT21" s="77"/>
      <c r="CLU21" s="77"/>
      <c r="CLV21" s="77"/>
      <c r="CLW21" s="77"/>
      <c r="CLX21" s="77"/>
      <c r="CLY21" s="77"/>
      <c r="CLZ21" s="77"/>
      <c r="CMA21" s="77"/>
      <c r="CMB21" s="77"/>
      <c r="CMC21" s="77"/>
      <c r="CMD21" s="77"/>
      <c r="CME21" s="77"/>
      <c r="CMF21" s="77"/>
      <c r="CMG21" s="77"/>
      <c r="CMH21" s="77"/>
      <c r="CMI21" s="77"/>
      <c r="CMJ21" s="77"/>
      <c r="CMK21" s="77"/>
      <c r="CML21" s="77"/>
      <c r="CMM21" s="77"/>
      <c r="CMN21" s="77"/>
      <c r="CMO21" s="77"/>
      <c r="CMP21" s="77"/>
      <c r="CMQ21" s="77"/>
      <c r="CMR21" s="77"/>
      <c r="CMS21" s="77"/>
      <c r="CMT21" s="77"/>
      <c r="CMU21" s="77"/>
      <c r="CMV21" s="77"/>
      <c r="CMW21" s="77"/>
      <c r="CMX21" s="77"/>
      <c r="CMY21" s="77"/>
      <c r="CMZ21" s="77"/>
      <c r="CNA21" s="77"/>
      <c r="CNB21" s="77"/>
      <c r="CNC21" s="77"/>
      <c r="CND21" s="77"/>
      <c r="CNE21" s="77"/>
      <c r="CNF21" s="77"/>
      <c r="CNG21" s="77"/>
      <c r="CNH21" s="77"/>
      <c r="CNI21" s="77"/>
      <c r="CNJ21" s="77"/>
      <c r="CNK21" s="77"/>
      <c r="CNL21" s="77"/>
      <c r="CNM21" s="77"/>
      <c r="CNN21" s="77"/>
      <c r="CNO21" s="77"/>
      <c r="CNP21" s="77"/>
      <c r="CNQ21" s="77"/>
      <c r="CNR21" s="77"/>
      <c r="CNS21" s="77"/>
      <c r="CNT21" s="77"/>
      <c r="CNU21" s="77"/>
      <c r="CNV21" s="77"/>
      <c r="CNW21" s="77"/>
      <c r="CNX21" s="77"/>
      <c r="CNY21" s="77"/>
      <c r="CNZ21" s="77"/>
      <c r="COA21" s="77"/>
      <c r="COB21" s="77"/>
      <c r="COC21" s="77"/>
      <c r="COD21" s="77"/>
      <c r="COE21" s="77"/>
      <c r="COF21" s="77"/>
      <c r="COG21" s="77"/>
      <c r="COH21" s="77"/>
      <c r="COI21" s="77"/>
      <c r="COJ21" s="77"/>
      <c r="COK21" s="77"/>
      <c r="COL21" s="77"/>
      <c r="COM21" s="77"/>
      <c r="CON21" s="77"/>
      <c r="COO21" s="77"/>
      <c r="COP21" s="77"/>
      <c r="COQ21" s="77"/>
      <c r="COR21" s="77"/>
      <c r="COS21" s="77"/>
      <c r="COT21" s="77"/>
      <c r="COU21" s="77"/>
      <c r="COV21" s="77"/>
      <c r="COW21" s="77"/>
      <c r="COX21" s="77"/>
      <c r="COY21" s="77"/>
      <c r="COZ21" s="77"/>
      <c r="CPA21" s="77"/>
      <c r="CPB21" s="77"/>
      <c r="CPC21" s="77"/>
      <c r="CPD21" s="77"/>
      <c r="CPE21" s="77"/>
      <c r="CPF21" s="77"/>
      <c r="CPG21" s="77"/>
      <c r="CPH21" s="77"/>
      <c r="CPI21" s="77"/>
      <c r="CPJ21" s="77"/>
      <c r="CPK21" s="77"/>
      <c r="CPL21" s="77"/>
      <c r="CPM21" s="77"/>
      <c r="CPN21" s="77"/>
      <c r="CPO21" s="77"/>
      <c r="CPP21" s="77"/>
      <c r="CPQ21" s="77"/>
      <c r="CPR21" s="77"/>
      <c r="CPS21" s="77"/>
      <c r="CPT21" s="77"/>
      <c r="CPU21" s="77"/>
      <c r="CPV21" s="77"/>
      <c r="CPW21" s="77"/>
      <c r="CPX21" s="77"/>
      <c r="CPY21" s="77"/>
      <c r="CPZ21" s="77"/>
      <c r="CQA21" s="77"/>
      <c r="CQB21" s="77"/>
      <c r="CQC21" s="77"/>
      <c r="CQD21" s="77"/>
      <c r="CQE21" s="77"/>
      <c r="CQF21" s="77"/>
      <c r="CQG21" s="77"/>
      <c r="CQH21" s="77"/>
      <c r="CQI21" s="77"/>
      <c r="CQJ21" s="77"/>
      <c r="CQK21" s="77"/>
      <c r="CQL21" s="77"/>
      <c r="CQM21" s="77"/>
      <c r="CQN21" s="77"/>
      <c r="CQO21" s="77"/>
      <c r="CQP21" s="77"/>
      <c r="CQQ21" s="77"/>
      <c r="CQR21" s="77"/>
      <c r="CQS21" s="77"/>
      <c r="CQT21" s="77"/>
      <c r="CQU21" s="77"/>
      <c r="CQV21" s="77"/>
      <c r="CQW21" s="77"/>
      <c r="CQX21" s="77"/>
      <c r="CQY21" s="77"/>
      <c r="CQZ21" s="77"/>
      <c r="CRA21" s="77"/>
      <c r="CRB21" s="77"/>
      <c r="CRC21" s="77"/>
      <c r="CRD21" s="77"/>
      <c r="CRE21" s="77"/>
      <c r="CRF21" s="77"/>
      <c r="CRG21" s="77"/>
      <c r="CRH21" s="77"/>
      <c r="CRI21" s="77"/>
      <c r="CRJ21" s="77"/>
      <c r="CRK21" s="77"/>
      <c r="CRL21" s="77"/>
      <c r="CRM21" s="77"/>
      <c r="CRN21" s="77"/>
      <c r="CRO21" s="77"/>
      <c r="CRP21" s="77"/>
      <c r="CRQ21" s="77"/>
      <c r="CRR21" s="77"/>
      <c r="CRS21" s="77"/>
      <c r="CRT21" s="77"/>
      <c r="CRU21" s="77"/>
      <c r="CRV21" s="77"/>
      <c r="CRW21" s="77"/>
      <c r="CRX21" s="77"/>
      <c r="CRY21" s="77"/>
      <c r="CRZ21" s="77"/>
      <c r="CSA21" s="77"/>
      <c r="CSB21" s="77"/>
      <c r="CSC21" s="77"/>
      <c r="CSD21" s="77"/>
      <c r="CSE21" s="77"/>
      <c r="CSF21" s="77"/>
      <c r="CSG21" s="77"/>
      <c r="CSH21" s="77"/>
      <c r="CSI21" s="77"/>
      <c r="CSJ21" s="77"/>
      <c r="CSK21" s="77"/>
      <c r="CSL21" s="77"/>
      <c r="CSM21" s="77"/>
      <c r="CSN21" s="77"/>
      <c r="CSO21" s="77"/>
      <c r="CSP21" s="77"/>
      <c r="CSQ21" s="77"/>
      <c r="CSR21" s="77"/>
      <c r="CSS21" s="77"/>
      <c r="CST21" s="77"/>
      <c r="CSU21" s="77"/>
      <c r="CSV21" s="77"/>
      <c r="CSW21" s="77"/>
      <c r="CSX21" s="77"/>
      <c r="CSY21" s="77"/>
      <c r="CSZ21" s="77"/>
      <c r="CTA21" s="77"/>
      <c r="CTB21" s="77"/>
      <c r="CTC21" s="77"/>
      <c r="CTD21" s="77"/>
      <c r="CTE21" s="77"/>
      <c r="CTF21" s="77"/>
      <c r="CTG21" s="77"/>
      <c r="CTH21" s="77"/>
      <c r="CTI21" s="77"/>
      <c r="CTJ21" s="77"/>
      <c r="CTK21" s="77"/>
      <c r="CTL21" s="77"/>
      <c r="CTM21" s="77"/>
      <c r="CTN21" s="77"/>
      <c r="CTO21" s="77"/>
      <c r="CTP21" s="77"/>
      <c r="CTQ21" s="77"/>
      <c r="CTR21" s="77"/>
      <c r="CTS21" s="77"/>
      <c r="CTT21" s="77"/>
      <c r="CTU21" s="77"/>
      <c r="CTV21" s="77"/>
      <c r="CTW21" s="77"/>
      <c r="CTX21" s="77"/>
      <c r="CTY21" s="77"/>
      <c r="CTZ21" s="77"/>
      <c r="CUA21" s="77"/>
      <c r="CUB21" s="77"/>
      <c r="CUC21" s="77"/>
      <c r="CUD21" s="77"/>
      <c r="CUE21" s="77"/>
      <c r="CUF21" s="77"/>
      <c r="CUG21" s="77"/>
      <c r="CUH21" s="77"/>
      <c r="CUI21" s="77"/>
      <c r="CUJ21" s="77"/>
      <c r="CUK21" s="77"/>
      <c r="CUL21" s="77"/>
      <c r="CUM21" s="77"/>
      <c r="CUN21" s="77"/>
      <c r="CUO21" s="77"/>
      <c r="CUP21" s="77"/>
      <c r="CUQ21" s="77"/>
      <c r="CUR21" s="77"/>
      <c r="CUS21" s="77"/>
      <c r="CUT21" s="77"/>
      <c r="CUU21" s="77"/>
      <c r="CUV21" s="77"/>
      <c r="CUW21" s="77"/>
      <c r="CUX21" s="77"/>
      <c r="CUY21" s="77"/>
      <c r="CUZ21" s="77"/>
      <c r="CVA21" s="77"/>
      <c r="CVB21" s="77"/>
      <c r="CVC21" s="77"/>
      <c r="CVD21" s="77"/>
      <c r="CVE21" s="77"/>
      <c r="CVF21" s="77"/>
      <c r="CVG21" s="77"/>
      <c r="CVH21" s="77"/>
      <c r="CVI21" s="77"/>
      <c r="CVJ21" s="77"/>
      <c r="CVK21" s="77"/>
      <c r="CVL21" s="77"/>
      <c r="CVM21" s="77"/>
      <c r="CVN21" s="77"/>
      <c r="CVO21" s="77"/>
      <c r="CVP21" s="77"/>
      <c r="CVQ21" s="77"/>
      <c r="CVR21" s="77"/>
      <c r="CVS21" s="77"/>
      <c r="CVT21" s="77"/>
      <c r="CVU21" s="77"/>
      <c r="CVV21" s="77"/>
      <c r="CVW21" s="77"/>
      <c r="CVX21" s="77"/>
      <c r="CVY21" s="77"/>
      <c r="CVZ21" s="77"/>
      <c r="CWA21" s="77"/>
      <c r="CWB21" s="77"/>
      <c r="CWC21" s="77"/>
      <c r="CWD21" s="77"/>
      <c r="CWE21" s="77"/>
      <c r="CWF21" s="77"/>
      <c r="CWG21" s="77"/>
      <c r="CWH21" s="77"/>
      <c r="CWI21" s="77"/>
      <c r="CWJ21" s="77"/>
      <c r="CWK21" s="77"/>
      <c r="CWL21" s="77"/>
      <c r="CWM21" s="77"/>
      <c r="CWN21" s="77"/>
      <c r="CWO21" s="77"/>
      <c r="CWP21" s="77"/>
      <c r="CWQ21" s="77"/>
      <c r="CWR21" s="77"/>
      <c r="CWS21" s="77"/>
      <c r="CWT21" s="77"/>
      <c r="CWU21" s="77"/>
      <c r="CWV21" s="77"/>
      <c r="CWW21" s="77"/>
      <c r="CWX21" s="77"/>
      <c r="CWY21" s="77"/>
      <c r="CWZ21" s="77"/>
      <c r="CXA21" s="77"/>
      <c r="CXB21" s="77"/>
      <c r="CXC21" s="77"/>
      <c r="CXD21" s="77"/>
      <c r="CXE21" s="77"/>
      <c r="CXF21" s="77"/>
      <c r="CXG21" s="77"/>
      <c r="CXH21" s="77"/>
      <c r="CXI21" s="77"/>
      <c r="CXJ21" s="77"/>
      <c r="CXK21" s="77"/>
      <c r="CXL21" s="77"/>
      <c r="CXM21" s="77"/>
      <c r="CXN21" s="77"/>
      <c r="CXO21" s="77"/>
      <c r="CXP21" s="77"/>
      <c r="CXQ21" s="77"/>
      <c r="CXR21" s="77"/>
      <c r="CXS21" s="77"/>
      <c r="CXT21" s="77"/>
      <c r="CXU21" s="77"/>
      <c r="CXV21" s="77"/>
      <c r="CXW21" s="77"/>
      <c r="CXX21" s="77"/>
      <c r="CXY21" s="77"/>
      <c r="CXZ21" s="77"/>
      <c r="CYA21" s="77"/>
      <c r="CYB21" s="77"/>
      <c r="CYC21" s="77"/>
      <c r="CYD21" s="77"/>
      <c r="CYE21" s="77"/>
      <c r="CYF21" s="77"/>
      <c r="CYG21" s="77"/>
      <c r="CYH21" s="77"/>
      <c r="CYI21" s="77"/>
      <c r="CYJ21" s="77"/>
      <c r="CYK21" s="77"/>
      <c r="CYL21" s="77"/>
      <c r="CYM21" s="77"/>
      <c r="CYN21" s="77"/>
      <c r="CYO21" s="77"/>
      <c r="CYP21" s="77"/>
      <c r="CYQ21" s="77"/>
      <c r="CYR21" s="77"/>
      <c r="CYS21" s="77"/>
      <c r="CYT21" s="77"/>
      <c r="CYU21" s="77"/>
      <c r="CYV21" s="77"/>
      <c r="CYW21" s="77"/>
      <c r="CYX21" s="77"/>
      <c r="CYY21" s="77"/>
      <c r="CYZ21" s="77"/>
      <c r="CZA21" s="77"/>
      <c r="CZB21" s="77"/>
      <c r="CZC21" s="77"/>
      <c r="CZD21" s="77"/>
      <c r="CZE21" s="77"/>
      <c r="CZF21" s="77"/>
      <c r="CZG21" s="77"/>
      <c r="CZH21" s="77"/>
      <c r="CZI21" s="77"/>
      <c r="CZJ21" s="77"/>
      <c r="CZK21" s="77"/>
      <c r="CZL21" s="77"/>
      <c r="CZM21" s="77"/>
      <c r="CZN21" s="77"/>
      <c r="CZO21" s="77"/>
      <c r="CZP21" s="77"/>
      <c r="CZQ21" s="77"/>
      <c r="CZR21" s="77"/>
      <c r="CZS21" s="77"/>
      <c r="CZT21" s="77"/>
      <c r="CZU21" s="77"/>
      <c r="CZV21" s="77"/>
      <c r="CZW21" s="77"/>
      <c r="CZX21" s="77"/>
      <c r="CZY21" s="77"/>
      <c r="CZZ21" s="77"/>
      <c r="DAA21" s="77"/>
      <c r="DAB21" s="77"/>
      <c r="DAC21" s="77"/>
      <c r="DAD21" s="77"/>
      <c r="DAE21" s="77"/>
      <c r="DAF21" s="77"/>
      <c r="DAG21" s="77"/>
      <c r="DAH21" s="77"/>
      <c r="DAI21" s="77"/>
      <c r="DAJ21" s="77"/>
      <c r="DAK21" s="77"/>
      <c r="DAL21" s="77"/>
      <c r="DAM21" s="77"/>
      <c r="DAN21" s="77"/>
      <c r="DAO21" s="77"/>
      <c r="DAP21" s="77"/>
      <c r="DAQ21" s="77"/>
      <c r="DAR21" s="77"/>
      <c r="DAS21" s="77"/>
      <c r="DAT21" s="77"/>
      <c r="DAU21" s="77"/>
      <c r="DAV21" s="77"/>
      <c r="DAW21" s="77"/>
      <c r="DAX21" s="77"/>
      <c r="DAY21" s="77"/>
      <c r="DAZ21" s="77"/>
      <c r="DBA21" s="77"/>
      <c r="DBB21" s="77"/>
      <c r="DBC21" s="77"/>
      <c r="DBD21" s="77"/>
      <c r="DBE21" s="77"/>
      <c r="DBF21" s="77"/>
      <c r="DBG21" s="77"/>
      <c r="DBH21" s="77"/>
      <c r="DBI21" s="77"/>
      <c r="DBJ21" s="77"/>
      <c r="DBK21" s="77"/>
      <c r="DBL21" s="77"/>
      <c r="DBM21" s="77"/>
      <c r="DBN21" s="77"/>
      <c r="DBO21" s="77"/>
      <c r="DBP21" s="77"/>
      <c r="DBQ21" s="77"/>
      <c r="DBR21" s="77"/>
      <c r="DBS21" s="77"/>
      <c r="DBT21" s="77"/>
      <c r="DBU21" s="77"/>
      <c r="DBV21" s="77"/>
      <c r="DBW21" s="77"/>
      <c r="DBX21" s="77"/>
      <c r="DBY21" s="77"/>
      <c r="DBZ21" s="77"/>
      <c r="DCA21" s="77"/>
      <c r="DCB21" s="77"/>
      <c r="DCC21" s="77"/>
      <c r="DCD21" s="77"/>
      <c r="DCE21" s="77"/>
      <c r="DCF21" s="77"/>
      <c r="DCG21" s="77"/>
      <c r="DCH21" s="77"/>
      <c r="DCI21" s="77"/>
      <c r="DCJ21" s="77"/>
      <c r="DCK21" s="77"/>
      <c r="DCL21" s="77"/>
      <c r="DCM21" s="77"/>
      <c r="DCN21" s="77"/>
      <c r="DCO21" s="77"/>
      <c r="DCP21" s="77"/>
      <c r="DCQ21" s="77"/>
      <c r="DCR21" s="77"/>
      <c r="DCS21" s="77"/>
      <c r="DCT21" s="77"/>
      <c r="DCU21" s="77"/>
      <c r="DCV21" s="77"/>
      <c r="DCW21" s="77"/>
      <c r="DCX21" s="77"/>
      <c r="DCY21" s="77"/>
      <c r="DCZ21" s="77"/>
      <c r="DDA21" s="77"/>
      <c r="DDB21" s="77"/>
      <c r="DDC21" s="77"/>
      <c r="DDD21" s="77"/>
      <c r="DDE21" s="77"/>
      <c r="DDF21" s="77"/>
      <c r="DDG21" s="77"/>
      <c r="DDH21" s="77"/>
      <c r="DDI21" s="77"/>
      <c r="DDJ21" s="77"/>
      <c r="DDK21" s="77"/>
      <c r="DDL21" s="77"/>
      <c r="DDM21" s="77"/>
      <c r="DDN21" s="77"/>
      <c r="DDO21" s="77"/>
      <c r="DDP21" s="77"/>
      <c r="DDQ21" s="77"/>
      <c r="DDR21" s="77"/>
      <c r="DDS21" s="77"/>
      <c r="DDT21" s="77"/>
      <c r="DDU21" s="77"/>
      <c r="DDV21" s="77"/>
      <c r="DDW21" s="77"/>
      <c r="DDX21" s="77"/>
      <c r="DDY21" s="77"/>
      <c r="DDZ21" s="77"/>
      <c r="DEA21" s="77"/>
      <c r="DEB21" s="77"/>
      <c r="DEC21" s="77"/>
      <c r="DED21" s="77"/>
      <c r="DEE21" s="77"/>
      <c r="DEF21" s="77"/>
      <c r="DEG21" s="77"/>
      <c r="DEH21" s="77"/>
      <c r="DEI21" s="77"/>
      <c r="DEJ21" s="77"/>
      <c r="DEK21" s="77"/>
      <c r="DEL21" s="77"/>
      <c r="DEM21" s="77"/>
      <c r="DEN21" s="77"/>
      <c r="DEO21" s="77"/>
      <c r="DEP21" s="77"/>
      <c r="DEQ21" s="77"/>
      <c r="DER21" s="77"/>
      <c r="DES21" s="77"/>
      <c r="DET21" s="77"/>
      <c r="DEU21" s="77"/>
      <c r="DEV21" s="77"/>
      <c r="DEW21" s="77"/>
      <c r="DEX21" s="77"/>
      <c r="DEY21" s="77"/>
      <c r="DEZ21" s="77"/>
      <c r="DFA21" s="77"/>
      <c r="DFB21" s="77"/>
      <c r="DFC21" s="77"/>
      <c r="DFD21" s="77"/>
      <c r="DFE21" s="77"/>
      <c r="DFF21" s="77"/>
      <c r="DFG21" s="77"/>
      <c r="DFH21" s="77"/>
      <c r="DFI21" s="77"/>
      <c r="DFJ21" s="77"/>
      <c r="DFK21" s="77"/>
      <c r="DFL21" s="77"/>
      <c r="DFM21" s="77"/>
      <c r="DFN21" s="77"/>
      <c r="DFO21" s="77"/>
      <c r="DFP21" s="77"/>
      <c r="DFQ21" s="77"/>
      <c r="DFR21" s="77"/>
      <c r="DFS21" s="77"/>
      <c r="DFT21" s="77"/>
      <c r="DFU21" s="77"/>
      <c r="DFV21" s="77"/>
      <c r="DFW21" s="77"/>
      <c r="DFX21" s="77"/>
      <c r="DFY21" s="77"/>
      <c r="DFZ21" s="77"/>
      <c r="DGA21" s="77"/>
      <c r="DGB21" s="77"/>
      <c r="DGC21" s="77"/>
      <c r="DGD21" s="77"/>
      <c r="DGE21" s="77"/>
      <c r="DGF21" s="77"/>
      <c r="DGG21" s="77"/>
      <c r="DGH21" s="77"/>
      <c r="DGI21" s="77"/>
      <c r="DGJ21" s="77"/>
      <c r="DGK21" s="77"/>
      <c r="DGL21" s="77"/>
      <c r="DGM21" s="77"/>
      <c r="DGN21" s="77"/>
      <c r="DGO21" s="77"/>
      <c r="DGP21" s="77"/>
      <c r="DGQ21" s="77"/>
      <c r="DGR21" s="77"/>
      <c r="DGS21" s="77"/>
      <c r="DGT21" s="77"/>
      <c r="DGU21" s="77"/>
      <c r="DGV21" s="77"/>
      <c r="DGW21" s="77"/>
      <c r="DGX21" s="77"/>
      <c r="DGY21" s="77"/>
      <c r="DGZ21" s="77"/>
      <c r="DHA21" s="77"/>
      <c r="DHB21" s="77"/>
      <c r="DHC21" s="77"/>
      <c r="DHD21" s="77"/>
      <c r="DHE21" s="77"/>
      <c r="DHF21" s="77"/>
      <c r="DHG21" s="77"/>
      <c r="DHH21" s="77"/>
      <c r="DHI21" s="77"/>
      <c r="DHJ21" s="77"/>
      <c r="DHK21" s="77"/>
      <c r="DHL21" s="77"/>
      <c r="DHM21" s="77"/>
      <c r="DHN21" s="77"/>
      <c r="DHO21" s="77"/>
      <c r="DHP21" s="77"/>
      <c r="DHQ21" s="77"/>
      <c r="DHR21" s="77"/>
      <c r="DHS21" s="77"/>
      <c r="DHT21" s="77"/>
      <c r="DHU21" s="77"/>
      <c r="DHV21" s="77"/>
      <c r="DHW21" s="77"/>
      <c r="DHX21" s="77"/>
      <c r="DHY21" s="77"/>
      <c r="DHZ21" s="77"/>
      <c r="DIA21" s="77"/>
      <c r="DIB21" s="77"/>
      <c r="DIC21" s="77"/>
      <c r="DID21" s="77"/>
      <c r="DIE21" s="77"/>
      <c r="DIF21" s="77"/>
      <c r="DIG21" s="77"/>
      <c r="DIH21" s="77"/>
      <c r="DII21" s="77"/>
      <c r="DIJ21" s="77"/>
      <c r="DIK21" s="77"/>
      <c r="DIL21" s="77"/>
      <c r="DIM21" s="77"/>
      <c r="DIN21" s="77"/>
      <c r="DIO21" s="77"/>
      <c r="DIP21" s="77"/>
      <c r="DIQ21" s="77"/>
      <c r="DIR21" s="77"/>
      <c r="DIS21" s="77"/>
      <c r="DIT21" s="77"/>
      <c r="DIU21" s="77"/>
      <c r="DIV21" s="77"/>
      <c r="DIW21" s="77"/>
      <c r="DIX21" s="77"/>
      <c r="DIY21" s="77"/>
      <c r="DIZ21" s="77"/>
      <c r="DJA21" s="77"/>
      <c r="DJB21" s="77"/>
      <c r="DJC21" s="77"/>
      <c r="DJD21" s="77"/>
      <c r="DJE21" s="77"/>
      <c r="DJF21" s="77"/>
      <c r="DJG21" s="77"/>
      <c r="DJH21" s="77"/>
      <c r="DJI21" s="77"/>
      <c r="DJJ21" s="77"/>
      <c r="DJK21" s="77"/>
      <c r="DJL21" s="77"/>
      <c r="DJM21" s="77"/>
      <c r="DJN21" s="77"/>
      <c r="DJO21" s="77"/>
      <c r="DJP21" s="77"/>
      <c r="DJQ21" s="77"/>
      <c r="DJR21" s="77"/>
      <c r="DJS21" s="77"/>
      <c r="DJT21" s="77"/>
      <c r="DJU21" s="77"/>
      <c r="DJV21" s="77"/>
      <c r="DJW21" s="77"/>
      <c r="DJX21" s="77"/>
      <c r="DJY21" s="77"/>
      <c r="DJZ21" s="77"/>
      <c r="DKA21" s="77"/>
      <c r="DKB21" s="77"/>
      <c r="DKC21" s="77"/>
      <c r="DKD21" s="77"/>
      <c r="DKE21" s="77"/>
      <c r="DKF21" s="77"/>
      <c r="DKG21" s="77"/>
      <c r="DKH21" s="77"/>
      <c r="DKI21" s="77"/>
      <c r="DKJ21" s="77"/>
      <c r="DKK21" s="77"/>
      <c r="DKL21" s="77"/>
      <c r="DKM21" s="77"/>
      <c r="DKN21" s="77"/>
      <c r="DKO21" s="77"/>
      <c r="DKP21" s="77"/>
      <c r="DKQ21" s="77"/>
      <c r="DKR21" s="77"/>
      <c r="DKS21" s="77"/>
      <c r="DKT21" s="77"/>
      <c r="DKU21" s="77"/>
      <c r="DKV21" s="77"/>
      <c r="DKW21" s="77"/>
      <c r="DKX21" s="77"/>
      <c r="DKY21" s="77"/>
      <c r="DKZ21" s="77"/>
      <c r="DLA21" s="77"/>
      <c r="DLB21" s="77"/>
      <c r="DLC21" s="77"/>
      <c r="DLD21" s="77"/>
      <c r="DLE21" s="77"/>
      <c r="DLF21" s="77"/>
      <c r="DLG21" s="77"/>
      <c r="DLH21" s="77"/>
      <c r="DLI21" s="77"/>
      <c r="DLJ21" s="77"/>
      <c r="DLK21" s="77"/>
      <c r="DLL21" s="77"/>
      <c r="DLM21" s="77"/>
      <c r="DLN21" s="77"/>
      <c r="DLO21" s="77"/>
      <c r="DLP21" s="77"/>
      <c r="DLQ21" s="77"/>
      <c r="DLR21" s="77"/>
      <c r="DLS21" s="77"/>
      <c r="DLT21" s="77"/>
      <c r="DLU21" s="77"/>
      <c r="DLV21" s="77"/>
      <c r="DLW21" s="77"/>
      <c r="DLX21" s="77"/>
      <c r="DLY21" s="77"/>
      <c r="DLZ21" s="77"/>
      <c r="DMA21" s="77"/>
      <c r="DMB21" s="77"/>
      <c r="DMC21" s="77"/>
      <c r="DMD21" s="77"/>
      <c r="DME21" s="77"/>
      <c r="DMF21" s="77"/>
      <c r="DMG21" s="77"/>
      <c r="DMH21" s="77"/>
      <c r="DMI21" s="77"/>
      <c r="DMJ21" s="77"/>
      <c r="DMK21" s="77"/>
      <c r="DML21" s="77"/>
      <c r="DMM21" s="77"/>
      <c r="DMN21" s="77"/>
      <c r="DMO21" s="77"/>
      <c r="DMP21" s="77"/>
      <c r="DMQ21" s="77"/>
      <c r="DMR21" s="77"/>
      <c r="DMS21" s="77"/>
      <c r="DMT21" s="77"/>
      <c r="DMU21" s="77"/>
      <c r="DMV21" s="77"/>
      <c r="DMW21" s="77"/>
      <c r="DMX21" s="77"/>
      <c r="DMY21" s="77"/>
      <c r="DMZ21" s="77"/>
      <c r="DNA21" s="77"/>
      <c r="DNB21" s="77"/>
      <c r="DNC21" s="77"/>
      <c r="DND21" s="77"/>
      <c r="DNE21" s="77"/>
      <c r="DNF21" s="77"/>
      <c r="DNG21" s="77"/>
      <c r="DNH21" s="77"/>
      <c r="DNI21" s="77"/>
      <c r="DNJ21" s="77"/>
      <c r="DNK21" s="77"/>
      <c r="DNL21" s="77"/>
      <c r="DNM21" s="77"/>
      <c r="DNN21" s="77"/>
      <c r="DNO21" s="77"/>
      <c r="DNP21" s="77"/>
      <c r="DNQ21" s="77"/>
      <c r="DNR21" s="77"/>
      <c r="DNS21" s="77"/>
      <c r="DNT21" s="77"/>
      <c r="DNU21" s="77"/>
      <c r="DNV21" s="77"/>
      <c r="DNW21" s="77"/>
      <c r="DNX21" s="77"/>
      <c r="DNY21" s="77"/>
      <c r="DNZ21" s="77"/>
      <c r="DOA21" s="77"/>
      <c r="DOB21" s="77"/>
      <c r="DOC21" s="77"/>
      <c r="DOD21" s="77"/>
      <c r="DOE21" s="77"/>
      <c r="DOF21" s="77"/>
      <c r="DOG21" s="77"/>
      <c r="DOH21" s="77"/>
      <c r="DOI21" s="77"/>
      <c r="DOJ21" s="77"/>
      <c r="DOK21" s="77"/>
      <c r="DOL21" s="77"/>
      <c r="DOM21" s="77"/>
      <c r="DON21" s="77"/>
      <c r="DOO21" s="77"/>
      <c r="DOP21" s="77"/>
      <c r="DOQ21" s="77"/>
      <c r="DOR21" s="77"/>
      <c r="DOS21" s="77"/>
      <c r="DOT21" s="77"/>
      <c r="DOU21" s="77"/>
      <c r="DOV21" s="77"/>
      <c r="DOW21" s="77"/>
      <c r="DOX21" s="77"/>
      <c r="DOY21" s="77"/>
      <c r="DOZ21" s="77"/>
      <c r="DPA21" s="77"/>
      <c r="DPB21" s="77"/>
      <c r="DPC21" s="77"/>
      <c r="DPD21" s="77"/>
      <c r="DPE21" s="77"/>
      <c r="DPF21" s="77"/>
      <c r="DPG21" s="77"/>
      <c r="DPH21" s="77"/>
      <c r="DPI21" s="77"/>
      <c r="DPJ21" s="77"/>
      <c r="DPK21" s="77"/>
      <c r="DPL21" s="77"/>
      <c r="DPM21" s="77"/>
      <c r="DPN21" s="77"/>
      <c r="DPO21" s="77"/>
      <c r="DPP21" s="77"/>
      <c r="DPQ21" s="77"/>
      <c r="DPR21" s="77"/>
      <c r="DPS21" s="77"/>
      <c r="DPT21" s="77"/>
      <c r="DPU21" s="77"/>
      <c r="DPV21" s="77"/>
      <c r="DPW21" s="77"/>
      <c r="DPX21" s="77"/>
      <c r="DPY21" s="77"/>
      <c r="DPZ21" s="77"/>
      <c r="DQA21" s="77"/>
      <c r="DQB21" s="77"/>
      <c r="DQC21" s="77"/>
      <c r="DQD21" s="77"/>
      <c r="DQE21" s="77"/>
      <c r="DQF21" s="77"/>
      <c r="DQG21" s="77"/>
      <c r="DQH21" s="77"/>
      <c r="DQI21" s="77"/>
      <c r="DQJ21" s="77"/>
      <c r="DQK21" s="77"/>
      <c r="DQL21" s="77"/>
      <c r="DQM21" s="77"/>
      <c r="DQN21" s="77"/>
      <c r="DQO21" s="77"/>
      <c r="DQP21" s="77"/>
      <c r="DQQ21" s="77"/>
      <c r="DQR21" s="77"/>
      <c r="DQS21" s="77"/>
      <c r="DQT21" s="77"/>
      <c r="DQU21" s="77"/>
      <c r="DQV21" s="77"/>
      <c r="DQW21" s="77"/>
      <c r="DQX21" s="77"/>
      <c r="DQY21" s="77"/>
      <c r="DQZ21" s="77"/>
      <c r="DRA21" s="77"/>
      <c r="DRB21" s="77"/>
      <c r="DRC21" s="77"/>
      <c r="DRD21" s="77"/>
      <c r="DRE21" s="77"/>
      <c r="DRF21" s="77"/>
      <c r="DRG21" s="77"/>
      <c r="DRH21" s="77"/>
      <c r="DRI21" s="77"/>
      <c r="DRJ21" s="77"/>
      <c r="DRK21" s="77"/>
      <c r="DRL21" s="77"/>
      <c r="DRM21" s="77"/>
      <c r="DRN21" s="77"/>
      <c r="DRO21" s="77"/>
      <c r="DRP21" s="77"/>
      <c r="DRQ21" s="77"/>
      <c r="DRR21" s="77"/>
      <c r="DRS21" s="77"/>
      <c r="DRT21" s="77"/>
      <c r="DRU21" s="77"/>
      <c r="DRV21" s="77"/>
      <c r="DRW21" s="77"/>
      <c r="DRX21" s="77"/>
      <c r="DRY21" s="77"/>
      <c r="DRZ21" s="77"/>
      <c r="DSA21" s="77"/>
      <c r="DSB21" s="77"/>
      <c r="DSC21" s="77"/>
      <c r="DSD21" s="77"/>
      <c r="DSE21" s="77"/>
      <c r="DSF21" s="77"/>
      <c r="DSG21" s="77"/>
      <c r="DSH21" s="77"/>
      <c r="DSI21" s="77"/>
      <c r="DSJ21" s="77"/>
      <c r="DSK21" s="77"/>
      <c r="DSL21" s="77"/>
      <c r="DSM21" s="77"/>
      <c r="DSN21" s="77"/>
      <c r="DSO21" s="77"/>
      <c r="DSP21" s="77"/>
      <c r="DSQ21" s="77"/>
      <c r="DSR21" s="77"/>
      <c r="DSS21" s="77"/>
      <c r="DST21" s="77"/>
      <c r="DSU21" s="77"/>
      <c r="DSV21" s="77"/>
      <c r="DSW21" s="77"/>
      <c r="DSX21" s="77"/>
      <c r="DSY21" s="77"/>
      <c r="DSZ21" s="77"/>
      <c r="DTA21" s="77"/>
      <c r="DTB21" s="77"/>
      <c r="DTC21" s="77"/>
      <c r="DTD21" s="77"/>
      <c r="DTE21" s="77"/>
      <c r="DTF21" s="77"/>
      <c r="DTG21" s="77"/>
      <c r="DTH21" s="77"/>
      <c r="DTI21" s="77"/>
      <c r="DTJ21" s="77"/>
      <c r="DTK21" s="77"/>
      <c r="DTL21" s="77"/>
      <c r="DTM21" s="77"/>
      <c r="DTN21" s="77"/>
      <c r="DTO21" s="77"/>
      <c r="DTP21" s="77"/>
      <c r="DTQ21" s="77"/>
      <c r="DTR21" s="77"/>
      <c r="DTS21" s="77"/>
      <c r="DTT21" s="77"/>
      <c r="DTU21" s="77"/>
      <c r="DTV21" s="77"/>
      <c r="DTW21" s="77"/>
      <c r="DTX21" s="77"/>
      <c r="DTY21" s="77"/>
      <c r="DTZ21" s="77"/>
      <c r="DUA21" s="77"/>
      <c r="DUB21" s="77"/>
      <c r="DUC21" s="77"/>
      <c r="DUD21" s="77"/>
      <c r="DUE21" s="77"/>
      <c r="DUF21" s="77"/>
      <c r="DUG21" s="77"/>
      <c r="DUH21" s="77"/>
      <c r="DUI21" s="77"/>
      <c r="DUJ21" s="77"/>
      <c r="DUK21" s="77"/>
      <c r="DUL21" s="77"/>
      <c r="DUM21" s="77"/>
      <c r="DUN21" s="77"/>
      <c r="DUO21" s="77"/>
      <c r="DUP21" s="77"/>
      <c r="DUQ21" s="77"/>
      <c r="DUR21" s="77"/>
      <c r="DUS21" s="77"/>
      <c r="DUT21" s="77"/>
      <c r="DUU21" s="77"/>
      <c r="DUV21" s="77"/>
      <c r="DUW21" s="77"/>
      <c r="DUX21" s="77"/>
      <c r="DUY21" s="77"/>
      <c r="DUZ21" s="77"/>
      <c r="DVA21" s="77"/>
      <c r="DVB21" s="77"/>
      <c r="DVC21" s="77"/>
      <c r="DVD21" s="77"/>
      <c r="DVE21" s="77"/>
      <c r="DVF21" s="77"/>
      <c r="DVG21" s="77"/>
      <c r="DVH21" s="77"/>
      <c r="DVI21" s="77"/>
      <c r="DVJ21" s="77"/>
      <c r="DVK21" s="77"/>
      <c r="DVL21" s="77"/>
      <c r="DVM21" s="77"/>
      <c r="DVN21" s="77"/>
      <c r="DVO21" s="77"/>
      <c r="DVP21" s="77"/>
      <c r="DVQ21" s="77"/>
      <c r="DVR21" s="77"/>
      <c r="DVS21" s="77"/>
      <c r="DVT21" s="77"/>
      <c r="DVU21" s="77"/>
      <c r="DVV21" s="77"/>
      <c r="DVW21" s="77"/>
      <c r="DVX21" s="77"/>
      <c r="DVY21" s="77"/>
      <c r="DVZ21" s="77"/>
      <c r="DWA21" s="77"/>
      <c r="DWB21" s="77"/>
      <c r="DWC21" s="77"/>
      <c r="DWD21" s="77"/>
      <c r="DWE21" s="77"/>
      <c r="DWF21" s="77"/>
      <c r="DWG21" s="77"/>
      <c r="DWH21" s="77"/>
      <c r="DWI21" s="77"/>
      <c r="DWJ21" s="77"/>
      <c r="DWK21" s="77"/>
      <c r="DWL21" s="77"/>
      <c r="DWM21" s="77"/>
      <c r="DWN21" s="77"/>
      <c r="DWO21" s="77"/>
      <c r="DWP21" s="77"/>
      <c r="DWQ21" s="77"/>
      <c r="DWR21" s="77"/>
      <c r="DWS21" s="77"/>
      <c r="DWT21" s="77"/>
      <c r="DWU21" s="77"/>
      <c r="DWV21" s="77"/>
      <c r="DWW21" s="77"/>
      <c r="DWX21" s="77"/>
      <c r="DWY21" s="77"/>
      <c r="DWZ21" s="77"/>
      <c r="DXA21" s="77"/>
      <c r="DXB21" s="77"/>
      <c r="DXC21" s="77"/>
      <c r="DXD21" s="77"/>
      <c r="DXE21" s="77"/>
      <c r="DXF21" s="77"/>
      <c r="DXG21" s="77"/>
      <c r="DXH21" s="77"/>
      <c r="DXI21" s="77"/>
      <c r="DXJ21" s="77"/>
      <c r="DXK21" s="77"/>
      <c r="DXL21" s="77"/>
      <c r="DXM21" s="77"/>
      <c r="DXN21" s="77"/>
      <c r="DXO21" s="77"/>
      <c r="DXP21" s="77"/>
      <c r="DXQ21" s="77"/>
      <c r="DXR21" s="77"/>
      <c r="DXS21" s="77"/>
      <c r="DXT21" s="77"/>
      <c r="DXU21" s="77"/>
      <c r="DXV21" s="77"/>
      <c r="DXW21" s="77"/>
      <c r="DXX21" s="77"/>
      <c r="DXY21" s="77"/>
      <c r="DXZ21" s="77"/>
      <c r="DYA21" s="77"/>
      <c r="DYB21" s="77"/>
      <c r="DYC21" s="77"/>
      <c r="DYD21" s="77"/>
      <c r="DYE21" s="77"/>
      <c r="DYF21" s="77"/>
      <c r="DYG21" s="77"/>
      <c r="DYH21" s="77"/>
      <c r="DYI21" s="77"/>
      <c r="DYJ21" s="77"/>
      <c r="DYK21" s="77"/>
      <c r="DYL21" s="77"/>
      <c r="DYM21" s="77"/>
      <c r="DYN21" s="77"/>
      <c r="DYO21" s="77"/>
      <c r="DYP21" s="77"/>
      <c r="DYQ21" s="77"/>
      <c r="DYR21" s="77"/>
      <c r="DYS21" s="77"/>
      <c r="DYT21" s="77"/>
      <c r="DYU21" s="77"/>
      <c r="DYV21" s="77"/>
      <c r="DYW21" s="77"/>
      <c r="DYX21" s="77"/>
      <c r="DYY21" s="77"/>
      <c r="DYZ21" s="77"/>
      <c r="DZA21" s="77"/>
      <c r="DZB21" s="77"/>
      <c r="DZC21" s="77"/>
      <c r="DZD21" s="77"/>
      <c r="DZE21" s="77"/>
      <c r="DZF21" s="77"/>
      <c r="DZG21" s="77"/>
      <c r="DZH21" s="77"/>
      <c r="DZI21" s="77"/>
      <c r="DZJ21" s="77"/>
      <c r="DZK21" s="77"/>
      <c r="DZL21" s="77"/>
      <c r="DZM21" s="77"/>
      <c r="DZN21" s="77"/>
      <c r="DZO21" s="77"/>
      <c r="DZP21" s="77"/>
      <c r="DZQ21" s="77"/>
      <c r="DZR21" s="77"/>
      <c r="DZS21" s="77"/>
      <c r="DZT21" s="77"/>
      <c r="DZU21" s="77"/>
      <c r="DZV21" s="77"/>
      <c r="DZW21" s="77"/>
      <c r="DZX21" s="77"/>
      <c r="DZY21" s="77"/>
      <c r="DZZ21" s="77"/>
      <c r="EAA21" s="77"/>
      <c r="EAB21" s="77"/>
      <c r="EAC21" s="77"/>
      <c r="EAD21" s="77"/>
      <c r="EAE21" s="77"/>
      <c r="EAF21" s="77"/>
      <c r="EAG21" s="77"/>
      <c r="EAH21" s="77"/>
      <c r="EAI21" s="77"/>
      <c r="EAJ21" s="77"/>
      <c r="EAK21" s="77"/>
      <c r="EAL21" s="77"/>
      <c r="EAM21" s="77"/>
      <c r="EAN21" s="77"/>
      <c r="EAO21" s="77"/>
      <c r="EAP21" s="77"/>
      <c r="EAQ21" s="77"/>
      <c r="EAR21" s="77"/>
      <c r="EAS21" s="77"/>
      <c r="EAT21" s="77"/>
      <c r="EAU21" s="77"/>
      <c r="EAV21" s="77"/>
      <c r="EAW21" s="77"/>
      <c r="EAX21" s="77"/>
      <c r="EAY21" s="77"/>
      <c r="EAZ21" s="77"/>
      <c r="EBA21" s="77"/>
      <c r="EBB21" s="77"/>
      <c r="EBC21" s="77"/>
      <c r="EBD21" s="77"/>
      <c r="EBE21" s="77"/>
      <c r="EBF21" s="77"/>
      <c r="EBG21" s="77"/>
      <c r="EBH21" s="77"/>
      <c r="EBI21" s="77"/>
      <c r="EBJ21" s="77"/>
      <c r="EBK21" s="77"/>
      <c r="EBL21" s="77"/>
      <c r="EBM21" s="77"/>
      <c r="EBN21" s="77"/>
      <c r="EBO21" s="77"/>
      <c r="EBP21" s="77"/>
      <c r="EBQ21" s="77"/>
      <c r="EBR21" s="77"/>
      <c r="EBS21" s="77"/>
      <c r="EBT21" s="77"/>
      <c r="EBU21" s="77"/>
      <c r="EBV21" s="77"/>
      <c r="EBW21" s="77"/>
      <c r="EBX21" s="77"/>
      <c r="EBY21" s="77"/>
      <c r="EBZ21" s="77"/>
      <c r="ECA21" s="77"/>
      <c r="ECB21" s="77"/>
      <c r="ECC21" s="77"/>
      <c r="ECD21" s="77"/>
      <c r="ECE21" s="77"/>
      <c r="ECF21" s="77"/>
      <c r="ECG21" s="77"/>
      <c r="ECH21" s="77"/>
      <c r="ECI21" s="77"/>
      <c r="ECJ21" s="77"/>
      <c r="ECK21" s="77"/>
      <c r="ECL21" s="77"/>
      <c r="ECM21" s="77"/>
      <c r="ECN21" s="77"/>
      <c r="ECO21" s="77"/>
      <c r="ECP21" s="77"/>
      <c r="ECQ21" s="77"/>
      <c r="ECR21" s="77"/>
      <c r="ECS21" s="77"/>
      <c r="ECT21" s="77"/>
      <c r="ECU21" s="77"/>
      <c r="ECV21" s="77"/>
      <c r="ECW21" s="77"/>
      <c r="ECX21" s="77"/>
      <c r="ECY21" s="77"/>
      <c r="ECZ21" s="77"/>
      <c r="EDA21" s="77"/>
      <c r="EDB21" s="77"/>
      <c r="EDC21" s="77"/>
      <c r="EDD21" s="77"/>
      <c r="EDE21" s="77"/>
      <c r="EDF21" s="77"/>
      <c r="EDG21" s="77"/>
      <c r="EDH21" s="77"/>
      <c r="EDI21" s="77"/>
      <c r="EDJ21" s="77"/>
      <c r="EDK21" s="77"/>
      <c r="EDL21" s="77"/>
      <c r="EDM21" s="77"/>
      <c r="EDN21" s="77"/>
      <c r="EDO21" s="77"/>
      <c r="EDP21" s="77"/>
      <c r="EDQ21" s="77"/>
      <c r="EDR21" s="77"/>
      <c r="EDS21" s="77"/>
      <c r="EDT21" s="77"/>
      <c r="EDU21" s="77"/>
      <c r="EDV21" s="77"/>
      <c r="EDW21" s="77"/>
      <c r="EDX21" s="77"/>
      <c r="EDY21" s="77"/>
      <c r="EDZ21" s="77"/>
      <c r="EEA21" s="77"/>
      <c r="EEB21" s="77"/>
      <c r="EEC21" s="77"/>
      <c r="EED21" s="77"/>
      <c r="EEE21" s="77"/>
      <c r="EEF21" s="77"/>
      <c r="EEG21" s="77"/>
      <c r="EEH21" s="77"/>
      <c r="EEI21" s="77"/>
      <c r="EEJ21" s="77"/>
      <c r="EEK21" s="77"/>
      <c r="EEL21" s="77"/>
      <c r="EEM21" s="77"/>
      <c r="EEN21" s="77"/>
      <c r="EEO21" s="77"/>
      <c r="EEP21" s="77"/>
      <c r="EEQ21" s="77"/>
      <c r="EER21" s="77"/>
      <c r="EES21" s="77"/>
      <c r="EET21" s="77"/>
      <c r="EEU21" s="77"/>
      <c r="EEV21" s="77"/>
      <c r="EEW21" s="77"/>
      <c r="EEX21" s="77"/>
      <c r="EEY21" s="77"/>
      <c r="EEZ21" s="77"/>
      <c r="EFA21" s="77"/>
      <c r="EFB21" s="77"/>
      <c r="EFC21" s="77"/>
      <c r="EFD21" s="77"/>
      <c r="EFE21" s="77"/>
      <c r="EFF21" s="77"/>
      <c r="EFG21" s="77"/>
      <c r="EFH21" s="77"/>
      <c r="EFI21" s="77"/>
      <c r="EFJ21" s="77"/>
      <c r="EFK21" s="77"/>
      <c r="EFL21" s="77"/>
      <c r="EFM21" s="77"/>
      <c r="EFN21" s="77"/>
      <c r="EFO21" s="77"/>
      <c r="EFP21" s="77"/>
      <c r="EFQ21" s="77"/>
      <c r="EFR21" s="77"/>
      <c r="EFS21" s="77"/>
      <c r="EFT21" s="77"/>
      <c r="EFU21" s="77"/>
      <c r="EFV21" s="77"/>
      <c r="EFW21" s="77"/>
      <c r="EFX21" s="77"/>
      <c r="EFY21" s="77"/>
      <c r="EFZ21" s="77"/>
      <c r="EGA21" s="77"/>
      <c r="EGB21" s="77"/>
      <c r="EGC21" s="77"/>
      <c r="EGD21" s="77"/>
      <c r="EGE21" s="77"/>
      <c r="EGF21" s="77"/>
      <c r="EGG21" s="77"/>
      <c r="EGH21" s="77"/>
      <c r="EGI21" s="77"/>
      <c r="EGJ21" s="77"/>
      <c r="EGK21" s="77"/>
      <c r="EGL21" s="77"/>
      <c r="EGM21" s="77"/>
      <c r="EGN21" s="77"/>
      <c r="EGO21" s="77"/>
      <c r="EGP21" s="77"/>
      <c r="EGQ21" s="77"/>
      <c r="EGR21" s="77"/>
      <c r="EGS21" s="77"/>
      <c r="EGT21" s="77"/>
      <c r="EGU21" s="77"/>
      <c r="EGV21" s="77"/>
      <c r="EGW21" s="77"/>
      <c r="EGX21" s="77"/>
      <c r="EGY21" s="77"/>
      <c r="EGZ21" s="77"/>
      <c r="EHA21" s="77"/>
      <c r="EHB21" s="77"/>
      <c r="EHC21" s="77"/>
      <c r="EHD21" s="77"/>
      <c r="EHE21" s="77"/>
      <c r="EHF21" s="77"/>
      <c r="EHG21" s="77"/>
      <c r="EHH21" s="77"/>
      <c r="EHI21" s="77"/>
      <c r="EHJ21" s="77"/>
      <c r="EHK21" s="77"/>
      <c r="EHL21" s="77"/>
      <c r="EHM21" s="77"/>
      <c r="EHN21" s="77"/>
      <c r="EHO21" s="77"/>
      <c r="EHP21" s="77"/>
      <c r="EHQ21" s="77"/>
      <c r="EHR21" s="77"/>
      <c r="EHS21" s="77"/>
      <c r="EHT21" s="77"/>
      <c r="EHU21" s="77"/>
      <c r="EHV21" s="77"/>
      <c r="EHW21" s="77"/>
      <c r="EHX21" s="77"/>
      <c r="EHY21" s="77"/>
      <c r="EHZ21" s="77"/>
      <c r="EIA21" s="77"/>
      <c r="EIB21" s="77"/>
      <c r="EIC21" s="77"/>
      <c r="EID21" s="77"/>
      <c r="EIE21" s="77"/>
      <c r="EIF21" s="77"/>
      <c r="EIG21" s="77"/>
      <c r="EIH21" s="77"/>
      <c r="EII21" s="77"/>
      <c r="EIJ21" s="77"/>
      <c r="EIK21" s="77"/>
      <c r="EIL21" s="77"/>
      <c r="EIM21" s="77"/>
      <c r="EIN21" s="77"/>
      <c r="EIO21" s="77"/>
      <c r="EIP21" s="77"/>
      <c r="EIQ21" s="77"/>
      <c r="EIR21" s="77"/>
      <c r="EIS21" s="77"/>
      <c r="EIT21" s="77"/>
      <c r="EIU21" s="77"/>
      <c r="EIV21" s="77"/>
      <c r="EIW21" s="77"/>
      <c r="EIX21" s="77"/>
      <c r="EIY21" s="77"/>
      <c r="EIZ21" s="77"/>
      <c r="EJA21" s="77"/>
      <c r="EJB21" s="77"/>
      <c r="EJC21" s="77"/>
      <c r="EJD21" s="77"/>
      <c r="EJE21" s="77"/>
      <c r="EJF21" s="77"/>
      <c r="EJG21" s="77"/>
      <c r="EJH21" s="77"/>
      <c r="EJI21" s="77"/>
      <c r="EJJ21" s="77"/>
      <c r="EJK21" s="77"/>
      <c r="EJL21" s="77"/>
      <c r="EJM21" s="77"/>
      <c r="EJN21" s="77"/>
      <c r="EJO21" s="77"/>
      <c r="EJP21" s="77"/>
      <c r="EJQ21" s="77"/>
      <c r="EJR21" s="77"/>
      <c r="EJS21" s="77"/>
      <c r="EJT21" s="77"/>
      <c r="EJU21" s="77"/>
      <c r="EJV21" s="77"/>
      <c r="EJW21" s="77"/>
      <c r="EJX21" s="77"/>
      <c r="EJY21" s="77"/>
      <c r="EJZ21" s="77"/>
      <c r="EKA21" s="77"/>
      <c r="EKB21" s="77"/>
      <c r="EKC21" s="77"/>
      <c r="EKD21" s="77"/>
      <c r="EKE21" s="77"/>
      <c r="EKF21" s="77"/>
      <c r="EKG21" s="77"/>
      <c r="EKH21" s="77"/>
      <c r="EKI21" s="77"/>
      <c r="EKJ21" s="77"/>
      <c r="EKK21" s="77"/>
      <c r="EKL21" s="77"/>
      <c r="EKM21" s="77"/>
      <c r="EKN21" s="77"/>
      <c r="EKO21" s="77"/>
      <c r="EKP21" s="77"/>
      <c r="EKQ21" s="77"/>
      <c r="EKR21" s="77"/>
      <c r="EKS21" s="77"/>
      <c r="EKT21" s="77"/>
      <c r="EKU21" s="77"/>
      <c r="EKV21" s="77"/>
      <c r="EKW21" s="77"/>
      <c r="EKX21" s="77"/>
      <c r="EKY21" s="77"/>
      <c r="EKZ21" s="77"/>
      <c r="ELA21" s="77"/>
      <c r="ELB21" s="77"/>
      <c r="ELC21" s="77"/>
      <c r="ELD21" s="77"/>
      <c r="ELE21" s="77"/>
      <c r="ELF21" s="77"/>
      <c r="ELG21" s="77"/>
      <c r="ELH21" s="77"/>
      <c r="ELI21" s="77"/>
      <c r="ELJ21" s="77"/>
      <c r="ELK21" s="77"/>
      <c r="ELL21" s="77"/>
      <c r="ELM21" s="77"/>
      <c r="ELN21" s="77"/>
      <c r="ELO21" s="77"/>
      <c r="ELP21" s="77"/>
      <c r="ELQ21" s="77"/>
      <c r="ELR21" s="77"/>
      <c r="ELS21" s="77"/>
      <c r="ELT21" s="77"/>
      <c r="ELU21" s="77"/>
      <c r="ELV21" s="77"/>
      <c r="ELW21" s="77"/>
      <c r="ELX21" s="77"/>
      <c r="ELY21" s="77"/>
      <c r="ELZ21" s="77"/>
      <c r="EMA21" s="77"/>
      <c r="EMB21" s="77"/>
      <c r="EMC21" s="77"/>
      <c r="EMD21" s="77"/>
      <c r="EME21" s="77"/>
      <c r="EMF21" s="77"/>
      <c r="EMG21" s="77"/>
      <c r="EMH21" s="77"/>
      <c r="EMI21" s="77"/>
      <c r="EMJ21" s="77"/>
      <c r="EMK21" s="77"/>
      <c r="EML21" s="77"/>
      <c r="EMM21" s="77"/>
      <c r="EMN21" s="77"/>
      <c r="EMO21" s="77"/>
      <c r="EMP21" s="77"/>
      <c r="EMQ21" s="77"/>
      <c r="EMR21" s="77"/>
      <c r="EMS21" s="77"/>
      <c r="EMT21" s="77"/>
      <c r="EMU21" s="77"/>
      <c r="EMV21" s="77"/>
      <c r="EMW21" s="77"/>
      <c r="EMX21" s="77"/>
      <c r="EMY21" s="77"/>
      <c r="EMZ21" s="77"/>
      <c r="ENA21" s="77"/>
      <c r="ENB21" s="77"/>
      <c r="ENC21" s="77"/>
      <c r="END21" s="77"/>
      <c r="ENE21" s="77"/>
      <c r="ENF21" s="77"/>
      <c r="ENG21" s="77"/>
      <c r="ENH21" s="77"/>
      <c r="ENI21" s="77"/>
      <c r="ENJ21" s="77"/>
      <c r="ENK21" s="77"/>
      <c r="ENL21" s="77"/>
      <c r="ENM21" s="77"/>
      <c r="ENN21" s="77"/>
      <c r="ENO21" s="77"/>
      <c r="ENP21" s="77"/>
      <c r="ENQ21" s="77"/>
      <c r="ENR21" s="77"/>
      <c r="ENS21" s="77"/>
      <c r="ENT21" s="77"/>
      <c r="ENU21" s="77"/>
      <c r="ENV21" s="77"/>
      <c r="ENW21" s="77"/>
      <c r="ENX21" s="77"/>
      <c r="ENY21" s="77"/>
      <c r="ENZ21" s="77"/>
      <c r="EOA21" s="77"/>
      <c r="EOB21" s="77"/>
      <c r="EOC21" s="77"/>
      <c r="EOD21" s="77"/>
      <c r="EOE21" s="77"/>
      <c r="EOF21" s="77"/>
      <c r="EOG21" s="77"/>
      <c r="EOH21" s="77"/>
      <c r="EOI21" s="77"/>
      <c r="EOJ21" s="77"/>
      <c r="EOK21" s="77"/>
      <c r="EOL21" s="77"/>
      <c r="EOM21" s="77"/>
      <c r="EON21" s="77"/>
      <c r="EOO21" s="77"/>
      <c r="EOP21" s="77"/>
      <c r="EOQ21" s="77"/>
      <c r="EOR21" s="77"/>
      <c r="EOS21" s="77"/>
      <c r="EOT21" s="77"/>
      <c r="EOU21" s="77"/>
      <c r="EOV21" s="77"/>
      <c r="EOW21" s="77"/>
      <c r="EOX21" s="77"/>
      <c r="EOY21" s="77"/>
      <c r="EOZ21" s="77"/>
      <c r="EPA21" s="77"/>
      <c r="EPB21" s="77"/>
      <c r="EPC21" s="77"/>
      <c r="EPD21" s="77"/>
      <c r="EPE21" s="77"/>
      <c r="EPF21" s="77"/>
      <c r="EPG21" s="77"/>
      <c r="EPH21" s="77"/>
      <c r="EPI21" s="77"/>
      <c r="EPJ21" s="77"/>
      <c r="EPK21" s="77"/>
      <c r="EPL21" s="77"/>
      <c r="EPM21" s="77"/>
      <c r="EPN21" s="77"/>
      <c r="EPO21" s="77"/>
      <c r="EPP21" s="77"/>
      <c r="EPQ21" s="77"/>
      <c r="EPR21" s="77"/>
      <c r="EPS21" s="77"/>
      <c r="EPT21" s="77"/>
      <c r="EPU21" s="77"/>
      <c r="EPV21" s="77"/>
      <c r="EPW21" s="77"/>
      <c r="EPX21" s="77"/>
      <c r="EPY21" s="77"/>
      <c r="EPZ21" s="77"/>
      <c r="EQA21" s="77"/>
      <c r="EQB21" s="77"/>
      <c r="EQC21" s="77"/>
      <c r="EQD21" s="77"/>
      <c r="EQE21" s="77"/>
      <c r="EQF21" s="77"/>
      <c r="EQG21" s="77"/>
      <c r="EQH21" s="77"/>
      <c r="EQI21" s="77"/>
      <c r="EQJ21" s="77"/>
      <c r="EQK21" s="77"/>
      <c r="EQL21" s="77"/>
      <c r="EQM21" s="77"/>
      <c r="EQN21" s="77"/>
      <c r="EQO21" s="77"/>
      <c r="EQP21" s="77"/>
      <c r="EQQ21" s="77"/>
      <c r="EQR21" s="77"/>
      <c r="EQS21" s="77"/>
      <c r="EQT21" s="77"/>
      <c r="EQU21" s="77"/>
      <c r="EQV21" s="77"/>
      <c r="EQW21" s="77"/>
      <c r="EQX21" s="77"/>
      <c r="EQY21" s="77"/>
      <c r="EQZ21" s="77"/>
      <c r="ERA21" s="77"/>
      <c r="ERB21" s="77"/>
      <c r="ERC21" s="77"/>
      <c r="ERD21" s="77"/>
      <c r="ERE21" s="77"/>
      <c r="ERF21" s="77"/>
      <c r="ERG21" s="77"/>
      <c r="ERH21" s="77"/>
      <c r="ERI21" s="77"/>
      <c r="ERJ21" s="77"/>
      <c r="ERK21" s="77"/>
      <c r="ERL21" s="77"/>
      <c r="ERM21" s="77"/>
      <c r="ERN21" s="77"/>
      <c r="ERO21" s="77"/>
      <c r="ERP21" s="77"/>
      <c r="ERQ21" s="77"/>
      <c r="ERR21" s="77"/>
      <c r="ERS21" s="77"/>
      <c r="ERT21" s="77"/>
      <c r="ERU21" s="77"/>
      <c r="ERV21" s="77"/>
      <c r="ERW21" s="77"/>
      <c r="ERX21" s="77"/>
      <c r="ERY21" s="77"/>
      <c r="ERZ21" s="77"/>
      <c r="ESA21" s="77"/>
      <c r="ESB21" s="77"/>
      <c r="ESC21" s="77"/>
      <c r="ESD21" s="77"/>
      <c r="ESE21" s="77"/>
      <c r="ESF21" s="77"/>
      <c r="ESG21" s="77"/>
      <c r="ESH21" s="77"/>
      <c r="ESI21" s="77"/>
      <c r="ESJ21" s="77"/>
      <c r="ESK21" s="77"/>
      <c r="ESL21" s="77"/>
      <c r="ESM21" s="77"/>
      <c r="ESN21" s="77"/>
      <c r="ESO21" s="77"/>
      <c r="ESP21" s="77"/>
      <c r="ESQ21" s="77"/>
      <c r="ESR21" s="77"/>
      <c r="ESS21" s="77"/>
      <c r="EST21" s="77"/>
      <c r="ESU21" s="77"/>
      <c r="ESV21" s="77"/>
      <c r="ESW21" s="77"/>
      <c r="ESX21" s="77"/>
      <c r="ESY21" s="77"/>
      <c r="ESZ21" s="77"/>
      <c r="ETA21" s="77"/>
      <c r="ETB21" s="77"/>
      <c r="ETC21" s="77"/>
      <c r="ETD21" s="77"/>
      <c r="ETE21" s="77"/>
      <c r="ETF21" s="77"/>
      <c r="ETG21" s="77"/>
      <c r="ETH21" s="77"/>
      <c r="ETI21" s="77"/>
      <c r="ETJ21" s="77"/>
      <c r="ETK21" s="77"/>
      <c r="ETL21" s="77"/>
      <c r="ETM21" s="77"/>
      <c r="ETN21" s="77"/>
      <c r="ETO21" s="77"/>
      <c r="ETP21" s="77"/>
      <c r="ETQ21" s="77"/>
      <c r="ETR21" s="77"/>
      <c r="ETS21" s="77"/>
      <c r="ETT21" s="77"/>
      <c r="ETU21" s="77"/>
      <c r="ETV21" s="77"/>
      <c r="ETW21" s="77"/>
      <c r="ETX21" s="77"/>
      <c r="ETY21" s="77"/>
      <c r="ETZ21" s="77"/>
      <c r="EUA21" s="77"/>
      <c r="EUB21" s="77"/>
      <c r="EUC21" s="77"/>
      <c r="EUD21" s="77"/>
      <c r="EUE21" s="77"/>
      <c r="EUF21" s="77"/>
      <c r="EUG21" s="77"/>
      <c r="EUH21" s="77"/>
      <c r="EUI21" s="77"/>
      <c r="EUJ21" s="77"/>
      <c r="EUK21" s="77"/>
      <c r="EUL21" s="77"/>
      <c r="EUM21" s="77"/>
      <c r="EUN21" s="77"/>
      <c r="EUO21" s="77"/>
      <c r="EUP21" s="77"/>
      <c r="EUQ21" s="77"/>
      <c r="EUR21" s="77"/>
      <c r="EUS21" s="77"/>
      <c r="EUT21" s="77"/>
      <c r="EUU21" s="77"/>
      <c r="EUV21" s="77"/>
      <c r="EUW21" s="77"/>
      <c r="EUX21" s="77"/>
      <c r="EUY21" s="77"/>
      <c r="EUZ21" s="77"/>
      <c r="EVA21" s="77"/>
      <c r="EVB21" s="77"/>
      <c r="EVC21" s="77"/>
      <c r="EVD21" s="77"/>
      <c r="EVE21" s="77"/>
      <c r="EVF21" s="77"/>
      <c r="EVG21" s="77"/>
      <c r="EVH21" s="77"/>
      <c r="EVI21" s="77"/>
      <c r="EVJ21" s="77"/>
      <c r="EVK21" s="77"/>
      <c r="EVL21" s="77"/>
      <c r="EVM21" s="77"/>
      <c r="EVN21" s="77"/>
      <c r="EVO21" s="77"/>
      <c r="EVP21" s="77"/>
      <c r="EVQ21" s="77"/>
      <c r="EVR21" s="77"/>
      <c r="EVS21" s="77"/>
      <c r="EVT21" s="77"/>
      <c r="EVU21" s="77"/>
      <c r="EVV21" s="77"/>
      <c r="EVW21" s="77"/>
      <c r="EVX21" s="77"/>
      <c r="EVY21" s="77"/>
      <c r="EVZ21" s="77"/>
      <c r="EWA21" s="77"/>
      <c r="EWB21" s="77"/>
      <c r="EWC21" s="77"/>
      <c r="EWD21" s="77"/>
      <c r="EWE21" s="77"/>
      <c r="EWF21" s="77"/>
      <c r="EWG21" s="77"/>
      <c r="EWH21" s="77"/>
      <c r="EWI21" s="77"/>
      <c r="EWJ21" s="77"/>
      <c r="EWK21" s="77"/>
      <c r="EWL21" s="77"/>
      <c r="EWM21" s="77"/>
      <c r="EWN21" s="77"/>
      <c r="EWO21" s="77"/>
      <c r="EWP21" s="77"/>
      <c r="EWQ21" s="77"/>
      <c r="EWR21" s="77"/>
      <c r="EWS21" s="77"/>
      <c r="EWT21" s="77"/>
      <c r="EWU21" s="77"/>
      <c r="EWV21" s="77"/>
      <c r="EWW21" s="77"/>
      <c r="EWX21" s="77"/>
      <c r="EWY21" s="77"/>
      <c r="EWZ21" s="77"/>
      <c r="EXA21" s="77"/>
      <c r="EXB21" s="77"/>
      <c r="EXC21" s="77"/>
      <c r="EXD21" s="77"/>
      <c r="EXE21" s="77"/>
      <c r="EXF21" s="77"/>
      <c r="EXG21" s="77"/>
      <c r="EXH21" s="77"/>
      <c r="EXI21" s="77"/>
      <c r="EXJ21" s="77"/>
      <c r="EXK21" s="77"/>
      <c r="EXL21" s="77"/>
      <c r="EXM21" s="77"/>
      <c r="EXN21" s="77"/>
      <c r="EXO21" s="77"/>
      <c r="EXP21" s="77"/>
      <c r="EXQ21" s="77"/>
      <c r="EXR21" s="77"/>
      <c r="EXS21" s="77"/>
      <c r="EXT21" s="77"/>
      <c r="EXU21" s="77"/>
      <c r="EXV21" s="77"/>
      <c r="EXW21" s="77"/>
      <c r="EXX21" s="77"/>
      <c r="EXY21" s="77"/>
      <c r="EXZ21" s="77"/>
      <c r="EYA21" s="77"/>
      <c r="EYB21" s="77"/>
      <c r="EYC21" s="77"/>
      <c r="EYD21" s="77"/>
      <c r="EYE21" s="77"/>
      <c r="EYF21" s="77"/>
      <c r="EYG21" s="77"/>
      <c r="EYH21" s="77"/>
      <c r="EYI21" s="77"/>
      <c r="EYJ21" s="77"/>
      <c r="EYK21" s="77"/>
      <c r="EYL21" s="77"/>
      <c r="EYM21" s="77"/>
      <c r="EYN21" s="77"/>
      <c r="EYO21" s="77"/>
      <c r="EYP21" s="77"/>
      <c r="EYQ21" s="77"/>
      <c r="EYR21" s="77"/>
      <c r="EYS21" s="77"/>
      <c r="EYT21" s="77"/>
      <c r="EYU21" s="77"/>
      <c r="EYV21" s="77"/>
      <c r="EYW21" s="77"/>
      <c r="EYX21" s="77"/>
      <c r="EYY21" s="77"/>
      <c r="EYZ21" s="77"/>
      <c r="EZA21" s="77"/>
      <c r="EZB21" s="77"/>
      <c r="EZC21" s="77"/>
      <c r="EZD21" s="77"/>
      <c r="EZE21" s="77"/>
      <c r="EZF21" s="77"/>
      <c r="EZG21" s="77"/>
      <c r="EZH21" s="77"/>
      <c r="EZI21" s="77"/>
      <c r="EZJ21" s="77"/>
      <c r="EZK21" s="77"/>
      <c r="EZL21" s="77"/>
      <c r="EZM21" s="77"/>
      <c r="EZN21" s="77"/>
      <c r="EZO21" s="77"/>
      <c r="EZP21" s="77"/>
      <c r="EZQ21" s="77"/>
      <c r="EZR21" s="77"/>
      <c r="EZS21" s="77"/>
      <c r="EZT21" s="77"/>
      <c r="EZU21" s="77"/>
      <c r="EZV21" s="77"/>
      <c r="EZW21" s="77"/>
      <c r="EZX21" s="77"/>
      <c r="EZY21" s="77"/>
      <c r="EZZ21" s="77"/>
      <c r="FAA21" s="77"/>
      <c r="FAB21" s="77"/>
      <c r="FAC21" s="77"/>
      <c r="FAD21" s="77"/>
      <c r="FAE21" s="77"/>
      <c r="FAF21" s="77"/>
      <c r="FAG21" s="77"/>
      <c r="FAH21" s="77"/>
      <c r="FAI21" s="77"/>
      <c r="FAJ21" s="77"/>
      <c r="FAK21" s="77"/>
      <c r="FAL21" s="77"/>
      <c r="FAM21" s="77"/>
      <c r="FAN21" s="77"/>
      <c r="FAO21" s="77"/>
      <c r="FAP21" s="77"/>
      <c r="FAQ21" s="77"/>
      <c r="FAR21" s="77"/>
      <c r="FAS21" s="77"/>
      <c r="FAT21" s="77"/>
      <c r="FAU21" s="77"/>
      <c r="FAV21" s="77"/>
      <c r="FAW21" s="77"/>
      <c r="FAX21" s="77"/>
      <c r="FAY21" s="77"/>
      <c r="FAZ21" s="77"/>
      <c r="FBA21" s="77"/>
      <c r="FBB21" s="77"/>
      <c r="FBC21" s="77"/>
      <c r="FBD21" s="77"/>
      <c r="FBE21" s="77"/>
      <c r="FBF21" s="77"/>
      <c r="FBG21" s="77"/>
      <c r="FBH21" s="77"/>
      <c r="FBI21" s="77"/>
      <c r="FBJ21" s="77"/>
      <c r="FBK21" s="77"/>
      <c r="FBL21" s="77"/>
      <c r="FBM21" s="77"/>
      <c r="FBN21" s="77"/>
      <c r="FBO21" s="77"/>
      <c r="FBP21" s="77"/>
      <c r="FBQ21" s="77"/>
      <c r="FBR21" s="77"/>
      <c r="FBS21" s="77"/>
      <c r="FBT21" s="77"/>
      <c r="FBU21" s="77"/>
      <c r="FBV21" s="77"/>
      <c r="FBW21" s="77"/>
      <c r="FBX21" s="77"/>
      <c r="FBY21" s="77"/>
      <c r="FBZ21" s="77"/>
      <c r="FCA21" s="77"/>
      <c r="FCB21" s="77"/>
      <c r="FCC21" s="77"/>
      <c r="FCD21" s="77"/>
      <c r="FCE21" s="77"/>
      <c r="FCF21" s="77"/>
      <c r="FCG21" s="77"/>
      <c r="FCH21" s="77"/>
      <c r="FCI21" s="77"/>
      <c r="FCJ21" s="77"/>
      <c r="FCK21" s="77"/>
      <c r="FCL21" s="77"/>
      <c r="FCM21" s="77"/>
      <c r="FCN21" s="77"/>
      <c r="FCO21" s="77"/>
      <c r="FCP21" s="77"/>
      <c r="FCQ21" s="77"/>
      <c r="FCR21" s="77"/>
      <c r="FCS21" s="77"/>
      <c r="FCT21" s="77"/>
      <c r="FCU21" s="77"/>
      <c r="FCV21" s="77"/>
      <c r="FCW21" s="77"/>
      <c r="FCX21" s="77"/>
      <c r="FCY21" s="77"/>
      <c r="FCZ21" s="77"/>
      <c r="FDA21" s="77"/>
      <c r="FDB21" s="77"/>
      <c r="FDC21" s="77"/>
      <c r="FDD21" s="77"/>
      <c r="FDE21" s="77"/>
      <c r="FDF21" s="77"/>
      <c r="FDG21" s="77"/>
      <c r="FDH21" s="77"/>
      <c r="FDI21" s="77"/>
      <c r="FDJ21" s="77"/>
      <c r="FDK21" s="77"/>
      <c r="FDL21" s="77"/>
      <c r="FDM21" s="77"/>
      <c r="FDN21" s="77"/>
      <c r="FDO21" s="77"/>
      <c r="FDP21" s="77"/>
      <c r="FDQ21" s="77"/>
      <c r="FDR21" s="77"/>
      <c r="FDS21" s="77"/>
      <c r="FDT21" s="77"/>
      <c r="FDU21" s="77"/>
      <c r="FDV21" s="77"/>
      <c r="FDW21" s="77"/>
      <c r="FDX21" s="77"/>
      <c r="FDY21" s="77"/>
      <c r="FDZ21" s="77"/>
      <c r="FEA21" s="77"/>
      <c r="FEB21" s="77"/>
      <c r="FEC21" s="77"/>
      <c r="FED21" s="77"/>
      <c r="FEE21" s="77"/>
      <c r="FEF21" s="77"/>
      <c r="FEG21" s="77"/>
      <c r="FEH21" s="77"/>
      <c r="FEI21" s="77"/>
      <c r="FEJ21" s="77"/>
      <c r="FEK21" s="77"/>
      <c r="FEL21" s="77"/>
      <c r="FEM21" s="77"/>
      <c r="FEN21" s="77"/>
      <c r="FEO21" s="77"/>
      <c r="FEP21" s="77"/>
      <c r="FEQ21" s="77"/>
      <c r="FER21" s="77"/>
      <c r="FES21" s="77"/>
      <c r="FET21" s="77"/>
      <c r="FEU21" s="77"/>
      <c r="FEV21" s="77"/>
      <c r="FEW21" s="77"/>
      <c r="FEX21" s="77"/>
      <c r="FEY21" s="77"/>
      <c r="FEZ21" s="77"/>
      <c r="FFA21" s="77"/>
      <c r="FFB21" s="77"/>
      <c r="FFC21" s="77"/>
      <c r="FFD21" s="77"/>
      <c r="FFE21" s="77"/>
      <c r="FFF21" s="77"/>
      <c r="FFG21" s="77"/>
      <c r="FFH21" s="77"/>
      <c r="FFI21" s="77"/>
      <c r="FFJ21" s="77"/>
      <c r="FFK21" s="77"/>
      <c r="FFL21" s="77"/>
      <c r="FFM21" s="77"/>
      <c r="FFN21" s="77"/>
      <c r="FFO21" s="77"/>
      <c r="FFP21" s="77"/>
      <c r="FFQ21" s="77"/>
      <c r="FFR21" s="77"/>
      <c r="FFS21" s="77"/>
      <c r="FFT21" s="77"/>
      <c r="FFU21" s="77"/>
      <c r="FFV21" s="77"/>
      <c r="FFW21" s="77"/>
      <c r="FFX21" s="77"/>
      <c r="FFY21" s="77"/>
      <c r="FFZ21" s="77"/>
      <c r="FGA21" s="77"/>
      <c r="FGB21" s="77"/>
      <c r="FGC21" s="77"/>
      <c r="FGD21" s="77"/>
      <c r="FGE21" s="77"/>
      <c r="FGF21" s="77"/>
      <c r="FGG21" s="77"/>
      <c r="FGH21" s="77"/>
      <c r="FGI21" s="77"/>
      <c r="FGJ21" s="77"/>
      <c r="FGK21" s="77"/>
      <c r="FGL21" s="77"/>
      <c r="FGM21" s="77"/>
      <c r="FGN21" s="77"/>
      <c r="FGO21" s="77"/>
      <c r="FGP21" s="77"/>
      <c r="FGQ21" s="77"/>
      <c r="FGR21" s="77"/>
      <c r="FGS21" s="77"/>
      <c r="FGT21" s="77"/>
      <c r="FGU21" s="77"/>
      <c r="FGV21" s="77"/>
      <c r="FGW21" s="77"/>
      <c r="FGX21" s="77"/>
      <c r="FGY21" s="77"/>
      <c r="FGZ21" s="77"/>
      <c r="FHA21" s="77"/>
      <c r="FHB21" s="77"/>
      <c r="FHC21" s="77"/>
      <c r="FHD21" s="77"/>
      <c r="FHE21" s="77"/>
      <c r="FHF21" s="77"/>
      <c r="FHG21" s="77"/>
      <c r="FHH21" s="77"/>
      <c r="FHI21" s="77"/>
      <c r="FHJ21" s="77"/>
      <c r="FHK21" s="77"/>
      <c r="FHL21" s="77"/>
      <c r="FHM21" s="77"/>
      <c r="FHN21" s="77"/>
      <c r="FHO21" s="77"/>
      <c r="FHP21" s="77"/>
      <c r="FHQ21" s="77"/>
      <c r="FHR21" s="77"/>
      <c r="FHS21" s="77"/>
      <c r="FHT21" s="77"/>
      <c r="FHU21" s="77"/>
      <c r="FHV21" s="77"/>
      <c r="FHW21" s="77"/>
      <c r="FHX21" s="77"/>
      <c r="FHY21" s="77"/>
      <c r="FHZ21" s="77"/>
      <c r="FIA21" s="77"/>
      <c r="FIB21" s="77"/>
      <c r="FIC21" s="77"/>
      <c r="FID21" s="77"/>
      <c r="FIE21" s="77"/>
      <c r="FIF21" s="77"/>
      <c r="FIG21" s="77"/>
      <c r="FIH21" s="77"/>
      <c r="FII21" s="77"/>
      <c r="FIJ21" s="77"/>
      <c r="FIK21" s="77"/>
      <c r="FIL21" s="77"/>
      <c r="FIM21" s="77"/>
      <c r="FIN21" s="77"/>
      <c r="FIO21" s="77"/>
      <c r="FIP21" s="77"/>
      <c r="FIQ21" s="77"/>
      <c r="FIR21" s="77"/>
      <c r="FIS21" s="77"/>
      <c r="FIT21" s="77"/>
      <c r="FIU21" s="77"/>
      <c r="FIV21" s="77"/>
      <c r="FIW21" s="77"/>
      <c r="FIX21" s="77"/>
      <c r="FIY21" s="77"/>
      <c r="FIZ21" s="77"/>
      <c r="FJA21" s="77"/>
      <c r="FJB21" s="77"/>
      <c r="FJC21" s="77"/>
      <c r="FJD21" s="77"/>
      <c r="FJE21" s="77"/>
      <c r="FJF21" s="77"/>
      <c r="FJG21" s="77"/>
      <c r="FJH21" s="77"/>
      <c r="FJI21" s="77"/>
      <c r="FJJ21" s="77"/>
      <c r="FJK21" s="77"/>
      <c r="FJL21" s="77"/>
      <c r="FJM21" s="77"/>
      <c r="FJN21" s="77"/>
      <c r="FJO21" s="77"/>
      <c r="FJP21" s="77"/>
      <c r="FJQ21" s="77"/>
      <c r="FJR21" s="77"/>
      <c r="FJS21" s="77"/>
      <c r="FJT21" s="77"/>
      <c r="FJU21" s="77"/>
      <c r="FJV21" s="77"/>
      <c r="FJW21" s="77"/>
      <c r="FJX21" s="77"/>
      <c r="FJY21" s="77"/>
      <c r="FJZ21" s="77"/>
      <c r="FKA21" s="77"/>
      <c r="FKB21" s="77"/>
      <c r="FKC21" s="77"/>
      <c r="FKD21" s="77"/>
      <c r="FKE21" s="77"/>
      <c r="FKF21" s="77"/>
      <c r="FKG21" s="77"/>
      <c r="FKH21" s="77"/>
      <c r="FKI21" s="77"/>
      <c r="FKJ21" s="77"/>
      <c r="FKK21" s="77"/>
      <c r="FKL21" s="77"/>
      <c r="FKM21" s="77"/>
      <c r="FKN21" s="77"/>
      <c r="FKO21" s="77"/>
      <c r="FKP21" s="77"/>
      <c r="FKQ21" s="77"/>
      <c r="FKR21" s="77"/>
      <c r="FKS21" s="77"/>
      <c r="FKT21" s="77"/>
      <c r="FKU21" s="77"/>
      <c r="FKV21" s="77"/>
      <c r="FKW21" s="77"/>
      <c r="FKX21" s="77"/>
      <c r="FKY21" s="77"/>
      <c r="FKZ21" s="77"/>
      <c r="FLA21" s="77"/>
      <c r="FLB21" s="77"/>
      <c r="FLC21" s="77"/>
      <c r="FLD21" s="77"/>
      <c r="FLE21" s="77"/>
      <c r="FLF21" s="77"/>
      <c r="FLG21" s="77"/>
      <c r="FLH21" s="77"/>
      <c r="FLI21" s="77"/>
      <c r="FLJ21" s="77"/>
      <c r="FLK21" s="77"/>
      <c r="FLL21" s="77"/>
      <c r="FLM21" s="77"/>
      <c r="FLN21" s="77"/>
      <c r="FLO21" s="77"/>
      <c r="FLP21" s="77"/>
      <c r="FLQ21" s="77"/>
      <c r="FLR21" s="77"/>
      <c r="FLS21" s="77"/>
      <c r="FLT21" s="77"/>
      <c r="FLU21" s="77"/>
      <c r="FLV21" s="77"/>
      <c r="FLW21" s="77"/>
      <c r="FLX21" s="77"/>
      <c r="FLY21" s="77"/>
      <c r="FLZ21" s="77"/>
      <c r="FMA21" s="77"/>
      <c r="FMB21" s="77"/>
      <c r="FMC21" s="77"/>
      <c r="FMD21" s="77"/>
      <c r="FME21" s="77"/>
      <c r="FMF21" s="77"/>
      <c r="FMG21" s="77"/>
      <c r="FMH21" s="77"/>
      <c r="FMI21" s="77"/>
      <c r="FMJ21" s="77"/>
      <c r="FMK21" s="77"/>
      <c r="FML21" s="77"/>
      <c r="FMM21" s="77"/>
      <c r="FMN21" s="77"/>
      <c r="FMO21" s="77"/>
      <c r="FMP21" s="77"/>
      <c r="FMQ21" s="77"/>
      <c r="FMR21" s="77"/>
      <c r="FMS21" s="77"/>
      <c r="FMT21" s="77"/>
      <c r="FMU21" s="77"/>
      <c r="FMV21" s="77"/>
      <c r="FMW21" s="77"/>
      <c r="FMX21" s="77"/>
      <c r="FMY21" s="77"/>
      <c r="FMZ21" s="77"/>
      <c r="FNA21" s="77"/>
      <c r="FNB21" s="77"/>
      <c r="FNC21" s="77"/>
      <c r="FND21" s="77"/>
      <c r="FNE21" s="77"/>
      <c r="FNF21" s="77"/>
      <c r="FNG21" s="77"/>
      <c r="FNH21" s="77"/>
      <c r="FNI21" s="77"/>
      <c r="FNJ21" s="77"/>
      <c r="FNK21" s="77"/>
      <c r="FNL21" s="77"/>
      <c r="FNM21" s="77"/>
      <c r="FNN21" s="77"/>
      <c r="FNO21" s="77"/>
      <c r="FNP21" s="77"/>
      <c r="FNQ21" s="77"/>
      <c r="FNR21" s="77"/>
      <c r="FNS21" s="77"/>
      <c r="FNT21" s="77"/>
      <c r="FNU21" s="77"/>
      <c r="FNV21" s="77"/>
      <c r="FNW21" s="77"/>
      <c r="FNX21" s="77"/>
      <c r="FNY21" s="77"/>
      <c r="FNZ21" s="77"/>
      <c r="FOA21" s="77"/>
      <c r="FOB21" s="77"/>
      <c r="FOC21" s="77"/>
      <c r="FOD21" s="77"/>
      <c r="FOE21" s="77"/>
      <c r="FOF21" s="77"/>
      <c r="FOG21" s="77"/>
      <c r="FOH21" s="77"/>
      <c r="FOI21" s="77"/>
      <c r="FOJ21" s="77"/>
      <c r="FOK21" s="77"/>
      <c r="FOL21" s="77"/>
      <c r="FOM21" s="77"/>
      <c r="FON21" s="77"/>
      <c r="FOO21" s="77"/>
      <c r="FOP21" s="77"/>
      <c r="FOQ21" s="77"/>
      <c r="FOR21" s="77"/>
      <c r="FOS21" s="77"/>
      <c r="FOT21" s="77"/>
      <c r="FOU21" s="77"/>
      <c r="FOV21" s="77"/>
      <c r="FOW21" s="77"/>
      <c r="FOX21" s="77"/>
      <c r="FOY21" s="77"/>
      <c r="FOZ21" s="77"/>
      <c r="FPA21" s="77"/>
      <c r="FPB21" s="77"/>
      <c r="FPC21" s="77"/>
      <c r="FPD21" s="77"/>
      <c r="FPE21" s="77"/>
      <c r="FPF21" s="77"/>
      <c r="FPG21" s="77"/>
      <c r="FPH21" s="77"/>
      <c r="FPI21" s="77"/>
      <c r="FPJ21" s="77"/>
      <c r="FPK21" s="77"/>
      <c r="FPL21" s="77"/>
      <c r="FPM21" s="77"/>
      <c r="FPN21" s="77"/>
      <c r="FPO21" s="77"/>
      <c r="FPP21" s="77"/>
      <c r="FPQ21" s="77"/>
      <c r="FPR21" s="77"/>
      <c r="FPS21" s="77"/>
      <c r="FPT21" s="77"/>
      <c r="FPU21" s="77"/>
      <c r="FPV21" s="77"/>
      <c r="FPW21" s="77"/>
      <c r="FPX21" s="77"/>
      <c r="FPY21" s="77"/>
      <c r="FPZ21" s="77"/>
      <c r="FQA21" s="77"/>
      <c r="FQB21" s="77"/>
      <c r="FQC21" s="77"/>
      <c r="FQD21" s="77"/>
      <c r="FQE21" s="77"/>
      <c r="FQF21" s="77"/>
      <c r="FQG21" s="77"/>
      <c r="FQH21" s="77"/>
      <c r="FQI21" s="77"/>
      <c r="FQJ21" s="77"/>
      <c r="FQK21" s="77"/>
      <c r="FQL21" s="77"/>
      <c r="FQM21" s="77"/>
      <c r="FQN21" s="77"/>
      <c r="FQO21" s="77"/>
      <c r="FQP21" s="77"/>
      <c r="FQQ21" s="77"/>
      <c r="FQR21" s="77"/>
      <c r="FQS21" s="77"/>
      <c r="FQT21" s="77"/>
      <c r="FQU21" s="77"/>
      <c r="FQV21" s="77"/>
      <c r="FQW21" s="77"/>
      <c r="FQX21" s="77"/>
      <c r="FQY21" s="77"/>
      <c r="FQZ21" s="77"/>
      <c r="FRA21" s="77"/>
      <c r="FRB21" s="77"/>
      <c r="FRC21" s="77"/>
      <c r="FRD21" s="77"/>
      <c r="FRE21" s="77"/>
      <c r="FRF21" s="77"/>
      <c r="FRG21" s="77"/>
      <c r="FRH21" s="77"/>
      <c r="FRI21" s="77"/>
      <c r="FRJ21" s="77"/>
      <c r="FRK21" s="77"/>
      <c r="FRL21" s="77"/>
      <c r="FRM21" s="77"/>
      <c r="FRN21" s="77"/>
      <c r="FRO21" s="77"/>
      <c r="FRP21" s="77"/>
      <c r="FRQ21" s="77"/>
      <c r="FRR21" s="77"/>
      <c r="FRS21" s="77"/>
      <c r="FRT21" s="77"/>
      <c r="FRU21" s="77"/>
      <c r="FRV21" s="77"/>
      <c r="FRW21" s="77"/>
      <c r="FRX21" s="77"/>
      <c r="FRY21" s="77"/>
      <c r="FRZ21" s="77"/>
      <c r="FSA21" s="77"/>
      <c r="FSB21" s="77"/>
      <c r="FSC21" s="77"/>
      <c r="FSD21" s="77"/>
      <c r="FSE21" s="77"/>
      <c r="FSF21" s="77"/>
      <c r="FSG21" s="77"/>
      <c r="FSH21" s="77"/>
      <c r="FSI21" s="77"/>
      <c r="FSJ21" s="77"/>
      <c r="FSK21" s="77"/>
      <c r="FSL21" s="77"/>
      <c r="FSM21" s="77"/>
      <c r="FSN21" s="77"/>
      <c r="FSO21" s="77"/>
      <c r="FSP21" s="77"/>
      <c r="FSQ21" s="77"/>
      <c r="FSR21" s="77"/>
      <c r="FSS21" s="77"/>
      <c r="FST21" s="77"/>
      <c r="FSU21" s="77"/>
      <c r="FSV21" s="77"/>
      <c r="FSW21" s="77"/>
      <c r="FSX21" s="77"/>
      <c r="FSY21" s="77"/>
      <c r="FSZ21" s="77"/>
      <c r="FTA21" s="77"/>
      <c r="FTB21" s="77"/>
      <c r="FTC21" s="77"/>
      <c r="FTD21" s="77"/>
      <c r="FTE21" s="77"/>
      <c r="FTF21" s="77"/>
      <c r="FTG21" s="77"/>
      <c r="FTH21" s="77"/>
      <c r="FTI21" s="77"/>
      <c r="FTJ21" s="77"/>
      <c r="FTK21" s="77"/>
      <c r="FTL21" s="77"/>
      <c r="FTM21" s="77"/>
      <c r="FTN21" s="77"/>
      <c r="FTO21" s="77"/>
      <c r="FTP21" s="77"/>
      <c r="FTQ21" s="77"/>
      <c r="FTR21" s="77"/>
      <c r="FTS21" s="77"/>
      <c r="FTT21" s="77"/>
      <c r="FTU21" s="77"/>
      <c r="FTV21" s="77"/>
      <c r="FTW21" s="77"/>
      <c r="FTX21" s="77"/>
      <c r="FTY21" s="77"/>
      <c r="FTZ21" s="77"/>
      <c r="FUA21" s="77"/>
      <c r="FUB21" s="77"/>
      <c r="FUC21" s="77"/>
      <c r="FUD21" s="77"/>
      <c r="FUE21" s="77"/>
      <c r="FUF21" s="77"/>
      <c r="FUG21" s="77"/>
      <c r="FUH21" s="77"/>
      <c r="FUI21" s="77"/>
      <c r="FUJ21" s="77"/>
      <c r="FUK21" s="77"/>
      <c r="FUL21" s="77"/>
      <c r="FUM21" s="77"/>
      <c r="FUN21" s="77"/>
      <c r="FUO21" s="77"/>
      <c r="FUP21" s="77"/>
      <c r="FUQ21" s="77"/>
      <c r="FUR21" s="77"/>
      <c r="FUS21" s="77"/>
      <c r="FUT21" s="77"/>
      <c r="FUU21" s="77"/>
      <c r="FUV21" s="77"/>
      <c r="FUW21" s="77"/>
      <c r="FUX21" s="77"/>
      <c r="FUY21" s="77"/>
      <c r="FUZ21" s="77"/>
      <c r="FVA21" s="77"/>
      <c r="FVB21" s="77"/>
      <c r="FVC21" s="77"/>
      <c r="FVD21" s="77"/>
      <c r="FVE21" s="77"/>
      <c r="FVF21" s="77"/>
      <c r="FVG21" s="77"/>
      <c r="FVH21" s="77"/>
      <c r="FVI21" s="77"/>
      <c r="FVJ21" s="77"/>
      <c r="FVK21" s="77"/>
      <c r="FVL21" s="77"/>
      <c r="FVM21" s="77"/>
      <c r="FVN21" s="77"/>
      <c r="FVO21" s="77"/>
      <c r="FVP21" s="77"/>
      <c r="FVQ21" s="77"/>
      <c r="FVR21" s="77"/>
      <c r="FVS21" s="77"/>
      <c r="FVT21" s="77"/>
      <c r="FVU21" s="77"/>
      <c r="FVV21" s="77"/>
      <c r="FVW21" s="77"/>
      <c r="FVX21" s="77"/>
      <c r="FVY21" s="77"/>
      <c r="FVZ21" s="77"/>
      <c r="FWA21" s="77"/>
      <c r="FWB21" s="77"/>
      <c r="FWC21" s="77"/>
      <c r="FWD21" s="77"/>
      <c r="FWE21" s="77"/>
      <c r="FWF21" s="77"/>
      <c r="FWG21" s="77"/>
      <c r="FWH21" s="77"/>
      <c r="FWI21" s="77"/>
      <c r="FWJ21" s="77"/>
      <c r="FWK21" s="77"/>
      <c r="FWL21" s="77"/>
      <c r="FWM21" s="77"/>
      <c r="FWN21" s="77"/>
      <c r="FWO21" s="77"/>
      <c r="FWP21" s="77"/>
      <c r="FWQ21" s="77"/>
      <c r="FWR21" s="77"/>
      <c r="FWS21" s="77"/>
      <c r="FWT21" s="77"/>
      <c r="FWU21" s="77"/>
      <c r="FWV21" s="77"/>
      <c r="FWW21" s="77"/>
      <c r="FWX21" s="77"/>
      <c r="FWY21" s="77"/>
      <c r="FWZ21" s="77"/>
      <c r="FXA21" s="77"/>
      <c r="FXB21" s="77"/>
      <c r="FXC21" s="77"/>
      <c r="FXD21" s="77"/>
      <c r="FXE21" s="77"/>
      <c r="FXF21" s="77"/>
      <c r="FXG21" s="77"/>
      <c r="FXH21" s="77"/>
      <c r="FXI21" s="77"/>
      <c r="FXJ21" s="77"/>
      <c r="FXK21" s="77"/>
      <c r="FXL21" s="77"/>
      <c r="FXM21" s="77"/>
      <c r="FXN21" s="77"/>
      <c r="FXO21" s="77"/>
      <c r="FXP21" s="77"/>
      <c r="FXQ21" s="77"/>
      <c r="FXR21" s="77"/>
      <c r="FXS21" s="77"/>
      <c r="FXT21" s="77"/>
      <c r="FXU21" s="77"/>
      <c r="FXV21" s="77"/>
      <c r="FXW21" s="77"/>
      <c r="FXX21" s="77"/>
      <c r="FXY21" s="77"/>
      <c r="FXZ21" s="77"/>
      <c r="FYA21" s="77"/>
      <c r="FYB21" s="77"/>
      <c r="FYC21" s="77"/>
      <c r="FYD21" s="77"/>
      <c r="FYE21" s="77"/>
      <c r="FYF21" s="77"/>
      <c r="FYG21" s="77"/>
      <c r="FYH21" s="77"/>
      <c r="FYI21" s="77"/>
      <c r="FYJ21" s="77"/>
      <c r="FYK21" s="77"/>
      <c r="FYL21" s="77"/>
      <c r="FYM21" s="77"/>
      <c r="FYN21" s="77"/>
      <c r="FYO21" s="77"/>
      <c r="FYP21" s="77"/>
      <c r="FYQ21" s="77"/>
      <c r="FYR21" s="77"/>
      <c r="FYS21" s="77"/>
      <c r="FYT21" s="77"/>
      <c r="FYU21" s="77"/>
      <c r="FYV21" s="77"/>
      <c r="FYW21" s="77"/>
      <c r="FYX21" s="77"/>
      <c r="FYY21" s="77"/>
      <c r="FYZ21" s="77"/>
      <c r="FZA21" s="77"/>
      <c r="FZB21" s="77"/>
      <c r="FZC21" s="77"/>
      <c r="FZD21" s="77"/>
      <c r="FZE21" s="77"/>
      <c r="FZF21" s="77"/>
      <c r="FZG21" s="77"/>
      <c r="FZH21" s="77"/>
      <c r="FZI21" s="77"/>
      <c r="FZJ21" s="77"/>
      <c r="FZK21" s="77"/>
      <c r="FZL21" s="77"/>
      <c r="FZM21" s="77"/>
      <c r="FZN21" s="77"/>
      <c r="FZO21" s="77"/>
      <c r="FZP21" s="77"/>
      <c r="FZQ21" s="77"/>
      <c r="FZR21" s="77"/>
      <c r="FZS21" s="77"/>
      <c r="FZT21" s="77"/>
      <c r="FZU21" s="77"/>
      <c r="FZV21" s="77"/>
      <c r="FZW21" s="77"/>
      <c r="FZX21" s="77"/>
      <c r="FZY21" s="77"/>
      <c r="FZZ21" s="77"/>
      <c r="GAA21" s="77"/>
      <c r="GAB21" s="77"/>
      <c r="GAC21" s="77"/>
      <c r="GAD21" s="77"/>
      <c r="GAE21" s="77"/>
      <c r="GAF21" s="77"/>
      <c r="GAG21" s="77"/>
      <c r="GAH21" s="77"/>
      <c r="GAI21" s="77"/>
      <c r="GAJ21" s="77"/>
      <c r="GAK21" s="77"/>
      <c r="GAL21" s="77"/>
      <c r="GAM21" s="77"/>
      <c r="GAN21" s="77"/>
      <c r="GAO21" s="77"/>
      <c r="GAP21" s="77"/>
      <c r="GAQ21" s="77"/>
      <c r="GAR21" s="77"/>
      <c r="GAS21" s="77"/>
      <c r="GAT21" s="77"/>
      <c r="GAU21" s="77"/>
      <c r="GAV21" s="77"/>
      <c r="GAW21" s="77"/>
      <c r="GAX21" s="77"/>
      <c r="GAY21" s="77"/>
      <c r="GAZ21" s="77"/>
      <c r="GBA21" s="77"/>
      <c r="GBB21" s="77"/>
      <c r="GBC21" s="77"/>
      <c r="GBD21" s="77"/>
      <c r="GBE21" s="77"/>
      <c r="GBF21" s="77"/>
      <c r="GBG21" s="77"/>
      <c r="GBH21" s="77"/>
      <c r="GBI21" s="77"/>
      <c r="GBJ21" s="77"/>
      <c r="GBK21" s="77"/>
      <c r="GBL21" s="77"/>
      <c r="GBM21" s="77"/>
      <c r="GBN21" s="77"/>
      <c r="GBO21" s="77"/>
      <c r="GBP21" s="77"/>
      <c r="GBQ21" s="77"/>
      <c r="GBR21" s="77"/>
      <c r="GBS21" s="77"/>
      <c r="GBT21" s="77"/>
      <c r="GBU21" s="77"/>
      <c r="GBV21" s="77"/>
      <c r="GBW21" s="77"/>
      <c r="GBX21" s="77"/>
      <c r="GBY21" s="77"/>
      <c r="GBZ21" s="77"/>
      <c r="GCA21" s="77"/>
      <c r="GCB21" s="77"/>
      <c r="GCC21" s="77"/>
      <c r="GCD21" s="77"/>
      <c r="GCE21" s="77"/>
      <c r="GCF21" s="77"/>
      <c r="GCG21" s="77"/>
      <c r="GCH21" s="77"/>
      <c r="GCI21" s="77"/>
      <c r="GCJ21" s="77"/>
      <c r="GCK21" s="77"/>
      <c r="GCL21" s="77"/>
      <c r="GCM21" s="77"/>
      <c r="GCN21" s="77"/>
      <c r="GCO21" s="77"/>
      <c r="GCP21" s="77"/>
      <c r="GCQ21" s="77"/>
      <c r="GCR21" s="77"/>
      <c r="GCS21" s="77"/>
      <c r="GCT21" s="77"/>
      <c r="GCU21" s="77"/>
      <c r="GCV21" s="77"/>
      <c r="GCW21" s="77"/>
      <c r="GCX21" s="77"/>
      <c r="GCY21" s="77"/>
      <c r="GCZ21" s="77"/>
      <c r="GDA21" s="77"/>
      <c r="GDB21" s="77"/>
      <c r="GDC21" s="77"/>
      <c r="GDD21" s="77"/>
      <c r="GDE21" s="77"/>
      <c r="GDF21" s="77"/>
      <c r="GDG21" s="77"/>
      <c r="GDH21" s="77"/>
      <c r="GDI21" s="77"/>
      <c r="GDJ21" s="77"/>
      <c r="GDK21" s="77"/>
      <c r="GDL21" s="77"/>
      <c r="GDM21" s="77"/>
      <c r="GDN21" s="77"/>
      <c r="GDO21" s="77"/>
      <c r="GDP21" s="77"/>
      <c r="GDQ21" s="77"/>
      <c r="GDR21" s="77"/>
      <c r="GDS21" s="77"/>
      <c r="GDT21" s="77"/>
      <c r="GDU21" s="77"/>
      <c r="GDV21" s="77"/>
      <c r="GDW21" s="77"/>
      <c r="GDX21" s="77"/>
      <c r="GDY21" s="77"/>
      <c r="GDZ21" s="77"/>
      <c r="GEA21" s="77"/>
      <c r="GEB21" s="77"/>
      <c r="GEC21" s="77"/>
      <c r="GED21" s="77"/>
      <c r="GEE21" s="77"/>
      <c r="GEF21" s="77"/>
      <c r="GEG21" s="77"/>
      <c r="GEH21" s="77"/>
      <c r="GEI21" s="77"/>
      <c r="GEJ21" s="77"/>
      <c r="GEK21" s="77"/>
      <c r="GEL21" s="77"/>
      <c r="GEM21" s="77"/>
      <c r="GEN21" s="77"/>
      <c r="GEO21" s="77"/>
      <c r="GEP21" s="77"/>
      <c r="GEQ21" s="77"/>
      <c r="GER21" s="77"/>
      <c r="GES21" s="77"/>
      <c r="GET21" s="77"/>
      <c r="GEU21" s="77"/>
      <c r="GEV21" s="77"/>
      <c r="GEW21" s="77"/>
      <c r="GEX21" s="77"/>
      <c r="GEY21" s="77"/>
      <c r="GEZ21" s="77"/>
      <c r="GFA21" s="77"/>
      <c r="GFB21" s="77"/>
      <c r="GFC21" s="77"/>
      <c r="GFD21" s="77"/>
      <c r="GFE21" s="77"/>
      <c r="GFF21" s="77"/>
      <c r="GFG21" s="77"/>
      <c r="GFH21" s="77"/>
      <c r="GFI21" s="77"/>
      <c r="GFJ21" s="77"/>
      <c r="GFK21" s="77"/>
      <c r="GFL21" s="77"/>
      <c r="GFM21" s="77"/>
      <c r="GFN21" s="77"/>
      <c r="GFO21" s="77"/>
      <c r="GFP21" s="77"/>
      <c r="GFQ21" s="77"/>
      <c r="GFR21" s="77"/>
      <c r="GFS21" s="77"/>
      <c r="GFT21" s="77"/>
      <c r="GFU21" s="77"/>
      <c r="GFV21" s="77"/>
      <c r="GFW21" s="77"/>
      <c r="GFX21" s="77"/>
      <c r="GFY21" s="77"/>
      <c r="GFZ21" s="77"/>
      <c r="GGA21" s="77"/>
      <c r="GGB21" s="77"/>
      <c r="GGC21" s="77"/>
      <c r="GGD21" s="77"/>
      <c r="GGE21" s="77"/>
      <c r="GGF21" s="77"/>
      <c r="GGG21" s="77"/>
      <c r="GGH21" s="77"/>
      <c r="GGI21" s="77"/>
      <c r="GGJ21" s="77"/>
      <c r="GGK21" s="77"/>
      <c r="GGL21" s="77"/>
      <c r="GGM21" s="77"/>
      <c r="GGN21" s="77"/>
      <c r="GGO21" s="77"/>
      <c r="GGP21" s="77"/>
      <c r="GGQ21" s="77"/>
      <c r="GGR21" s="77"/>
      <c r="GGS21" s="77"/>
      <c r="GGT21" s="77"/>
      <c r="GGU21" s="77"/>
      <c r="GGV21" s="77"/>
      <c r="GGW21" s="77"/>
      <c r="GGX21" s="77"/>
      <c r="GGY21" s="77"/>
      <c r="GGZ21" s="77"/>
      <c r="GHA21" s="77"/>
      <c r="GHB21" s="77"/>
      <c r="GHC21" s="77"/>
      <c r="GHD21" s="77"/>
      <c r="GHE21" s="77"/>
      <c r="GHF21" s="77"/>
      <c r="GHG21" s="77"/>
      <c r="GHH21" s="77"/>
      <c r="GHI21" s="77"/>
      <c r="GHJ21" s="77"/>
      <c r="GHK21" s="77"/>
      <c r="GHL21" s="77"/>
      <c r="GHM21" s="77"/>
      <c r="GHN21" s="77"/>
      <c r="GHO21" s="77"/>
      <c r="GHP21" s="77"/>
      <c r="GHQ21" s="77"/>
      <c r="GHR21" s="77"/>
      <c r="GHS21" s="77"/>
      <c r="GHT21" s="77"/>
      <c r="GHU21" s="77"/>
      <c r="GHV21" s="77"/>
      <c r="GHW21" s="77"/>
      <c r="GHX21" s="77"/>
      <c r="GHY21" s="77"/>
      <c r="GHZ21" s="77"/>
      <c r="GIA21" s="77"/>
      <c r="GIB21" s="77"/>
      <c r="GIC21" s="77"/>
      <c r="GID21" s="77"/>
      <c r="GIE21" s="77"/>
      <c r="GIF21" s="77"/>
      <c r="GIG21" s="77"/>
      <c r="GIH21" s="77"/>
      <c r="GII21" s="77"/>
      <c r="GIJ21" s="77"/>
      <c r="GIK21" s="77"/>
      <c r="GIL21" s="77"/>
      <c r="GIM21" s="77"/>
      <c r="GIN21" s="77"/>
      <c r="GIO21" s="77"/>
      <c r="GIP21" s="77"/>
      <c r="GIQ21" s="77"/>
      <c r="GIR21" s="77"/>
      <c r="GIS21" s="77"/>
      <c r="GIT21" s="77"/>
      <c r="GIU21" s="77"/>
      <c r="GIV21" s="77"/>
      <c r="GIW21" s="77"/>
      <c r="GIX21" s="77"/>
      <c r="GIY21" s="77"/>
      <c r="GIZ21" s="77"/>
      <c r="GJA21" s="77"/>
      <c r="GJB21" s="77"/>
      <c r="GJC21" s="77"/>
      <c r="GJD21" s="77"/>
      <c r="GJE21" s="77"/>
      <c r="GJF21" s="77"/>
      <c r="GJG21" s="77"/>
      <c r="GJH21" s="77"/>
      <c r="GJI21" s="77"/>
      <c r="GJJ21" s="77"/>
      <c r="GJK21" s="77"/>
      <c r="GJL21" s="77"/>
      <c r="GJM21" s="77"/>
      <c r="GJN21" s="77"/>
      <c r="GJO21" s="77"/>
      <c r="GJP21" s="77"/>
      <c r="GJQ21" s="77"/>
      <c r="GJR21" s="77"/>
      <c r="GJS21" s="77"/>
      <c r="GJT21" s="77"/>
      <c r="GJU21" s="77"/>
      <c r="GJV21" s="77"/>
      <c r="GJW21" s="77"/>
      <c r="GJX21" s="77"/>
      <c r="GJY21" s="77"/>
      <c r="GJZ21" s="77"/>
      <c r="GKA21" s="77"/>
      <c r="GKB21" s="77"/>
      <c r="GKC21" s="77"/>
      <c r="GKD21" s="77"/>
      <c r="GKE21" s="77"/>
      <c r="GKF21" s="77"/>
      <c r="GKG21" s="77"/>
      <c r="GKH21" s="77"/>
      <c r="GKI21" s="77"/>
      <c r="GKJ21" s="77"/>
      <c r="GKK21" s="77"/>
      <c r="GKL21" s="77"/>
      <c r="GKM21" s="77"/>
      <c r="GKN21" s="77"/>
      <c r="GKO21" s="77"/>
      <c r="GKP21" s="77"/>
      <c r="GKQ21" s="77"/>
      <c r="GKR21" s="77"/>
      <c r="GKS21" s="77"/>
      <c r="GKT21" s="77"/>
      <c r="GKU21" s="77"/>
      <c r="GKV21" s="77"/>
      <c r="GKW21" s="77"/>
      <c r="GKX21" s="77"/>
      <c r="GKY21" s="77"/>
      <c r="GKZ21" s="77"/>
      <c r="GLA21" s="77"/>
      <c r="GLB21" s="77"/>
      <c r="GLC21" s="77"/>
      <c r="GLD21" s="77"/>
      <c r="GLE21" s="77"/>
      <c r="GLF21" s="77"/>
      <c r="GLG21" s="77"/>
      <c r="GLH21" s="77"/>
      <c r="GLI21" s="77"/>
      <c r="GLJ21" s="77"/>
      <c r="GLK21" s="77"/>
      <c r="GLL21" s="77"/>
      <c r="GLM21" s="77"/>
      <c r="GLN21" s="77"/>
      <c r="GLO21" s="77"/>
      <c r="GLP21" s="77"/>
      <c r="GLQ21" s="77"/>
      <c r="GLR21" s="77"/>
      <c r="GLS21" s="77"/>
      <c r="GLT21" s="77"/>
      <c r="GLU21" s="77"/>
      <c r="GLV21" s="77"/>
      <c r="GLW21" s="77"/>
      <c r="GLX21" s="77"/>
      <c r="GLY21" s="77"/>
      <c r="GLZ21" s="77"/>
      <c r="GMA21" s="77"/>
      <c r="GMB21" s="77"/>
      <c r="GMC21" s="77"/>
      <c r="GMD21" s="77"/>
      <c r="GME21" s="77"/>
      <c r="GMF21" s="77"/>
      <c r="GMG21" s="77"/>
      <c r="GMH21" s="77"/>
      <c r="GMI21" s="77"/>
      <c r="GMJ21" s="77"/>
      <c r="GMK21" s="77"/>
      <c r="GML21" s="77"/>
      <c r="GMM21" s="77"/>
      <c r="GMN21" s="77"/>
      <c r="GMO21" s="77"/>
      <c r="GMP21" s="77"/>
      <c r="GMQ21" s="77"/>
      <c r="GMR21" s="77"/>
      <c r="GMS21" s="77"/>
      <c r="GMT21" s="77"/>
      <c r="GMU21" s="77"/>
      <c r="GMV21" s="77"/>
      <c r="GMW21" s="77"/>
      <c r="GMX21" s="77"/>
      <c r="GMY21" s="77"/>
      <c r="GMZ21" s="77"/>
      <c r="GNA21" s="77"/>
      <c r="GNB21" s="77"/>
      <c r="GNC21" s="77"/>
      <c r="GND21" s="77"/>
      <c r="GNE21" s="77"/>
      <c r="GNF21" s="77"/>
      <c r="GNG21" s="77"/>
      <c r="GNH21" s="77"/>
      <c r="GNI21" s="77"/>
      <c r="GNJ21" s="77"/>
      <c r="GNK21" s="77"/>
      <c r="GNL21" s="77"/>
      <c r="GNM21" s="77"/>
      <c r="GNN21" s="77"/>
      <c r="GNO21" s="77"/>
      <c r="GNP21" s="77"/>
      <c r="GNQ21" s="77"/>
      <c r="GNR21" s="77"/>
      <c r="GNS21" s="77"/>
      <c r="GNT21" s="77"/>
      <c r="GNU21" s="77"/>
      <c r="GNV21" s="77"/>
      <c r="GNW21" s="77"/>
      <c r="GNX21" s="77"/>
      <c r="GNY21" s="77"/>
      <c r="GNZ21" s="77"/>
      <c r="GOA21" s="77"/>
      <c r="GOB21" s="77"/>
      <c r="GOC21" s="77"/>
      <c r="GOD21" s="77"/>
      <c r="GOE21" s="77"/>
      <c r="GOF21" s="77"/>
      <c r="GOG21" s="77"/>
      <c r="GOH21" s="77"/>
      <c r="GOI21" s="77"/>
      <c r="GOJ21" s="77"/>
      <c r="GOK21" s="77"/>
      <c r="GOL21" s="77"/>
      <c r="GOM21" s="77"/>
      <c r="GON21" s="77"/>
      <c r="GOO21" s="77"/>
      <c r="GOP21" s="77"/>
      <c r="GOQ21" s="77"/>
      <c r="GOR21" s="77"/>
      <c r="GOS21" s="77"/>
      <c r="GOT21" s="77"/>
      <c r="GOU21" s="77"/>
      <c r="GOV21" s="77"/>
      <c r="GOW21" s="77"/>
      <c r="GOX21" s="77"/>
      <c r="GOY21" s="77"/>
      <c r="GOZ21" s="77"/>
      <c r="GPA21" s="77"/>
      <c r="GPB21" s="77"/>
      <c r="GPC21" s="77"/>
      <c r="GPD21" s="77"/>
      <c r="GPE21" s="77"/>
      <c r="GPF21" s="77"/>
      <c r="GPG21" s="77"/>
      <c r="GPH21" s="77"/>
      <c r="GPI21" s="77"/>
      <c r="GPJ21" s="77"/>
      <c r="GPK21" s="77"/>
      <c r="GPL21" s="77"/>
      <c r="GPM21" s="77"/>
      <c r="GPN21" s="77"/>
      <c r="GPO21" s="77"/>
      <c r="GPP21" s="77"/>
      <c r="GPQ21" s="77"/>
      <c r="GPR21" s="77"/>
      <c r="GPS21" s="77"/>
      <c r="GPT21" s="77"/>
      <c r="GPU21" s="77"/>
      <c r="GPV21" s="77"/>
      <c r="GPW21" s="77"/>
      <c r="GPX21" s="77"/>
      <c r="GPY21" s="77"/>
      <c r="GPZ21" s="77"/>
      <c r="GQA21" s="77"/>
      <c r="GQB21" s="77"/>
      <c r="GQC21" s="77"/>
      <c r="GQD21" s="77"/>
      <c r="GQE21" s="77"/>
      <c r="GQF21" s="77"/>
      <c r="GQG21" s="77"/>
      <c r="GQH21" s="77"/>
      <c r="GQI21" s="77"/>
      <c r="GQJ21" s="77"/>
      <c r="GQK21" s="77"/>
      <c r="GQL21" s="77"/>
      <c r="GQM21" s="77"/>
      <c r="GQN21" s="77"/>
      <c r="GQO21" s="77"/>
      <c r="GQP21" s="77"/>
      <c r="GQQ21" s="77"/>
      <c r="GQR21" s="77"/>
      <c r="GQS21" s="77"/>
      <c r="GQT21" s="77"/>
      <c r="GQU21" s="77"/>
      <c r="GQV21" s="77"/>
      <c r="GQW21" s="77"/>
      <c r="GQX21" s="77"/>
      <c r="GQY21" s="77"/>
      <c r="GQZ21" s="77"/>
      <c r="GRA21" s="77"/>
      <c r="GRB21" s="77"/>
      <c r="GRC21" s="77"/>
      <c r="GRD21" s="77"/>
      <c r="GRE21" s="77"/>
      <c r="GRF21" s="77"/>
      <c r="GRG21" s="77"/>
      <c r="GRH21" s="77"/>
      <c r="GRI21" s="77"/>
      <c r="GRJ21" s="77"/>
      <c r="GRK21" s="77"/>
      <c r="GRL21" s="77"/>
      <c r="GRM21" s="77"/>
      <c r="GRN21" s="77"/>
      <c r="GRO21" s="77"/>
      <c r="GRP21" s="77"/>
      <c r="GRQ21" s="77"/>
      <c r="GRR21" s="77"/>
      <c r="GRS21" s="77"/>
      <c r="GRT21" s="77"/>
      <c r="GRU21" s="77"/>
      <c r="GRV21" s="77"/>
      <c r="GRW21" s="77"/>
      <c r="GRX21" s="77"/>
      <c r="GRY21" s="77"/>
      <c r="GRZ21" s="77"/>
      <c r="GSA21" s="77"/>
      <c r="GSB21" s="77"/>
      <c r="GSC21" s="77"/>
      <c r="GSD21" s="77"/>
      <c r="GSE21" s="77"/>
      <c r="GSF21" s="77"/>
      <c r="GSG21" s="77"/>
      <c r="GSH21" s="77"/>
      <c r="GSI21" s="77"/>
      <c r="GSJ21" s="77"/>
      <c r="GSK21" s="77"/>
      <c r="GSL21" s="77"/>
      <c r="GSM21" s="77"/>
      <c r="GSN21" s="77"/>
      <c r="GSO21" s="77"/>
      <c r="GSP21" s="77"/>
      <c r="GSQ21" s="77"/>
      <c r="GSR21" s="77"/>
      <c r="GSS21" s="77"/>
      <c r="GST21" s="77"/>
      <c r="GSU21" s="77"/>
      <c r="GSV21" s="77"/>
      <c r="GSW21" s="77"/>
      <c r="GSX21" s="77"/>
      <c r="GSY21" s="77"/>
      <c r="GSZ21" s="77"/>
      <c r="GTA21" s="77"/>
      <c r="GTB21" s="77"/>
      <c r="GTC21" s="77"/>
      <c r="GTD21" s="77"/>
      <c r="GTE21" s="77"/>
      <c r="GTF21" s="77"/>
      <c r="GTG21" s="77"/>
      <c r="GTH21" s="77"/>
      <c r="GTI21" s="77"/>
      <c r="GTJ21" s="77"/>
      <c r="GTK21" s="77"/>
      <c r="GTL21" s="77"/>
      <c r="GTM21" s="77"/>
      <c r="GTN21" s="77"/>
      <c r="GTO21" s="77"/>
      <c r="GTP21" s="77"/>
      <c r="GTQ21" s="77"/>
      <c r="GTR21" s="77"/>
      <c r="GTS21" s="77"/>
      <c r="GTT21" s="77"/>
      <c r="GTU21" s="77"/>
      <c r="GTV21" s="77"/>
      <c r="GTW21" s="77"/>
      <c r="GTX21" s="77"/>
      <c r="GTY21" s="77"/>
      <c r="GTZ21" s="77"/>
      <c r="GUA21" s="77"/>
      <c r="GUB21" s="77"/>
      <c r="GUC21" s="77"/>
      <c r="GUD21" s="77"/>
      <c r="GUE21" s="77"/>
      <c r="GUF21" s="77"/>
      <c r="GUG21" s="77"/>
      <c r="GUH21" s="77"/>
      <c r="GUI21" s="77"/>
      <c r="GUJ21" s="77"/>
      <c r="GUK21" s="77"/>
      <c r="GUL21" s="77"/>
      <c r="GUM21" s="77"/>
      <c r="GUN21" s="77"/>
      <c r="GUO21" s="77"/>
      <c r="GUP21" s="77"/>
      <c r="GUQ21" s="77"/>
      <c r="GUR21" s="77"/>
      <c r="GUS21" s="77"/>
      <c r="GUT21" s="77"/>
      <c r="GUU21" s="77"/>
      <c r="GUV21" s="77"/>
      <c r="GUW21" s="77"/>
      <c r="GUX21" s="77"/>
      <c r="GUY21" s="77"/>
      <c r="GUZ21" s="77"/>
      <c r="GVA21" s="77"/>
      <c r="GVB21" s="77"/>
      <c r="GVC21" s="77"/>
      <c r="GVD21" s="77"/>
      <c r="GVE21" s="77"/>
      <c r="GVF21" s="77"/>
      <c r="GVG21" s="77"/>
      <c r="GVH21" s="77"/>
      <c r="GVI21" s="77"/>
      <c r="GVJ21" s="77"/>
      <c r="GVK21" s="77"/>
      <c r="GVL21" s="77"/>
      <c r="GVM21" s="77"/>
      <c r="GVN21" s="77"/>
      <c r="GVO21" s="77"/>
      <c r="GVP21" s="77"/>
      <c r="GVQ21" s="77"/>
      <c r="GVR21" s="77"/>
      <c r="GVS21" s="77"/>
      <c r="GVT21" s="77"/>
      <c r="GVU21" s="77"/>
      <c r="GVV21" s="77"/>
      <c r="GVW21" s="77"/>
      <c r="GVX21" s="77"/>
      <c r="GVY21" s="77"/>
      <c r="GVZ21" s="77"/>
      <c r="GWA21" s="77"/>
      <c r="GWB21" s="77"/>
      <c r="GWC21" s="77"/>
      <c r="GWD21" s="77"/>
      <c r="GWE21" s="77"/>
      <c r="GWF21" s="77"/>
      <c r="GWG21" s="77"/>
      <c r="GWH21" s="77"/>
      <c r="GWI21" s="77"/>
      <c r="GWJ21" s="77"/>
      <c r="GWK21" s="77"/>
      <c r="GWL21" s="77"/>
      <c r="GWM21" s="77"/>
      <c r="GWN21" s="77"/>
      <c r="GWO21" s="77"/>
      <c r="GWP21" s="77"/>
      <c r="GWQ21" s="77"/>
      <c r="GWR21" s="77"/>
      <c r="GWS21" s="77"/>
      <c r="GWT21" s="77"/>
      <c r="GWU21" s="77"/>
      <c r="GWV21" s="77"/>
      <c r="GWW21" s="77"/>
      <c r="GWX21" s="77"/>
      <c r="GWY21" s="77"/>
      <c r="GWZ21" s="77"/>
      <c r="GXA21" s="77"/>
      <c r="GXB21" s="77"/>
      <c r="GXC21" s="77"/>
      <c r="GXD21" s="77"/>
      <c r="GXE21" s="77"/>
      <c r="GXF21" s="77"/>
      <c r="GXG21" s="77"/>
      <c r="GXH21" s="77"/>
      <c r="GXI21" s="77"/>
      <c r="GXJ21" s="77"/>
      <c r="GXK21" s="77"/>
      <c r="GXL21" s="77"/>
      <c r="GXM21" s="77"/>
      <c r="GXN21" s="77"/>
      <c r="GXO21" s="77"/>
      <c r="GXP21" s="77"/>
      <c r="GXQ21" s="77"/>
      <c r="GXR21" s="77"/>
      <c r="GXS21" s="77"/>
      <c r="GXT21" s="77"/>
      <c r="GXU21" s="77"/>
      <c r="GXV21" s="77"/>
      <c r="GXW21" s="77"/>
      <c r="GXX21" s="77"/>
      <c r="GXY21" s="77"/>
      <c r="GXZ21" s="77"/>
      <c r="GYA21" s="77"/>
      <c r="GYB21" s="77"/>
      <c r="GYC21" s="77"/>
      <c r="GYD21" s="77"/>
      <c r="GYE21" s="77"/>
      <c r="GYF21" s="77"/>
      <c r="GYG21" s="77"/>
      <c r="GYH21" s="77"/>
      <c r="GYI21" s="77"/>
      <c r="GYJ21" s="77"/>
      <c r="GYK21" s="77"/>
      <c r="GYL21" s="77"/>
      <c r="GYM21" s="77"/>
      <c r="GYN21" s="77"/>
      <c r="GYO21" s="77"/>
      <c r="GYP21" s="77"/>
      <c r="GYQ21" s="77"/>
      <c r="GYR21" s="77"/>
      <c r="GYS21" s="77"/>
      <c r="GYT21" s="77"/>
      <c r="GYU21" s="77"/>
      <c r="GYV21" s="77"/>
      <c r="GYW21" s="77"/>
      <c r="GYX21" s="77"/>
      <c r="GYY21" s="77"/>
      <c r="GYZ21" s="77"/>
      <c r="GZA21" s="77"/>
      <c r="GZB21" s="77"/>
      <c r="GZC21" s="77"/>
      <c r="GZD21" s="77"/>
      <c r="GZE21" s="77"/>
      <c r="GZF21" s="77"/>
      <c r="GZG21" s="77"/>
      <c r="GZH21" s="77"/>
      <c r="GZI21" s="77"/>
      <c r="GZJ21" s="77"/>
      <c r="GZK21" s="77"/>
      <c r="GZL21" s="77"/>
      <c r="GZM21" s="77"/>
      <c r="GZN21" s="77"/>
      <c r="GZO21" s="77"/>
      <c r="GZP21" s="77"/>
      <c r="GZQ21" s="77"/>
      <c r="GZR21" s="77"/>
      <c r="GZS21" s="77"/>
      <c r="GZT21" s="77"/>
      <c r="GZU21" s="77"/>
      <c r="GZV21" s="77"/>
      <c r="GZW21" s="77"/>
      <c r="GZX21" s="77"/>
      <c r="GZY21" s="77"/>
      <c r="GZZ21" s="77"/>
      <c r="HAA21" s="77"/>
      <c r="HAB21" s="77"/>
      <c r="HAC21" s="77"/>
      <c r="HAD21" s="77"/>
      <c r="HAE21" s="77"/>
      <c r="HAF21" s="77"/>
      <c r="HAG21" s="77"/>
      <c r="HAH21" s="77"/>
      <c r="HAI21" s="77"/>
      <c r="HAJ21" s="77"/>
      <c r="HAK21" s="77"/>
      <c r="HAL21" s="77"/>
      <c r="HAM21" s="77"/>
      <c r="HAN21" s="77"/>
      <c r="HAO21" s="77"/>
      <c r="HAP21" s="77"/>
      <c r="HAQ21" s="77"/>
      <c r="HAR21" s="77"/>
      <c r="HAS21" s="77"/>
      <c r="HAT21" s="77"/>
      <c r="HAU21" s="77"/>
      <c r="HAV21" s="77"/>
      <c r="HAW21" s="77"/>
      <c r="HAX21" s="77"/>
      <c r="HAY21" s="77"/>
      <c r="HAZ21" s="77"/>
      <c r="HBA21" s="77"/>
      <c r="HBB21" s="77"/>
      <c r="HBC21" s="77"/>
      <c r="HBD21" s="77"/>
      <c r="HBE21" s="77"/>
      <c r="HBF21" s="77"/>
      <c r="HBG21" s="77"/>
      <c r="HBH21" s="77"/>
      <c r="HBI21" s="77"/>
      <c r="HBJ21" s="77"/>
      <c r="HBK21" s="77"/>
      <c r="HBL21" s="77"/>
      <c r="HBM21" s="77"/>
      <c r="HBN21" s="77"/>
      <c r="HBO21" s="77"/>
      <c r="HBP21" s="77"/>
      <c r="HBQ21" s="77"/>
      <c r="HBR21" s="77"/>
      <c r="HBS21" s="77"/>
      <c r="HBT21" s="77"/>
      <c r="HBU21" s="77"/>
      <c r="HBV21" s="77"/>
      <c r="HBW21" s="77"/>
      <c r="HBX21" s="77"/>
      <c r="HBY21" s="77"/>
      <c r="HBZ21" s="77"/>
      <c r="HCA21" s="77"/>
      <c r="HCB21" s="77"/>
      <c r="HCC21" s="77"/>
      <c r="HCD21" s="77"/>
      <c r="HCE21" s="77"/>
      <c r="HCF21" s="77"/>
      <c r="HCG21" s="77"/>
      <c r="HCH21" s="77"/>
      <c r="HCI21" s="77"/>
      <c r="HCJ21" s="77"/>
      <c r="HCK21" s="77"/>
      <c r="HCL21" s="77"/>
      <c r="HCM21" s="77"/>
      <c r="HCN21" s="77"/>
      <c r="HCO21" s="77"/>
      <c r="HCP21" s="77"/>
      <c r="HCQ21" s="77"/>
      <c r="HCR21" s="77"/>
      <c r="HCS21" s="77"/>
      <c r="HCT21" s="77"/>
      <c r="HCU21" s="77"/>
      <c r="HCV21" s="77"/>
      <c r="HCW21" s="77"/>
      <c r="HCX21" s="77"/>
      <c r="HCY21" s="77"/>
      <c r="HCZ21" s="77"/>
      <c r="HDA21" s="77"/>
      <c r="HDB21" s="77"/>
      <c r="HDC21" s="77"/>
      <c r="HDD21" s="77"/>
      <c r="HDE21" s="77"/>
      <c r="HDF21" s="77"/>
      <c r="HDG21" s="77"/>
      <c r="HDH21" s="77"/>
      <c r="HDI21" s="77"/>
      <c r="HDJ21" s="77"/>
      <c r="HDK21" s="77"/>
      <c r="HDL21" s="77"/>
      <c r="HDM21" s="77"/>
      <c r="HDN21" s="77"/>
      <c r="HDO21" s="77"/>
      <c r="HDP21" s="77"/>
      <c r="HDQ21" s="77"/>
      <c r="HDR21" s="77"/>
      <c r="HDS21" s="77"/>
      <c r="HDT21" s="77"/>
      <c r="HDU21" s="77"/>
      <c r="HDV21" s="77"/>
      <c r="HDW21" s="77"/>
      <c r="HDX21" s="77"/>
      <c r="HDY21" s="77"/>
      <c r="HDZ21" s="77"/>
      <c r="HEA21" s="77"/>
      <c r="HEB21" s="77"/>
      <c r="HEC21" s="77"/>
      <c r="HED21" s="77"/>
      <c r="HEE21" s="77"/>
      <c r="HEF21" s="77"/>
      <c r="HEG21" s="77"/>
      <c r="HEH21" s="77"/>
      <c r="HEI21" s="77"/>
      <c r="HEJ21" s="77"/>
      <c r="HEK21" s="77"/>
      <c r="HEL21" s="77"/>
      <c r="HEM21" s="77"/>
      <c r="HEN21" s="77"/>
      <c r="HEO21" s="77"/>
      <c r="HEP21" s="77"/>
      <c r="HEQ21" s="77"/>
      <c r="HER21" s="77"/>
      <c r="HES21" s="77"/>
      <c r="HET21" s="77"/>
      <c r="HEU21" s="77"/>
      <c r="HEV21" s="77"/>
      <c r="HEW21" s="77"/>
      <c r="HEX21" s="77"/>
      <c r="HEY21" s="77"/>
      <c r="HEZ21" s="77"/>
      <c r="HFA21" s="77"/>
      <c r="HFB21" s="77"/>
      <c r="HFC21" s="77"/>
      <c r="HFD21" s="77"/>
      <c r="HFE21" s="77"/>
      <c r="HFF21" s="77"/>
      <c r="HFG21" s="77"/>
      <c r="HFH21" s="77"/>
      <c r="HFI21" s="77"/>
      <c r="HFJ21" s="77"/>
      <c r="HFK21" s="77"/>
      <c r="HFL21" s="77"/>
      <c r="HFM21" s="77"/>
      <c r="HFN21" s="77"/>
      <c r="HFO21" s="77"/>
      <c r="HFP21" s="77"/>
      <c r="HFQ21" s="77"/>
      <c r="HFR21" s="77"/>
      <c r="HFS21" s="77"/>
      <c r="HFT21" s="77"/>
      <c r="HFU21" s="77"/>
      <c r="HFV21" s="77"/>
      <c r="HFW21" s="77"/>
      <c r="HFX21" s="77"/>
      <c r="HFY21" s="77"/>
      <c r="HFZ21" s="77"/>
      <c r="HGA21" s="77"/>
      <c r="HGB21" s="77"/>
      <c r="HGC21" s="77"/>
      <c r="HGD21" s="77"/>
      <c r="HGE21" s="77"/>
      <c r="HGF21" s="77"/>
      <c r="HGG21" s="77"/>
      <c r="HGH21" s="77"/>
      <c r="HGI21" s="77"/>
      <c r="HGJ21" s="77"/>
      <c r="HGK21" s="77"/>
      <c r="HGL21" s="77"/>
      <c r="HGM21" s="77"/>
      <c r="HGN21" s="77"/>
      <c r="HGO21" s="77"/>
      <c r="HGP21" s="77"/>
      <c r="HGQ21" s="77"/>
      <c r="HGR21" s="77"/>
      <c r="HGS21" s="77"/>
      <c r="HGT21" s="77"/>
      <c r="HGU21" s="77"/>
      <c r="HGV21" s="77"/>
      <c r="HGW21" s="77"/>
      <c r="HGX21" s="77"/>
      <c r="HGY21" s="77"/>
      <c r="HGZ21" s="77"/>
      <c r="HHA21" s="77"/>
      <c r="HHB21" s="77"/>
      <c r="HHC21" s="77"/>
      <c r="HHD21" s="77"/>
      <c r="HHE21" s="77"/>
      <c r="HHF21" s="77"/>
      <c r="HHG21" s="77"/>
      <c r="HHH21" s="77"/>
      <c r="HHI21" s="77"/>
      <c r="HHJ21" s="77"/>
      <c r="HHK21" s="77"/>
      <c r="HHL21" s="77"/>
      <c r="HHM21" s="77"/>
      <c r="HHN21" s="77"/>
      <c r="HHO21" s="77"/>
      <c r="HHP21" s="77"/>
      <c r="HHQ21" s="77"/>
      <c r="HHR21" s="77"/>
      <c r="HHS21" s="77"/>
      <c r="HHT21" s="77"/>
      <c r="HHU21" s="77"/>
      <c r="HHV21" s="77"/>
      <c r="HHW21" s="77"/>
      <c r="HHX21" s="77"/>
      <c r="HHY21" s="77"/>
      <c r="HHZ21" s="77"/>
      <c r="HIA21" s="77"/>
      <c r="HIB21" s="77"/>
      <c r="HIC21" s="77"/>
      <c r="HID21" s="77"/>
      <c r="HIE21" s="77"/>
      <c r="HIF21" s="77"/>
      <c r="HIG21" s="77"/>
      <c r="HIH21" s="77"/>
      <c r="HII21" s="77"/>
      <c r="HIJ21" s="77"/>
      <c r="HIK21" s="77"/>
      <c r="HIL21" s="77"/>
      <c r="HIM21" s="77"/>
      <c r="HIN21" s="77"/>
      <c r="HIO21" s="77"/>
      <c r="HIP21" s="77"/>
      <c r="HIQ21" s="77"/>
      <c r="HIR21" s="77"/>
      <c r="HIS21" s="77"/>
      <c r="HIT21" s="77"/>
      <c r="HIU21" s="77"/>
      <c r="HIV21" s="77"/>
      <c r="HIW21" s="77"/>
      <c r="HIX21" s="77"/>
      <c r="HIY21" s="77"/>
      <c r="HIZ21" s="77"/>
      <c r="HJA21" s="77"/>
      <c r="HJB21" s="77"/>
      <c r="HJC21" s="77"/>
      <c r="HJD21" s="77"/>
      <c r="HJE21" s="77"/>
      <c r="HJF21" s="77"/>
      <c r="HJG21" s="77"/>
      <c r="HJH21" s="77"/>
      <c r="HJI21" s="77"/>
      <c r="HJJ21" s="77"/>
      <c r="HJK21" s="77"/>
      <c r="HJL21" s="77"/>
      <c r="HJM21" s="77"/>
      <c r="HJN21" s="77"/>
      <c r="HJO21" s="77"/>
      <c r="HJP21" s="77"/>
      <c r="HJQ21" s="77"/>
      <c r="HJR21" s="77"/>
      <c r="HJS21" s="77"/>
      <c r="HJT21" s="77"/>
      <c r="HJU21" s="77"/>
      <c r="HJV21" s="77"/>
      <c r="HJW21" s="77"/>
      <c r="HJX21" s="77"/>
      <c r="HJY21" s="77"/>
      <c r="HJZ21" s="77"/>
      <c r="HKA21" s="77"/>
      <c r="HKB21" s="77"/>
      <c r="HKC21" s="77"/>
      <c r="HKD21" s="77"/>
      <c r="HKE21" s="77"/>
      <c r="HKF21" s="77"/>
      <c r="HKG21" s="77"/>
      <c r="HKH21" s="77"/>
      <c r="HKI21" s="77"/>
      <c r="HKJ21" s="77"/>
      <c r="HKK21" s="77"/>
      <c r="HKL21" s="77"/>
      <c r="HKM21" s="77"/>
      <c r="HKN21" s="77"/>
      <c r="HKO21" s="77"/>
      <c r="HKP21" s="77"/>
      <c r="HKQ21" s="77"/>
      <c r="HKR21" s="77"/>
      <c r="HKS21" s="77"/>
      <c r="HKT21" s="77"/>
      <c r="HKU21" s="77"/>
      <c r="HKV21" s="77"/>
      <c r="HKW21" s="77"/>
      <c r="HKX21" s="77"/>
      <c r="HKY21" s="77"/>
      <c r="HKZ21" s="77"/>
      <c r="HLA21" s="77"/>
      <c r="HLB21" s="77"/>
      <c r="HLC21" s="77"/>
      <c r="HLD21" s="77"/>
      <c r="HLE21" s="77"/>
      <c r="HLF21" s="77"/>
      <c r="HLG21" s="77"/>
      <c r="HLH21" s="77"/>
      <c r="HLI21" s="77"/>
      <c r="HLJ21" s="77"/>
      <c r="HLK21" s="77"/>
      <c r="HLL21" s="77"/>
      <c r="HLM21" s="77"/>
      <c r="HLN21" s="77"/>
      <c r="HLO21" s="77"/>
      <c r="HLP21" s="77"/>
      <c r="HLQ21" s="77"/>
      <c r="HLR21" s="77"/>
      <c r="HLS21" s="77"/>
      <c r="HLT21" s="77"/>
      <c r="HLU21" s="77"/>
      <c r="HLV21" s="77"/>
      <c r="HLW21" s="77"/>
      <c r="HLX21" s="77"/>
      <c r="HLY21" s="77"/>
      <c r="HLZ21" s="77"/>
      <c r="HMA21" s="77"/>
      <c r="HMB21" s="77"/>
      <c r="HMC21" s="77"/>
      <c r="HMD21" s="77"/>
      <c r="HME21" s="77"/>
      <c r="HMF21" s="77"/>
      <c r="HMG21" s="77"/>
      <c r="HMH21" s="77"/>
      <c r="HMI21" s="77"/>
      <c r="HMJ21" s="77"/>
      <c r="HMK21" s="77"/>
      <c r="HML21" s="77"/>
      <c r="HMM21" s="77"/>
      <c r="HMN21" s="77"/>
      <c r="HMO21" s="77"/>
      <c r="HMP21" s="77"/>
      <c r="HMQ21" s="77"/>
      <c r="HMR21" s="77"/>
      <c r="HMS21" s="77"/>
      <c r="HMT21" s="77"/>
      <c r="HMU21" s="77"/>
      <c r="HMV21" s="77"/>
      <c r="HMW21" s="77"/>
      <c r="HMX21" s="77"/>
      <c r="HMY21" s="77"/>
      <c r="HMZ21" s="77"/>
      <c r="HNA21" s="77"/>
      <c r="HNB21" s="77"/>
      <c r="HNC21" s="77"/>
      <c r="HND21" s="77"/>
      <c r="HNE21" s="77"/>
      <c r="HNF21" s="77"/>
      <c r="HNG21" s="77"/>
      <c r="HNH21" s="77"/>
      <c r="HNI21" s="77"/>
      <c r="HNJ21" s="77"/>
      <c r="HNK21" s="77"/>
      <c r="HNL21" s="77"/>
      <c r="HNM21" s="77"/>
      <c r="HNN21" s="77"/>
      <c r="HNO21" s="77"/>
      <c r="HNP21" s="77"/>
      <c r="HNQ21" s="77"/>
      <c r="HNR21" s="77"/>
      <c r="HNS21" s="77"/>
      <c r="HNT21" s="77"/>
      <c r="HNU21" s="77"/>
      <c r="HNV21" s="77"/>
      <c r="HNW21" s="77"/>
      <c r="HNX21" s="77"/>
      <c r="HNY21" s="77"/>
      <c r="HNZ21" s="77"/>
      <c r="HOA21" s="77"/>
      <c r="HOB21" s="77"/>
      <c r="HOC21" s="77"/>
      <c r="HOD21" s="77"/>
      <c r="HOE21" s="77"/>
      <c r="HOF21" s="77"/>
      <c r="HOG21" s="77"/>
      <c r="HOH21" s="77"/>
      <c r="HOI21" s="77"/>
      <c r="HOJ21" s="77"/>
      <c r="HOK21" s="77"/>
      <c r="HOL21" s="77"/>
      <c r="HOM21" s="77"/>
      <c r="HON21" s="77"/>
      <c r="HOO21" s="77"/>
      <c r="HOP21" s="77"/>
      <c r="HOQ21" s="77"/>
      <c r="HOR21" s="77"/>
      <c r="HOS21" s="77"/>
      <c r="HOT21" s="77"/>
      <c r="HOU21" s="77"/>
      <c r="HOV21" s="77"/>
      <c r="HOW21" s="77"/>
      <c r="HOX21" s="77"/>
      <c r="HOY21" s="77"/>
      <c r="HOZ21" s="77"/>
      <c r="HPA21" s="77"/>
      <c r="HPB21" s="77"/>
      <c r="HPC21" s="77"/>
      <c r="HPD21" s="77"/>
      <c r="HPE21" s="77"/>
      <c r="HPF21" s="77"/>
      <c r="HPG21" s="77"/>
      <c r="HPH21" s="77"/>
      <c r="HPI21" s="77"/>
      <c r="HPJ21" s="77"/>
      <c r="HPK21" s="77"/>
      <c r="HPL21" s="77"/>
      <c r="HPM21" s="77"/>
      <c r="HPN21" s="77"/>
      <c r="HPO21" s="77"/>
      <c r="HPP21" s="77"/>
      <c r="HPQ21" s="77"/>
      <c r="HPR21" s="77"/>
      <c r="HPS21" s="77"/>
      <c r="HPT21" s="77"/>
      <c r="HPU21" s="77"/>
      <c r="HPV21" s="77"/>
      <c r="HPW21" s="77"/>
      <c r="HPX21" s="77"/>
      <c r="HPY21" s="77"/>
      <c r="HPZ21" s="77"/>
      <c r="HQA21" s="77"/>
      <c r="HQB21" s="77"/>
      <c r="HQC21" s="77"/>
      <c r="HQD21" s="77"/>
      <c r="HQE21" s="77"/>
      <c r="HQF21" s="77"/>
      <c r="HQG21" s="77"/>
      <c r="HQH21" s="77"/>
      <c r="HQI21" s="77"/>
      <c r="HQJ21" s="77"/>
      <c r="HQK21" s="77"/>
      <c r="HQL21" s="77"/>
      <c r="HQM21" s="77"/>
      <c r="HQN21" s="77"/>
      <c r="HQO21" s="77"/>
      <c r="HQP21" s="77"/>
      <c r="HQQ21" s="77"/>
      <c r="HQR21" s="77"/>
      <c r="HQS21" s="77"/>
      <c r="HQT21" s="77"/>
      <c r="HQU21" s="77"/>
      <c r="HQV21" s="77"/>
      <c r="HQW21" s="77"/>
      <c r="HQX21" s="77"/>
      <c r="HQY21" s="77"/>
      <c r="HQZ21" s="77"/>
      <c r="HRA21" s="77"/>
      <c r="HRB21" s="77"/>
      <c r="HRC21" s="77"/>
      <c r="HRD21" s="77"/>
      <c r="HRE21" s="77"/>
      <c r="HRF21" s="77"/>
      <c r="HRG21" s="77"/>
      <c r="HRH21" s="77"/>
      <c r="HRI21" s="77"/>
      <c r="HRJ21" s="77"/>
      <c r="HRK21" s="77"/>
      <c r="HRL21" s="77"/>
      <c r="HRM21" s="77"/>
      <c r="HRN21" s="77"/>
      <c r="HRO21" s="77"/>
      <c r="HRP21" s="77"/>
      <c r="HRQ21" s="77"/>
      <c r="HRR21" s="77"/>
      <c r="HRS21" s="77"/>
      <c r="HRT21" s="77"/>
      <c r="HRU21" s="77"/>
      <c r="HRV21" s="77"/>
      <c r="HRW21" s="77"/>
      <c r="HRX21" s="77"/>
      <c r="HRY21" s="77"/>
      <c r="HRZ21" s="77"/>
      <c r="HSA21" s="77"/>
      <c r="HSB21" s="77"/>
      <c r="HSC21" s="77"/>
      <c r="HSD21" s="77"/>
      <c r="HSE21" s="77"/>
      <c r="HSF21" s="77"/>
      <c r="HSG21" s="77"/>
      <c r="HSH21" s="77"/>
      <c r="HSI21" s="77"/>
      <c r="HSJ21" s="77"/>
      <c r="HSK21" s="77"/>
      <c r="HSL21" s="77"/>
      <c r="HSM21" s="77"/>
      <c r="HSN21" s="77"/>
      <c r="HSO21" s="77"/>
      <c r="HSP21" s="77"/>
      <c r="HSQ21" s="77"/>
      <c r="HSR21" s="77"/>
      <c r="HSS21" s="77"/>
      <c r="HST21" s="77"/>
      <c r="HSU21" s="77"/>
      <c r="HSV21" s="77"/>
      <c r="HSW21" s="77"/>
      <c r="HSX21" s="77"/>
      <c r="HSY21" s="77"/>
      <c r="HSZ21" s="77"/>
      <c r="HTA21" s="77"/>
      <c r="HTB21" s="77"/>
      <c r="HTC21" s="77"/>
      <c r="HTD21" s="77"/>
      <c r="HTE21" s="77"/>
      <c r="HTF21" s="77"/>
      <c r="HTG21" s="77"/>
      <c r="HTH21" s="77"/>
      <c r="HTI21" s="77"/>
      <c r="HTJ21" s="77"/>
      <c r="HTK21" s="77"/>
      <c r="HTL21" s="77"/>
      <c r="HTM21" s="77"/>
      <c r="HTN21" s="77"/>
      <c r="HTO21" s="77"/>
      <c r="HTP21" s="77"/>
      <c r="HTQ21" s="77"/>
      <c r="HTR21" s="77"/>
      <c r="HTS21" s="77"/>
      <c r="HTT21" s="77"/>
      <c r="HTU21" s="77"/>
      <c r="HTV21" s="77"/>
      <c r="HTW21" s="77"/>
      <c r="HTX21" s="77"/>
      <c r="HTY21" s="77"/>
      <c r="HTZ21" s="77"/>
      <c r="HUA21" s="77"/>
      <c r="HUB21" s="77"/>
      <c r="HUC21" s="77"/>
      <c r="HUD21" s="77"/>
      <c r="HUE21" s="77"/>
      <c r="HUF21" s="77"/>
      <c r="HUG21" s="77"/>
      <c r="HUH21" s="77"/>
      <c r="HUI21" s="77"/>
      <c r="HUJ21" s="77"/>
      <c r="HUK21" s="77"/>
      <c r="HUL21" s="77"/>
      <c r="HUM21" s="77"/>
      <c r="HUN21" s="77"/>
      <c r="HUO21" s="77"/>
      <c r="HUP21" s="77"/>
      <c r="HUQ21" s="77"/>
      <c r="HUR21" s="77"/>
      <c r="HUS21" s="77"/>
      <c r="HUT21" s="77"/>
      <c r="HUU21" s="77"/>
      <c r="HUV21" s="77"/>
      <c r="HUW21" s="77"/>
      <c r="HUX21" s="77"/>
      <c r="HUY21" s="77"/>
      <c r="HUZ21" s="77"/>
      <c r="HVA21" s="77"/>
      <c r="HVB21" s="77"/>
      <c r="HVC21" s="77"/>
      <c r="HVD21" s="77"/>
      <c r="HVE21" s="77"/>
      <c r="HVF21" s="77"/>
      <c r="HVG21" s="77"/>
      <c r="HVH21" s="77"/>
      <c r="HVI21" s="77"/>
      <c r="HVJ21" s="77"/>
      <c r="HVK21" s="77"/>
      <c r="HVL21" s="77"/>
      <c r="HVM21" s="77"/>
      <c r="HVN21" s="77"/>
      <c r="HVO21" s="77"/>
      <c r="HVP21" s="77"/>
      <c r="HVQ21" s="77"/>
      <c r="HVR21" s="77"/>
      <c r="HVS21" s="77"/>
      <c r="HVT21" s="77"/>
      <c r="HVU21" s="77"/>
      <c r="HVV21" s="77"/>
      <c r="HVW21" s="77"/>
      <c r="HVX21" s="77"/>
      <c r="HVY21" s="77"/>
      <c r="HVZ21" s="77"/>
      <c r="HWA21" s="77"/>
      <c r="HWB21" s="77"/>
      <c r="HWC21" s="77"/>
      <c r="HWD21" s="77"/>
      <c r="HWE21" s="77"/>
      <c r="HWF21" s="77"/>
      <c r="HWG21" s="77"/>
      <c r="HWH21" s="77"/>
      <c r="HWI21" s="77"/>
      <c r="HWJ21" s="77"/>
      <c r="HWK21" s="77"/>
      <c r="HWL21" s="77"/>
      <c r="HWM21" s="77"/>
      <c r="HWN21" s="77"/>
      <c r="HWO21" s="77"/>
      <c r="HWP21" s="77"/>
      <c r="HWQ21" s="77"/>
      <c r="HWR21" s="77"/>
      <c r="HWS21" s="77"/>
      <c r="HWT21" s="77"/>
      <c r="HWU21" s="77"/>
      <c r="HWV21" s="77"/>
      <c r="HWW21" s="77"/>
      <c r="HWX21" s="77"/>
      <c r="HWY21" s="77"/>
      <c r="HWZ21" s="77"/>
      <c r="HXA21" s="77"/>
      <c r="HXB21" s="77"/>
      <c r="HXC21" s="77"/>
      <c r="HXD21" s="77"/>
      <c r="HXE21" s="77"/>
      <c r="HXF21" s="77"/>
      <c r="HXG21" s="77"/>
      <c r="HXH21" s="77"/>
      <c r="HXI21" s="77"/>
      <c r="HXJ21" s="77"/>
      <c r="HXK21" s="77"/>
      <c r="HXL21" s="77"/>
      <c r="HXM21" s="77"/>
      <c r="HXN21" s="77"/>
      <c r="HXO21" s="77"/>
      <c r="HXP21" s="77"/>
      <c r="HXQ21" s="77"/>
      <c r="HXR21" s="77"/>
      <c r="HXS21" s="77"/>
      <c r="HXT21" s="77"/>
      <c r="HXU21" s="77"/>
      <c r="HXV21" s="77"/>
      <c r="HXW21" s="77"/>
      <c r="HXX21" s="77"/>
      <c r="HXY21" s="77"/>
      <c r="HXZ21" s="77"/>
      <c r="HYA21" s="77"/>
      <c r="HYB21" s="77"/>
      <c r="HYC21" s="77"/>
      <c r="HYD21" s="77"/>
      <c r="HYE21" s="77"/>
      <c r="HYF21" s="77"/>
      <c r="HYG21" s="77"/>
      <c r="HYH21" s="77"/>
      <c r="HYI21" s="77"/>
      <c r="HYJ21" s="77"/>
      <c r="HYK21" s="77"/>
      <c r="HYL21" s="77"/>
      <c r="HYM21" s="77"/>
      <c r="HYN21" s="77"/>
      <c r="HYO21" s="77"/>
      <c r="HYP21" s="77"/>
      <c r="HYQ21" s="77"/>
      <c r="HYR21" s="77"/>
      <c r="HYS21" s="77"/>
      <c r="HYT21" s="77"/>
      <c r="HYU21" s="77"/>
      <c r="HYV21" s="77"/>
      <c r="HYW21" s="77"/>
      <c r="HYX21" s="77"/>
      <c r="HYY21" s="77"/>
      <c r="HYZ21" s="77"/>
      <c r="HZA21" s="77"/>
      <c r="HZB21" s="77"/>
      <c r="HZC21" s="77"/>
      <c r="HZD21" s="77"/>
      <c r="HZE21" s="77"/>
      <c r="HZF21" s="77"/>
      <c r="HZG21" s="77"/>
      <c r="HZH21" s="77"/>
      <c r="HZI21" s="77"/>
      <c r="HZJ21" s="77"/>
      <c r="HZK21" s="77"/>
      <c r="HZL21" s="77"/>
      <c r="HZM21" s="77"/>
      <c r="HZN21" s="77"/>
      <c r="HZO21" s="77"/>
      <c r="HZP21" s="77"/>
      <c r="HZQ21" s="77"/>
      <c r="HZR21" s="77"/>
      <c r="HZS21" s="77"/>
      <c r="HZT21" s="77"/>
      <c r="HZU21" s="77"/>
      <c r="HZV21" s="77"/>
      <c r="HZW21" s="77"/>
      <c r="HZX21" s="77"/>
      <c r="HZY21" s="77"/>
      <c r="HZZ21" s="77"/>
      <c r="IAA21" s="77"/>
      <c r="IAB21" s="77"/>
      <c r="IAC21" s="77"/>
      <c r="IAD21" s="77"/>
      <c r="IAE21" s="77"/>
      <c r="IAF21" s="77"/>
      <c r="IAG21" s="77"/>
      <c r="IAH21" s="77"/>
      <c r="IAI21" s="77"/>
      <c r="IAJ21" s="77"/>
      <c r="IAK21" s="77"/>
      <c r="IAL21" s="77"/>
      <c r="IAM21" s="77"/>
      <c r="IAN21" s="77"/>
      <c r="IAO21" s="77"/>
      <c r="IAP21" s="77"/>
      <c r="IAQ21" s="77"/>
      <c r="IAR21" s="77"/>
      <c r="IAS21" s="77"/>
      <c r="IAT21" s="77"/>
      <c r="IAU21" s="77"/>
      <c r="IAV21" s="77"/>
      <c r="IAW21" s="77"/>
      <c r="IAX21" s="77"/>
      <c r="IAY21" s="77"/>
      <c r="IAZ21" s="77"/>
      <c r="IBA21" s="77"/>
      <c r="IBB21" s="77"/>
      <c r="IBC21" s="77"/>
      <c r="IBD21" s="77"/>
      <c r="IBE21" s="77"/>
      <c r="IBF21" s="77"/>
      <c r="IBG21" s="77"/>
      <c r="IBH21" s="77"/>
      <c r="IBI21" s="77"/>
      <c r="IBJ21" s="77"/>
      <c r="IBK21" s="77"/>
      <c r="IBL21" s="77"/>
      <c r="IBM21" s="77"/>
      <c r="IBN21" s="77"/>
      <c r="IBO21" s="77"/>
      <c r="IBP21" s="77"/>
      <c r="IBQ21" s="77"/>
      <c r="IBR21" s="77"/>
      <c r="IBS21" s="77"/>
      <c r="IBT21" s="77"/>
      <c r="IBU21" s="77"/>
      <c r="IBV21" s="77"/>
      <c r="IBW21" s="77"/>
      <c r="IBX21" s="77"/>
      <c r="IBY21" s="77"/>
      <c r="IBZ21" s="77"/>
      <c r="ICA21" s="77"/>
      <c r="ICB21" s="77"/>
      <c r="ICC21" s="77"/>
      <c r="ICD21" s="77"/>
      <c r="ICE21" s="77"/>
      <c r="ICF21" s="77"/>
      <c r="ICG21" s="77"/>
      <c r="ICH21" s="77"/>
      <c r="ICI21" s="77"/>
      <c r="ICJ21" s="77"/>
      <c r="ICK21" s="77"/>
      <c r="ICL21" s="77"/>
      <c r="ICM21" s="77"/>
      <c r="ICN21" s="77"/>
      <c r="ICO21" s="77"/>
      <c r="ICP21" s="77"/>
      <c r="ICQ21" s="77"/>
      <c r="ICR21" s="77"/>
      <c r="ICS21" s="77"/>
      <c r="ICT21" s="77"/>
      <c r="ICU21" s="77"/>
      <c r="ICV21" s="77"/>
      <c r="ICW21" s="77"/>
      <c r="ICX21" s="77"/>
      <c r="ICY21" s="77"/>
      <c r="ICZ21" s="77"/>
      <c r="IDA21" s="77"/>
      <c r="IDB21" s="77"/>
      <c r="IDC21" s="77"/>
      <c r="IDD21" s="77"/>
      <c r="IDE21" s="77"/>
      <c r="IDF21" s="77"/>
      <c r="IDG21" s="77"/>
      <c r="IDH21" s="77"/>
      <c r="IDI21" s="77"/>
      <c r="IDJ21" s="77"/>
      <c r="IDK21" s="77"/>
      <c r="IDL21" s="77"/>
      <c r="IDM21" s="77"/>
      <c r="IDN21" s="77"/>
      <c r="IDO21" s="77"/>
      <c r="IDP21" s="77"/>
      <c r="IDQ21" s="77"/>
      <c r="IDR21" s="77"/>
      <c r="IDS21" s="77"/>
      <c r="IDT21" s="77"/>
      <c r="IDU21" s="77"/>
      <c r="IDV21" s="77"/>
      <c r="IDW21" s="77"/>
      <c r="IDX21" s="77"/>
      <c r="IDY21" s="77"/>
      <c r="IDZ21" s="77"/>
      <c r="IEA21" s="77"/>
      <c r="IEB21" s="77"/>
      <c r="IEC21" s="77"/>
      <c r="IED21" s="77"/>
      <c r="IEE21" s="77"/>
      <c r="IEF21" s="77"/>
      <c r="IEG21" s="77"/>
      <c r="IEH21" s="77"/>
      <c r="IEI21" s="77"/>
      <c r="IEJ21" s="77"/>
      <c r="IEK21" s="77"/>
      <c r="IEL21" s="77"/>
      <c r="IEM21" s="77"/>
      <c r="IEN21" s="77"/>
      <c r="IEO21" s="77"/>
      <c r="IEP21" s="77"/>
      <c r="IEQ21" s="77"/>
      <c r="IER21" s="77"/>
      <c r="IES21" s="77"/>
      <c r="IET21" s="77"/>
      <c r="IEU21" s="77"/>
      <c r="IEV21" s="77"/>
      <c r="IEW21" s="77"/>
      <c r="IEX21" s="77"/>
      <c r="IEY21" s="77"/>
      <c r="IEZ21" s="77"/>
      <c r="IFA21" s="77"/>
      <c r="IFB21" s="77"/>
      <c r="IFC21" s="77"/>
      <c r="IFD21" s="77"/>
      <c r="IFE21" s="77"/>
      <c r="IFF21" s="77"/>
      <c r="IFG21" s="77"/>
      <c r="IFH21" s="77"/>
      <c r="IFI21" s="77"/>
      <c r="IFJ21" s="77"/>
      <c r="IFK21" s="77"/>
      <c r="IFL21" s="77"/>
      <c r="IFM21" s="77"/>
      <c r="IFN21" s="77"/>
      <c r="IFO21" s="77"/>
      <c r="IFP21" s="77"/>
      <c r="IFQ21" s="77"/>
      <c r="IFR21" s="77"/>
      <c r="IFS21" s="77"/>
      <c r="IFT21" s="77"/>
      <c r="IFU21" s="77"/>
      <c r="IFV21" s="77"/>
      <c r="IFW21" s="77"/>
      <c r="IFX21" s="77"/>
      <c r="IFY21" s="77"/>
      <c r="IFZ21" s="77"/>
      <c r="IGA21" s="77"/>
      <c r="IGB21" s="77"/>
      <c r="IGC21" s="77"/>
      <c r="IGD21" s="77"/>
      <c r="IGE21" s="77"/>
      <c r="IGF21" s="77"/>
      <c r="IGG21" s="77"/>
      <c r="IGH21" s="77"/>
      <c r="IGI21" s="77"/>
      <c r="IGJ21" s="77"/>
      <c r="IGK21" s="77"/>
      <c r="IGL21" s="77"/>
      <c r="IGM21" s="77"/>
      <c r="IGN21" s="77"/>
      <c r="IGO21" s="77"/>
      <c r="IGP21" s="77"/>
      <c r="IGQ21" s="77"/>
      <c r="IGR21" s="77"/>
      <c r="IGS21" s="77"/>
      <c r="IGT21" s="77"/>
      <c r="IGU21" s="77"/>
      <c r="IGV21" s="77"/>
      <c r="IGW21" s="77"/>
      <c r="IGX21" s="77"/>
      <c r="IGY21" s="77"/>
      <c r="IGZ21" s="77"/>
      <c r="IHA21" s="77"/>
      <c r="IHB21" s="77"/>
      <c r="IHC21" s="77"/>
      <c r="IHD21" s="77"/>
      <c r="IHE21" s="77"/>
      <c r="IHF21" s="77"/>
      <c r="IHG21" s="77"/>
      <c r="IHH21" s="77"/>
      <c r="IHI21" s="77"/>
      <c r="IHJ21" s="77"/>
      <c r="IHK21" s="77"/>
      <c r="IHL21" s="77"/>
      <c r="IHM21" s="77"/>
      <c r="IHN21" s="77"/>
      <c r="IHO21" s="77"/>
      <c r="IHP21" s="77"/>
      <c r="IHQ21" s="77"/>
      <c r="IHR21" s="77"/>
      <c r="IHS21" s="77"/>
      <c r="IHT21" s="77"/>
      <c r="IHU21" s="77"/>
      <c r="IHV21" s="77"/>
      <c r="IHW21" s="77"/>
      <c r="IHX21" s="77"/>
      <c r="IHY21" s="77"/>
      <c r="IHZ21" s="77"/>
      <c r="IIA21" s="77"/>
      <c r="IIB21" s="77"/>
      <c r="IIC21" s="77"/>
      <c r="IID21" s="77"/>
      <c r="IIE21" s="77"/>
      <c r="IIF21" s="77"/>
      <c r="IIG21" s="77"/>
      <c r="IIH21" s="77"/>
      <c r="III21" s="77"/>
      <c r="IIJ21" s="77"/>
      <c r="IIK21" s="77"/>
      <c r="IIL21" s="77"/>
      <c r="IIM21" s="77"/>
      <c r="IIN21" s="77"/>
      <c r="IIO21" s="77"/>
      <c r="IIP21" s="77"/>
      <c r="IIQ21" s="77"/>
      <c r="IIR21" s="77"/>
      <c r="IIS21" s="77"/>
      <c r="IIT21" s="77"/>
      <c r="IIU21" s="77"/>
      <c r="IIV21" s="77"/>
      <c r="IIW21" s="77"/>
      <c r="IIX21" s="77"/>
      <c r="IIY21" s="77"/>
      <c r="IIZ21" s="77"/>
      <c r="IJA21" s="77"/>
      <c r="IJB21" s="77"/>
      <c r="IJC21" s="77"/>
      <c r="IJD21" s="77"/>
      <c r="IJE21" s="77"/>
      <c r="IJF21" s="77"/>
      <c r="IJG21" s="77"/>
      <c r="IJH21" s="77"/>
      <c r="IJI21" s="77"/>
      <c r="IJJ21" s="77"/>
      <c r="IJK21" s="77"/>
      <c r="IJL21" s="77"/>
      <c r="IJM21" s="77"/>
      <c r="IJN21" s="77"/>
      <c r="IJO21" s="77"/>
      <c r="IJP21" s="77"/>
      <c r="IJQ21" s="77"/>
      <c r="IJR21" s="77"/>
      <c r="IJS21" s="77"/>
      <c r="IJT21" s="77"/>
      <c r="IJU21" s="77"/>
      <c r="IJV21" s="77"/>
      <c r="IJW21" s="77"/>
      <c r="IJX21" s="77"/>
      <c r="IJY21" s="77"/>
      <c r="IJZ21" s="77"/>
      <c r="IKA21" s="77"/>
      <c r="IKB21" s="77"/>
      <c r="IKC21" s="77"/>
      <c r="IKD21" s="77"/>
      <c r="IKE21" s="77"/>
      <c r="IKF21" s="77"/>
      <c r="IKG21" s="77"/>
      <c r="IKH21" s="77"/>
      <c r="IKI21" s="77"/>
      <c r="IKJ21" s="77"/>
      <c r="IKK21" s="77"/>
      <c r="IKL21" s="77"/>
      <c r="IKM21" s="77"/>
      <c r="IKN21" s="77"/>
      <c r="IKO21" s="77"/>
      <c r="IKP21" s="77"/>
      <c r="IKQ21" s="77"/>
      <c r="IKR21" s="77"/>
      <c r="IKS21" s="77"/>
      <c r="IKT21" s="77"/>
      <c r="IKU21" s="77"/>
      <c r="IKV21" s="77"/>
      <c r="IKW21" s="77"/>
      <c r="IKX21" s="77"/>
      <c r="IKY21" s="77"/>
      <c r="IKZ21" s="77"/>
      <c r="ILA21" s="77"/>
      <c r="ILB21" s="77"/>
      <c r="ILC21" s="77"/>
      <c r="ILD21" s="77"/>
      <c r="ILE21" s="77"/>
      <c r="ILF21" s="77"/>
      <c r="ILG21" s="77"/>
      <c r="ILH21" s="77"/>
      <c r="ILI21" s="77"/>
      <c r="ILJ21" s="77"/>
      <c r="ILK21" s="77"/>
      <c r="ILL21" s="77"/>
      <c r="ILM21" s="77"/>
      <c r="ILN21" s="77"/>
      <c r="ILO21" s="77"/>
      <c r="ILP21" s="77"/>
      <c r="ILQ21" s="77"/>
      <c r="ILR21" s="77"/>
      <c r="ILS21" s="77"/>
      <c r="ILT21" s="77"/>
      <c r="ILU21" s="77"/>
      <c r="ILV21" s="77"/>
      <c r="ILW21" s="77"/>
      <c r="ILX21" s="77"/>
      <c r="ILY21" s="77"/>
      <c r="ILZ21" s="77"/>
      <c r="IMA21" s="77"/>
      <c r="IMB21" s="77"/>
      <c r="IMC21" s="77"/>
      <c r="IMD21" s="77"/>
      <c r="IME21" s="77"/>
      <c r="IMF21" s="77"/>
      <c r="IMG21" s="77"/>
      <c r="IMH21" s="77"/>
      <c r="IMI21" s="77"/>
      <c r="IMJ21" s="77"/>
      <c r="IMK21" s="77"/>
      <c r="IML21" s="77"/>
      <c r="IMM21" s="77"/>
      <c r="IMN21" s="77"/>
      <c r="IMO21" s="77"/>
      <c r="IMP21" s="77"/>
      <c r="IMQ21" s="77"/>
      <c r="IMR21" s="77"/>
      <c r="IMS21" s="77"/>
      <c r="IMT21" s="77"/>
      <c r="IMU21" s="77"/>
      <c r="IMV21" s="77"/>
      <c r="IMW21" s="77"/>
      <c r="IMX21" s="77"/>
      <c r="IMY21" s="77"/>
      <c r="IMZ21" s="77"/>
      <c r="INA21" s="77"/>
      <c r="INB21" s="77"/>
      <c r="INC21" s="77"/>
      <c r="IND21" s="77"/>
      <c r="INE21" s="77"/>
      <c r="INF21" s="77"/>
      <c r="ING21" s="77"/>
      <c r="INH21" s="77"/>
      <c r="INI21" s="77"/>
      <c r="INJ21" s="77"/>
      <c r="INK21" s="77"/>
      <c r="INL21" s="77"/>
      <c r="INM21" s="77"/>
      <c r="INN21" s="77"/>
      <c r="INO21" s="77"/>
      <c r="INP21" s="77"/>
      <c r="INQ21" s="77"/>
      <c r="INR21" s="77"/>
      <c r="INS21" s="77"/>
      <c r="INT21" s="77"/>
      <c r="INU21" s="77"/>
      <c r="INV21" s="77"/>
      <c r="INW21" s="77"/>
      <c r="INX21" s="77"/>
      <c r="INY21" s="77"/>
      <c r="INZ21" s="77"/>
      <c r="IOA21" s="77"/>
      <c r="IOB21" s="77"/>
      <c r="IOC21" s="77"/>
      <c r="IOD21" s="77"/>
      <c r="IOE21" s="77"/>
      <c r="IOF21" s="77"/>
      <c r="IOG21" s="77"/>
      <c r="IOH21" s="77"/>
      <c r="IOI21" s="77"/>
      <c r="IOJ21" s="77"/>
      <c r="IOK21" s="77"/>
      <c r="IOL21" s="77"/>
      <c r="IOM21" s="77"/>
      <c r="ION21" s="77"/>
      <c r="IOO21" s="77"/>
      <c r="IOP21" s="77"/>
      <c r="IOQ21" s="77"/>
      <c r="IOR21" s="77"/>
      <c r="IOS21" s="77"/>
      <c r="IOT21" s="77"/>
      <c r="IOU21" s="77"/>
      <c r="IOV21" s="77"/>
      <c r="IOW21" s="77"/>
      <c r="IOX21" s="77"/>
      <c r="IOY21" s="77"/>
      <c r="IOZ21" s="77"/>
      <c r="IPA21" s="77"/>
      <c r="IPB21" s="77"/>
      <c r="IPC21" s="77"/>
      <c r="IPD21" s="77"/>
      <c r="IPE21" s="77"/>
      <c r="IPF21" s="77"/>
      <c r="IPG21" s="77"/>
      <c r="IPH21" s="77"/>
      <c r="IPI21" s="77"/>
      <c r="IPJ21" s="77"/>
      <c r="IPK21" s="77"/>
      <c r="IPL21" s="77"/>
      <c r="IPM21" s="77"/>
      <c r="IPN21" s="77"/>
      <c r="IPO21" s="77"/>
      <c r="IPP21" s="77"/>
      <c r="IPQ21" s="77"/>
      <c r="IPR21" s="77"/>
      <c r="IPS21" s="77"/>
      <c r="IPT21" s="77"/>
      <c r="IPU21" s="77"/>
      <c r="IPV21" s="77"/>
      <c r="IPW21" s="77"/>
      <c r="IPX21" s="77"/>
      <c r="IPY21" s="77"/>
      <c r="IPZ21" s="77"/>
      <c r="IQA21" s="77"/>
      <c r="IQB21" s="77"/>
      <c r="IQC21" s="77"/>
      <c r="IQD21" s="77"/>
      <c r="IQE21" s="77"/>
      <c r="IQF21" s="77"/>
      <c r="IQG21" s="77"/>
      <c r="IQH21" s="77"/>
      <c r="IQI21" s="77"/>
      <c r="IQJ21" s="77"/>
      <c r="IQK21" s="77"/>
      <c r="IQL21" s="77"/>
      <c r="IQM21" s="77"/>
      <c r="IQN21" s="77"/>
      <c r="IQO21" s="77"/>
      <c r="IQP21" s="77"/>
      <c r="IQQ21" s="77"/>
      <c r="IQR21" s="77"/>
      <c r="IQS21" s="77"/>
      <c r="IQT21" s="77"/>
      <c r="IQU21" s="77"/>
      <c r="IQV21" s="77"/>
      <c r="IQW21" s="77"/>
      <c r="IQX21" s="77"/>
      <c r="IQY21" s="77"/>
      <c r="IQZ21" s="77"/>
      <c r="IRA21" s="77"/>
      <c r="IRB21" s="77"/>
      <c r="IRC21" s="77"/>
      <c r="IRD21" s="77"/>
      <c r="IRE21" s="77"/>
      <c r="IRF21" s="77"/>
      <c r="IRG21" s="77"/>
      <c r="IRH21" s="77"/>
      <c r="IRI21" s="77"/>
      <c r="IRJ21" s="77"/>
      <c r="IRK21" s="77"/>
      <c r="IRL21" s="77"/>
      <c r="IRM21" s="77"/>
      <c r="IRN21" s="77"/>
      <c r="IRO21" s="77"/>
      <c r="IRP21" s="77"/>
      <c r="IRQ21" s="77"/>
      <c r="IRR21" s="77"/>
      <c r="IRS21" s="77"/>
      <c r="IRT21" s="77"/>
      <c r="IRU21" s="77"/>
      <c r="IRV21" s="77"/>
      <c r="IRW21" s="77"/>
      <c r="IRX21" s="77"/>
      <c r="IRY21" s="77"/>
      <c r="IRZ21" s="77"/>
      <c r="ISA21" s="77"/>
      <c r="ISB21" s="77"/>
      <c r="ISC21" s="77"/>
      <c r="ISD21" s="77"/>
      <c r="ISE21" s="77"/>
      <c r="ISF21" s="77"/>
      <c r="ISG21" s="77"/>
      <c r="ISH21" s="77"/>
      <c r="ISI21" s="77"/>
      <c r="ISJ21" s="77"/>
      <c r="ISK21" s="77"/>
      <c r="ISL21" s="77"/>
      <c r="ISM21" s="77"/>
      <c r="ISN21" s="77"/>
      <c r="ISO21" s="77"/>
      <c r="ISP21" s="77"/>
      <c r="ISQ21" s="77"/>
      <c r="ISR21" s="77"/>
      <c r="ISS21" s="77"/>
      <c r="IST21" s="77"/>
      <c r="ISU21" s="77"/>
      <c r="ISV21" s="77"/>
      <c r="ISW21" s="77"/>
      <c r="ISX21" s="77"/>
      <c r="ISY21" s="77"/>
      <c r="ISZ21" s="77"/>
      <c r="ITA21" s="77"/>
      <c r="ITB21" s="77"/>
      <c r="ITC21" s="77"/>
      <c r="ITD21" s="77"/>
      <c r="ITE21" s="77"/>
      <c r="ITF21" s="77"/>
      <c r="ITG21" s="77"/>
      <c r="ITH21" s="77"/>
      <c r="ITI21" s="77"/>
      <c r="ITJ21" s="77"/>
      <c r="ITK21" s="77"/>
      <c r="ITL21" s="77"/>
      <c r="ITM21" s="77"/>
      <c r="ITN21" s="77"/>
      <c r="ITO21" s="77"/>
      <c r="ITP21" s="77"/>
      <c r="ITQ21" s="77"/>
      <c r="ITR21" s="77"/>
      <c r="ITS21" s="77"/>
      <c r="ITT21" s="77"/>
      <c r="ITU21" s="77"/>
      <c r="ITV21" s="77"/>
      <c r="ITW21" s="77"/>
      <c r="ITX21" s="77"/>
      <c r="ITY21" s="77"/>
      <c r="ITZ21" s="77"/>
      <c r="IUA21" s="77"/>
      <c r="IUB21" s="77"/>
      <c r="IUC21" s="77"/>
      <c r="IUD21" s="77"/>
      <c r="IUE21" s="77"/>
      <c r="IUF21" s="77"/>
      <c r="IUG21" s="77"/>
      <c r="IUH21" s="77"/>
      <c r="IUI21" s="77"/>
      <c r="IUJ21" s="77"/>
      <c r="IUK21" s="77"/>
      <c r="IUL21" s="77"/>
      <c r="IUM21" s="77"/>
      <c r="IUN21" s="77"/>
      <c r="IUO21" s="77"/>
      <c r="IUP21" s="77"/>
      <c r="IUQ21" s="77"/>
      <c r="IUR21" s="77"/>
      <c r="IUS21" s="77"/>
      <c r="IUT21" s="77"/>
      <c r="IUU21" s="77"/>
      <c r="IUV21" s="77"/>
      <c r="IUW21" s="77"/>
      <c r="IUX21" s="77"/>
      <c r="IUY21" s="77"/>
      <c r="IUZ21" s="77"/>
      <c r="IVA21" s="77"/>
      <c r="IVB21" s="77"/>
      <c r="IVC21" s="77"/>
      <c r="IVD21" s="77"/>
      <c r="IVE21" s="77"/>
      <c r="IVF21" s="77"/>
      <c r="IVG21" s="77"/>
      <c r="IVH21" s="77"/>
      <c r="IVI21" s="77"/>
      <c r="IVJ21" s="77"/>
      <c r="IVK21" s="77"/>
      <c r="IVL21" s="77"/>
      <c r="IVM21" s="77"/>
      <c r="IVN21" s="77"/>
      <c r="IVO21" s="77"/>
      <c r="IVP21" s="77"/>
      <c r="IVQ21" s="77"/>
      <c r="IVR21" s="77"/>
      <c r="IVS21" s="77"/>
      <c r="IVT21" s="77"/>
      <c r="IVU21" s="77"/>
      <c r="IVV21" s="77"/>
      <c r="IVW21" s="77"/>
      <c r="IVX21" s="77"/>
      <c r="IVY21" s="77"/>
      <c r="IVZ21" s="77"/>
      <c r="IWA21" s="77"/>
      <c r="IWB21" s="77"/>
      <c r="IWC21" s="77"/>
      <c r="IWD21" s="77"/>
      <c r="IWE21" s="77"/>
      <c r="IWF21" s="77"/>
      <c r="IWG21" s="77"/>
      <c r="IWH21" s="77"/>
      <c r="IWI21" s="77"/>
      <c r="IWJ21" s="77"/>
      <c r="IWK21" s="77"/>
      <c r="IWL21" s="77"/>
      <c r="IWM21" s="77"/>
      <c r="IWN21" s="77"/>
      <c r="IWO21" s="77"/>
      <c r="IWP21" s="77"/>
      <c r="IWQ21" s="77"/>
      <c r="IWR21" s="77"/>
      <c r="IWS21" s="77"/>
      <c r="IWT21" s="77"/>
      <c r="IWU21" s="77"/>
      <c r="IWV21" s="77"/>
      <c r="IWW21" s="77"/>
      <c r="IWX21" s="77"/>
      <c r="IWY21" s="77"/>
      <c r="IWZ21" s="77"/>
      <c r="IXA21" s="77"/>
      <c r="IXB21" s="77"/>
      <c r="IXC21" s="77"/>
      <c r="IXD21" s="77"/>
      <c r="IXE21" s="77"/>
      <c r="IXF21" s="77"/>
      <c r="IXG21" s="77"/>
      <c r="IXH21" s="77"/>
      <c r="IXI21" s="77"/>
      <c r="IXJ21" s="77"/>
      <c r="IXK21" s="77"/>
      <c r="IXL21" s="77"/>
      <c r="IXM21" s="77"/>
      <c r="IXN21" s="77"/>
      <c r="IXO21" s="77"/>
      <c r="IXP21" s="77"/>
      <c r="IXQ21" s="77"/>
      <c r="IXR21" s="77"/>
      <c r="IXS21" s="77"/>
      <c r="IXT21" s="77"/>
      <c r="IXU21" s="77"/>
      <c r="IXV21" s="77"/>
      <c r="IXW21" s="77"/>
      <c r="IXX21" s="77"/>
      <c r="IXY21" s="77"/>
      <c r="IXZ21" s="77"/>
      <c r="IYA21" s="77"/>
      <c r="IYB21" s="77"/>
      <c r="IYC21" s="77"/>
      <c r="IYD21" s="77"/>
      <c r="IYE21" s="77"/>
      <c r="IYF21" s="77"/>
      <c r="IYG21" s="77"/>
      <c r="IYH21" s="77"/>
      <c r="IYI21" s="77"/>
      <c r="IYJ21" s="77"/>
      <c r="IYK21" s="77"/>
      <c r="IYL21" s="77"/>
      <c r="IYM21" s="77"/>
      <c r="IYN21" s="77"/>
      <c r="IYO21" s="77"/>
      <c r="IYP21" s="77"/>
      <c r="IYQ21" s="77"/>
      <c r="IYR21" s="77"/>
      <c r="IYS21" s="77"/>
      <c r="IYT21" s="77"/>
      <c r="IYU21" s="77"/>
      <c r="IYV21" s="77"/>
      <c r="IYW21" s="77"/>
      <c r="IYX21" s="77"/>
      <c r="IYY21" s="77"/>
      <c r="IYZ21" s="77"/>
      <c r="IZA21" s="77"/>
      <c r="IZB21" s="77"/>
      <c r="IZC21" s="77"/>
      <c r="IZD21" s="77"/>
      <c r="IZE21" s="77"/>
      <c r="IZF21" s="77"/>
      <c r="IZG21" s="77"/>
      <c r="IZH21" s="77"/>
      <c r="IZI21" s="77"/>
      <c r="IZJ21" s="77"/>
      <c r="IZK21" s="77"/>
      <c r="IZL21" s="77"/>
      <c r="IZM21" s="77"/>
      <c r="IZN21" s="77"/>
      <c r="IZO21" s="77"/>
      <c r="IZP21" s="77"/>
      <c r="IZQ21" s="77"/>
      <c r="IZR21" s="77"/>
      <c r="IZS21" s="77"/>
      <c r="IZT21" s="77"/>
      <c r="IZU21" s="77"/>
      <c r="IZV21" s="77"/>
      <c r="IZW21" s="77"/>
      <c r="IZX21" s="77"/>
      <c r="IZY21" s="77"/>
      <c r="IZZ21" s="77"/>
      <c r="JAA21" s="77"/>
      <c r="JAB21" s="77"/>
      <c r="JAC21" s="77"/>
      <c r="JAD21" s="77"/>
      <c r="JAE21" s="77"/>
      <c r="JAF21" s="77"/>
      <c r="JAG21" s="77"/>
      <c r="JAH21" s="77"/>
      <c r="JAI21" s="77"/>
      <c r="JAJ21" s="77"/>
      <c r="JAK21" s="77"/>
      <c r="JAL21" s="77"/>
      <c r="JAM21" s="77"/>
      <c r="JAN21" s="77"/>
      <c r="JAO21" s="77"/>
      <c r="JAP21" s="77"/>
      <c r="JAQ21" s="77"/>
      <c r="JAR21" s="77"/>
      <c r="JAS21" s="77"/>
      <c r="JAT21" s="77"/>
      <c r="JAU21" s="77"/>
      <c r="JAV21" s="77"/>
      <c r="JAW21" s="77"/>
      <c r="JAX21" s="77"/>
      <c r="JAY21" s="77"/>
      <c r="JAZ21" s="77"/>
      <c r="JBA21" s="77"/>
      <c r="JBB21" s="77"/>
      <c r="JBC21" s="77"/>
      <c r="JBD21" s="77"/>
      <c r="JBE21" s="77"/>
      <c r="JBF21" s="77"/>
      <c r="JBG21" s="77"/>
      <c r="JBH21" s="77"/>
      <c r="JBI21" s="77"/>
      <c r="JBJ21" s="77"/>
      <c r="JBK21" s="77"/>
      <c r="JBL21" s="77"/>
      <c r="JBM21" s="77"/>
      <c r="JBN21" s="77"/>
      <c r="JBO21" s="77"/>
      <c r="JBP21" s="77"/>
      <c r="JBQ21" s="77"/>
      <c r="JBR21" s="77"/>
      <c r="JBS21" s="77"/>
      <c r="JBT21" s="77"/>
      <c r="JBU21" s="77"/>
      <c r="JBV21" s="77"/>
      <c r="JBW21" s="77"/>
      <c r="JBX21" s="77"/>
      <c r="JBY21" s="77"/>
      <c r="JBZ21" s="77"/>
      <c r="JCA21" s="77"/>
      <c r="JCB21" s="77"/>
      <c r="JCC21" s="77"/>
      <c r="JCD21" s="77"/>
      <c r="JCE21" s="77"/>
      <c r="JCF21" s="77"/>
      <c r="JCG21" s="77"/>
      <c r="JCH21" s="77"/>
      <c r="JCI21" s="77"/>
      <c r="JCJ21" s="77"/>
      <c r="JCK21" s="77"/>
      <c r="JCL21" s="77"/>
      <c r="JCM21" s="77"/>
      <c r="JCN21" s="77"/>
      <c r="JCO21" s="77"/>
      <c r="JCP21" s="77"/>
      <c r="JCQ21" s="77"/>
      <c r="JCR21" s="77"/>
      <c r="JCS21" s="77"/>
      <c r="JCT21" s="77"/>
      <c r="JCU21" s="77"/>
      <c r="JCV21" s="77"/>
      <c r="JCW21" s="77"/>
      <c r="JCX21" s="77"/>
      <c r="JCY21" s="77"/>
      <c r="JCZ21" s="77"/>
      <c r="JDA21" s="77"/>
      <c r="JDB21" s="77"/>
      <c r="JDC21" s="77"/>
      <c r="JDD21" s="77"/>
      <c r="JDE21" s="77"/>
      <c r="JDF21" s="77"/>
      <c r="JDG21" s="77"/>
      <c r="JDH21" s="77"/>
      <c r="JDI21" s="77"/>
      <c r="JDJ21" s="77"/>
      <c r="JDK21" s="77"/>
      <c r="JDL21" s="77"/>
      <c r="JDM21" s="77"/>
      <c r="JDN21" s="77"/>
      <c r="JDO21" s="77"/>
      <c r="JDP21" s="77"/>
      <c r="JDQ21" s="77"/>
      <c r="JDR21" s="77"/>
      <c r="JDS21" s="77"/>
      <c r="JDT21" s="77"/>
      <c r="JDU21" s="77"/>
      <c r="JDV21" s="77"/>
      <c r="JDW21" s="77"/>
      <c r="JDX21" s="77"/>
      <c r="JDY21" s="77"/>
      <c r="JDZ21" s="77"/>
      <c r="JEA21" s="77"/>
      <c r="JEB21" s="77"/>
      <c r="JEC21" s="77"/>
      <c r="JED21" s="77"/>
      <c r="JEE21" s="77"/>
      <c r="JEF21" s="77"/>
      <c r="JEG21" s="77"/>
      <c r="JEH21" s="77"/>
      <c r="JEI21" s="77"/>
      <c r="JEJ21" s="77"/>
      <c r="JEK21" s="77"/>
      <c r="JEL21" s="77"/>
      <c r="JEM21" s="77"/>
      <c r="JEN21" s="77"/>
      <c r="JEO21" s="77"/>
      <c r="JEP21" s="77"/>
      <c r="JEQ21" s="77"/>
      <c r="JER21" s="77"/>
      <c r="JES21" s="77"/>
      <c r="JET21" s="77"/>
      <c r="JEU21" s="77"/>
      <c r="JEV21" s="77"/>
      <c r="JEW21" s="77"/>
      <c r="JEX21" s="77"/>
      <c r="JEY21" s="77"/>
      <c r="JEZ21" s="77"/>
      <c r="JFA21" s="77"/>
      <c r="JFB21" s="77"/>
      <c r="JFC21" s="77"/>
      <c r="JFD21" s="77"/>
      <c r="JFE21" s="77"/>
      <c r="JFF21" s="77"/>
      <c r="JFG21" s="77"/>
      <c r="JFH21" s="77"/>
      <c r="JFI21" s="77"/>
      <c r="JFJ21" s="77"/>
      <c r="JFK21" s="77"/>
      <c r="JFL21" s="77"/>
      <c r="JFM21" s="77"/>
      <c r="JFN21" s="77"/>
      <c r="JFO21" s="77"/>
      <c r="JFP21" s="77"/>
      <c r="JFQ21" s="77"/>
      <c r="JFR21" s="77"/>
      <c r="JFS21" s="77"/>
      <c r="JFT21" s="77"/>
      <c r="JFU21" s="77"/>
      <c r="JFV21" s="77"/>
      <c r="JFW21" s="77"/>
      <c r="JFX21" s="77"/>
      <c r="JFY21" s="77"/>
      <c r="JFZ21" s="77"/>
      <c r="JGA21" s="77"/>
      <c r="JGB21" s="77"/>
      <c r="JGC21" s="77"/>
      <c r="JGD21" s="77"/>
      <c r="JGE21" s="77"/>
      <c r="JGF21" s="77"/>
      <c r="JGG21" s="77"/>
      <c r="JGH21" s="77"/>
      <c r="JGI21" s="77"/>
      <c r="JGJ21" s="77"/>
      <c r="JGK21" s="77"/>
      <c r="JGL21" s="77"/>
      <c r="JGM21" s="77"/>
      <c r="JGN21" s="77"/>
      <c r="JGO21" s="77"/>
      <c r="JGP21" s="77"/>
      <c r="JGQ21" s="77"/>
      <c r="JGR21" s="77"/>
      <c r="JGS21" s="77"/>
      <c r="JGT21" s="77"/>
      <c r="JGU21" s="77"/>
      <c r="JGV21" s="77"/>
      <c r="JGW21" s="77"/>
      <c r="JGX21" s="77"/>
      <c r="JGY21" s="77"/>
      <c r="JGZ21" s="77"/>
      <c r="JHA21" s="77"/>
      <c r="JHB21" s="77"/>
      <c r="JHC21" s="77"/>
      <c r="JHD21" s="77"/>
      <c r="JHE21" s="77"/>
      <c r="JHF21" s="77"/>
      <c r="JHG21" s="77"/>
      <c r="JHH21" s="77"/>
      <c r="JHI21" s="77"/>
      <c r="JHJ21" s="77"/>
      <c r="JHK21" s="77"/>
      <c r="JHL21" s="77"/>
      <c r="JHM21" s="77"/>
      <c r="JHN21" s="77"/>
      <c r="JHO21" s="77"/>
      <c r="JHP21" s="77"/>
      <c r="JHQ21" s="77"/>
      <c r="JHR21" s="77"/>
      <c r="JHS21" s="77"/>
      <c r="JHT21" s="77"/>
      <c r="JHU21" s="77"/>
      <c r="JHV21" s="77"/>
      <c r="JHW21" s="77"/>
      <c r="JHX21" s="77"/>
      <c r="JHY21" s="77"/>
      <c r="JHZ21" s="77"/>
      <c r="JIA21" s="77"/>
      <c r="JIB21" s="77"/>
      <c r="JIC21" s="77"/>
      <c r="JID21" s="77"/>
      <c r="JIE21" s="77"/>
      <c r="JIF21" s="77"/>
      <c r="JIG21" s="77"/>
      <c r="JIH21" s="77"/>
      <c r="JII21" s="77"/>
      <c r="JIJ21" s="77"/>
      <c r="JIK21" s="77"/>
      <c r="JIL21" s="77"/>
      <c r="JIM21" s="77"/>
      <c r="JIN21" s="77"/>
      <c r="JIO21" s="77"/>
      <c r="JIP21" s="77"/>
      <c r="JIQ21" s="77"/>
      <c r="JIR21" s="77"/>
      <c r="JIS21" s="77"/>
      <c r="JIT21" s="77"/>
      <c r="JIU21" s="77"/>
      <c r="JIV21" s="77"/>
      <c r="JIW21" s="77"/>
      <c r="JIX21" s="77"/>
      <c r="JIY21" s="77"/>
      <c r="JIZ21" s="77"/>
      <c r="JJA21" s="77"/>
      <c r="JJB21" s="77"/>
      <c r="JJC21" s="77"/>
      <c r="JJD21" s="77"/>
      <c r="JJE21" s="77"/>
      <c r="JJF21" s="77"/>
      <c r="JJG21" s="77"/>
      <c r="JJH21" s="77"/>
      <c r="JJI21" s="77"/>
      <c r="JJJ21" s="77"/>
      <c r="JJK21" s="77"/>
      <c r="JJL21" s="77"/>
      <c r="JJM21" s="77"/>
      <c r="JJN21" s="77"/>
      <c r="JJO21" s="77"/>
      <c r="JJP21" s="77"/>
      <c r="JJQ21" s="77"/>
      <c r="JJR21" s="77"/>
      <c r="JJS21" s="77"/>
      <c r="JJT21" s="77"/>
      <c r="JJU21" s="77"/>
      <c r="JJV21" s="77"/>
      <c r="JJW21" s="77"/>
      <c r="JJX21" s="77"/>
      <c r="JJY21" s="77"/>
      <c r="JJZ21" s="77"/>
      <c r="JKA21" s="77"/>
      <c r="JKB21" s="77"/>
      <c r="JKC21" s="77"/>
      <c r="JKD21" s="77"/>
      <c r="JKE21" s="77"/>
      <c r="JKF21" s="77"/>
      <c r="JKG21" s="77"/>
      <c r="JKH21" s="77"/>
      <c r="JKI21" s="77"/>
      <c r="JKJ21" s="77"/>
      <c r="JKK21" s="77"/>
      <c r="JKL21" s="77"/>
      <c r="JKM21" s="77"/>
      <c r="JKN21" s="77"/>
      <c r="JKO21" s="77"/>
      <c r="JKP21" s="77"/>
      <c r="JKQ21" s="77"/>
      <c r="JKR21" s="77"/>
      <c r="JKS21" s="77"/>
      <c r="JKT21" s="77"/>
      <c r="JKU21" s="77"/>
      <c r="JKV21" s="77"/>
      <c r="JKW21" s="77"/>
      <c r="JKX21" s="77"/>
      <c r="JKY21" s="77"/>
      <c r="JKZ21" s="77"/>
      <c r="JLA21" s="77"/>
      <c r="JLB21" s="77"/>
      <c r="JLC21" s="77"/>
      <c r="JLD21" s="77"/>
      <c r="JLE21" s="77"/>
      <c r="JLF21" s="77"/>
      <c r="JLG21" s="77"/>
      <c r="JLH21" s="77"/>
      <c r="JLI21" s="77"/>
      <c r="JLJ21" s="77"/>
      <c r="JLK21" s="77"/>
      <c r="JLL21" s="77"/>
      <c r="JLM21" s="77"/>
      <c r="JLN21" s="77"/>
      <c r="JLO21" s="77"/>
      <c r="JLP21" s="77"/>
      <c r="JLQ21" s="77"/>
      <c r="JLR21" s="77"/>
      <c r="JLS21" s="77"/>
      <c r="JLT21" s="77"/>
      <c r="JLU21" s="77"/>
      <c r="JLV21" s="77"/>
      <c r="JLW21" s="77"/>
      <c r="JLX21" s="77"/>
      <c r="JLY21" s="77"/>
      <c r="JLZ21" s="77"/>
      <c r="JMA21" s="77"/>
      <c r="JMB21" s="77"/>
      <c r="JMC21" s="77"/>
      <c r="JMD21" s="77"/>
      <c r="JME21" s="77"/>
      <c r="JMF21" s="77"/>
      <c r="JMG21" s="77"/>
      <c r="JMH21" s="77"/>
      <c r="JMI21" s="77"/>
      <c r="JMJ21" s="77"/>
      <c r="JMK21" s="77"/>
      <c r="JML21" s="77"/>
      <c r="JMM21" s="77"/>
      <c r="JMN21" s="77"/>
      <c r="JMO21" s="77"/>
      <c r="JMP21" s="77"/>
      <c r="JMQ21" s="77"/>
      <c r="JMR21" s="77"/>
      <c r="JMS21" s="77"/>
      <c r="JMT21" s="77"/>
      <c r="JMU21" s="77"/>
      <c r="JMV21" s="77"/>
      <c r="JMW21" s="77"/>
      <c r="JMX21" s="77"/>
      <c r="JMY21" s="77"/>
      <c r="JMZ21" s="77"/>
      <c r="JNA21" s="77"/>
      <c r="JNB21" s="77"/>
      <c r="JNC21" s="77"/>
      <c r="JND21" s="77"/>
      <c r="JNE21" s="77"/>
      <c r="JNF21" s="77"/>
      <c r="JNG21" s="77"/>
      <c r="JNH21" s="77"/>
      <c r="JNI21" s="77"/>
      <c r="JNJ21" s="77"/>
      <c r="JNK21" s="77"/>
      <c r="JNL21" s="77"/>
      <c r="JNM21" s="77"/>
      <c r="JNN21" s="77"/>
      <c r="JNO21" s="77"/>
      <c r="JNP21" s="77"/>
      <c r="JNQ21" s="77"/>
      <c r="JNR21" s="77"/>
      <c r="JNS21" s="77"/>
      <c r="JNT21" s="77"/>
      <c r="JNU21" s="77"/>
      <c r="JNV21" s="77"/>
      <c r="JNW21" s="77"/>
      <c r="JNX21" s="77"/>
      <c r="JNY21" s="77"/>
      <c r="JNZ21" s="77"/>
      <c r="JOA21" s="77"/>
      <c r="JOB21" s="77"/>
      <c r="JOC21" s="77"/>
      <c r="JOD21" s="77"/>
      <c r="JOE21" s="77"/>
      <c r="JOF21" s="77"/>
      <c r="JOG21" s="77"/>
      <c r="JOH21" s="77"/>
      <c r="JOI21" s="77"/>
      <c r="JOJ21" s="77"/>
      <c r="JOK21" s="77"/>
      <c r="JOL21" s="77"/>
      <c r="JOM21" s="77"/>
      <c r="JON21" s="77"/>
      <c r="JOO21" s="77"/>
      <c r="JOP21" s="77"/>
      <c r="JOQ21" s="77"/>
      <c r="JOR21" s="77"/>
      <c r="JOS21" s="77"/>
      <c r="JOT21" s="77"/>
      <c r="JOU21" s="77"/>
      <c r="JOV21" s="77"/>
      <c r="JOW21" s="77"/>
      <c r="JOX21" s="77"/>
      <c r="JOY21" s="77"/>
      <c r="JOZ21" s="77"/>
      <c r="JPA21" s="77"/>
      <c r="JPB21" s="77"/>
      <c r="JPC21" s="77"/>
      <c r="JPD21" s="77"/>
      <c r="JPE21" s="77"/>
      <c r="JPF21" s="77"/>
      <c r="JPG21" s="77"/>
      <c r="JPH21" s="77"/>
      <c r="JPI21" s="77"/>
      <c r="JPJ21" s="77"/>
      <c r="JPK21" s="77"/>
      <c r="JPL21" s="77"/>
      <c r="JPM21" s="77"/>
      <c r="JPN21" s="77"/>
      <c r="JPO21" s="77"/>
      <c r="JPP21" s="77"/>
      <c r="JPQ21" s="77"/>
      <c r="JPR21" s="77"/>
      <c r="JPS21" s="77"/>
      <c r="JPT21" s="77"/>
      <c r="JPU21" s="77"/>
      <c r="JPV21" s="77"/>
      <c r="JPW21" s="77"/>
      <c r="JPX21" s="77"/>
      <c r="JPY21" s="77"/>
      <c r="JPZ21" s="77"/>
      <c r="JQA21" s="77"/>
      <c r="JQB21" s="77"/>
      <c r="JQC21" s="77"/>
      <c r="JQD21" s="77"/>
      <c r="JQE21" s="77"/>
      <c r="JQF21" s="77"/>
      <c r="JQG21" s="77"/>
      <c r="JQH21" s="77"/>
      <c r="JQI21" s="77"/>
      <c r="JQJ21" s="77"/>
      <c r="JQK21" s="77"/>
      <c r="JQL21" s="77"/>
      <c r="JQM21" s="77"/>
      <c r="JQN21" s="77"/>
      <c r="JQO21" s="77"/>
      <c r="JQP21" s="77"/>
      <c r="JQQ21" s="77"/>
      <c r="JQR21" s="77"/>
      <c r="JQS21" s="77"/>
      <c r="JQT21" s="77"/>
      <c r="JQU21" s="77"/>
      <c r="JQV21" s="77"/>
      <c r="JQW21" s="77"/>
      <c r="JQX21" s="77"/>
      <c r="JQY21" s="77"/>
      <c r="JQZ21" s="77"/>
      <c r="JRA21" s="77"/>
      <c r="JRB21" s="77"/>
      <c r="JRC21" s="77"/>
      <c r="JRD21" s="77"/>
      <c r="JRE21" s="77"/>
      <c r="JRF21" s="77"/>
      <c r="JRG21" s="77"/>
      <c r="JRH21" s="77"/>
      <c r="JRI21" s="77"/>
      <c r="JRJ21" s="77"/>
      <c r="JRK21" s="77"/>
      <c r="JRL21" s="77"/>
      <c r="JRM21" s="77"/>
      <c r="JRN21" s="77"/>
      <c r="JRO21" s="77"/>
      <c r="JRP21" s="77"/>
      <c r="JRQ21" s="77"/>
      <c r="JRR21" s="77"/>
      <c r="JRS21" s="77"/>
      <c r="JRT21" s="77"/>
      <c r="JRU21" s="77"/>
      <c r="JRV21" s="77"/>
      <c r="JRW21" s="77"/>
      <c r="JRX21" s="77"/>
      <c r="JRY21" s="77"/>
      <c r="JRZ21" s="77"/>
      <c r="JSA21" s="77"/>
      <c r="JSB21" s="77"/>
      <c r="JSC21" s="77"/>
      <c r="JSD21" s="77"/>
      <c r="JSE21" s="77"/>
      <c r="JSF21" s="77"/>
      <c r="JSG21" s="77"/>
      <c r="JSH21" s="77"/>
      <c r="JSI21" s="77"/>
      <c r="JSJ21" s="77"/>
      <c r="JSK21" s="77"/>
      <c r="JSL21" s="77"/>
      <c r="JSM21" s="77"/>
      <c r="JSN21" s="77"/>
      <c r="JSO21" s="77"/>
      <c r="JSP21" s="77"/>
      <c r="JSQ21" s="77"/>
      <c r="JSR21" s="77"/>
      <c r="JSS21" s="77"/>
      <c r="JST21" s="77"/>
      <c r="JSU21" s="77"/>
      <c r="JSV21" s="77"/>
      <c r="JSW21" s="77"/>
      <c r="JSX21" s="77"/>
      <c r="JSY21" s="77"/>
      <c r="JSZ21" s="77"/>
      <c r="JTA21" s="77"/>
      <c r="JTB21" s="77"/>
      <c r="JTC21" s="77"/>
      <c r="JTD21" s="77"/>
      <c r="JTE21" s="77"/>
      <c r="JTF21" s="77"/>
      <c r="JTG21" s="77"/>
      <c r="JTH21" s="77"/>
      <c r="JTI21" s="77"/>
      <c r="JTJ21" s="77"/>
      <c r="JTK21" s="77"/>
      <c r="JTL21" s="77"/>
      <c r="JTM21" s="77"/>
      <c r="JTN21" s="77"/>
      <c r="JTO21" s="77"/>
      <c r="JTP21" s="77"/>
      <c r="JTQ21" s="77"/>
      <c r="JTR21" s="77"/>
      <c r="JTS21" s="77"/>
      <c r="JTT21" s="77"/>
      <c r="JTU21" s="77"/>
      <c r="JTV21" s="77"/>
      <c r="JTW21" s="77"/>
      <c r="JTX21" s="77"/>
      <c r="JTY21" s="77"/>
      <c r="JTZ21" s="77"/>
      <c r="JUA21" s="77"/>
      <c r="JUB21" s="77"/>
      <c r="JUC21" s="77"/>
      <c r="JUD21" s="77"/>
      <c r="JUE21" s="77"/>
      <c r="JUF21" s="77"/>
      <c r="JUG21" s="77"/>
      <c r="JUH21" s="77"/>
      <c r="JUI21" s="77"/>
      <c r="JUJ21" s="77"/>
      <c r="JUK21" s="77"/>
      <c r="JUL21" s="77"/>
      <c r="JUM21" s="77"/>
      <c r="JUN21" s="77"/>
      <c r="JUO21" s="77"/>
      <c r="JUP21" s="77"/>
      <c r="JUQ21" s="77"/>
      <c r="JUR21" s="77"/>
      <c r="JUS21" s="77"/>
      <c r="JUT21" s="77"/>
      <c r="JUU21" s="77"/>
      <c r="JUV21" s="77"/>
      <c r="JUW21" s="77"/>
      <c r="JUX21" s="77"/>
      <c r="JUY21" s="77"/>
      <c r="JUZ21" s="77"/>
      <c r="JVA21" s="77"/>
      <c r="JVB21" s="77"/>
      <c r="JVC21" s="77"/>
      <c r="JVD21" s="77"/>
      <c r="JVE21" s="77"/>
      <c r="JVF21" s="77"/>
      <c r="JVG21" s="77"/>
      <c r="JVH21" s="77"/>
      <c r="JVI21" s="77"/>
      <c r="JVJ21" s="77"/>
      <c r="JVK21" s="77"/>
      <c r="JVL21" s="77"/>
      <c r="JVM21" s="77"/>
      <c r="JVN21" s="77"/>
      <c r="JVO21" s="77"/>
      <c r="JVP21" s="77"/>
      <c r="JVQ21" s="77"/>
      <c r="JVR21" s="77"/>
      <c r="JVS21" s="77"/>
      <c r="JVT21" s="77"/>
      <c r="JVU21" s="77"/>
      <c r="JVV21" s="77"/>
      <c r="JVW21" s="77"/>
      <c r="JVX21" s="77"/>
      <c r="JVY21" s="77"/>
      <c r="JVZ21" s="77"/>
      <c r="JWA21" s="77"/>
      <c r="JWB21" s="77"/>
      <c r="JWC21" s="77"/>
      <c r="JWD21" s="77"/>
      <c r="JWE21" s="77"/>
      <c r="JWF21" s="77"/>
      <c r="JWG21" s="77"/>
      <c r="JWH21" s="77"/>
      <c r="JWI21" s="77"/>
      <c r="JWJ21" s="77"/>
      <c r="JWK21" s="77"/>
      <c r="JWL21" s="77"/>
      <c r="JWM21" s="77"/>
      <c r="JWN21" s="77"/>
      <c r="JWO21" s="77"/>
      <c r="JWP21" s="77"/>
      <c r="JWQ21" s="77"/>
      <c r="JWR21" s="77"/>
      <c r="JWS21" s="77"/>
      <c r="JWT21" s="77"/>
      <c r="JWU21" s="77"/>
      <c r="JWV21" s="77"/>
      <c r="JWW21" s="77"/>
      <c r="JWX21" s="77"/>
      <c r="JWY21" s="77"/>
      <c r="JWZ21" s="77"/>
      <c r="JXA21" s="77"/>
      <c r="JXB21" s="77"/>
      <c r="JXC21" s="77"/>
      <c r="JXD21" s="77"/>
      <c r="JXE21" s="77"/>
      <c r="JXF21" s="77"/>
      <c r="JXG21" s="77"/>
      <c r="JXH21" s="77"/>
      <c r="JXI21" s="77"/>
      <c r="JXJ21" s="77"/>
      <c r="JXK21" s="77"/>
      <c r="JXL21" s="77"/>
      <c r="JXM21" s="77"/>
      <c r="JXN21" s="77"/>
      <c r="JXO21" s="77"/>
      <c r="JXP21" s="77"/>
      <c r="JXQ21" s="77"/>
      <c r="JXR21" s="77"/>
      <c r="JXS21" s="77"/>
      <c r="JXT21" s="77"/>
      <c r="JXU21" s="77"/>
      <c r="JXV21" s="77"/>
      <c r="JXW21" s="77"/>
      <c r="JXX21" s="77"/>
      <c r="JXY21" s="77"/>
      <c r="JXZ21" s="77"/>
      <c r="JYA21" s="77"/>
      <c r="JYB21" s="77"/>
      <c r="JYC21" s="77"/>
      <c r="JYD21" s="77"/>
      <c r="JYE21" s="77"/>
      <c r="JYF21" s="77"/>
      <c r="JYG21" s="77"/>
      <c r="JYH21" s="77"/>
      <c r="JYI21" s="77"/>
      <c r="JYJ21" s="77"/>
      <c r="JYK21" s="77"/>
      <c r="JYL21" s="77"/>
      <c r="JYM21" s="77"/>
      <c r="JYN21" s="77"/>
      <c r="JYO21" s="77"/>
      <c r="JYP21" s="77"/>
      <c r="JYQ21" s="77"/>
      <c r="JYR21" s="77"/>
      <c r="JYS21" s="77"/>
      <c r="JYT21" s="77"/>
      <c r="JYU21" s="77"/>
      <c r="JYV21" s="77"/>
      <c r="JYW21" s="77"/>
      <c r="JYX21" s="77"/>
      <c r="JYY21" s="77"/>
      <c r="JYZ21" s="77"/>
      <c r="JZA21" s="77"/>
      <c r="JZB21" s="77"/>
      <c r="JZC21" s="77"/>
      <c r="JZD21" s="77"/>
      <c r="JZE21" s="77"/>
      <c r="JZF21" s="77"/>
      <c r="JZG21" s="77"/>
      <c r="JZH21" s="77"/>
      <c r="JZI21" s="77"/>
      <c r="JZJ21" s="77"/>
      <c r="JZK21" s="77"/>
      <c r="JZL21" s="77"/>
      <c r="JZM21" s="77"/>
      <c r="JZN21" s="77"/>
      <c r="JZO21" s="77"/>
      <c r="JZP21" s="77"/>
      <c r="JZQ21" s="77"/>
      <c r="JZR21" s="77"/>
      <c r="JZS21" s="77"/>
      <c r="JZT21" s="77"/>
      <c r="JZU21" s="77"/>
      <c r="JZV21" s="77"/>
      <c r="JZW21" s="77"/>
      <c r="JZX21" s="77"/>
      <c r="JZY21" s="77"/>
      <c r="JZZ21" s="77"/>
      <c r="KAA21" s="77"/>
      <c r="KAB21" s="77"/>
      <c r="KAC21" s="77"/>
      <c r="KAD21" s="77"/>
      <c r="KAE21" s="77"/>
      <c r="KAF21" s="77"/>
      <c r="KAG21" s="77"/>
      <c r="KAH21" s="77"/>
      <c r="KAI21" s="77"/>
      <c r="KAJ21" s="77"/>
      <c r="KAK21" s="77"/>
      <c r="KAL21" s="77"/>
      <c r="KAM21" s="77"/>
      <c r="KAN21" s="77"/>
      <c r="KAO21" s="77"/>
      <c r="KAP21" s="77"/>
      <c r="KAQ21" s="77"/>
      <c r="KAR21" s="77"/>
      <c r="KAS21" s="77"/>
      <c r="KAT21" s="77"/>
      <c r="KAU21" s="77"/>
      <c r="KAV21" s="77"/>
      <c r="KAW21" s="77"/>
      <c r="KAX21" s="77"/>
      <c r="KAY21" s="77"/>
      <c r="KAZ21" s="77"/>
      <c r="KBA21" s="77"/>
      <c r="KBB21" s="77"/>
      <c r="KBC21" s="77"/>
      <c r="KBD21" s="77"/>
      <c r="KBE21" s="77"/>
      <c r="KBF21" s="77"/>
      <c r="KBG21" s="77"/>
      <c r="KBH21" s="77"/>
      <c r="KBI21" s="77"/>
      <c r="KBJ21" s="77"/>
      <c r="KBK21" s="77"/>
      <c r="KBL21" s="77"/>
      <c r="KBM21" s="77"/>
      <c r="KBN21" s="77"/>
      <c r="KBO21" s="77"/>
      <c r="KBP21" s="77"/>
      <c r="KBQ21" s="77"/>
      <c r="KBR21" s="77"/>
      <c r="KBS21" s="77"/>
      <c r="KBT21" s="77"/>
      <c r="KBU21" s="77"/>
      <c r="KBV21" s="77"/>
      <c r="KBW21" s="77"/>
      <c r="KBX21" s="77"/>
      <c r="KBY21" s="77"/>
      <c r="KBZ21" s="77"/>
      <c r="KCA21" s="77"/>
      <c r="KCB21" s="77"/>
      <c r="KCC21" s="77"/>
      <c r="KCD21" s="77"/>
      <c r="KCE21" s="77"/>
      <c r="KCF21" s="77"/>
      <c r="KCG21" s="77"/>
      <c r="KCH21" s="77"/>
      <c r="KCI21" s="77"/>
      <c r="KCJ21" s="77"/>
      <c r="KCK21" s="77"/>
      <c r="KCL21" s="77"/>
      <c r="KCM21" s="77"/>
      <c r="KCN21" s="77"/>
      <c r="KCO21" s="77"/>
      <c r="KCP21" s="77"/>
      <c r="KCQ21" s="77"/>
      <c r="KCR21" s="77"/>
      <c r="KCS21" s="77"/>
      <c r="KCT21" s="77"/>
      <c r="KCU21" s="77"/>
      <c r="KCV21" s="77"/>
      <c r="KCW21" s="77"/>
      <c r="KCX21" s="77"/>
      <c r="KCY21" s="77"/>
      <c r="KCZ21" s="77"/>
      <c r="KDA21" s="77"/>
      <c r="KDB21" s="77"/>
      <c r="KDC21" s="77"/>
      <c r="KDD21" s="77"/>
      <c r="KDE21" s="77"/>
      <c r="KDF21" s="77"/>
      <c r="KDG21" s="77"/>
      <c r="KDH21" s="77"/>
      <c r="KDI21" s="77"/>
      <c r="KDJ21" s="77"/>
      <c r="KDK21" s="77"/>
      <c r="KDL21" s="77"/>
      <c r="KDM21" s="77"/>
      <c r="KDN21" s="77"/>
      <c r="KDO21" s="77"/>
      <c r="KDP21" s="77"/>
      <c r="KDQ21" s="77"/>
      <c r="KDR21" s="77"/>
      <c r="KDS21" s="77"/>
      <c r="KDT21" s="77"/>
      <c r="KDU21" s="77"/>
      <c r="KDV21" s="77"/>
      <c r="KDW21" s="77"/>
      <c r="KDX21" s="77"/>
      <c r="KDY21" s="77"/>
      <c r="KDZ21" s="77"/>
      <c r="KEA21" s="77"/>
      <c r="KEB21" s="77"/>
      <c r="KEC21" s="77"/>
      <c r="KED21" s="77"/>
      <c r="KEE21" s="77"/>
      <c r="KEF21" s="77"/>
      <c r="KEG21" s="77"/>
      <c r="KEH21" s="77"/>
      <c r="KEI21" s="77"/>
      <c r="KEJ21" s="77"/>
      <c r="KEK21" s="77"/>
      <c r="KEL21" s="77"/>
      <c r="KEM21" s="77"/>
      <c r="KEN21" s="77"/>
      <c r="KEO21" s="77"/>
      <c r="KEP21" s="77"/>
      <c r="KEQ21" s="77"/>
      <c r="KER21" s="77"/>
      <c r="KES21" s="77"/>
      <c r="KET21" s="77"/>
      <c r="KEU21" s="77"/>
      <c r="KEV21" s="77"/>
      <c r="KEW21" s="77"/>
      <c r="KEX21" s="77"/>
      <c r="KEY21" s="77"/>
      <c r="KEZ21" s="77"/>
      <c r="KFA21" s="77"/>
      <c r="KFB21" s="77"/>
      <c r="KFC21" s="77"/>
      <c r="KFD21" s="77"/>
      <c r="KFE21" s="77"/>
      <c r="KFF21" s="77"/>
      <c r="KFG21" s="77"/>
      <c r="KFH21" s="77"/>
      <c r="KFI21" s="77"/>
      <c r="KFJ21" s="77"/>
      <c r="KFK21" s="77"/>
      <c r="KFL21" s="77"/>
      <c r="KFM21" s="77"/>
      <c r="KFN21" s="77"/>
      <c r="KFO21" s="77"/>
      <c r="KFP21" s="77"/>
      <c r="KFQ21" s="77"/>
      <c r="KFR21" s="77"/>
      <c r="KFS21" s="77"/>
      <c r="KFT21" s="77"/>
      <c r="KFU21" s="77"/>
      <c r="KFV21" s="77"/>
      <c r="KFW21" s="77"/>
      <c r="KFX21" s="77"/>
      <c r="KFY21" s="77"/>
      <c r="KFZ21" s="77"/>
      <c r="KGA21" s="77"/>
      <c r="KGB21" s="77"/>
      <c r="KGC21" s="77"/>
      <c r="KGD21" s="77"/>
      <c r="KGE21" s="77"/>
      <c r="KGF21" s="77"/>
      <c r="KGG21" s="77"/>
      <c r="KGH21" s="77"/>
      <c r="KGI21" s="77"/>
      <c r="KGJ21" s="77"/>
      <c r="KGK21" s="77"/>
      <c r="KGL21" s="77"/>
      <c r="KGM21" s="77"/>
      <c r="KGN21" s="77"/>
      <c r="KGO21" s="77"/>
      <c r="KGP21" s="77"/>
      <c r="KGQ21" s="77"/>
      <c r="KGR21" s="77"/>
      <c r="KGS21" s="77"/>
      <c r="KGT21" s="77"/>
      <c r="KGU21" s="77"/>
      <c r="KGV21" s="77"/>
      <c r="KGW21" s="77"/>
      <c r="KGX21" s="77"/>
      <c r="KGY21" s="77"/>
      <c r="KGZ21" s="77"/>
      <c r="KHA21" s="77"/>
      <c r="KHB21" s="77"/>
      <c r="KHC21" s="77"/>
      <c r="KHD21" s="77"/>
      <c r="KHE21" s="77"/>
      <c r="KHF21" s="77"/>
      <c r="KHG21" s="77"/>
      <c r="KHH21" s="77"/>
      <c r="KHI21" s="77"/>
      <c r="KHJ21" s="77"/>
      <c r="KHK21" s="77"/>
      <c r="KHL21" s="77"/>
      <c r="KHM21" s="77"/>
      <c r="KHN21" s="77"/>
      <c r="KHO21" s="77"/>
      <c r="KHP21" s="77"/>
      <c r="KHQ21" s="77"/>
      <c r="KHR21" s="77"/>
      <c r="KHS21" s="77"/>
      <c r="KHT21" s="77"/>
      <c r="KHU21" s="77"/>
      <c r="KHV21" s="77"/>
      <c r="KHW21" s="77"/>
      <c r="KHX21" s="77"/>
      <c r="KHY21" s="77"/>
      <c r="KHZ21" s="77"/>
      <c r="KIA21" s="77"/>
      <c r="KIB21" s="77"/>
      <c r="KIC21" s="77"/>
      <c r="KID21" s="77"/>
      <c r="KIE21" s="77"/>
      <c r="KIF21" s="77"/>
      <c r="KIG21" s="77"/>
      <c r="KIH21" s="77"/>
      <c r="KII21" s="77"/>
      <c r="KIJ21" s="77"/>
      <c r="KIK21" s="77"/>
      <c r="KIL21" s="77"/>
      <c r="KIM21" s="77"/>
      <c r="KIN21" s="77"/>
      <c r="KIO21" s="77"/>
      <c r="KIP21" s="77"/>
      <c r="KIQ21" s="77"/>
      <c r="KIR21" s="77"/>
      <c r="KIS21" s="77"/>
      <c r="KIT21" s="77"/>
      <c r="KIU21" s="77"/>
      <c r="KIV21" s="77"/>
      <c r="KIW21" s="77"/>
      <c r="KIX21" s="77"/>
      <c r="KIY21" s="77"/>
      <c r="KIZ21" s="77"/>
      <c r="KJA21" s="77"/>
      <c r="KJB21" s="77"/>
      <c r="KJC21" s="77"/>
      <c r="KJD21" s="77"/>
      <c r="KJE21" s="77"/>
      <c r="KJF21" s="77"/>
      <c r="KJG21" s="77"/>
      <c r="KJH21" s="77"/>
      <c r="KJI21" s="77"/>
      <c r="KJJ21" s="77"/>
      <c r="KJK21" s="77"/>
      <c r="KJL21" s="77"/>
      <c r="KJM21" s="77"/>
      <c r="KJN21" s="77"/>
      <c r="KJO21" s="77"/>
      <c r="KJP21" s="77"/>
      <c r="KJQ21" s="77"/>
      <c r="KJR21" s="77"/>
      <c r="KJS21" s="77"/>
      <c r="KJT21" s="77"/>
      <c r="KJU21" s="77"/>
      <c r="KJV21" s="77"/>
      <c r="KJW21" s="77"/>
      <c r="KJX21" s="77"/>
      <c r="KJY21" s="77"/>
      <c r="KJZ21" s="77"/>
      <c r="KKA21" s="77"/>
      <c r="KKB21" s="77"/>
      <c r="KKC21" s="77"/>
      <c r="KKD21" s="77"/>
      <c r="KKE21" s="77"/>
      <c r="KKF21" s="77"/>
      <c r="KKG21" s="77"/>
      <c r="KKH21" s="77"/>
      <c r="KKI21" s="77"/>
      <c r="KKJ21" s="77"/>
      <c r="KKK21" s="77"/>
      <c r="KKL21" s="77"/>
      <c r="KKM21" s="77"/>
      <c r="KKN21" s="77"/>
      <c r="KKO21" s="77"/>
      <c r="KKP21" s="77"/>
      <c r="KKQ21" s="77"/>
      <c r="KKR21" s="77"/>
      <c r="KKS21" s="77"/>
      <c r="KKT21" s="77"/>
      <c r="KKU21" s="77"/>
      <c r="KKV21" s="77"/>
      <c r="KKW21" s="77"/>
      <c r="KKX21" s="77"/>
      <c r="KKY21" s="77"/>
      <c r="KKZ21" s="77"/>
      <c r="KLA21" s="77"/>
      <c r="KLB21" s="77"/>
      <c r="KLC21" s="77"/>
      <c r="KLD21" s="77"/>
      <c r="KLE21" s="77"/>
      <c r="KLF21" s="77"/>
      <c r="KLG21" s="77"/>
      <c r="KLH21" s="77"/>
      <c r="KLI21" s="77"/>
      <c r="KLJ21" s="77"/>
      <c r="KLK21" s="77"/>
      <c r="KLL21" s="77"/>
      <c r="KLM21" s="77"/>
      <c r="KLN21" s="77"/>
      <c r="KLO21" s="77"/>
      <c r="KLP21" s="77"/>
      <c r="KLQ21" s="77"/>
      <c r="KLR21" s="77"/>
      <c r="KLS21" s="77"/>
      <c r="KLT21" s="77"/>
      <c r="KLU21" s="77"/>
      <c r="KLV21" s="77"/>
      <c r="KLW21" s="77"/>
      <c r="KLX21" s="77"/>
      <c r="KLY21" s="77"/>
      <c r="KLZ21" s="77"/>
      <c r="KMA21" s="77"/>
      <c r="KMB21" s="77"/>
      <c r="KMC21" s="77"/>
      <c r="KMD21" s="77"/>
      <c r="KME21" s="77"/>
      <c r="KMF21" s="77"/>
      <c r="KMG21" s="77"/>
      <c r="KMH21" s="77"/>
      <c r="KMI21" s="77"/>
      <c r="KMJ21" s="77"/>
      <c r="KMK21" s="77"/>
      <c r="KML21" s="77"/>
      <c r="KMM21" s="77"/>
      <c r="KMN21" s="77"/>
      <c r="KMO21" s="77"/>
      <c r="KMP21" s="77"/>
      <c r="KMQ21" s="77"/>
      <c r="KMR21" s="77"/>
      <c r="KMS21" s="77"/>
      <c r="KMT21" s="77"/>
      <c r="KMU21" s="77"/>
      <c r="KMV21" s="77"/>
      <c r="KMW21" s="77"/>
      <c r="KMX21" s="77"/>
      <c r="KMY21" s="77"/>
      <c r="KMZ21" s="77"/>
      <c r="KNA21" s="77"/>
      <c r="KNB21" s="77"/>
      <c r="KNC21" s="77"/>
      <c r="KND21" s="77"/>
      <c r="KNE21" s="77"/>
      <c r="KNF21" s="77"/>
      <c r="KNG21" s="77"/>
      <c r="KNH21" s="77"/>
      <c r="KNI21" s="77"/>
      <c r="KNJ21" s="77"/>
      <c r="KNK21" s="77"/>
      <c r="KNL21" s="77"/>
      <c r="KNM21" s="77"/>
      <c r="KNN21" s="77"/>
      <c r="KNO21" s="77"/>
      <c r="KNP21" s="77"/>
      <c r="KNQ21" s="77"/>
      <c r="KNR21" s="77"/>
      <c r="KNS21" s="77"/>
      <c r="KNT21" s="77"/>
      <c r="KNU21" s="77"/>
      <c r="KNV21" s="77"/>
      <c r="KNW21" s="77"/>
      <c r="KNX21" s="77"/>
      <c r="KNY21" s="77"/>
      <c r="KNZ21" s="77"/>
      <c r="KOA21" s="77"/>
      <c r="KOB21" s="77"/>
      <c r="KOC21" s="77"/>
      <c r="KOD21" s="77"/>
      <c r="KOE21" s="77"/>
      <c r="KOF21" s="77"/>
      <c r="KOG21" s="77"/>
      <c r="KOH21" s="77"/>
      <c r="KOI21" s="77"/>
      <c r="KOJ21" s="77"/>
      <c r="KOK21" s="77"/>
      <c r="KOL21" s="77"/>
      <c r="KOM21" s="77"/>
      <c r="KON21" s="77"/>
      <c r="KOO21" s="77"/>
      <c r="KOP21" s="77"/>
      <c r="KOQ21" s="77"/>
      <c r="KOR21" s="77"/>
      <c r="KOS21" s="77"/>
      <c r="KOT21" s="77"/>
      <c r="KOU21" s="77"/>
      <c r="KOV21" s="77"/>
      <c r="KOW21" s="77"/>
      <c r="KOX21" s="77"/>
      <c r="KOY21" s="77"/>
      <c r="KOZ21" s="77"/>
      <c r="KPA21" s="77"/>
      <c r="KPB21" s="77"/>
      <c r="KPC21" s="77"/>
      <c r="KPD21" s="77"/>
      <c r="KPE21" s="77"/>
      <c r="KPF21" s="77"/>
      <c r="KPG21" s="77"/>
      <c r="KPH21" s="77"/>
      <c r="KPI21" s="77"/>
      <c r="KPJ21" s="77"/>
      <c r="KPK21" s="77"/>
      <c r="KPL21" s="77"/>
      <c r="KPM21" s="77"/>
      <c r="KPN21" s="77"/>
      <c r="KPO21" s="77"/>
      <c r="KPP21" s="77"/>
      <c r="KPQ21" s="77"/>
      <c r="KPR21" s="77"/>
      <c r="KPS21" s="77"/>
      <c r="KPT21" s="77"/>
      <c r="KPU21" s="77"/>
      <c r="KPV21" s="77"/>
      <c r="KPW21" s="77"/>
      <c r="KPX21" s="77"/>
      <c r="KPY21" s="77"/>
      <c r="KPZ21" s="77"/>
      <c r="KQA21" s="77"/>
      <c r="KQB21" s="77"/>
      <c r="KQC21" s="77"/>
      <c r="KQD21" s="77"/>
      <c r="KQE21" s="77"/>
      <c r="KQF21" s="77"/>
      <c r="KQG21" s="77"/>
      <c r="KQH21" s="77"/>
      <c r="KQI21" s="77"/>
      <c r="KQJ21" s="77"/>
      <c r="KQK21" s="77"/>
      <c r="KQL21" s="77"/>
      <c r="KQM21" s="77"/>
      <c r="KQN21" s="77"/>
      <c r="KQO21" s="77"/>
      <c r="KQP21" s="77"/>
      <c r="KQQ21" s="77"/>
      <c r="KQR21" s="77"/>
      <c r="KQS21" s="77"/>
      <c r="KQT21" s="77"/>
      <c r="KQU21" s="77"/>
      <c r="KQV21" s="77"/>
      <c r="KQW21" s="77"/>
      <c r="KQX21" s="77"/>
      <c r="KQY21" s="77"/>
      <c r="KQZ21" s="77"/>
      <c r="KRA21" s="77"/>
      <c r="KRB21" s="77"/>
      <c r="KRC21" s="77"/>
      <c r="KRD21" s="77"/>
      <c r="KRE21" s="77"/>
      <c r="KRF21" s="77"/>
      <c r="KRG21" s="77"/>
      <c r="KRH21" s="77"/>
      <c r="KRI21" s="77"/>
      <c r="KRJ21" s="77"/>
      <c r="KRK21" s="77"/>
      <c r="KRL21" s="77"/>
      <c r="KRM21" s="77"/>
      <c r="KRN21" s="77"/>
      <c r="KRO21" s="77"/>
      <c r="KRP21" s="77"/>
      <c r="KRQ21" s="77"/>
      <c r="KRR21" s="77"/>
      <c r="KRS21" s="77"/>
      <c r="KRT21" s="77"/>
      <c r="KRU21" s="77"/>
      <c r="KRV21" s="77"/>
      <c r="KRW21" s="77"/>
      <c r="KRX21" s="77"/>
      <c r="KRY21" s="77"/>
      <c r="KRZ21" s="77"/>
      <c r="KSA21" s="77"/>
      <c r="KSB21" s="77"/>
      <c r="KSC21" s="77"/>
      <c r="KSD21" s="77"/>
      <c r="KSE21" s="77"/>
      <c r="KSF21" s="77"/>
      <c r="KSG21" s="77"/>
      <c r="KSH21" s="77"/>
      <c r="KSI21" s="77"/>
      <c r="KSJ21" s="77"/>
      <c r="KSK21" s="77"/>
      <c r="KSL21" s="77"/>
      <c r="KSM21" s="77"/>
      <c r="KSN21" s="77"/>
      <c r="KSO21" s="77"/>
      <c r="KSP21" s="77"/>
      <c r="KSQ21" s="77"/>
      <c r="KSR21" s="77"/>
      <c r="KSS21" s="77"/>
      <c r="KST21" s="77"/>
      <c r="KSU21" s="77"/>
      <c r="KSV21" s="77"/>
      <c r="KSW21" s="77"/>
      <c r="KSX21" s="77"/>
      <c r="KSY21" s="77"/>
      <c r="KSZ21" s="77"/>
      <c r="KTA21" s="77"/>
      <c r="KTB21" s="77"/>
      <c r="KTC21" s="77"/>
      <c r="KTD21" s="77"/>
      <c r="KTE21" s="77"/>
      <c r="KTF21" s="77"/>
      <c r="KTG21" s="77"/>
      <c r="KTH21" s="77"/>
      <c r="KTI21" s="77"/>
      <c r="KTJ21" s="77"/>
      <c r="KTK21" s="77"/>
      <c r="KTL21" s="77"/>
      <c r="KTM21" s="77"/>
      <c r="KTN21" s="77"/>
      <c r="KTO21" s="77"/>
      <c r="KTP21" s="77"/>
      <c r="KTQ21" s="77"/>
      <c r="KTR21" s="77"/>
      <c r="KTS21" s="77"/>
      <c r="KTT21" s="77"/>
      <c r="KTU21" s="77"/>
      <c r="KTV21" s="77"/>
      <c r="KTW21" s="77"/>
      <c r="KTX21" s="77"/>
      <c r="KTY21" s="77"/>
      <c r="KTZ21" s="77"/>
      <c r="KUA21" s="77"/>
      <c r="KUB21" s="77"/>
      <c r="KUC21" s="77"/>
      <c r="KUD21" s="77"/>
      <c r="KUE21" s="77"/>
      <c r="KUF21" s="77"/>
      <c r="KUG21" s="77"/>
      <c r="KUH21" s="77"/>
      <c r="KUI21" s="77"/>
      <c r="KUJ21" s="77"/>
      <c r="KUK21" s="77"/>
      <c r="KUL21" s="77"/>
      <c r="KUM21" s="77"/>
      <c r="KUN21" s="77"/>
      <c r="KUO21" s="77"/>
      <c r="KUP21" s="77"/>
      <c r="KUQ21" s="77"/>
      <c r="KUR21" s="77"/>
      <c r="KUS21" s="77"/>
      <c r="KUT21" s="77"/>
      <c r="KUU21" s="77"/>
      <c r="KUV21" s="77"/>
      <c r="KUW21" s="77"/>
      <c r="KUX21" s="77"/>
      <c r="KUY21" s="77"/>
      <c r="KUZ21" s="77"/>
      <c r="KVA21" s="77"/>
      <c r="KVB21" s="77"/>
      <c r="KVC21" s="77"/>
      <c r="KVD21" s="77"/>
      <c r="KVE21" s="77"/>
      <c r="KVF21" s="77"/>
      <c r="KVG21" s="77"/>
      <c r="KVH21" s="77"/>
      <c r="KVI21" s="77"/>
      <c r="KVJ21" s="77"/>
      <c r="KVK21" s="77"/>
      <c r="KVL21" s="77"/>
      <c r="KVM21" s="77"/>
      <c r="KVN21" s="77"/>
      <c r="KVO21" s="77"/>
      <c r="KVP21" s="77"/>
      <c r="KVQ21" s="77"/>
      <c r="KVR21" s="77"/>
      <c r="KVS21" s="77"/>
      <c r="KVT21" s="77"/>
      <c r="KVU21" s="77"/>
      <c r="KVV21" s="77"/>
      <c r="KVW21" s="77"/>
      <c r="KVX21" s="77"/>
      <c r="KVY21" s="77"/>
      <c r="KVZ21" s="77"/>
      <c r="KWA21" s="77"/>
      <c r="KWB21" s="77"/>
      <c r="KWC21" s="77"/>
      <c r="KWD21" s="77"/>
      <c r="KWE21" s="77"/>
      <c r="KWF21" s="77"/>
      <c r="KWG21" s="77"/>
      <c r="KWH21" s="77"/>
      <c r="KWI21" s="77"/>
      <c r="KWJ21" s="77"/>
      <c r="KWK21" s="77"/>
      <c r="KWL21" s="77"/>
      <c r="KWM21" s="77"/>
      <c r="KWN21" s="77"/>
      <c r="KWO21" s="77"/>
      <c r="KWP21" s="77"/>
      <c r="KWQ21" s="77"/>
      <c r="KWR21" s="77"/>
      <c r="KWS21" s="77"/>
      <c r="KWT21" s="77"/>
      <c r="KWU21" s="77"/>
      <c r="KWV21" s="77"/>
      <c r="KWW21" s="77"/>
      <c r="KWX21" s="77"/>
      <c r="KWY21" s="77"/>
      <c r="KWZ21" s="77"/>
      <c r="KXA21" s="77"/>
      <c r="KXB21" s="77"/>
      <c r="KXC21" s="77"/>
      <c r="KXD21" s="77"/>
      <c r="KXE21" s="77"/>
      <c r="KXF21" s="77"/>
      <c r="KXG21" s="77"/>
      <c r="KXH21" s="77"/>
      <c r="KXI21" s="77"/>
      <c r="KXJ21" s="77"/>
      <c r="KXK21" s="77"/>
      <c r="KXL21" s="77"/>
      <c r="KXM21" s="77"/>
      <c r="KXN21" s="77"/>
      <c r="KXO21" s="77"/>
      <c r="KXP21" s="77"/>
      <c r="KXQ21" s="77"/>
      <c r="KXR21" s="77"/>
      <c r="KXS21" s="77"/>
      <c r="KXT21" s="77"/>
      <c r="KXU21" s="77"/>
      <c r="KXV21" s="77"/>
      <c r="KXW21" s="77"/>
      <c r="KXX21" s="77"/>
      <c r="KXY21" s="77"/>
      <c r="KXZ21" s="77"/>
      <c r="KYA21" s="77"/>
      <c r="KYB21" s="77"/>
      <c r="KYC21" s="77"/>
      <c r="KYD21" s="77"/>
      <c r="KYE21" s="77"/>
      <c r="KYF21" s="77"/>
      <c r="KYG21" s="77"/>
      <c r="KYH21" s="77"/>
      <c r="KYI21" s="77"/>
      <c r="KYJ21" s="77"/>
      <c r="KYK21" s="77"/>
      <c r="KYL21" s="77"/>
      <c r="KYM21" s="77"/>
      <c r="KYN21" s="77"/>
      <c r="KYO21" s="77"/>
      <c r="KYP21" s="77"/>
      <c r="KYQ21" s="77"/>
      <c r="KYR21" s="77"/>
      <c r="KYS21" s="77"/>
      <c r="KYT21" s="77"/>
      <c r="KYU21" s="77"/>
      <c r="KYV21" s="77"/>
      <c r="KYW21" s="77"/>
      <c r="KYX21" s="77"/>
      <c r="KYY21" s="77"/>
      <c r="KYZ21" s="77"/>
      <c r="KZA21" s="77"/>
      <c r="KZB21" s="77"/>
      <c r="KZC21" s="77"/>
      <c r="KZD21" s="77"/>
      <c r="KZE21" s="77"/>
      <c r="KZF21" s="77"/>
      <c r="KZG21" s="77"/>
      <c r="KZH21" s="77"/>
      <c r="KZI21" s="77"/>
      <c r="KZJ21" s="77"/>
      <c r="KZK21" s="77"/>
      <c r="KZL21" s="77"/>
      <c r="KZM21" s="77"/>
      <c r="KZN21" s="77"/>
      <c r="KZO21" s="77"/>
      <c r="KZP21" s="77"/>
      <c r="KZQ21" s="77"/>
      <c r="KZR21" s="77"/>
      <c r="KZS21" s="77"/>
      <c r="KZT21" s="77"/>
      <c r="KZU21" s="77"/>
      <c r="KZV21" s="77"/>
      <c r="KZW21" s="77"/>
      <c r="KZX21" s="77"/>
      <c r="KZY21" s="77"/>
      <c r="KZZ21" s="77"/>
      <c r="LAA21" s="77"/>
      <c r="LAB21" s="77"/>
      <c r="LAC21" s="77"/>
      <c r="LAD21" s="77"/>
      <c r="LAE21" s="77"/>
      <c r="LAF21" s="77"/>
      <c r="LAG21" s="77"/>
      <c r="LAH21" s="77"/>
      <c r="LAI21" s="77"/>
      <c r="LAJ21" s="77"/>
      <c r="LAK21" s="77"/>
      <c r="LAL21" s="77"/>
      <c r="LAM21" s="77"/>
      <c r="LAN21" s="77"/>
      <c r="LAO21" s="77"/>
      <c r="LAP21" s="77"/>
      <c r="LAQ21" s="77"/>
      <c r="LAR21" s="77"/>
      <c r="LAS21" s="77"/>
      <c r="LAT21" s="77"/>
      <c r="LAU21" s="77"/>
      <c r="LAV21" s="77"/>
      <c r="LAW21" s="77"/>
      <c r="LAX21" s="77"/>
      <c r="LAY21" s="77"/>
      <c r="LAZ21" s="77"/>
      <c r="LBA21" s="77"/>
      <c r="LBB21" s="77"/>
      <c r="LBC21" s="77"/>
      <c r="LBD21" s="77"/>
      <c r="LBE21" s="77"/>
      <c r="LBF21" s="77"/>
      <c r="LBG21" s="77"/>
      <c r="LBH21" s="77"/>
      <c r="LBI21" s="77"/>
      <c r="LBJ21" s="77"/>
      <c r="LBK21" s="77"/>
      <c r="LBL21" s="77"/>
      <c r="LBM21" s="77"/>
      <c r="LBN21" s="77"/>
      <c r="LBO21" s="77"/>
      <c r="LBP21" s="77"/>
      <c r="LBQ21" s="77"/>
      <c r="LBR21" s="77"/>
      <c r="LBS21" s="77"/>
      <c r="LBT21" s="77"/>
      <c r="LBU21" s="77"/>
      <c r="LBV21" s="77"/>
      <c r="LBW21" s="77"/>
      <c r="LBX21" s="77"/>
      <c r="LBY21" s="77"/>
      <c r="LBZ21" s="77"/>
      <c r="LCA21" s="77"/>
      <c r="LCB21" s="77"/>
      <c r="LCC21" s="77"/>
      <c r="LCD21" s="77"/>
      <c r="LCE21" s="77"/>
      <c r="LCF21" s="77"/>
      <c r="LCG21" s="77"/>
      <c r="LCH21" s="77"/>
      <c r="LCI21" s="77"/>
      <c r="LCJ21" s="77"/>
      <c r="LCK21" s="77"/>
      <c r="LCL21" s="77"/>
      <c r="LCM21" s="77"/>
      <c r="LCN21" s="77"/>
      <c r="LCO21" s="77"/>
      <c r="LCP21" s="77"/>
      <c r="LCQ21" s="77"/>
      <c r="LCR21" s="77"/>
      <c r="LCS21" s="77"/>
      <c r="LCT21" s="77"/>
      <c r="LCU21" s="77"/>
      <c r="LCV21" s="77"/>
      <c r="LCW21" s="77"/>
      <c r="LCX21" s="77"/>
      <c r="LCY21" s="77"/>
      <c r="LCZ21" s="77"/>
      <c r="LDA21" s="77"/>
      <c r="LDB21" s="77"/>
      <c r="LDC21" s="77"/>
      <c r="LDD21" s="77"/>
      <c r="LDE21" s="77"/>
      <c r="LDF21" s="77"/>
      <c r="LDG21" s="77"/>
      <c r="LDH21" s="77"/>
      <c r="LDI21" s="77"/>
      <c r="LDJ21" s="77"/>
      <c r="LDK21" s="77"/>
      <c r="LDL21" s="77"/>
      <c r="LDM21" s="77"/>
      <c r="LDN21" s="77"/>
      <c r="LDO21" s="77"/>
      <c r="LDP21" s="77"/>
      <c r="LDQ21" s="77"/>
      <c r="LDR21" s="77"/>
      <c r="LDS21" s="77"/>
      <c r="LDT21" s="77"/>
      <c r="LDU21" s="77"/>
      <c r="LDV21" s="77"/>
      <c r="LDW21" s="77"/>
      <c r="LDX21" s="77"/>
      <c r="LDY21" s="77"/>
      <c r="LDZ21" s="77"/>
      <c r="LEA21" s="77"/>
      <c r="LEB21" s="77"/>
      <c r="LEC21" s="77"/>
      <c r="LED21" s="77"/>
      <c r="LEE21" s="77"/>
      <c r="LEF21" s="77"/>
      <c r="LEG21" s="77"/>
      <c r="LEH21" s="77"/>
      <c r="LEI21" s="77"/>
      <c r="LEJ21" s="77"/>
      <c r="LEK21" s="77"/>
      <c r="LEL21" s="77"/>
      <c r="LEM21" s="77"/>
      <c r="LEN21" s="77"/>
      <c r="LEO21" s="77"/>
      <c r="LEP21" s="77"/>
      <c r="LEQ21" s="77"/>
      <c r="LER21" s="77"/>
      <c r="LES21" s="77"/>
      <c r="LET21" s="77"/>
      <c r="LEU21" s="77"/>
      <c r="LEV21" s="77"/>
      <c r="LEW21" s="77"/>
      <c r="LEX21" s="77"/>
      <c r="LEY21" s="77"/>
      <c r="LEZ21" s="77"/>
      <c r="LFA21" s="77"/>
      <c r="LFB21" s="77"/>
      <c r="LFC21" s="77"/>
      <c r="LFD21" s="77"/>
      <c r="LFE21" s="77"/>
      <c r="LFF21" s="77"/>
      <c r="LFG21" s="77"/>
      <c r="LFH21" s="77"/>
      <c r="LFI21" s="77"/>
      <c r="LFJ21" s="77"/>
      <c r="LFK21" s="77"/>
      <c r="LFL21" s="77"/>
      <c r="LFM21" s="77"/>
      <c r="LFN21" s="77"/>
      <c r="LFO21" s="77"/>
      <c r="LFP21" s="77"/>
      <c r="LFQ21" s="77"/>
      <c r="LFR21" s="77"/>
      <c r="LFS21" s="77"/>
      <c r="LFT21" s="77"/>
      <c r="LFU21" s="77"/>
      <c r="LFV21" s="77"/>
      <c r="LFW21" s="77"/>
      <c r="LFX21" s="77"/>
      <c r="LFY21" s="77"/>
      <c r="LFZ21" s="77"/>
      <c r="LGA21" s="77"/>
      <c r="LGB21" s="77"/>
      <c r="LGC21" s="77"/>
      <c r="LGD21" s="77"/>
      <c r="LGE21" s="77"/>
      <c r="LGF21" s="77"/>
      <c r="LGG21" s="77"/>
      <c r="LGH21" s="77"/>
      <c r="LGI21" s="77"/>
      <c r="LGJ21" s="77"/>
      <c r="LGK21" s="77"/>
      <c r="LGL21" s="77"/>
      <c r="LGM21" s="77"/>
      <c r="LGN21" s="77"/>
      <c r="LGO21" s="77"/>
      <c r="LGP21" s="77"/>
      <c r="LGQ21" s="77"/>
      <c r="LGR21" s="77"/>
      <c r="LGS21" s="77"/>
      <c r="LGT21" s="77"/>
      <c r="LGU21" s="77"/>
      <c r="LGV21" s="77"/>
      <c r="LGW21" s="77"/>
      <c r="LGX21" s="77"/>
      <c r="LGY21" s="77"/>
      <c r="LGZ21" s="77"/>
      <c r="LHA21" s="77"/>
      <c r="LHB21" s="77"/>
      <c r="LHC21" s="77"/>
      <c r="LHD21" s="77"/>
      <c r="LHE21" s="77"/>
      <c r="LHF21" s="77"/>
      <c r="LHG21" s="77"/>
      <c r="LHH21" s="77"/>
      <c r="LHI21" s="77"/>
      <c r="LHJ21" s="77"/>
      <c r="LHK21" s="77"/>
      <c r="LHL21" s="77"/>
      <c r="LHM21" s="77"/>
      <c r="LHN21" s="77"/>
      <c r="LHO21" s="77"/>
      <c r="LHP21" s="77"/>
      <c r="LHQ21" s="77"/>
      <c r="LHR21" s="77"/>
      <c r="LHS21" s="77"/>
      <c r="LHT21" s="77"/>
      <c r="LHU21" s="77"/>
      <c r="LHV21" s="77"/>
      <c r="LHW21" s="77"/>
      <c r="LHX21" s="77"/>
      <c r="LHY21" s="77"/>
      <c r="LHZ21" s="77"/>
      <c r="LIA21" s="77"/>
      <c r="LIB21" s="77"/>
      <c r="LIC21" s="77"/>
      <c r="LID21" s="77"/>
      <c r="LIE21" s="77"/>
      <c r="LIF21" s="77"/>
      <c r="LIG21" s="77"/>
      <c r="LIH21" s="77"/>
      <c r="LII21" s="77"/>
      <c r="LIJ21" s="77"/>
      <c r="LIK21" s="77"/>
      <c r="LIL21" s="77"/>
      <c r="LIM21" s="77"/>
      <c r="LIN21" s="77"/>
      <c r="LIO21" s="77"/>
      <c r="LIP21" s="77"/>
      <c r="LIQ21" s="77"/>
      <c r="LIR21" s="77"/>
      <c r="LIS21" s="77"/>
      <c r="LIT21" s="77"/>
      <c r="LIU21" s="77"/>
      <c r="LIV21" s="77"/>
      <c r="LIW21" s="77"/>
      <c r="LIX21" s="77"/>
      <c r="LIY21" s="77"/>
      <c r="LIZ21" s="77"/>
      <c r="LJA21" s="77"/>
      <c r="LJB21" s="77"/>
      <c r="LJC21" s="77"/>
      <c r="LJD21" s="77"/>
      <c r="LJE21" s="77"/>
      <c r="LJF21" s="77"/>
      <c r="LJG21" s="77"/>
      <c r="LJH21" s="77"/>
      <c r="LJI21" s="77"/>
      <c r="LJJ21" s="77"/>
      <c r="LJK21" s="77"/>
      <c r="LJL21" s="77"/>
      <c r="LJM21" s="77"/>
      <c r="LJN21" s="77"/>
      <c r="LJO21" s="77"/>
      <c r="LJP21" s="77"/>
      <c r="LJQ21" s="77"/>
      <c r="LJR21" s="77"/>
      <c r="LJS21" s="77"/>
      <c r="LJT21" s="77"/>
      <c r="LJU21" s="77"/>
      <c r="LJV21" s="77"/>
      <c r="LJW21" s="77"/>
      <c r="LJX21" s="77"/>
      <c r="LJY21" s="77"/>
      <c r="LJZ21" s="77"/>
      <c r="LKA21" s="77"/>
      <c r="LKB21" s="77"/>
      <c r="LKC21" s="77"/>
      <c r="LKD21" s="77"/>
      <c r="LKE21" s="77"/>
      <c r="LKF21" s="77"/>
      <c r="LKG21" s="77"/>
      <c r="LKH21" s="77"/>
      <c r="LKI21" s="77"/>
      <c r="LKJ21" s="77"/>
      <c r="LKK21" s="77"/>
      <c r="LKL21" s="77"/>
      <c r="LKM21" s="77"/>
      <c r="LKN21" s="77"/>
      <c r="LKO21" s="77"/>
      <c r="LKP21" s="77"/>
      <c r="LKQ21" s="77"/>
      <c r="LKR21" s="77"/>
      <c r="LKS21" s="77"/>
      <c r="LKT21" s="77"/>
      <c r="LKU21" s="77"/>
      <c r="LKV21" s="77"/>
      <c r="LKW21" s="77"/>
      <c r="LKX21" s="77"/>
      <c r="LKY21" s="77"/>
      <c r="LKZ21" s="77"/>
      <c r="LLA21" s="77"/>
      <c r="LLB21" s="77"/>
      <c r="LLC21" s="77"/>
      <c r="LLD21" s="77"/>
      <c r="LLE21" s="77"/>
      <c r="LLF21" s="77"/>
      <c r="LLG21" s="77"/>
      <c r="LLH21" s="77"/>
      <c r="LLI21" s="77"/>
      <c r="LLJ21" s="77"/>
      <c r="LLK21" s="77"/>
      <c r="LLL21" s="77"/>
      <c r="LLM21" s="77"/>
      <c r="LLN21" s="77"/>
      <c r="LLO21" s="77"/>
      <c r="LLP21" s="77"/>
      <c r="LLQ21" s="77"/>
      <c r="LLR21" s="77"/>
      <c r="LLS21" s="77"/>
      <c r="LLT21" s="77"/>
      <c r="LLU21" s="77"/>
      <c r="LLV21" s="77"/>
      <c r="LLW21" s="77"/>
      <c r="LLX21" s="77"/>
      <c r="LLY21" s="77"/>
      <c r="LLZ21" s="77"/>
      <c r="LMA21" s="77"/>
      <c r="LMB21" s="77"/>
      <c r="LMC21" s="77"/>
      <c r="LMD21" s="77"/>
      <c r="LME21" s="77"/>
      <c r="LMF21" s="77"/>
      <c r="LMG21" s="77"/>
      <c r="LMH21" s="77"/>
      <c r="LMI21" s="77"/>
      <c r="LMJ21" s="77"/>
      <c r="LMK21" s="77"/>
      <c r="LML21" s="77"/>
      <c r="LMM21" s="77"/>
      <c r="LMN21" s="77"/>
      <c r="LMO21" s="77"/>
      <c r="LMP21" s="77"/>
      <c r="LMQ21" s="77"/>
      <c r="LMR21" s="77"/>
      <c r="LMS21" s="77"/>
      <c r="LMT21" s="77"/>
      <c r="LMU21" s="77"/>
      <c r="LMV21" s="77"/>
      <c r="LMW21" s="77"/>
      <c r="LMX21" s="77"/>
      <c r="LMY21" s="77"/>
      <c r="LMZ21" s="77"/>
      <c r="LNA21" s="77"/>
      <c r="LNB21" s="77"/>
      <c r="LNC21" s="77"/>
      <c r="LND21" s="77"/>
      <c r="LNE21" s="77"/>
      <c r="LNF21" s="77"/>
      <c r="LNG21" s="77"/>
      <c r="LNH21" s="77"/>
      <c r="LNI21" s="77"/>
      <c r="LNJ21" s="77"/>
      <c r="LNK21" s="77"/>
      <c r="LNL21" s="77"/>
      <c r="LNM21" s="77"/>
      <c r="LNN21" s="77"/>
      <c r="LNO21" s="77"/>
      <c r="LNP21" s="77"/>
      <c r="LNQ21" s="77"/>
      <c r="LNR21" s="77"/>
      <c r="LNS21" s="77"/>
      <c r="LNT21" s="77"/>
      <c r="LNU21" s="77"/>
      <c r="LNV21" s="77"/>
      <c r="LNW21" s="77"/>
      <c r="LNX21" s="77"/>
      <c r="LNY21" s="77"/>
      <c r="LNZ21" s="77"/>
      <c r="LOA21" s="77"/>
      <c r="LOB21" s="77"/>
      <c r="LOC21" s="77"/>
      <c r="LOD21" s="77"/>
      <c r="LOE21" s="77"/>
      <c r="LOF21" s="77"/>
      <c r="LOG21" s="77"/>
      <c r="LOH21" s="77"/>
      <c r="LOI21" s="77"/>
      <c r="LOJ21" s="77"/>
      <c r="LOK21" s="77"/>
      <c r="LOL21" s="77"/>
      <c r="LOM21" s="77"/>
      <c r="LON21" s="77"/>
      <c r="LOO21" s="77"/>
      <c r="LOP21" s="77"/>
      <c r="LOQ21" s="77"/>
      <c r="LOR21" s="77"/>
      <c r="LOS21" s="77"/>
      <c r="LOT21" s="77"/>
      <c r="LOU21" s="77"/>
      <c r="LOV21" s="77"/>
      <c r="LOW21" s="77"/>
      <c r="LOX21" s="77"/>
      <c r="LOY21" s="77"/>
      <c r="LOZ21" s="77"/>
      <c r="LPA21" s="77"/>
      <c r="LPB21" s="77"/>
      <c r="LPC21" s="77"/>
      <c r="LPD21" s="77"/>
      <c r="LPE21" s="77"/>
      <c r="LPF21" s="77"/>
      <c r="LPG21" s="77"/>
      <c r="LPH21" s="77"/>
      <c r="LPI21" s="77"/>
      <c r="LPJ21" s="77"/>
      <c r="LPK21" s="77"/>
      <c r="LPL21" s="77"/>
      <c r="LPM21" s="77"/>
      <c r="LPN21" s="77"/>
      <c r="LPO21" s="77"/>
      <c r="LPP21" s="77"/>
      <c r="LPQ21" s="77"/>
      <c r="LPR21" s="77"/>
      <c r="LPS21" s="77"/>
      <c r="LPT21" s="77"/>
      <c r="LPU21" s="77"/>
      <c r="LPV21" s="77"/>
      <c r="LPW21" s="77"/>
      <c r="LPX21" s="77"/>
      <c r="LPY21" s="77"/>
      <c r="LPZ21" s="77"/>
      <c r="LQA21" s="77"/>
      <c r="LQB21" s="77"/>
      <c r="LQC21" s="77"/>
      <c r="LQD21" s="77"/>
      <c r="LQE21" s="77"/>
      <c r="LQF21" s="77"/>
      <c r="LQG21" s="77"/>
      <c r="LQH21" s="77"/>
      <c r="LQI21" s="77"/>
      <c r="LQJ21" s="77"/>
      <c r="LQK21" s="77"/>
      <c r="LQL21" s="77"/>
      <c r="LQM21" s="77"/>
      <c r="LQN21" s="77"/>
      <c r="LQO21" s="77"/>
      <c r="LQP21" s="77"/>
      <c r="LQQ21" s="77"/>
      <c r="LQR21" s="77"/>
      <c r="LQS21" s="77"/>
      <c r="LQT21" s="77"/>
      <c r="LQU21" s="77"/>
      <c r="LQV21" s="77"/>
      <c r="LQW21" s="77"/>
      <c r="LQX21" s="77"/>
      <c r="LQY21" s="77"/>
      <c r="LQZ21" s="77"/>
      <c r="LRA21" s="77"/>
      <c r="LRB21" s="77"/>
      <c r="LRC21" s="77"/>
      <c r="LRD21" s="77"/>
      <c r="LRE21" s="77"/>
      <c r="LRF21" s="77"/>
      <c r="LRG21" s="77"/>
      <c r="LRH21" s="77"/>
      <c r="LRI21" s="77"/>
      <c r="LRJ21" s="77"/>
      <c r="LRK21" s="77"/>
      <c r="LRL21" s="77"/>
      <c r="LRM21" s="77"/>
      <c r="LRN21" s="77"/>
      <c r="LRO21" s="77"/>
      <c r="LRP21" s="77"/>
      <c r="LRQ21" s="77"/>
      <c r="LRR21" s="77"/>
      <c r="LRS21" s="77"/>
      <c r="LRT21" s="77"/>
      <c r="LRU21" s="77"/>
      <c r="LRV21" s="77"/>
      <c r="LRW21" s="77"/>
      <c r="LRX21" s="77"/>
      <c r="LRY21" s="77"/>
      <c r="LRZ21" s="77"/>
      <c r="LSA21" s="77"/>
      <c r="LSB21" s="77"/>
      <c r="LSC21" s="77"/>
      <c r="LSD21" s="77"/>
      <c r="LSE21" s="77"/>
      <c r="LSF21" s="77"/>
      <c r="LSG21" s="77"/>
      <c r="LSH21" s="77"/>
      <c r="LSI21" s="77"/>
      <c r="LSJ21" s="77"/>
      <c r="LSK21" s="77"/>
      <c r="LSL21" s="77"/>
      <c r="LSM21" s="77"/>
      <c r="LSN21" s="77"/>
      <c r="LSO21" s="77"/>
      <c r="LSP21" s="77"/>
      <c r="LSQ21" s="77"/>
      <c r="LSR21" s="77"/>
      <c r="LSS21" s="77"/>
      <c r="LST21" s="77"/>
      <c r="LSU21" s="77"/>
      <c r="LSV21" s="77"/>
      <c r="LSW21" s="77"/>
      <c r="LSX21" s="77"/>
      <c r="LSY21" s="77"/>
      <c r="LSZ21" s="77"/>
      <c r="LTA21" s="77"/>
      <c r="LTB21" s="77"/>
      <c r="LTC21" s="77"/>
      <c r="LTD21" s="77"/>
      <c r="LTE21" s="77"/>
      <c r="LTF21" s="77"/>
      <c r="LTG21" s="77"/>
      <c r="LTH21" s="77"/>
      <c r="LTI21" s="77"/>
      <c r="LTJ21" s="77"/>
      <c r="LTK21" s="77"/>
      <c r="LTL21" s="77"/>
      <c r="LTM21" s="77"/>
      <c r="LTN21" s="77"/>
      <c r="LTO21" s="77"/>
      <c r="LTP21" s="77"/>
      <c r="LTQ21" s="77"/>
      <c r="LTR21" s="77"/>
      <c r="LTS21" s="77"/>
      <c r="LTT21" s="77"/>
      <c r="LTU21" s="77"/>
      <c r="LTV21" s="77"/>
      <c r="LTW21" s="77"/>
      <c r="LTX21" s="77"/>
      <c r="LTY21" s="77"/>
      <c r="LTZ21" s="77"/>
      <c r="LUA21" s="77"/>
      <c r="LUB21" s="77"/>
      <c r="LUC21" s="77"/>
      <c r="LUD21" s="77"/>
      <c r="LUE21" s="77"/>
      <c r="LUF21" s="77"/>
      <c r="LUG21" s="77"/>
      <c r="LUH21" s="77"/>
      <c r="LUI21" s="77"/>
      <c r="LUJ21" s="77"/>
      <c r="LUK21" s="77"/>
      <c r="LUL21" s="77"/>
      <c r="LUM21" s="77"/>
      <c r="LUN21" s="77"/>
      <c r="LUO21" s="77"/>
      <c r="LUP21" s="77"/>
      <c r="LUQ21" s="77"/>
      <c r="LUR21" s="77"/>
      <c r="LUS21" s="77"/>
      <c r="LUT21" s="77"/>
      <c r="LUU21" s="77"/>
      <c r="LUV21" s="77"/>
      <c r="LUW21" s="77"/>
      <c r="LUX21" s="77"/>
      <c r="LUY21" s="77"/>
      <c r="LUZ21" s="77"/>
      <c r="LVA21" s="77"/>
      <c r="LVB21" s="77"/>
      <c r="LVC21" s="77"/>
      <c r="LVD21" s="77"/>
      <c r="LVE21" s="77"/>
      <c r="LVF21" s="77"/>
      <c r="LVG21" s="77"/>
      <c r="LVH21" s="77"/>
      <c r="LVI21" s="77"/>
      <c r="LVJ21" s="77"/>
      <c r="LVK21" s="77"/>
      <c r="LVL21" s="77"/>
      <c r="LVM21" s="77"/>
      <c r="LVN21" s="77"/>
      <c r="LVO21" s="77"/>
      <c r="LVP21" s="77"/>
      <c r="LVQ21" s="77"/>
      <c r="LVR21" s="77"/>
      <c r="LVS21" s="77"/>
      <c r="LVT21" s="77"/>
      <c r="LVU21" s="77"/>
      <c r="LVV21" s="77"/>
      <c r="LVW21" s="77"/>
      <c r="LVX21" s="77"/>
      <c r="LVY21" s="77"/>
      <c r="LVZ21" s="77"/>
      <c r="LWA21" s="77"/>
      <c r="LWB21" s="77"/>
      <c r="LWC21" s="77"/>
      <c r="LWD21" s="77"/>
      <c r="LWE21" s="77"/>
      <c r="LWF21" s="77"/>
      <c r="LWG21" s="77"/>
      <c r="LWH21" s="77"/>
      <c r="LWI21" s="77"/>
      <c r="LWJ21" s="77"/>
      <c r="LWK21" s="77"/>
      <c r="LWL21" s="77"/>
      <c r="LWM21" s="77"/>
      <c r="LWN21" s="77"/>
      <c r="LWO21" s="77"/>
      <c r="LWP21" s="77"/>
      <c r="LWQ21" s="77"/>
      <c r="LWR21" s="77"/>
      <c r="LWS21" s="77"/>
      <c r="LWT21" s="77"/>
      <c r="LWU21" s="77"/>
      <c r="LWV21" s="77"/>
      <c r="LWW21" s="77"/>
      <c r="LWX21" s="77"/>
      <c r="LWY21" s="77"/>
      <c r="LWZ21" s="77"/>
      <c r="LXA21" s="77"/>
      <c r="LXB21" s="77"/>
      <c r="LXC21" s="77"/>
      <c r="LXD21" s="77"/>
      <c r="LXE21" s="77"/>
      <c r="LXF21" s="77"/>
      <c r="LXG21" s="77"/>
      <c r="LXH21" s="77"/>
      <c r="LXI21" s="77"/>
      <c r="LXJ21" s="77"/>
      <c r="LXK21" s="77"/>
      <c r="LXL21" s="77"/>
      <c r="LXM21" s="77"/>
      <c r="LXN21" s="77"/>
      <c r="LXO21" s="77"/>
      <c r="LXP21" s="77"/>
      <c r="LXQ21" s="77"/>
      <c r="LXR21" s="77"/>
      <c r="LXS21" s="77"/>
      <c r="LXT21" s="77"/>
      <c r="LXU21" s="77"/>
      <c r="LXV21" s="77"/>
      <c r="LXW21" s="77"/>
      <c r="LXX21" s="77"/>
      <c r="LXY21" s="77"/>
      <c r="LXZ21" s="77"/>
      <c r="LYA21" s="77"/>
      <c r="LYB21" s="77"/>
      <c r="LYC21" s="77"/>
      <c r="LYD21" s="77"/>
      <c r="LYE21" s="77"/>
      <c r="LYF21" s="77"/>
      <c r="LYG21" s="77"/>
      <c r="LYH21" s="77"/>
      <c r="LYI21" s="77"/>
      <c r="LYJ21" s="77"/>
      <c r="LYK21" s="77"/>
      <c r="LYL21" s="77"/>
      <c r="LYM21" s="77"/>
      <c r="LYN21" s="77"/>
      <c r="LYO21" s="77"/>
      <c r="LYP21" s="77"/>
      <c r="LYQ21" s="77"/>
      <c r="LYR21" s="77"/>
      <c r="LYS21" s="77"/>
      <c r="LYT21" s="77"/>
      <c r="LYU21" s="77"/>
      <c r="LYV21" s="77"/>
      <c r="LYW21" s="77"/>
      <c r="LYX21" s="77"/>
      <c r="LYY21" s="77"/>
      <c r="LYZ21" s="77"/>
      <c r="LZA21" s="77"/>
      <c r="LZB21" s="77"/>
      <c r="LZC21" s="77"/>
      <c r="LZD21" s="77"/>
      <c r="LZE21" s="77"/>
      <c r="LZF21" s="77"/>
      <c r="LZG21" s="77"/>
      <c r="LZH21" s="77"/>
      <c r="LZI21" s="77"/>
      <c r="LZJ21" s="77"/>
      <c r="LZK21" s="77"/>
      <c r="LZL21" s="77"/>
      <c r="LZM21" s="77"/>
      <c r="LZN21" s="77"/>
      <c r="LZO21" s="77"/>
      <c r="LZP21" s="77"/>
      <c r="LZQ21" s="77"/>
      <c r="LZR21" s="77"/>
      <c r="LZS21" s="77"/>
      <c r="LZT21" s="77"/>
      <c r="LZU21" s="77"/>
      <c r="LZV21" s="77"/>
      <c r="LZW21" s="77"/>
      <c r="LZX21" s="77"/>
      <c r="LZY21" s="77"/>
      <c r="LZZ21" s="77"/>
      <c r="MAA21" s="77"/>
      <c r="MAB21" s="77"/>
      <c r="MAC21" s="77"/>
      <c r="MAD21" s="77"/>
      <c r="MAE21" s="77"/>
      <c r="MAF21" s="77"/>
      <c r="MAG21" s="77"/>
      <c r="MAH21" s="77"/>
      <c r="MAI21" s="77"/>
      <c r="MAJ21" s="77"/>
      <c r="MAK21" s="77"/>
      <c r="MAL21" s="77"/>
      <c r="MAM21" s="77"/>
      <c r="MAN21" s="77"/>
      <c r="MAO21" s="77"/>
      <c r="MAP21" s="77"/>
      <c r="MAQ21" s="77"/>
      <c r="MAR21" s="77"/>
      <c r="MAS21" s="77"/>
      <c r="MAT21" s="77"/>
      <c r="MAU21" s="77"/>
      <c r="MAV21" s="77"/>
      <c r="MAW21" s="77"/>
      <c r="MAX21" s="77"/>
      <c r="MAY21" s="77"/>
      <c r="MAZ21" s="77"/>
      <c r="MBA21" s="77"/>
      <c r="MBB21" s="77"/>
      <c r="MBC21" s="77"/>
      <c r="MBD21" s="77"/>
      <c r="MBE21" s="77"/>
      <c r="MBF21" s="77"/>
      <c r="MBG21" s="77"/>
      <c r="MBH21" s="77"/>
      <c r="MBI21" s="77"/>
      <c r="MBJ21" s="77"/>
      <c r="MBK21" s="77"/>
      <c r="MBL21" s="77"/>
      <c r="MBM21" s="77"/>
      <c r="MBN21" s="77"/>
      <c r="MBO21" s="77"/>
      <c r="MBP21" s="77"/>
      <c r="MBQ21" s="77"/>
      <c r="MBR21" s="77"/>
      <c r="MBS21" s="77"/>
      <c r="MBT21" s="77"/>
      <c r="MBU21" s="77"/>
      <c r="MBV21" s="77"/>
      <c r="MBW21" s="77"/>
      <c r="MBX21" s="77"/>
      <c r="MBY21" s="77"/>
      <c r="MBZ21" s="77"/>
      <c r="MCA21" s="77"/>
      <c r="MCB21" s="77"/>
      <c r="MCC21" s="77"/>
      <c r="MCD21" s="77"/>
      <c r="MCE21" s="77"/>
      <c r="MCF21" s="77"/>
      <c r="MCG21" s="77"/>
      <c r="MCH21" s="77"/>
      <c r="MCI21" s="77"/>
      <c r="MCJ21" s="77"/>
      <c r="MCK21" s="77"/>
      <c r="MCL21" s="77"/>
      <c r="MCM21" s="77"/>
      <c r="MCN21" s="77"/>
      <c r="MCO21" s="77"/>
      <c r="MCP21" s="77"/>
      <c r="MCQ21" s="77"/>
      <c r="MCR21" s="77"/>
      <c r="MCS21" s="77"/>
      <c r="MCT21" s="77"/>
      <c r="MCU21" s="77"/>
      <c r="MCV21" s="77"/>
      <c r="MCW21" s="77"/>
      <c r="MCX21" s="77"/>
      <c r="MCY21" s="77"/>
      <c r="MCZ21" s="77"/>
      <c r="MDA21" s="77"/>
      <c r="MDB21" s="77"/>
      <c r="MDC21" s="77"/>
      <c r="MDD21" s="77"/>
      <c r="MDE21" s="77"/>
      <c r="MDF21" s="77"/>
      <c r="MDG21" s="77"/>
      <c r="MDH21" s="77"/>
      <c r="MDI21" s="77"/>
      <c r="MDJ21" s="77"/>
      <c r="MDK21" s="77"/>
      <c r="MDL21" s="77"/>
      <c r="MDM21" s="77"/>
      <c r="MDN21" s="77"/>
      <c r="MDO21" s="77"/>
      <c r="MDP21" s="77"/>
      <c r="MDQ21" s="77"/>
      <c r="MDR21" s="77"/>
      <c r="MDS21" s="77"/>
      <c r="MDT21" s="77"/>
      <c r="MDU21" s="77"/>
      <c r="MDV21" s="77"/>
      <c r="MDW21" s="77"/>
      <c r="MDX21" s="77"/>
      <c r="MDY21" s="77"/>
      <c r="MDZ21" s="77"/>
      <c r="MEA21" s="77"/>
      <c r="MEB21" s="77"/>
      <c r="MEC21" s="77"/>
      <c r="MED21" s="77"/>
      <c r="MEE21" s="77"/>
      <c r="MEF21" s="77"/>
      <c r="MEG21" s="77"/>
      <c r="MEH21" s="77"/>
      <c r="MEI21" s="77"/>
      <c r="MEJ21" s="77"/>
      <c r="MEK21" s="77"/>
      <c r="MEL21" s="77"/>
      <c r="MEM21" s="77"/>
      <c r="MEN21" s="77"/>
      <c r="MEO21" s="77"/>
      <c r="MEP21" s="77"/>
      <c r="MEQ21" s="77"/>
      <c r="MER21" s="77"/>
      <c r="MES21" s="77"/>
      <c r="MET21" s="77"/>
      <c r="MEU21" s="77"/>
      <c r="MEV21" s="77"/>
      <c r="MEW21" s="77"/>
      <c r="MEX21" s="77"/>
      <c r="MEY21" s="77"/>
      <c r="MEZ21" s="77"/>
      <c r="MFA21" s="77"/>
      <c r="MFB21" s="77"/>
      <c r="MFC21" s="77"/>
      <c r="MFD21" s="77"/>
      <c r="MFE21" s="77"/>
      <c r="MFF21" s="77"/>
      <c r="MFG21" s="77"/>
      <c r="MFH21" s="77"/>
      <c r="MFI21" s="77"/>
      <c r="MFJ21" s="77"/>
      <c r="MFK21" s="77"/>
      <c r="MFL21" s="77"/>
      <c r="MFM21" s="77"/>
      <c r="MFN21" s="77"/>
      <c r="MFO21" s="77"/>
      <c r="MFP21" s="77"/>
      <c r="MFQ21" s="77"/>
      <c r="MFR21" s="77"/>
      <c r="MFS21" s="77"/>
      <c r="MFT21" s="77"/>
      <c r="MFU21" s="77"/>
      <c r="MFV21" s="77"/>
      <c r="MFW21" s="77"/>
      <c r="MFX21" s="77"/>
      <c r="MFY21" s="77"/>
      <c r="MFZ21" s="77"/>
      <c r="MGA21" s="77"/>
      <c r="MGB21" s="77"/>
      <c r="MGC21" s="77"/>
      <c r="MGD21" s="77"/>
      <c r="MGE21" s="77"/>
      <c r="MGF21" s="77"/>
      <c r="MGG21" s="77"/>
      <c r="MGH21" s="77"/>
      <c r="MGI21" s="77"/>
      <c r="MGJ21" s="77"/>
      <c r="MGK21" s="77"/>
      <c r="MGL21" s="77"/>
      <c r="MGM21" s="77"/>
      <c r="MGN21" s="77"/>
      <c r="MGO21" s="77"/>
      <c r="MGP21" s="77"/>
      <c r="MGQ21" s="77"/>
      <c r="MGR21" s="77"/>
      <c r="MGS21" s="77"/>
      <c r="MGT21" s="77"/>
      <c r="MGU21" s="77"/>
      <c r="MGV21" s="77"/>
      <c r="MGW21" s="77"/>
      <c r="MGX21" s="77"/>
      <c r="MGY21" s="77"/>
      <c r="MGZ21" s="77"/>
      <c r="MHA21" s="77"/>
      <c r="MHB21" s="77"/>
      <c r="MHC21" s="77"/>
      <c r="MHD21" s="77"/>
      <c r="MHE21" s="77"/>
      <c r="MHF21" s="77"/>
      <c r="MHG21" s="77"/>
      <c r="MHH21" s="77"/>
      <c r="MHI21" s="77"/>
      <c r="MHJ21" s="77"/>
      <c r="MHK21" s="77"/>
      <c r="MHL21" s="77"/>
      <c r="MHM21" s="77"/>
      <c r="MHN21" s="77"/>
      <c r="MHO21" s="77"/>
      <c r="MHP21" s="77"/>
      <c r="MHQ21" s="77"/>
      <c r="MHR21" s="77"/>
      <c r="MHS21" s="77"/>
      <c r="MHT21" s="77"/>
      <c r="MHU21" s="77"/>
      <c r="MHV21" s="77"/>
      <c r="MHW21" s="77"/>
      <c r="MHX21" s="77"/>
      <c r="MHY21" s="77"/>
      <c r="MHZ21" s="77"/>
      <c r="MIA21" s="77"/>
      <c r="MIB21" s="77"/>
      <c r="MIC21" s="77"/>
      <c r="MID21" s="77"/>
      <c r="MIE21" s="77"/>
      <c r="MIF21" s="77"/>
      <c r="MIG21" s="77"/>
      <c r="MIH21" s="77"/>
      <c r="MII21" s="77"/>
      <c r="MIJ21" s="77"/>
      <c r="MIK21" s="77"/>
      <c r="MIL21" s="77"/>
      <c r="MIM21" s="77"/>
      <c r="MIN21" s="77"/>
      <c r="MIO21" s="77"/>
      <c r="MIP21" s="77"/>
      <c r="MIQ21" s="77"/>
      <c r="MIR21" s="77"/>
      <c r="MIS21" s="77"/>
      <c r="MIT21" s="77"/>
      <c r="MIU21" s="77"/>
      <c r="MIV21" s="77"/>
      <c r="MIW21" s="77"/>
      <c r="MIX21" s="77"/>
      <c r="MIY21" s="77"/>
      <c r="MIZ21" s="77"/>
      <c r="MJA21" s="77"/>
      <c r="MJB21" s="77"/>
      <c r="MJC21" s="77"/>
      <c r="MJD21" s="77"/>
      <c r="MJE21" s="77"/>
      <c r="MJF21" s="77"/>
      <c r="MJG21" s="77"/>
      <c r="MJH21" s="77"/>
      <c r="MJI21" s="77"/>
      <c r="MJJ21" s="77"/>
      <c r="MJK21" s="77"/>
      <c r="MJL21" s="77"/>
      <c r="MJM21" s="77"/>
      <c r="MJN21" s="77"/>
      <c r="MJO21" s="77"/>
      <c r="MJP21" s="77"/>
      <c r="MJQ21" s="77"/>
      <c r="MJR21" s="77"/>
      <c r="MJS21" s="77"/>
      <c r="MJT21" s="77"/>
      <c r="MJU21" s="77"/>
      <c r="MJV21" s="77"/>
      <c r="MJW21" s="77"/>
      <c r="MJX21" s="77"/>
      <c r="MJY21" s="77"/>
      <c r="MJZ21" s="77"/>
      <c r="MKA21" s="77"/>
      <c r="MKB21" s="77"/>
      <c r="MKC21" s="77"/>
      <c r="MKD21" s="77"/>
      <c r="MKE21" s="77"/>
      <c r="MKF21" s="77"/>
      <c r="MKG21" s="77"/>
      <c r="MKH21" s="77"/>
      <c r="MKI21" s="77"/>
      <c r="MKJ21" s="77"/>
      <c r="MKK21" s="77"/>
      <c r="MKL21" s="77"/>
      <c r="MKM21" s="77"/>
      <c r="MKN21" s="77"/>
      <c r="MKO21" s="77"/>
      <c r="MKP21" s="77"/>
      <c r="MKQ21" s="77"/>
      <c r="MKR21" s="77"/>
      <c r="MKS21" s="77"/>
      <c r="MKT21" s="77"/>
      <c r="MKU21" s="77"/>
      <c r="MKV21" s="77"/>
      <c r="MKW21" s="77"/>
      <c r="MKX21" s="77"/>
      <c r="MKY21" s="77"/>
      <c r="MKZ21" s="77"/>
      <c r="MLA21" s="77"/>
      <c r="MLB21" s="77"/>
      <c r="MLC21" s="77"/>
      <c r="MLD21" s="77"/>
      <c r="MLE21" s="77"/>
      <c r="MLF21" s="77"/>
      <c r="MLG21" s="77"/>
      <c r="MLH21" s="77"/>
      <c r="MLI21" s="77"/>
      <c r="MLJ21" s="77"/>
      <c r="MLK21" s="77"/>
      <c r="MLL21" s="77"/>
      <c r="MLM21" s="77"/>
      <c r="MLN21" s="77"/>
      <c r="MLO21" s="77"/>
      <c r="MLP21" s="77"/>
      <c r="MLQ21" s="77"/>
      <c r="MLR21" s="77"/>
      <c r="MLS21" s="77"/>
      <c r="MLT21" s="77"/>
      <c r="MLU21" s="77"/>
      <c r="MLV21" s="77"/>
      <c r="MLW21" s="77"/>
      <c r="MLX21" s="77"/>
      <c r="MLY21" s="77"/>
      <c r="MLZ21" s="77"/>
      <c r="MMA21" s="77"/>
      <c r="MMB21" s="77"/>
      <c r="MMC21" s="77"/>
      <c r="MMD21" s="77"/>
      <c r="MME21" s="77"/>
      <c r="MMF21" s="77"/>
      <c r="MMG21" s="77"/>
      <c r="MMH21" s="77"/>
      <c r="MMI21" s="77"/>
      <c r="MMJ21" s="77"/>
      <c r="MMK21" s="77"/>
      <c r="MML21" s="77"/>
      <c r="MMM21" s="77"/>
      <c r="MMN21" s="77"/>
      <c r="MMO21" s="77"/>
      <c r="MMP21" s="77"/>
      <c r="MMQ21" s="77"/>
      <c r="MMR21" s="77"/>
      <c r="MMS21" s="77"/>
      <c r="MMT21" s="77"/>
      <c r="MMU21" s="77"/>
      <c r="MMV21" s="77"/>
      <c r="MMW21" s="77"/>
      <c r="MMX21" s="77"/>
      <c r="MMY21" s="77"/>
      <c r="MMZ21" s="77"/>
      <c r="MNA21" s="77"/>
      <c r="MNB21" s="77"/>
      <c r="MNC21" s="77"/>
      <c r="MND21" s="77"/>
      <c r="MNE21" s="77"/>
      <c r="MNF21" s="77"/>
      <c r="MNG21" s="77"/>
      <c r="MNH21" s="77"/>
      <c r="MNI21" s="77"/>
      <c r="MNJ21" s="77"/>
      <c r="MNK21" s="77"/>
      <c r="MNL21" s="77"/>
      <c r="MNM21" s="77"/>
      <c r="MNN21" s="77"/>
      <c r="MNO21" s="77"/>
      <c r="MNP21" s="77"/>
      <c r="MNQ21" s="77"/>
      <c r="MNR21" s="77"/>
      <c r="MNS21" s="77"/>
      <c r="MNT21" s="77"/>
      <c r="MNU21" s="77"/>
      <c r="MNV21" s="77"/>
      <c r="MNW21" s="77"/>
      <c r="MNX21" s="77"/>
      <c r="MNY21" s="77"/>
      <c r="MNZ21" s="77"/>
      <c r="MOA21" s="77"/>
      <c r="MOB21" s="77"/>
      <c r="MOC21" s="77"/>
      <c r="MOD21" s="77"/>
      <c r="MOE21" s="77"/>
      <c r="MOF21" s="77"/>
      <c r="MOG21" s="77"/>
      <c r="MOH21" s="77"/>
      <c r="MOI21" s="77"/>
      <c r="MOJ21" s="77"/>
      <c r="MOK21" s="77"/>
      <c r="MOL21" s="77"/>
      <c r="MOM21" s="77"/>
      <c r="MON21" s="77"/>
      <c r="MOO21" s="77"/>
      <c r="MOP21" s="77"/>
      <c r="MOQ21" s="77"/>
      <c r="MOR21" s="77"/>
      <c r="MOS21" s="77"/>
      <c r="MOT21" s="77"/>
      <c r="MOU21" s="77"/>
      <c r="MOV21" s="77"/>
      <c r="MOW21" s="77"/>
      <c r="MOX21" s="77"/>
      <c r="MOY21" s="77"/>
      <c r="MOZ21" s="77"/>
      <c r="MPA21" s="77"/>
      <c r="MPB21" s="77"/>
      <c r="MPC21" s="77"/>
      <c r="MPD21" s="77"/>
      <c r="MPE21" s="77"/>
      <c r="MPF21" s="77"/>
      <c r="MPG21" s="77"/>
      <c r="MPH21" s="77"/>
      <c r="MPI21" s="77"/>
      <c r="MPJ21" s="77"/>
      <c r="MPK21" s="77"/>
      <c r="MPL21" s="77"/>
      <c r="MPM21" s="77"/>
      <c r="MPN21" s="77"/>
      <c r="MPO21" s="77"/>
      <c r="MPP21" s="77"/>
      <c r="MPQ21" s="77"/>
      <c r="MPR21" s="77"/>
      <c r="MPS21" s="77"/>
      <c r="MPT21" s="77"/>
      <c r="MPU21" s="77"/>
      <c r="MPV21" s="77"/>
      <c r="MPW21" s="77"/>
      <c r="MPX21" s="77"/>
      <c r="MPY21" s="77"/>
      <c r="MPZ21" s="77"/>
      <c r="MQA21" s="77"/>
      <c r="MQB21" s="77"/>
      <c r="MQC21" s="77"/>
      <c r="MQD21" s="77"/>
      <c r="MQE21" s="77"/>
      <c r="MQF21" s="77"/>
      <c r="MQG21" s="77"/>
      <c r="MQH21" s="77"/>
      <c r="MQI21" s="77"/>
      <c r="MQJ21" s="77"/>
      <c r="MQK21" s="77"/>
      <c r="MQL21" s="77"/>
      <c r="MQM21" s="77"/>
      <c r="MQN21" s="77"/>
      <c r="MQO21" s="77"/>
      <c r="MQP21" s="77"/>
      <c r="MQQ21" s="77"/>
      <c r="MQR21" s="77"/>
      <c r="MQS21" s="77"/>
      <c r="MQT21" s="77"/>
      <c r="MQU21" s="77"/>
      <c r="MQV21" s="77"/>
      <c r="MQW21" s="77"/>
      <c r="MQX21" s="77"/>
      <c r="MQY21" s="77"/>
      <c r="MQZ21" s="77"/>
      <c r="MRA21" s="77"/>
      <c r="MRB21" s="77"/>
      <c r="MRC21" s="77"/>
      <c r="MRD21" s="77"/>
      <c r="MRE21" s="77"/>
      <c r="MRF21" s="77"/>
      <c r="MRG21" s="77"/>
      <c r="MRH21" s="77"/>
      <c r="MRI21" s="77"/>
      <c r="MRJ21" s="77"/>
      <c r="MRK21" s="77"/>
      <c r="MRL21" s="77"/>
      <c r="MRM21" s="77"/>
      <c r="MRN21" s="77"/>
      <c r="MRO21" s="77"/>
      <c r="MRP21" s="77"/>
      <c r="MRQ21" s="77"/>
      <c r="MRR21" s="77"/>
      <c r="MRS21" s="77"/>
      <c r="MRT21" s="77"/>
      <c r="MRU21" s="77"/>
      <c r="MRV21" s="77"/>
      <c r="MRW21" s="77"/>
      <c r="MRX21" s="77"/>
      <c r="MRY21" s="77"/>
      <c r="MRZ21" s="77"/>
      <c r="MSA21" s="77"/>
      <c r="MSB21" s="77"/>
      <c r="MSC21" s="77"/>
      <c r="MSD21" s="77"/>
      <c r="MSE21" s="77"/>
      <c r="MSF21" s="77"/>
      <c r="MSG21" s="77"/>
      <c r="MSH21" s="77"/>
      <c r="MSI21" s="77"/>
      <c r="MSJ21" s="77"/>
      <c r="MSK21" s="77"/>
      <c r="MSL21" s="77"/>
      <c r="MSM21" s="77"/>
      <c r="MSN21" s="77"/>
      <c r="MSO21" s="77"/>
      <c r="MSP21" s="77"/>
      <c r="MSQ21" s="77"/>
      <c r="MSR21" s="77"/>
      <c r="MSS21" s="77"/>
      <c r="MST21" s="77"/>
      <c r="MSU21" s="77"/>
      <c r="MSV21" s="77"/>
      <c r="MSW21" s="77"/>
      <c r="MSX21" s="77"/>
      <c r="MSY21" s="77"/>
      <c r="MSZ21" s="77"/>
      <c r="MTA21" s="77"/>
      <c r="MTB21" s="77"/>
      <c r="MTC21" s="77"/>
      <c r="MTD21" s="77"/>
      <c r="MTE21" s="77"/>
      <c r="MTF21" s="77"/>
      <c r="MTG21" s="77"/>
      <c r="MTH21" s="77"/>
      <c r="MTI21" s="77"/>
      <c r="MTJ21" s="77"/>
      <c r="MTK21" s="77"/>
      <c r="MTL21" s="77"/>
      <c r="MTM21" s="77"/>
      <c r="MTN21" s="77"/>
      <c r="MTO21" s="77"/>
      <c r="MTP21" s="77"/>
      <c r="MTQ21" s="77"/>
      <c r="MTR21" s="77"/>
      <c r="MTS21" s="77"/>
      <c r="MTT21" s="77"/>
      <c r="MTU21" s="77"/>
      <c r="MTV21" s="77"/>
      <c r="MTW21" s="77"/>
      <c r="MTX21" s="77"/>
      <c r="MTY21" s="77"/>
      <c r="MTZ21" s="77"/>
      <c r="MUA21" s="77"/>
      <c r="MUB21" s="77"/>
      <c r="MUC21" s="77"/>
      <c r="MUD21" s="77"/>
      <c r="MUE21" s="77"/>
      <c r="MUF21" s="77"/>
      <c r="MUG21" s="77"/>
      <c r="MUH21" s="77"/>
      <c r="MUI21" s="77"/>
      <c r="MUJ21" s="77"/>
      <c r="MUK21" s="77"/>
      <c r="MUL21" s="77"/>
      <c r="MUM21" s="77"/>
      <c r="MUN21" s="77"/>
      <c r="MUO21" s="77"/>
      <c r="MUP21" s="77"/>
      <c r="MUQ21" s="77"/>
      <c r="MUR21" s="77"/>
      <c r="MUS21" s="77"/>
      <c r="MUT21" s="77"/>
      <c r="MUU21" s="77"/>
      <c r="MUV21" s="77"/>
      <c r="MUW21" s="77"/>
      <c r="MUX21" s="77"/>
      <c r="MUY21" s="77"/>
      <c r="MUZ21" s="77"/>
      <c r="MVA21" s="77"/>
      <c r="MVB21" s="77"/>
      <c r="MVC21" s="77"/>
      <c r="MVD21" s="77"/>
      <c r="MVE21" s="77"/>
      <c r="MVF21" s="77"/>
      <c r="MVG21" s="77"/>
      <c r="MVH21" s="77"/>
      <c r="MVI21" s="77"/>
      <c r="MVJ21" s="77"/>
      <c r="MVK21" s="77"/>
      <c r="MVL21" s="77"/>
      <c r="MVM21" s="77"/>
      <c r="MVN21" s="77"/>
      <c r="MVO21" s="77"/>
      <c r="MVP21" s="77"/>
      <c r="MVQ21" s="77"/>
      <c r="MVR21" s="77"/>
      <c r="MVS21" s="77"/>
      <c r="MVT21" s="77"/>
      <c r="MVU21" s="77"/>
      <c r="MVV21" s="77"/>
      <c r="MVW21" s="77"/>
      <c r="MVX21" s="77"/>
      <c r="MVY21" s="77"/>
      <c r="MVZ21" s="77"/>
      <c r="MWA21" s="77"/>
      <c r="MWB21" s="77"/>
      <c r="MWC21" s="77"/>
      <c r="MWD21" s="77"/>
      <c r="MWE21" s="77"/>
      <c r="MWF21" s="77"/>
      <c r="MWG21" s="77"/>
      <c r="MWH21" s="77"/>
      <c r="MWI21" s="77"/>
      <c r="MWJ21" s="77"/>
      <c r="MWK21" s="77"/>
      <c r="MWL21" s="77"/>
      <c r="MWM21" s="77"/>
      <c r="MWN21" s="77"/>
      <c r="MWO21" s="77"/>
      <c r="MWP21" s="77"/>
      <c r="MWQ21" s="77"/>
      <c r="MWR21" s="77"/>
      <c r="MWS21" s="77"/>
      <c r="MWT21" s="77"/>
      <c r="MWU21" s="77"/>
      <c r="MWV21" s="77"/>
      <c r="MWW21" s="77"/>
      <c r="MWX21" s="77"/>
      <c r="MWY21" s="77"/>
      <c r="MWZ21" s="77"/>
      <c r="MXA21" s="77"/>
      <c r="MXB21" s="77"/>
      <c r="MXC21" s="77"/>
      <c r="MXD21" s="77"/>
      <c r="MXE21" s="77"/>
      <c r="MXF21" s="77"/>
      <c r="MXG21" s="77"/>
      <c r="MXH21" s="77"/>
      <c r="MXI21" s="77"/>
      <c r="MXJ21" s="77"/>
      <c r="MXK21" s="77"/>
      <c r="MXL21" s="77"/>
      <c r="MXM21" s="77"/>
      <c r="MXN21" s="77"/>
      <c r="MXO21" s="77"/>
      <c r="MXP21" s="77"/>
      <c r="MXQ21" s="77"/>
      <c r="MXR21" s="77"/>
      <c r="MXS21" s="77"/>
      <c r="MXT21" s="77"/>
      <c r="MXU21" s="77"/>
      <c r="MXV21" s="77"/>
      <c r="MXW21" s="77"/>
      <c r="MXX21" s="77"/>
      <c r="MXY21" s="77"/>
      <c r="MXZ21" s="77"/>
      <c r="MYA21" s="77"/>
      <c r="MYB21" s="77"/>
      <c r="MYC21" s="77"/>
      <c r="MYD21" s="77"/>
      <c r="MYE21" s="77"/>
      <c r="MYF21" s="77"/>
      <c r="MYG21" s="77"/>
      <c r="MYH21" s="77"/>
      <c r="MYI21" s="77"/>
      <c r="MYJ21" s="77"/>
      <c r="MYK21" s="77"/>
      <c r="MYL21" s="77"/>
      <c r="MYM21" s="77"/>
      <c r="MYN21" s="77"/>
      <c r="MYO21" s="77"/>
      <c r="MYP21" s="77"/>
      <c r="MYQ21" s="77"/>
      <c r="MYR21" s="77"/>
      <c r="MYS21" s="77"/>
      <c r="MYT21" s="77"/>
      <c r="MYU21" s="77"/>
      <c r="MYV21" s="77"/>
      <c r="MYW21" s="77"/>
      <c r="MYX21" s="77"/>
      <c r="MYY21" s="77"/>
      <c r="MYZ21" s="77"/>
      <c r="MZA21" s="77"/>
      <c r="MZB21" s="77"/>
      <c r="MZC21" s="77"/>
      <c r="MZD21" s="77"/>
      <c r="MZE21" s="77"/>
      <c r="MZF21" s="77"/>
      <c r="MZG21" s="77"/>
      <c r="MZH21" s="77"/>
      <c r="MZI21" s="77"/>
      <c r="MZJ21" s="77"/>
      <c r="MZK21" s="77"/>
      <c r="MZL21" s="77"/>
      <c r="MZM21" s="77"/>
      <c r="MZN21" s="77"/>
      <c r="MZO21" s="77"/>
      <c r="MZP21" s="77"/>
      <c r="MZQ21" s="77"/>
      <c r="MZR21" s="77"/>
      <c r="MZS21" s="77"/>
      <c r="MZT21" s="77"/>
      <c r="MZU21" s="77"/>
      <c r="MZV21" s="77"/>
      <c r="MZW21" s="77"/>
      <c r="MZX21" s="77"/>
      <c r="MZY21" s="77"/>
      <c r="MZZ21" s="77"/>
      <c r="NAA21" s="77"/>
      <c r="NAB21" s="77"/>
      <c r="NAC21" s="77"/>
      <c r="NAD21" s="77"/>
      <c r="NAE21" s="77"/>
      <c r="NAF21" s="77"/>
      <c r="NAG21" s="77"/>
      <c r="NAH21" s="77"/>
      <c r="NAI21" s="77"/>
      <c r="NAJ21" s="77"/>
      <c r="NAK21" s="77"/>
      <c r="NAL21" s="77"/>
      <c r="NAM21" s="77"/>
      <c r="NAN21" s="77"/>
      <c r="NAO21" s="77"/>
      <c r="NAP21" s="77"/>
      <c r="NAQ21" s="77"/>
      <c r="NAR21" s="77"/>
      <c r="NAS21" s="77"/>
      <c r="NAT21" s="77"/>
      <c r="NAU21" s="77"/>
      <c r="NAV21" s="77"/>
      <c r="NAW21" s="77"/>
      <c r="NAX21" s="77"/>
      <c r="NAY21" s="77"/>
      <c r="NAZ21" s="77"/>
      <c r="NBA21" s="77"/>
      <c r="NBB21" s="77"/>
      <c r="NBC21" s="77"/>
      <c r="NBD21" s="77"/>
      <c r="NBE21" s="77"/>
      <c r="NBF21" s="77"/>
      <c r="NBG21" s="77"/>
      <c r="NBH21" s="77"/>
      <c r="NBI21" s="77"/>
      <c r="NBJ21" s="77"/>
      <c r="NBK21" s="77"/>
      <c r="NBL21" s="77"/>
      <c r="NBM21" s="77"/>
      <c r="NBN21" s="77"/>
      <c r="NBO21" s="77"/>
      <c r="NBP21" s="77"/>
      <c r="NBQ21" s="77"/>
      <c r="NBR21" s="77"/>
      <c r="NBS21" s="77"/>
      <c r="NBT21" s="77"/>
      <c r="NBU21" s="77"/>
      <c r="NBV21" s="77"/>
      <c r="NBW21" s="77"/>
      <c r="NBX21" s="77"/>
      <c r="NBY21" s="77"/>
      <c r="NBZ21" s="77"/>
      <c r="NCA21" s="77"/>
      <c r="NCB21" s="77"/>
      <c r="NCC21" s="77"/>
      <c r="NCD21" s="77"/>
      <c r="NCE21" s="77"/>
      <c r="NCF21" s="77"/>
      <c r="NCG21" s="77"/>
      <c r="NCH21" s="77"/>
      <c r="NCI21" s="77"/>
      <c r="NCJ21" s="77"/>
      <c r="NCK21" s="77"/>
      <c r="NCL21" s="77"/>
      <c r="NCM21" s="77"/>
      <c r="NCN21" s="77"/>
      <c r="NCO21" s="77"/>
      <c r="NCP21" s="77"/>
      <c r="NCQ21" s="77"/>
      <c r="NCR21" s="77"/>
      <c r="NCS21" s="77"/>
      <c r="NCT21" s="77"/>
      <c r="NCU21" s="77"/>
      <c r="NCV21" s="77"/>
      <c r="NCW21" s="77"/>
      <c r="NCX21" s="77"/>
      <c r="NCY21" s="77"/>
      <c r="NCZ21" s="77"/>
      <c r="NDA21" s="77"/>
      <c r="NDB21" s="77"/>
      <c r="NDC21" s="77"/>
      <c r="NDD21" s="77"/>
      <c r="NDE21" s="77"/>
      <c r="NDF21" s="77"/>
      <c r="NDG21" s="77"/>
      <c r="NDH21" s="77"/>
      <c r="NDI21" s="77"/>
      <c r="NDJ21" s="77"/>
      <c r="NDK21" s="77"/>
      <c r="NDL21" s="77"/>
      <c r="NDM21" s="77"/>
      <c r="NDN21" s="77"/>
      <c r="NDO21" s="77"/>
      <c r="NDP21" s="77"/>
      <c r="NDQ21" s="77"/>
      <c r="NDR21" s="77"/>
      <c r="NDS21" s="77"/>
      <c r="NDT21" s="77"/>
      <c r="NDU21" s="77"/>
      <c r="NDV21" s="77"/>
      <c r="NDW21" s="77"/>
      <c r="NDX21" s="77"/>
      <c r="NDY21" s="77"/>
      <c r="NDZ21" s="77"/>
      <c r="NEA21" s="77"/>
      <c r="NEB21" s="77"/>
      <c r="NEC21" s="77"/>
      <c r="NED21" s="77"/>
      <c r="NEE21" s="77"/>
      <c r="NEF21" s="77"/>
      <c r="NEG21" s="77"/>
      <c r="NEH21" s="77"/>
      <c r="NEI21" s="77"/>
      <c r="NEJ21" s="77"/>
      <c r="NEK21" s="77"/>
      <c r="NEL21" s="77"/>
      <c r="NEM21" s="77"/>
      <c r="NEN21" s="77"/>
      <c r="NEO21" s="77"/>
      <c r="NEP21" s="77"/>
      <c r="NEQ21" s="77"/>
      <c r="NER21" s="77"/>
      <c r="NES21" s="77"/>
      <c r="NET21" s="77"/>
      <c r="NEU21" s="77"/>
      <c r="NEV21" s="77"/>
      <c r="NEW21" s="77"/>
      <c r="NEX21" s="77"/>
      <c r="NEY21" s="77"/>
      <c r="NEZ21" s="77"/>
      <c r="NFA21" s="77"/>
      <c r="NFB21" s="77"/>
      <c r="NFC21" s="77"/>
      <c r="NFD21" s="77"/>
      <c r="NFE21" s="77"/>
      <c r="NFF21" s="77"/>
      <c r="NFG21" s="77"/>
      <c r="NFH21" s="77"/>
      <c r="NFI21" s="77"/>
      <c r="NFJ21" s="77"/>
      <c r="NFK21" s="77"/>
      <c r="NFL21" s="77"/>
      <c r="NFM21" s="77"/>
      <c r="NFN21" s="77"/>
      <c r="NFO21" s="77"/>
      <c r="NFP21" s="77"/>
      <c r="NFQ21" s="77"/>
      <c r="NFR21" s="77"/>
      <c r="NFS21" s="77"/>
      <c r="NFT21" s="77"/>
      <c r="NFU21" s="77"/>
      <c r="NFV21" s="77"/>
      <c r="NFW21" s="77"/>
      <c r="NFX21" s="77"/>
      <c r="NFY21" s="77"/>
      <c r="NFZ21" s="77"/>
      <c r="NGA21" s="77"/>
      <c r="NGB21" s="77"/>
      <c r="NGC21" s="77"/>
      <c r="NGD21" s="77"/>
      <c r="NGE21" s="77"/>
      <c r="NGF21" s="77"/>
      <c r="NGG21" s="77"/>
      <c r="NGH21" s="77"/>
      <c r="NGI21" s="77"/>
      <c r="NGJ21" s="77"/>
      <c r="NGK21" s="77"/>
      <c r="NGL21" s="77"/>
      <c r="NGM21" s="77"/>
      <c r="NGN21" s="77"/>
      <c r="NGO21" s="77"/>
      <c r="NGP21" s="77"/>
      <c r="NGQ21" s="77"/>
      <c r="NGR21" s="77"/>
      <c r="NGS21" s="77"/>
      <c r="NGT21" s="77"/>
      <c r="NGU21" s="77"/>
      <c r="NGV21" s="77"/>
      <c r="NGW21" s="77"/>
      <c r="NGX21" s="77"/>
      <c r="NGY21" s="77"/>
      <c r="NGZ21" s="77"/>
      <c r="NHA21" s="77"/>
      <c r="NHB21" s="77"/>
      <c r="NHC21" s="77"/>
      <c r="NHD21" s="77"/>
      <c r="NHE21" s="77"/>
      <c r="NHF21" s="77"/>
      <c r="NHG21" s="77"/>
      <c r="NHH21" s="77"/>
      <c r="NHI21" s="77"/>
      <c r="NHJ21" s="77"/>
      <c r="NHK21" s="77"/>
      <c r="NHL21" s="77"/>
      <c r="NHM21" s="77"/>
      <c r="NHN21" s="77"/>
      <c r="NHO21" s="77"/>
      <c r="NHP21" s="77"/>
      <c r="NHQ21" s="77"/>
      <c r="NHR21" s="77"/>
      <c r="NHS21" s="77"/>
      <c r="NHT21" s="77"/>
      <c r="NHU21" s="77"/>
      <c r="NHV21" s="77"/>
      <c r="NHW21" s="77"/>
      <c r="NHX21" s="77"/>
      <c r="NHY21" s="77"/>
      <c r="NHZ21" s="77"/>
      <c r="NIA21" s="77"/>
      <c r="NIB21" s="77"/>
      <c r="NIC21" s="77"/>
      <c r="NID21" s="77"/>
      <c r="NIE21" s="77"/>
      <c r="NIF21" s="77"/>
      <c r="NIG21" s="77"/>
      <c r="NIH21" s="77"/>
      <c r="NII21" s="77"/>
      <c r="NIJ21" s="77"/>
      <c r="NIK21" s="77"/>
      <c r="NIL21" s="77"/>
      <c r="NIM21" s="77"/>
      <c r="NIN21" s="77"/>
      <c r="NIO21" s="77"/>
      <c r="NIP21" s="77"/>
      <c r="NIQ21" s="77"/>
      <c r="NIR21" s="77"/>
      <c r="NIS21" s="77"/>
      <c r="NIT21" s="77"/>
      <c r="NIU21" s="77"/>
      <c r="NIV21" s="77"/>
      <c r="NIW21" s="77"/>
      <c r="NIX21" s="77"/>
      <c r="NIY21" s="77"/>
      <c r="NIZ21" s="77"/>
      <c r="NJA21" s="77"/>
      <c r="NJB21" s="77"/>
      <c r="NJC21" s="77"/>
      <c r="NJD21" s="77"/>
      <c r="NJE21" s="77"/>
      <c r="NJF21" s="77"/>
      <c r="NJG21" s="77"/>
      <c r="NJH21" s="77"/>
      <c r="NJI21" s="77"/>
      <c r="NJJ21" s="77"/>
      <c r="NJK21" s="77"/>
      <c r="NJL21" s="77"/>
      <c r="NJM21" s="77"/>
      <c r="NJN21" s="77"/>
      <c r="NJO21" s="77"/>
      <c r="NJP21" s="77"/>
      <c r="NJQ21" s="77"/>
      <c r="NJR21" s="77"/>
      <c r="NJS21" s="77"/>
      <c r="NJT21" s="77"/>
      <c r="NJU21" s="77"/>
      <c r="NJV21" s="77"/>
      <c r="NJW21" s="77"/>
      <c r="NJX21" s="77"/>
      <c r="NJY21" s="77"/>
      <c r="NJZ21" s="77"/>
      <c r="NKA21" s="77"/>
      <c r="NKB21" s="77"/>
      <c r="NKC21" s="77"/>
      <c r="NKD21" s="77"/>
      <c r="NKE21" s="77"/>
      <c r="NKF21" s="77"/>
      <c r="NKG21" s="77"/>
      <c r="NKH21" s="77"/>
      <c r="NKI21" s="77"/>
      <c r="NKJ21" s="77"/>
      <c r="NKK21" s="77"/>
      <c r="NKL21" s="77"/>
      <c r="NKM21" s="77"/>
      <c r="NKN21" s="77"/>
      <c r="NKO21" s="77"/>
      <c r="NKP21" s="77"/>
      <c r="NKQ21" s="77"/>
      <c r="NKR21" s="77"/>
      <c r="NKS21" s="77"/>
      <c r="NKT21" s="77"/>
      <c r="NKU21" s="77"/>
      <c r="NKV21" s="77"/>
      <c r="NKW21" s="77"/>
      <c r="NKX21" s="77"/>
      <c r="NKY21" s="77"/>
      <c r="NKZ21" s="77"/>
      <c r="NLA21" s="77"/>
      <c r="NLB21" s="77"/>
      <c r="NLC21" s="77"/>
      <c r="NLD21" s="77"/>
      <c r="NLE21" s="77"/>
      <c r="NLF21" s="77"/>
      <c r="NLG21" s="77"/>
      <c r="NLH21" s="77"/>
      <c r="NLI21" s="77"/>
      <c r="NLJ21" s="77"/>
      <c r="NLK21" s="77"/>
      <c r="NLL21" s="77"/>
      <c r="NLM21" s="77"/>
      <c r="NLN21" s="77"/>
      <c r="NLO21" s="77"/>
      <c r="NLP21" s="77"/>
      <c r="NLQ21" s="77"/>
      <c r="NLR21" s="77"/>
      <c r="NLS21" s="77"/>
      <c r="NLT21" s="77"/>
      <c r="NLU21" s="77"/>
      <c r="NLV21" s="77"/>
      <c r="NLW21" s="77"/>
      <c r="NLX21" s="77"/>
      <c r="NLY21" s="77"/>
      <c r="NLZ21" s="77"/>
      <c r="NMA21" s="77"/>
      <c r="NMB21" s="77"/>
      <c r="NMC21" s="77"/>
      <c r="NMD21" s="77"/>
      <c r="NME21" s="77"/>
      <c r="NMF21" s="77"/>
      <c r="NMG21" s="77"/>
      <c r="NMH21" s="77"/>
      <c r="NMI21" s="77"/>
      <c r="NMJ21" s="77"/>
      <c r="NMK21" s="77"/>
      <c r="NML21" s="77"/>
      <c r="NMM21" s="77"/>
      <c r="NMN21" s="77"/>
      <c r="NMO21" s="77"/>
      <c r="NMP21" s="77"/>
      <c r="NMQ21" s="77"/>
      <c r="NMR21" s="77"/>
      <c r="NMS21" s="77"/>
      <c r="NMT21" s="77"/>
      <c r="NMU21" s="77"/>
      <c r="NMV21" s="77"/>
      <c r="NMW21" s="77"/>
      <c r="NMX21" s="77"/>
      <c r="NMY21" s="77"/>
      <c r="NMZ21" s="77"/>
      <c r="NNA21" s="77"/>
      <c r="NNB21" s="77"/>
      <c r="NNC21" s="77"/>
      <c r="NND21" s="77"/>
      <c r="NNE21" s="77"/>
      <c r="NNF21" s="77"/>
      <c r="NNG21" s="77"/>
      <c r="NNH21" s="77"/>
      <c r="NNI21" s="77"/>
      <c r="NNJ21" s="77"/>
      <c r="NNK21" s="77"/>
      <c r="NNL21" s="77"/>
      <c r="NNM21" s="77"/>
      <c r="NNN21" s="77"/>
      <c r="NNO21" s="77"/>
      <c r="NNP21" s="77"/>
      <c r="NNQ21" s="77"/>
      <c r="NNR21" s="77"/>
      <c r="NNS21" s="77"/>
      <c r="NNT21" s="77"/>
      <c r="NNU21" s="77"/>
      <c r="NNV21" s="77"/>
      <c r="NNW21" s="77"/>
      <c r="NNX21" s="77"/>
      <c r="NNY21" s="77"/>
      <c r="NNZ21" s="77"/>
      <c r="NOA21" s="77"/>
      <c r="NOB21" s="77"/>
      <c r="NOC21" s="77"/>
      <c r="NOD21" s="77"/>
      <c r="NOE21" s="77"/>
      <c r="NOF21" s="77"/>
      <c r="NOG21" s="77"/>
      <c r="NOH21" s="77"/>
      <c r="NOI21" s="77"/>
      <c r="NOJ21" s="77"/>
      <c r="NOK21" s="77"/>
      <c r="NOL21" s="77"/>
      <c r="NOM21" s="77"/>
      <c r="NON21" s="77"/>
      <c r="NOO21" s="77"/>
      <c r="NOP21" s="77"/>
      <c r="NOQ21" s="77"/>
      <c r="NOR21" s="77"/>
      <c r="NOS21" s="77"/>
      <c r="NOT21" s="77"/>
      <c r="NOU21" s="77"/>
      <c r="NOV21" s="77"/>
      <c r="NOW21" s="77"/>
      <c r="NOX21" s="77"/>
      <c r="NOY21" s="77"/>
      <c r="NOZ21" s="77"/>
      <c r="NPA21" s="77"/>
      <c r="NPB21" s="77"/>
      <c r="NPC21" s="77"/>
      <c r="NPD21" s="77"/>
      <c r="NPE21" s="77"/>
      <c r="NPF21" s="77"/>
      <c r="NPG21" s="77"/>
      <c r="NPH21" s="77"/>
      <c r="NPI21" s="77"/>
      <c r="NPJ21" s="77"/>
      <c r="NPK21" s="77"/>
      <c r="NPL21" s="77"/>
      <c r="NPM21" s="77"/>
      <c r="NPN21" s="77"/>
      <c r="NPO21" s="77"/>
      <c r="NPP21" s="77"/>
      <c r="NPQ21" s="77"/>
      <c r="NPR21" s="77"/>
      <c r="NPS21" s="77"/>
      <c r="NPT21" s="77"/>
      <c r="NPU21" s="77"/>
      <c r="NPV21" s="77"/>
      <c r="NPW21" s="77"/>
      <c r="NPX21" s="77"/>
      <c r="NPY21" s="77"/>
      <c r="NPZ21" s="77"/>
      <c r="NQA21" s="77"/>
      <c r="NQB21" s="77"/>
      <c r="NQC21" s="77"/>
      <c r="NQD21" s="77"/>
      <c r="NQE21" s="77"/>
      <c r="NQF21" s="77"/>
      <c r="NQG21" s="77"/>
      <c r="NQH21" s="77"/>
      <c r="NQI21" s="77"/>
      <c r="NQJ21" s="77"/>
      <c r="NQK21" s="77"/>
      <c r="NQL21" s="77"/>
      <c r="NQM21" s="77"/>
      <c r="NQN21" s="77"/>
      <c r="NQO21" s="77"/>
      <c r="NQP21" s="77"/>
      <c r="NQQ21" s="77"/>
      <c r="NQR21" s="77"/>
      <c r="NQS21" s="77"/>
      <c r="NQT21" s="77"/>
      <c r="NQU21" s="77"/>
      <c r="NQV21" s="77"/>
      <c r="NQW21" s="77"/>
      <c r="NQX21" s="77"/>
      <c r="NQY21" s="77"/>
      <c r="NQZ21" s="77"/>
      <c r="NRA21" s="77"/>
      <c r="NRB21" s="77"/>
      <c r="NRC21" s="77"/>
      <c r="NRD21" s="77"/>
      <c r="NRE21" s="77"/>
      <c r="NRF21" s="77"/>
      <c r="NRG21" s="77"/>
      <c r="NRH21" s="77"/>
      <c r="NRI21" s="77"/>
      <c r="NRJ21" s="77"/>
      <c r="NRK21" s="77"/>
      <c r="NRL21" s="77"/>
      <c r="NRM21" s="77"/>
      <c r="NRN21" s="77"/>
      <c r="NRO21" s="77"/>
      <c r="NRP21" s="77"/>
      <c r="NRQ21" s="77"/>
      <c r="NRR21" s="77"/>
      <c r="NRS21" s="77"/>
      <c r="NRT21" s="77"/>
      <c r="NRU21" s="77"/>
      <c r="NRV21" s="77"/>
      <c r="NRW21" s="77"/>
      <c r="NRX21" s="77"/>
      <c r="NRY21" s="77"/>
      <c r="NRZ21" s="77"/>
      <c r="NSA21" s="77"/>
      <c r="NSB21" s="77"/>
      <c r="NSC21" s="77"/>
      <c r="NSD21" s="77"/>
      <c r="NSE21" s="77"/>
      <c r="NSF21" s="77"/>
      <c r="NSG21" s="77"/>
      <c r="NSH21" s="77"/>
      <c r="NSI21" s="77"/>
      <c r="NSJ21" s="77"/>
      <c r="NSK21" s="77"/>
      <c r="NSL21" s="77"/>
      <c r="NSM21" s="77"/>
      <c r="NSN21" s="77"/>
      <c r="NSO21" s="77"/>
      <c r="NSP21" s="77"/>
      <c r="NSQ21" s="77"/>
      <c r="NSR21" s="77"/>
      <c r="NSS21" s="77"/>
      <c r="NST21" s="77"/>
      <c r="NSU21" s="77"/>
      <c r="NSV21" s="77"/>
      <c r="NSW21" s="77"/>
      <c r="NSX21" s="77"/>
      <c r="NSY21" s="77"/>
      <c r="NSZ21" s="77"/>
      <c r="NTA21" s="77"/>
      <c r="NTB21" s="77"/>
      <c r="NTC21" s="77"/>
      <c r="NTD21" s="77"/>
      <c r="NTE21" s="77"/>
      <c r="NTF21" s="77"/>
      <c r="NTG21" s="77"/>
      <c r="NTH21" s="77"/>
      <c r="NTI21" s="77"/>
      <c r="NTJ21" s="77"/>
      <c r="NTK21" s="77"/>
      <c r="NTL21" s="77"/>
      <c r="NTM21" s="77"/>
      <c r="NTN21" s="77"/>
      <c r="NTO21" s="77"/>
      <c r="NTP21" s="77"/>
      <c r="NTQ21" s="77"/>
      <c r="NTR21" s="77"/>
      <c r="NTS21" s="77"/>
      <c r="NTT21" s="77"/>
      <c r="NTU21" s="77"/>
      <c r="NTV21" s="77"/>
      <c r="NTW21" s="77"/>
      <c r="NTX21" s="77"/>
      <c r="NTY21" s="77"/>
      <c r="NTZ21" s="77"/>
      <c r="NUA21" s="77"/>
      <c r="NUB21" s="77"/>
      <c r="NUC21" s="77"/>
      <c r="NUD21" s="77"/>
      <c r="NUE21" s="77"/>
      <c r="NUF21" s="77"/>
      <c r="NUG21" s="77"/>
      <c r="NUH21" s="77"/>
      <c r="NUI21" s="77"/>
      <c r="NUJ21" s="77"/>
      <c r="NUK21" s="77"/>
      <c r="NUL21" s="77"/>
      <c r="NUM21" s="77"/>
      <c r="NUN21" s="77"/>
      <c r="NUO21" s="77"/>
      <c r="NUP21" s="77"/>
      <c r="NUQ21" s="77"/>
      <c r="NUR21" s="77"/>
      <c r="NUS21" s="77"/>
      <c r="NUT21" s="77"/>
      <c r="NUU21" s="77"/>
      <c r="NUV21" s="77"/>
      <c r="NUW21" s="77"/>
      <c r="NUX21" s="77"/>
      <c r="NUY21" s="77"/>
      <c r="NUZ21" s="77"/>
      <c r="NVA21" s="77"/>
      <c r="NVB21" s="77"/>
      <c r="NVC21" s="77"/>
      <c r="NVD21" s="77"/>
      <c r="NVE21" s="77"/>
      <c r="NVF21" s="77"/>
      <c r="NVG21" s="77"/>
      <c r="NVH21" s="77"/>
      <c r="NVI21" s="77"/>
      <c r="NVJ21" s="77"/>
      <c r="NVK21" s="77"/>
      <c r="NVL21" s="77"/>
      <c r="NVM21" s="77"/>
      <c r="NVN21" s="77"/>
      <c r="NVO21" s="77"/>
      <c r="NVP21" s="77"/>
      <c r="NVQ21" s="77"/>
      <c r="NVR21" s="77"/>
      <c r="NVS21" s="77"/>
      <c r="NVT21" s="77"/>
      <c r="NVU21" s="77"/>
      <c r="NVV21" s="77"/>
      <c r="NVW21" s="77"/>
      <c r="NVX21" s="77"/>
      <c r="NVY21" s="77"/>
      <c r="NVZ21" s="77"/>
      <c r="NWA21" s="77"/>
      <c r="NWB21" s="77"/>
      <c r="NWC21" s="77"/>
      <c r="NWD21" s="77"/>
      <c r="NWE21" s="77"/>
      <c r="NWF21" s="77"/>
      <c r="NWG21" s="77"/>
      <c r="NWH21" s="77"/>
      <c r="NWI21" s="77"/>
      <c r="NWJ21" s="77"/>
      <c r="NWK21" s="77"/>
      <c r="NWL21" s="77"/>
      <c r="NWM21" s="77"/>
      <c r="NWN21" s="77"/>
      <c r="NWO21" s="77"/>
      <c r="NWP21" s="77"/>
      <c r="NWQ21" s="77"/>
      <c r="NWR21" s="77"/>
      <c r="NWS21" s="77"/>
      <c r="NWT21" s="77"/>
      <c r="NWU21" s="77"/>
      <c r="NWV21" s="77"/>
      <c r="NWW21" s="77"/>
      <c r="NWX21" s="77"/>
      <c r="NWY21" s="77"/>
      <c r="NWZ21" s="77"/>
      <c r="NXA21" s="77"/>
      <c r="NXB21" s="77"/>
      <c r="NXC21" s="77"/>
      <c r="NXD21" s="77"/>
      <c r="NXE21" s="77"/>
      <c r="NXF21" s="77"/>
      <c r="NXG21" s="77"/>
      <c r="NXH21" s="77"/>
      <c r="NXI21" s="77"/>
      <c r="NXJ21" s="77"/>
      <c r="NXK21" s="77"/>
      <c r="NXL21" s="77"/>
      <c r="NXM21" s="77"/>
      <c r="NXN21" s="77"/>
      <c r="NXO21" s="77"/>
      <c r="NXP21" s="77"/>
      <c r="NXQ21" s="77"/>
      <c r="NXR21" s="77"/>
      <c r="NXS21" s="77"/>
      <c r="NXT21" s="77"/>
      <c r="NXU21" s="77"/>
      <c r="NXV21" s="77"/>
      <c r="NXW21" s="77"/>
      <c r="NXX21" s="77"/>
      <c r="NXY21" s="77"/>
      <c r="NXZ21" s="77"/>
      <c r="NYA21" s="77"/>
      <c r="NYB21" s="77"/>
      <c r="NYC21" s="77"/>
      <c r="NYD21" s="77"/>
      <c r="NYE21" s="77"/>
      <c r="NYF21" s="77"/>
      <c r="NYG21" s="77"/>
      <c r="NYH21" s="77"/>
      <c r="NYI21" s="77"/>
      <c r="NYJ21" s="77"/>
      <c r="NYK21" s="77"/>
      <c r="NYL21" s="77"/>
      <c r="NYM21" s="77"/>
      <c r="NYN21" s="77"/>
      <c r="NYO21" s="77"/>
      <c r="NYP21" s="77"/>
      <c r="NYQ21" s="77"/>
      <c r="NYR21" s="77"/>
      <c r="NYS21" s="77"/>
      <c r="NYT21" s="77"/>
      <c r="NYU21" s="77"/>
      <c r="NYV21" s="77"/>
      <c r="NYW21" s="77"/>
      <c r="NYX21" s="77"/>
      <c r="NYY21" s="77"/>
      <c r="NYZ21" s="77"/>
      <c r="NZA21" s="77"/>
      <c r="NZB21" s="77"/>
      <c r="NZC21" s="77"/>
      <c r="NZD21" s="77"/>
      <c r="NZE21" s="77"/>
      <c r="NZF21" s="77"/>
      <c r="NZG21" s="77"/>
      <c r="NZH21" s="77"/>
      <c r="NZI21" s="77"/>
      <c r="NZJ21" s="77"/>
      <c r="NZK21" s="77"/>
      <c r="NZL21" s="77"/>
      <c r="NZM21" s="77"/>
      <c r="NZN21" s="77"/>
      <c r="NZO21" s="77"/>
      <c r="NZP21" s="77"/>
      <c r="NZQ21" s="77"/>
      <c r="NZR21" s="77"/>
      <c r="NZS21" s="77"/>
      <c r="NZT21" s="77"/>
      <c r="NZU21" s="77"/>
      <c r="NZV21" s="77"/>
      <c r="NZW21" s="77"/>
      <c r="NZX21" s="77"/>
      <c r="NZY21" s="77"/>
      <c r="NZZ21" s="77"/>
      <c r="OAA21" s="77"/>
      <c r="OAB21" s="77"/>
      <c r="OAC21" s="77"/>
      <c r="OAD21" s="77"/>
      <c r="OAE21" s="77"/>
      <c r="OAF21" s="77"/>
      <c r="OAG21" s="77"/>
      <c r="OAH21" s="77"/>
      <c r="OAI21" s="77"/>
      <c r="OAJ21" s="77"/>
      <c r="OAK21" s="77"/>
      <c r="OAL21" s="77"/>
      <c r="OAM21" s="77"/>
      <c r="OAN21" s="77"/>
      <c r="OAO21" s="77"/>
      <c r="OAP21" s="77"/>
      <c r="OAQ21" s="77"/>
      <c r="OAR21" s="77"/>
      <c r="OAS21" s="77"/>
      <c r="OAT21" s="77"/>
      <c r="OAU21" s="77"/>
      <c r="OAV21" s="77"/>
      <c r="OAW21" s="77"/>
      <c r="OAX21" s="77"/>
      <c r="OAY21" s="77"/>
      <c r="OAZ21" s="77"/>
      <c r="OBA21" s="77"/>
      <c r="OBB21" s="77"/>
      <c r="OBC21" s="77"/>
      <c r="OBD21" s="77"/>
      <c r="OBE21" s="77"/>
      <c r="OBF21" s="77"/>
      <c r="OBG21" s="77"/>
      <c r="OBH21" s="77"/>
      <c r="OBI21" s="77"/>
      <c r="OBJ21" s="77"/>
      <c r="OBK21" s="77"/>
      <c r="OBL21" s="77"/>
      <c r="OBM21" s="77"/>
      <c r="OBN21" s="77"/>
      <c r="OBO21" s="77"/>
      <c r="OBP21" s="77"/>
      <c r="OBQ21" s="77"/>
      <c r="OBR21" s="77"/>
      <c r="OBS21" s="77"/>
      <c r="OBT21" s="77"/>
      <c r="OBU21" s="77"/>
      <c r="OBV21" s="77"/>
      <c r="OBW21" s="77"/>
      <c r="OBX21" s="77"/>
      <c r="OBY21" s="77"/>
      <c r="OBZ21" s="77"/>
      <c r="OCA21" s="77"/>
      <c r="OCB21" s="77"/>
      <c r="OCC21" s="77"/>
      <c r="OCD21" s="77"/>
      <c r="OCE21" s="77"/>
      <c r="OCF21" s="77"/>
      <c r="OCG21" s="77"/>
      <c r="OCH21" s="77"/>
      <c r="OCI21" s="77"/>
      <c r="OCJ21" s="77"/>
      <c r="OCK21" s="77"/>
      <c r="OCL21" s="77"/>
      <c r="OCM21" s="77"/>
      <c r="OCN21" s="77"/>
      <c r="OCO21" s="77"/>
      <c r="OCP21" s="77"/>
      <c r="OCQ21" s="77"/>
      <c r="OCR21" s="77"/>
      <c r="OCS21" s="77"/>
      <c r="OCT21" s="77"/>
      <c r="OCU21" s="77"/>
      <c r="OCV21" s="77"/>
      <c r="OCW21" s="77"/>
      <c r="OCX21" s="77"/>
      <c r="OCY21" s="77"/>
      <c r="OCZ21" s="77"/>
      <c r="ODA21" s="77"/>
      <c r="ODB21" s="77"/>
      <c r="ODC21" s="77"/>
      <c r="ODD21" s="77"/>
      <c r="ODE21" s="77"/>
      <c r="ODF21" s="77"/>
      <c r="ODG21" s="77"/>
      <c r="ODH21" s="77"/>
      <c r="ODI21" s="77"/>
      <c r="ODJ21" s="77"/>
      <c r="ODK21" s="77"/>
      <c r="ODL21" s="77"/>
      <c r="ODM21" s="77"/>
      <c r="ODN21" s="77"/>
      <c r="ODO21" s="77"/>
      <c r="ODP21" s="77"/>
      <c r="ODQ21" s="77"/>
      <c r="ODR21" s="77"/>
      <c r="ODS21" s="77"/>
      <c r="ODT21" s="77"/>
      <c r="ODU21" s="77"/>
      <c r="ODV21" s="77"/>
      <c r="ODW21" s="77"/>
      <c r="ODX21" s="77"/>
      <c r="ODY21" s="77"/>
      <c r="ODZ21" s="77"/>
      <c r="OEA21" s="77"/>
      <c r="OEB21" s="77"/>
      <c r="OEC21" s="77"/>
      <c r="OED21" s="77"/>
      <c r="OEE21" s="77"/>
      <c r="OEF21" s="77"/>
      <c r="OEG21" s="77"/>
      <c r="OEH21" s="77"/>
      <c r="OEI21" s="77"/>
      <c r="OEJ21" s="77"/>
      <c r="OEK21" s="77"/>
      <c r="OEL21" s="77"/>
      <c r="OEM21" s="77"/>
      <c r="OEN21" s="77"/>
      <c r="OEO21" s="77"/>
      <c r="OEP21" s="77"/>
      <c r="OEQ21" s="77"/>
      <c r="OER21" s="77"/>
      <c r="OES21" s="77"/>
      <c r="OET21" s="77"/>
      <c r="OEU21" s="77"/>
      <c r="OEV21" s="77"/>
      <c r="OEW21" s="77"/>
      <c r="OEX21" s="77"/>
      <c r="OEY21" s="77"/>
      <c r="OEZ21" s="77"/>
      <c r="OFA21" s="77"/>
      <c r="OFB21" s="77"/>
      <c r="OFC21" s="77"/>
      <c r="OFD21" s="77"/>
      <c r="OFE21" s="77"/>
      <c r="OFF21" s="77"/>
      <c r="OFG21" s="77"/>
      <c r="OFH21" s="77"/>
      <c r="OFI21" s="77"/>
      <c r="OFJ21" s="77"/>
      <c r="OFK21" s="77"/>
      <c r="OFL21" s="77"/>
      <c r="OFM21" s="77"/>
      <c r="OFN21" s="77"/>
      <c r="OFO21" s="77"/>
      <c r="OFP21" s="77"/>
      <c r="OFQ21" s="77"/>
      <c r="OFR21" s="77"/>
      <c r="OFS21" s="77"/>
      <c r="OFT21" s="77"/>
      <c r="OFU21" s="77"/>
      <c r="OFV21" s="77"/>
      <c r="OFW21" s="77"/>
      <c r="OFX21" s="77"/>
      <c r="OFY21" s="77"/>
      <c r="OFZ21" s="77"/>
      <c r="OGA21" s="77"/>
      <c r="OGB21" s="77"/>
      <c r="OGC21" s="77"/>
      <c r="OGD21" s="77"/>
      <c r="OGE21" s="77"/>
      <c r="OGF21" s="77"/>
      <c r="OGG21" s="77"/>
      <c r="OGH21" s="77"/>
      <c r="OGI21" s="77"/>
      <c r="OGJ21" s="77"/>
      <c r="OGK21" s="77"/>
      <c r="OGL21" s="77"/>
      <c r="OGM21" s="77"/>
      <c r="OGN21" s="77"/>
      <c r="OGO21" s="77"/>
      <c r="OGP21" s="77"/>
      <c r="OGQ21" s="77"/>
      <c r="OGR21" s="77"/>
      <c r="OGS21" s="77"/>
      <c r="OGT21" s="77"/>
      <c r="OGU21" s="77"/>
      <c r="OGV21" s="77"/>
      <c r="OGW21" s="77"/>
      <c r="OGX21" s="77"/>
      <c r="OGY21" s="77"/>
      <c r="OGZ21" s="77"/>
      <c r="OHA21" s="77"/>
      <c r="OHB21" s="77"/>
      <c r="OHC21" s="77"/>
      <c r="OHD21" s="77"/>
      <c r="OHE21" s="77"/>
      <c r="OHF21" s="77"/>
      <c r="OHG21" s="77"/>
      <c r="OHH21" s="77"/>
      <c r="OHI21" s="77"/>
      <c r="OHJ21" s="77"/>
      <c r="OHK21" s="77"/>
      <c r="OHL21" s="77"/>
      <c r="OHM21" s="77"/>
      <c r="OHN21" s="77"/>
      <c r="OHO21" s="77"/>
      <c r="OHP21" s="77"/>
      <c r="OHQ21" s="77"/>
      <c r="OHR21" s="77"/>
      <c r="OHS21" s="77"/>
      <c r="OHT21" s="77"/>
      <c r="OHU21" s="77"/>
      <c r="OHV21" s="77"/>
      <c r="OHW21" s="77"/>
      <c r="OHX21" s="77"/>
      <c r="OHY21" s="77"/>
      <c r="OHZ21" s="77"/>
      <c r="OIA21" s="77"/>
      <c r="OIB21" s="77"/>
      <c r="OIC21" s="77"/>
      <c r="OID21" s="77"/>
      <c r="OIE21" s="77"/>
      <c r="OIF21" s="77"/>
      <c r="OIG21" s="77"/>
      <c r="OIH21" s="77"/>
      <c r="OII21" s="77"/>
      <c r="OIJ21" s="77"/>
      <c r="OIK21" s="77"/>
      <c r="OIL21" s="77"/>
      <c r="OIM21" s="77"/>
      <c r="OIN21" s="77"/>
      <c r="OIO21" s="77"/>
      <c r="OIP21" s="77"/>
      <c r="OIQ21" s="77"/>
      <c r="OIR21" s="77"/>
      <c r="OIS21" s="77"/>
      <c r="OIT21" s="77"/>
      <c r="OIU21" s="77"/>
      <c r="OIV21" s="77"/>
      <c r="OIW21" s="77"/>
      <c r="OIX21" s="77"/>
      <c r="OIY21" s="77"/>
      <c r="OIZ21" s="77"/>
      <c r="OJA21" s="77"/>
      <c r="OJB21" s="77"/>
      <c r="OJC21" s="77"/>
      <c r="OJD21" s="77"/>
      <c r="OJE21" s="77"/>
      <c r="OJF21" s="77"/>
      <c r="OJG21" s="77"/>
      <c r="OJH21" s="77"/>
      <c r="OJI21" s="77"/>
      <c r="OJJ21" s="77"/>
      <c r="OJK21" s="77"/>
      <c r="OJL21" s="77"/>
      <c r="OJM21" s="77"/>
      <c r="OJN21" s="77"/>
      <c r="OJO21" s="77"/>
      <c r="OJP21" s="77"/>
      <c r="OJQ21" s="77"/>
      <c r="OJR21" s="77"/>
      <c r="OJS21" s="77"/>
      <c r="OJT21" s="77"/>
      <c r="OJU21" s="77"/>
      <c r="OJV21" s="77"/>
      <c r="OJW21" s="77"/>
      <c r="OJX21" s="77"/>
      <c r="OJY21" s="77"/>
      <c r="OJZ21" s="77"/>
      <c r="OKA21" s="77"/>
      <c r="OKB21" s="77"/>
      <c r="OKC21" s="77"/>
      <c r="OKD21" s="77"/>
      <c r="OKE21" s="77"/>
      <c r="OKF21" s="77"/>
      <c r="OKG21" s="77"/>
      <c r="OKH21" s="77"/>
      <c r="OKI21" s="77"/>
      <c r="OKJ21" s="77"/>
      <c r="OKK21" s="77"/>
      <c r="OKL21" s="77"/>
      <c r="OKM21" s="77"/>
      <c r="OKN21" s="77"/>
      <c r="OKO21" s="77"/>
      <c r="OKP21" s="77"/>
      <c r="OKQ21" s="77"/>
      <c r="OKR21" s="77"/>
      <c r="OKS21" s="77"/>
      <c r="OKT21" s="77"/>
      <c r="OKU21" s="77"/>
      <c r="OKV21" s="77"/>
      <c r="OKW21" s="77"/>
      <c r="OKX21" s="77"/>
      <c r="OKY21" s="77"/>
      <c r="OKZ21" s="77"/>
      <c r="OLA21" s="77"/>
      <c r="OLB21" s="77"/>
      <c r="OLC21" s="77"/>
      <c r="OLD21" s="77"/>
      <c r="OLE21" s="77"/>
      <c r="OLF21" s="77"/>
      <c r="OLG21" s="77"/>
      <c r="OLH21" s="77"/>
      <c r="OLI21" s="77"/>
      <c r="OLJ21" s="77"/>
      <c r="OLK21" s="77"/>
      <c r="OLL21" s="77"/>
      <c r="OLM21" s="77"/>
      <c r="OLN21" s="77"/>
      <c r="OLO21" s="77"/>
      <c r="OLP21" s="77"/>
      <c r="OLQ21" s="77"/>
      <c r="OLR21" s="77"/>
      <c r="OLS21" s="77"/>
      <c r="OLT21" s="77"/>
      <c r="OLU21" s="77"/>
      <c r="OLV21" s="77"/>
      <c r="OLW21" s="77"/>
      <c r="OLX21" s="77"/>
      <c r="OLY21" s="77"/>
      <c r="OLZ21" s="77"/>
      <c r="OMA21" s="77"/>
      <c r="OMB21" s="77"/>
      <c r="OMC21" s="77"/>
      <c r="OMD21" s="77"/>
      <c r="OME21" s="77"/>
      <c r="OMF21" s="77"/>
      <c r="OMG21" s="77"/>
      <c r="OMH21" s="77"/>
      <c r="OMI21" s="77"/>
      <c r="OMJ21" s="77"/>
      <c r="OMK21" s="77"/>
      <c r="OML21" s="77"/>
      <c r="OMM21" s="77"/>
      <c r="OMN21" s="77"/>
      <c r="OMO21" s="77"/>
      <c r="OMP21" s="77"/>
      <c r="OMQ21" s="77"/>
      <c r="OMR21" s="77"/>
      <c r="OMS21" s="77"/>
      <c r="OMT21" s="77"/>
      <c r="OMU21" s="77"/>
      <c r="OMV21" s="77"/>
      <c r="OMW21" s="77"/>
      <c r="OMX21" s="77"/>
      <c r="OMY21" s="77"/>
      <c r="OMZ21" s="77"/>
      <c r="ONA21" s="77"/>
      <c r="ONB21" s="77"/>
      <c r="ONC21" s="77"/>
      <c r="OND21" s="77"/>
      <c r="ONE21" s="77"/>
      <c r="ONF21" s="77"/>
      <c r="ONG21" s="77"/>
      <c r="ONH21" s="77"/>
      <c r="ONI21" s="77"/>
      <c r="ONJ21" s="77"/>
      <c r="ONK21" s="77"/>
      <c r="ONL21" s="77"/>
      <c r="ONM21" s="77"/>
      <c r="ONN21" s="77"/>
      <c r="ONO21" s="77"/>
      <c r="ONP21" s="77"/>
      <c r="ONQ21" s="77"/>
      <c r="ONR21" s="77"/>
      <c r="ONS21" s="77"/>
      <c r="ONT21" s="77"/>
      <c r="ONU21" s="77"/>
      <c r="ONV21" s="77"/>
      <c r="ONW21" s="77"/>
      <c r="ONX21" s="77"/>
      <c r="ONY21" s="77"/>
      <c r="ONZ21" s="77"/>
      <c r="OOA21" s="77"/>
      <c r="OOB21" s="77"/>
      <c r="OOC21" s="77"/>
      <c r="OOD21" s="77"/>
      <c r="OOE21" s="77"/>
      <c r="OOF21" s="77"/>
      <c r="OOG21" s="77"/>
      <c r="OOH21" s="77"/>
      <c r="OOI21" s="77"/>
      <c r="OOJ21" s="77"/>
      <c r="OOK21" s="77"/>
      <c r="OOL21" s="77"/>
      <c r="OOM21" s="77"/>
      <c r="OON21" s="77"/>
      <c r="OOO21" s="77"/>
      <c r="OOP21" s="77"/>
      <c r="OOQ21" s="77"/>
      <c r="OOR21" s="77"/>
      <c r="OOS21" s="77"/>
      <c r="OOT21" s="77"/>
      <c r="OOU21" s="77"/>
      <c r="OOV21" s="77"/>
      <c r="OOW21" s="77"/>
      <c r="OOX21" s="77"/>
      <c r="OOY21" s="77"/>
      <c r="OOZ21" s="77"/>
      <c r="OPA21" s="77"/>
      <c r="OPB21" s="77"/>
      <c r="OPC21" s="77"/>
      <c r="OPD21" s="77"/>
      <c r="OPE21" s="77"/>
      <c r="OPF21" s="77"/>
      <c r="OPG21" s="77"/>
      <c r="OPH21" s="77"/>
      <c r="OPI21" s="77"/>
      <c r="OPJ21" s="77"/>
      <c r="OPK21" s="77"/>
      <c r="OPL21" s="77"/>
      <c r="OPM21" s="77"/>
      <c r="OPN21" s="77"/>
      <c r="OPO21" s="77"/>
      <c r="OPP21" s="77"/>
      <c r="OPQ21" s="77"/>
      <c r="OPR21" s="77"/>
      <c r="OPS21" s="77"/>
      <c r="OPT21" s="77"/>
      <c r="OPU21" s="77"/>
      <c r="OPV21" s="77"/>
      <c r="OPW21" s="77"/>
      <c r="OPX21" s="77"/>
      <c r="OPY21" s="77"/>
      <c r="OPZ21" s="77"/>
      <c r="OQA21" s="77"/>
      <c r="OQB21" s="77"/>
      <c r="OQC21" s="77"/>
      <c r="OQD21" s="77"/>
      <c r="OQE21" s="77"/>
      <c r="OQF21" s="77"/>
      <c r="OQG21" s="77"/>
      <c r="OQH21" s="77"/>
      <c r="OQI21" s="77"/>
      <c r="OQJ21" s="77"/>
      <c r="OQK21" s="77"/>
      <c r="OQL21" s="77"/>
      <c r="OQM21" s="77"/>
      <c r="OQN21" s="77"/>
      <c r="OQO21" s="77"/>
      <c r="OQP21" s="77"/>
      <c r="OQQ21" s="77"/>
      <c r="OQR21" s="77"/>
      <c r="OQS21" s="77"/>
      <c r="OQT21" s="77"/>
      <c r="OQU21" s="77"/>
      <c r="OQV21" s="77"/>
      <c r="OQW21" s="77"/>
      <c r="OQX21" s="77"/>
      <c r="OQY21" s="77"/>
      <c r="OQZ21" s="77"/>
      <c r="ORA21" s="77"/>
      <c r="ORB21" s="77"/>
      <c r="ORC21" s="77"/>
      <c r="ORD21" s="77"/>
      <c r="ORE21" s="77"/>
      <c r="ORF21" s="77"/>
      <c r="ORG21" s="77"/>
      <c r="ORH21" s="77"/>
      <c r="ORI21" s="77"/>
      <c r="ORJ21" s="77"/>
      <c r="ORK21" s="77"/>
      <c r="ORL21" s="77"/>
      <c r="ORM21" s="77"/>
      <c r="ORN21" s="77"/>
      <c r="ORO21" s="77"/>
      <c r="ORP21" s="77"/>
      <c r="ORQ21" s="77"/>
      <c r="ORR21" s="77"/>
      <c r="ORS21" s="77"/>
      <c r="ORT21" s="77"/>
      <c r="ORU21" s="77"/>
      <c r="ORV21" s="77"/>
      <c r="ORW21" s="77"/>
      <c r="ORX21" s="77"/>
      <c r="ORY21" s="77"/>
      <c r="ORZ21" s="77"/>
      <c r="OSA21" s="77"/>
      <c r="OSB21" s="77"/>
      <c r="OSC21" s="77"/>
      <c r="OSD21" s="77"/>
      <c r="OSE21" s="77"/>
      <c r="OSF21" s="77"/>
      <c r="OSG21" s="77"/>
      <c r="OSH21" s="77"/>
      <c r="OSI21" s="77"/>
      <c r="OSJ21" s="77"/>
      <c r="OSK21" s="77"/>
      <c r="OSL21" s="77"/>
      <c r="OSM21" s="77"/>
      <c r="OSN21" s="77"/>
      <c r="OSO21" s="77"/>
      <c r="OSP21" s="77"/>
      <c r="OSQ21" s="77"/>
      <c r="OSR21" s="77"/>
      <c r="OSS21" s="77"/>
      <c r="OST21" s="77"/>
      <c r="OSU21" s="77"/>
      <c r="OSV21" s="77"/>
      <c r="OSW21" s="77"/>
      <c r="OSX21" s="77"/>
      <c r="OSY21" s="77"/>
      <c r="OSZ21" s="77"/>
      <c r="OTA21" s="77"/>
      <c r="OTB21" s="77"/>
      <c r="OTC21" s="77"/>
      <c r="OTD21" s="77"/>
      <c r="OTE21" s="77"/>
      <c r="OTF21" s="77"/>
      <c r="OTG21" s="77"/>
      <c r="OTH21" s="77"/>
      <c r="OTI21" s="77"/>
      <c r="OTJ21" s="77"/>
      <c r="OTK21" s="77"/>
      <c r="OTL21" s="77"/>
      <c r="OTM21" s="77"/>
      <c r="OTN21" s="77"/>
      <c r="OTO21" s="77"/>
      <c r="OTP21" s="77"/>
      <c r="OTQ21" s="77"/>
      <c r="OTR21" s="77"/>
      <c r="OTS21" s="77"/>
      <c r="OTT21" s="77"/>
      <c r="OTU21" s="77"/>
      <c r="OTV21" s="77"/>
      <c r="OTW21" s="77"/>
      <c r="OTX21" s="77"/>
      <c r="OTY21" s="77"/>
      <c r="OTZ21" s="77"/>
      <c r="OUA21" s="77"/>
      <c r="OUB21" s="77"/>
      <c r="OUC21" s="77"/>
      <c r="OUD21" s="77"/>
      <c r="OUE21" s="77"/>
      <c r="OUF21" s="77"/>
      <c r="OUG21" s="77"/>
      <c r="OUH21" s="77"/>
      <c r="OUI21" s="77"/>
      <c r="OUJ21" s="77"/>
      <c r="OUK21" s="77"/>
      <c r="OUL21" s="77"/>
      <c r="OUM21" s="77"/>
      <c r="OUN21" s="77"/>
      <c r="OUO21" s="77"/>
      <c r="OUP21" s="77"/>
      <c r="OUQ21" s="77"/>
      <c r="OUR21" s="77"/>
      <c r="OUS21" s="77"/>
      <c r="OUT21" s="77"/>
      <c r="OUU21" s="77"/>
      <c r="OUV21" s="77"/>
      <c r="OUW21" s="77"/>
      <c r="OUX21" s="77"/>
      <c r="OUY21" s="77"/>
      <c r="OUZ21" s="77"/>
      <c r="OVA21" s="77"/>
      <c r="OVB21" s="77"/>
      <c r="OVC21" s="77"/>
      <c r="OVD21" s="77"/>
      <c r="OVE21" s="77"/>
      <c r="OVF21" s="77"/>
      <c r="OVG21" s="77"/>
      <c r="OVH21" s="77"/>
      <c r="OVI21" s="77"/>
      <c r="OVJ21" s="77"/>
      <c r="OVK21" s="77"/>
      <c r="OVL21" s="77"/>
      <c r="OVM21" s="77"/>
      <c r="OVN21" s="77"/>
      <c r="OVO21" s="77"/>
      <c r="OVP21" s="77"/>
      <c r="OVQ21" s="77"/>
      <c r="OVR21" s="77"/>
      <c r="OVS21" s="77"/>
      <c r="OVT21" s="77"/>
      <c r="OVU21" s="77"/>
      <c r="OVV21" s="77"/>
      <c r="OVW21" s="77"/>
      <c r="OVX21" s="77"/>
      <c r="OVY21" s="77"/>
      <c r="OVZ21" s="77"/>
      <c r="OWA21" s="77"/>
      <c r="OWB21" s="77"/>
      <c r="OWC21" s="77"/>
      <c r="OWD21" s="77"/>
      <c r="OWE21" s="77"/>
      <c r="OWF21" s="77"/>
      <c r="OWG21" s="77"/>
      <c r="OWH21" s="77"/>
      <c r="OWI21" s="77"/>
      <c r="OWJ21" s="77"/>
      <c r="OWK21" s="77"/>
      <c r="OWL21" s="77"/>
      <c r="OWM21" s="77"/>
      <c r="OWN21" s="77"/>
      <c r="OWO21" s="77"/>
      <c r="OWP21" s="77"/>
      <c r="OWQ21" s="77"/>
      <c r="OWR21" s="77"/>
      <c r="OWS21" s="77"/>
      <c r="OWT21" s="77"/>
      <c r="OWU21" s="77"/>
      <c r="OWV21" s="77"/>
      <c r="OWW21" s="77"/>
      <c r="OWX21" s="77"/>
      <c r="OWY21" s="77"/>
      <c r="OWZ21" s="77"/>
      <c r="OXA21" s="77"/>
      <c r="OXB21" s="77"/>
      <c r="OXC21" s="77"/>
      <c r="OXD21" s="77"/>
      <c r="OXE21" s="77"/>
      <c r="OXF21" s="77"/>
      <c r="OXG21" s="77"/>
      <c r="OXH21" s="77"/>
      <c r="OXI21" s="77"/>
      <c r="OXJ21" s="77"/>
      <c r="OXK21" s="77"/>
      <c r="OXL21" s="77"/>
      <c r="OXM21" s="77"/>
      <c r="OXN21" s="77"/>
      <c r="OXO21" s="77"/>
      <c r="OXP21" s="77"/>
      <c r="OXQ21" s="77"/>
      <c r="OXR21" s="77"/>
      <c r="OXS21" s="77"/>
      <c r="OXT21" s="77"/>
      <c r="OXU21" s="77"/>
      <c r="OXV21" s="77"/>
      <c r="OXW21" s="77"/>
      <c r="OXX21" s="77"/>
      <c r="OXY21" s="77"/>
      <c r="OXZ21" s="77"/>
      <c r="OYA21" s="77"/>
      <c r="OYB21" s="77"/>
      <c r="OYC21" s="77"/>
      <c r="OYD21" s="77"/>
      <c r="OYE21" s="77"/>
      <c r="OYF21" s="77"/>
      <c r="OYG21" s="77"/>
      <c r="OYH21" s="77"/>
      <c r="OYI21" s="77"/>
      <c r="OYJ21" s="77"/>
      <c r="OYK21" s="77"/>
      <c r="OYL21" s="77"/>
      <c r="OYM21" s="77"/>
      <c r="OYN21" s="77"/>
      <c r="OYO21" s="77"/>
      <c r="OYP21" s="77"/>
      <c r="OYQ21" s="77"/>
      <c r="OYR21" s="77"/>
      <c r="OYS21" s="77"/>
      <c r="OYT21" s="77"/>
      <c r="OYU21" s="77"/>
      <c r="OYV21" s="77"/>
      <c r="OYW21" s="77"/>
      <c r="OYX21" s="77"/>
      <c r="OYY21" s="77"/>
      <c r="OYZ21" s="77"/>
      <c r="OZA21" s="77"/>
      <c r="OZB21" s="77"/>
      <c r="OZC21" s="77"/>
      <c r="OZD21" s="77"/>
      <c r="OZE21" s="77"/>
      <c r="OZF21" s="77"/>
      <c r="OZG21" s="77"/>
      <c r="OZH21" s="77"/>
      <c r="OZI21" s="77"/>
      <c r="OZJ21" s="77"/>
      <c r="OZK21" s="77"/>
      <c r="OZL21" s="77"/>
      <c r="OZM21" s="77"/>
      <c r="OZN21" s="77"/>
      <c r="OZO21" s="77"/>
      <c r="OZP21" s="77"/>
      <c r="OZQ21" s="77"/>
      <c r="OZR21" s="77"/>
      <c r="OZS21" s="77"/>
      <c r="OZT21" s="77"/>
      <c r="OZU21" s="77"/>
      <c r="OZV21" s="77"/>
      <c r="OZW21" s="77"/>
      <c r="OZX21" s="77"/>
      <c r="OZY21" s="77"/>
      <c r="OZZ21" s="77"/>
      <c r="PAA21" s="77"/>
      <c r="PAB21" s="77"/>
      <c r="PAC21" s="77"/>
      <c r="PAD21" s="77"/>
      <c r="PAE21" s="77"/>
      <c r="PAF21" s="77"/>
      <c r="PAG21" s="77"/>
      <c r="PAH21" s="77"/>
      <c r="PAI21" s="77"/>
      <c r="PAJ21" s="77"/>
      <c r="PAK21" s="77"/>
      <c r="PAL21" s="77"/>
      <c r="PAM21" s="77"/>
      <c r="PAN21" s="77"/>
      <c r="PAO21" s="77"/>
      <c r="PAP21" s="77"/>
      <c r="PAQ21" s="77"/>
      <c r="PAR21" s="77"/>
      <c r="PAS21" s="77"/>
      <c r="PAT21" s="77"/>
      <c r="PAU21" s="77"/>
      <c r="PAV21" s="77"/>
      <c r="PAW21" s="77"/>
      <c r="PAX21" s="77"/>
      <c r="PAY21" s="77"/>
      <c r="PAZ21" s="77"/>
      <c r="PBA21" s="77"/>
      <c r="PBB21" s="77"/>
      <c r="PBC21" s="77"/>
      <c r="PBD21" s="77"/>
      <c r="PBE21" s="77"/>
      <c r="PBF21" s="77"/>
      <c r="PBG21" s="77"/>
      <c r="PBH21" s="77"/>
      <c r="PBI21" s="77"/>
      <c r="PBJ21" s="77"/>
      <c r="PBK21" s="77"/>
      <c r="PBL21" s="77"/>
      <c r="PBM21" s="77"/>
      <c r="PBN21" s="77"/>
      <c r="PBO21" s="77"/>
      <c r="PBP21" s="77"/>
      <c r="PBQ21" s="77"/>
      <c r="PBR21" s="77"/>
      <c r="PBS21" s="77"/>
      <c r="PBT21" s="77"/>
      <c r="PBU21" s="77"/>
      <c r="PBV21" s="77"/>
      <c r="PBW21" s="77"/>
      <c r="PBX21" s="77"/>
      <c r="PBY21" s="77"/>
      <c r="PBZ21" s="77"/>
      <c r="PCA21" s="77"/>
      <c r="PCB21" s="77"/>
      <c r="PCC21" s="77"/>
      <c r="PCD21" s="77"/>
      <c r="PCE21" s="77"/>
      <c r="PCF21" s="77"/>
      <c r="PCG21" s="77"/>
      <c r="PCH21" s="77"/>
      <c r="PCI21" s="77"/>
      <c r="PCJ21" s="77"/>
      <c r="PCK21" s="77"/>
      <c r="PCL21" s="77"/>
      <c r="PCM21" s="77"/>
      <c r="PCN21" s="77"/>
      <c r="PCO21" s="77"/>
      <c r="PCP21" s="77"/>
      <c r="PCQ21" s="77"/>
      <c r="PCR21" s="77"/>
      <c r="PCS21" s="77"/>
      <c r="PCT21" s="77"/>
      <c r="PCU21" s="77"/>
      <c r="PCV21" s="77"/>
      <c r="PCW21" s="77"/>
      <c r="PCX21" s="77"/>
      <c r="PCY21" s="77"/>
      <c r="PCZ21" s="77"/>
      <c r="PDA21" s="77"/>
      <c r="PDB21" s="77"/>
      <c r="PDC21" s="77"/>
      <c r="PDD21" s="77"/>
      <c r="PDE21" s="77"/>
      <c r="PDF21" s="77"/>
      <c r="PDG21" s="77"/>
      <c r="PDH21" s="77"/>
      <c r="PDI21" s="77"/>
      <c r="PDJ21" s="77"/>
      <c r="PDK21" s="77"/>
      <c r="PDL21" s="77"/>
      <c r="PDM21" s="77"/>
      <c r="PDN21" s="77"/>
      <c r="PDO21" s="77"/>
      <c r="PDP21" s="77"/>
      <c r="PDQ21" s="77"/>
      <c r="PDR21" s="77"/>
      <c r="PDS21" s="77"/>
      <c r="PDT21" s="77"/>
      <c r="PDU21" s="77"/>
      <c r="PDV21" s="77"/>
      <c r="PDW21" s="77"/>
      <c r="PDX21" s="77"/>
      <c r="PDY21" s="77"/>
      <c r="PDZ21" s="77"/>
      <c r="PEA21" s="77"/>
      <c r="PEB21" s="77"/>
      <c r="PEC21" s="77"/>
      <c r="PED21" s="77"/>
      <c r="PEE21" s="77"/>
      <c r="PEF21" s="77"/>
      <c r="PEG21" s="77"/>
      <c r="PEH21" s="77"/>
      <c r="PEI21" s="77"/>
      <c r="PEJ21" s="77"/>
      <c r="PEK21" s="77"/>
      <c r="PEL21" s="77"/>
      <c r="PEM21" s="77"/>
      <c r="PEN21" s="77"/>
      <c r="PEO21" s="77"/>
      <c r="PEP21" s="77"/>
      <c r="PEQ21" s="77"/>
      <c r="PER21" s="77"/>
      <c r="PES21" s="77"/>
      <c r="PET21" s="77"/>
      <c r="PEU21" s="77"/>
      <c r="PEV21" s="77"/>
      <c r="PEW21" s="77"/>
      <c r="PEX21" s="77"/>
      <c r="PEY21" s="77"/>
      <c r="PEZ21" s="77"/>
      <c r="PFA21" s="77"/>
      <c r="PFB21" s="77"/>
      <c r="PFC21" s="77"/>
      <c r="PFD21" s="77"/>
      <c r="PFE21" s="77"/>
      <c r="PFF21" s="77"/>
      <c r="PFG21" s="77"/>
      <c r="PFH21" s="77"/>
      <c r="PFI21" s="77"/>
      <c r="PFJ21" s="77"/>
      <c r="PFK21" s="77"/>
      <c r="PFL21" s="77"/>
      <c r="PFM21" s="77"/>
      <c r="PFN21" s="77"/>
      <c r="PFO21" s="77"/>
      <c r="PFP21" s="77"/>
      <c r="PFQ21" s="77"/>
      <c r="PFR21" s="77"/>
      <c r="PFS21" s="77"/>
      <c r="PFT21" s="77"/>
      <c r="PFU21" s="77"/>
      <c r="PFV21" s="77"/>
      <c r="PFW21" s="77"/>
      <c r="PFX21" s="77"/>
      <c r="PFY21" s="77"/>
      <c r="PFZ21" s="77"/>
      <c r="PGA21" s="77"/>
      <c r="PGB21" s="77"/>
      <c r="PGC21" s="77"/>
      <c r="PGD21" s="77"/>
      <c r="PGE21" s="77"/>
      <c r="PGF21" s="77"/>
      <c r="PGG21" s="77"/>
      <c r="PGH21" s="77"/>
      <c r="PGI21" s="77"/>
      <c r="PGJ21" s="77"/>
      <c r="PGK21" s="77"/>
      <c r="PGL21" s="77"/>
      <c r="PGM21" s="77"/>
      <c r="PGN21" s="77"/>
      <c r="PGO21" s="77"/>
      <c r="PGP21" s="77"/>
      <c r="PGQ21" s="77"/>
      <c r="PGR21" s="77"/>
      <c r="PGS21" s="77"/>
      <c r="PGT21" s="77"/>
      <c r="PGU21" s="77"/>
      <c r="PGV21" s="77"/>
      <c r="PGW21" s="77"/>
      <c r="PGX21" s="77"/>
      <c r="PGY21" s="77"/>
      <c r="PGZ21" s="77"/>
      <c r="PHA21" s="77"/>
      <c r="PHB21" s="77"/>
      <c r="PHC21" s="77"/>
      <c r="PHD21" s="77"/>
      <c r="PHE21" s="77"/>
      <c r="PHF21" s="77"/>
      <c r="PHG21" s="77"/>
      <c r="PHH21" s="77"/>
      <c r="PHI21" s="77"/>
      <c r="PHJ21" s="77"/>
      <c r="PHK21" s="77"/>
      <c r="PHL21" s="77"/>
      <c r="PHM21" s="77"/>
      <c r="PHN21" s="77"/>
      <c r="PHO21" s="77"/>
      <c r="PHP21" s="77"/>
      <c r="PHQ21" s="77"/>
      <c r="PHR21" s="77"/>
      <c r="PHS21" s="77"/>
      <c r="PHT21" s="77"/>
      <c r="PHU21" s="77"/>
      <c r="PHV21" s="77"/>
      <c r="PHW21" s="77"/>
      <c r="PHX21" s="77"/>
      <c r="PHY21" s="77"/>
      <c r="PHZ21" s="77"/>
      <c r="PIA21" s="77"/>
      <c r="PIB21" s="77"/>
      <c r="PIC21" s="77"/>
      <c r="PID21" s="77"/>
      <c r="PIE21" s="77"/>
      <c r="PIF21" s="77"/>
      <c r="PIG21" s="77"/>
      <c r="PIH21" s="77"/>
      <c r="PII21" s="77"/>
      <c r="PIJ21" s="77"/>
      <c r="PIK21" s="77"/>
      <c r="PIL21" s="77"/>
      <c r="PIM21" s="77"/>
      <c r="PIN21" s="77"/>
      <c r="PIO21" s="77"/>
      <c r="PIP21" s="77"/>
      <c r="PIQ21" s="77"/>
      <c r="PIR21" s="77"/>
      <c r="PIS21" s="77"/>
      <c r="PIT21" s="77"/>
      <c r="PIU21" s="77"/>
      <c r="PIV21" s="77"/>
      <c r="PIW21" s="77"/>
      <c r="PIX21" s="77"/>
      <c r="PIY21" s="77"/>
      <c r="PIZ21" s="77"/>
      <c r="PJA21" s="77"/>
      <c r="PJB21" s="77"/>
      <c r="PJC21" s="77"/>
      <c r="PJD21" s="77"/>
      <c r="PJE21" s="77"/>
      <c r="PJF21" s="77"/>
      <c r="PJG21" s="77"/>
      <c r="PJH21" s="77"/>
      <c r="PJI21" s="77"/>
      <c r="PJJ21" s="77"/>
      <c r="PJK21" s="77"/>
      <c r="PJL21" s="77"/>
      <c r="PJM21" s="77"/>
      <c r="PJN21" s="77"/>
      <c r="PJO21" s="77"/>
      <c r="PJP21" s="77"/>
      <c r="PJQ21" s="77"/>
      <c r="PJR21" s="77"/>
      <c r="PJS21" s="77"/>
      <c r="PJT21" s="77"/>
      <c r="PJU21" s="77"/>
      <c r="PJV21" s="77"/>
      <c r="PJW21" s="77"/>
      <c r="PJX21" s="77"/>
      <c r="PJY21" s="77"/>
      <c r="PJZ21" s="77"/>
      <c r="PKA21" s="77"/>
      <c r="PKB21" s="77"/>
      <c r="PKC21" s="77"/>
      <c r="PKD21" s="77"/>
      <c r="PKE21" s="77"/>
      <c r="PKF21" s="77"/>
      <c r="PKG21" s="77"/>
      <c r="PKH21" s="77"/>
      <c r="PKI21" s="77"/>
      <c r="PKJ21" s="77"/>
      <c r="PKK21" s="77"/>
      <c r="PKL21" s="77"/>
      <c r="PKM21" s="77"/>
      <c r="PKN21" s="77"/>
      <c r="PKO21" s="77"/>
      <c r="PKP21" s="77"/>
      <c r="PKQ21" s="77"/>
      <c r="PKR21" s="77"/>
      <c r="PKS21" s="77"/>
      <c r="PKT21" s="77"/>
      <c r="PKU21" s="77"/>
      <c r="PKV21" s="77"/>
      <c r="PKW21" s="77"/>
      <c r="PKX21" s="77"/>
      <c r="PKY21" s="77"/>
      <c r="PKZ21" s="77"/>
      <c r="PLA21" s="77"/>
      <c r="PLB21" s="77"/>
      <c r="PLC21" s="77"/>
      <c r="PLD21" s="77"/>
      <c r="PLE21" s="77"/>
      <c r="PLF21" s="77"/>
      <c r="PLG21" s="77"/>
      <c r="PLH21" s="77"/>
      <c r="PLI21" s="77"/>
      <c r="PLJ21" s="77"/>
      <c r="PLK21" s="77"/>
      <c r="PLL21" s="77"/>
      <c r="PLM21" s="77"/>
      <c r="PLN21" s="77"/>
      <c r="PLO21" s="77"/>
      <c r="PLP21" s="77"/>
      <c r="PLQ21" s="77"/>
      <c r="PLR21" s="77"/>
      <c r="PLS21" s="77"/>
      <c r="PLT21" s="77"/>
      <c r="PLU21" s="77"/>
      <c r="PLV21" s="77"/>
      <c r="PLW21" s="77"/>
      <c r="PLX21" s="77"/>
      <c r="PLY21" s="77"/>
      <c r="PLZ21" s="77"/>
      <c r="PMA21" s="77"/>
      <c r="PMB21" s="77"/>
      <c r="PMC21" s="77"/>
      <c r="PMD21" s="77"/>
      <c r="PME21" s="77"/>
      <c r="PMF21" s="77"/>
      <c r="PMG21" s="77"/>
      <c r="PMH21" s="77"/>
      <c r="PMI21" s="77"/>
      <c r="PMJ21" s="77"/>
      <c r="PMK21" s="77"/>
      <c r="PML21" s="77"/>
      <c r="PMM21" s="77"/>
      <c r="PMN21" s="77"/>
      <c r="PMO21" s="77"/>
      <c r="PMP21" s="77"/>
      <c r="PMQ21" s="77"/>
      <c r="PMR21" s="77"/>
      <c r="PMS21" s="77"/>
      <c r="PMT21" s="77"/>
      <c r="PMU21" s="77"/>
      <c r="PMV21" s="77"/>
      <c r="PMW21" s="77"/>
      <c r="PMX21" s="77"/>
      <c r="PMY21" s="77"/>
      <c r="PMZ21" s="77"/>
      <c r="PNA21" s="77"/>
      <c r="PNB21" s="77"/>
      <c r="PNC21" s="77"/>
      <c r="PND21" s="77"/>
      <c r="PNE21" s="77"/>
      <c r="PNF21" s="77"/>
      <c r="PNG21" s="77"/>
      <c r="PNH21" s="77"/>
      <c r="PNI21" s="77"/>
      <c r="PNJ21" s="77"/>
      <c r="PNK21" s="77"/>
      <c r="PNL21" s="77"/>
      <c r="PNM21" s="77"/>
      <c r="PNN21" s="77"/>
      <c r="PNO21" s="77"/>
      <c r="PNP21" s="77"/>
      <c r="PNQ21" s="77"/>
      <c r="PNR21" s="77"/>
      <c r="PNS21" s="77"/>
      <c r="PNT21" s="77"/>
      <c r="PNU21" s="77"/>
      <c r="PNV21" s="77"/>
      <c r="PNW21" s="77"/>
      <c r="PNX21" s="77"/>
      <c r="PNY21" s="77"/>
      <c r="PNZ21" s="77"/>
      <c r="POA21" s="77"/>
      <c r="POB21" s="77"/>
      <c r="POC21" s="77"/>
      <c r="POD21" s="77"/>
      <c r="POE21" s="77"/>
      <c r="POF21" s="77"/>
      <c r="POG21" s="77"/>
      <c r="POH21" s="77"/>
      <c r="POI21" s="77"/>
      <c r="POJ21" s="77"/>
      <c r="POK21" s="77"/>
      <c r="POL21" s="77"/>
      <c r="POM21" s="77"/>
      <c r="PON21" s="77"/>
      <c r="POO21" s="77"/>
      <c r="POP21" s="77"/>
      <c r="POQ21" s="77"/>
      <c r="POR21" s="77"/>
      <c r="POS21" s="77"/>
      <c r="POT21" s="77"/>
      <c r="POU21" s="77"/>
      <c r="POV21" s="77"/>
      <c r="POW21" s="77"/>
      <c r="POX21" s="77"/>
      <c r="POY21" s="77"/>
      <c r="POZ21" s="77"/>
      <c r="PPA21" s="77"/>
      <c r="PPB21" s="77"/>
      <c r="PPC21" s="77"/>
      <c r="PPD21" s="77"/>
      <c r="PPE21" s="77"/>
      <c r="PPF21" s="77"/>
      <c r="PPG21" s="77"/>
      <c r="PPH21" s="77"/>
      <c r="PPI21" s="77"/>
      <c r="PPJ21" s="77"/>
      <c r="PPK21" s="77"/>
      <c r="PPL21" s="77"/>
      <c r="PPM21" s="77"/>
      <c r="PPN21" s="77"/>
      <c r="PPO21" s="77"/>
      <c r="PPP21" s="77"/>
      <c r="PPQ21" s="77"/>
      <c r="PPR21" s="77"/>
      <c r="PPS21" s="77"/>
      <c r="PPT21" s="77"/>
      <c r="PPU21" s="77"/>
      <c r="PPV21" s="77"/>
      <c r="PPW21" s="77"/>
      <c r="PPX21" s="77"/>
      <c r="PPY21" s="77"/>
      <c r="PPZ21" s="77"/>
      <c r="PQA21" s="77"/>
      <c r="PQB21" s="77"/>
      <c r="PQC21" s="77"/>
      <c r="PQD21" s="77"/>
      <c r="PQE21" s="77"/>
      <c r="PQF21" s="77"/>
      <c r="PQG21" s="77"/>
      <c r="PQH21" s="77"/>
      <c r="PQI21" s="77"/>
      <c r="PQJ21" s="77"/>
      <c r="PQK21" s="77"/>
      <c r="PQL21" s="77"/>
      <c r="PQM21" s="77"/>
      <c r="PQN21" s="77"/>
      <c r="PQO21" s="77"/>
      <c r="PQP21" s="77"/>
      <c r="PQQ21" s="77"/>
      <c r="PQR21" s="77"/>
      <c r="PQS21" s="77"/>
      <c r="PQT21" s="77"/>
      <c r="PQU21" s="77"/>
      <c r="PQV21" s="77"/>
      <c r="PQW21" s="77"/>
      <c r="PQX21" s="77"/>
      <c r="PQY21" s="77"/>
      <c r="PQZ21" s="77"/>
      <c r="PRA21" s="77"/>
      <c r="PRB21" s="77"/>
      <c r="PRC21" s="77"/>
      <c r="PRD21" s="77"/>
      <c r="PRE21" s="77"/>
      <c r="PRF21" s="77"/>
      <c r="PRG21" s="77"/>
      <c r="PRH21" s="77"/>
      <c r="PRI21" s="77"/>
      <c r="PRJ21" s="77"/>
      <c r="PRK21" s="77"/>
      <c r="PRL21" s="77"/>
      <c r="PRM21" s="77"/>
      <c r="PRN21" s="77"/>
      <c r="PRO21" s="77"/>
      <c r="PRP21" s="77"/>
      <c r="PRQ21" s="77"/>
      <c r="PRR21" s="77"/>
      <c r="PRS21" s="77"/>
      <c r="PRT21" s="77"/>
      <c r="PRU21" s="77"/>
      <c r="PRV21" s="77"/>
      <c r="PRW21" s="77"/>
      <c r="PRX21" s="77"/>
      <c r="PRY21" s="77"/>
      <c r="PRZ21" s="77"/>
      <c r="PSA21" s="77"/>
      <c r="PSB21" s="77"/>
      <c r="PSC21" s="77"/>
      <c r="PSD21" s="77"/>
      <c r="PSE21" s="77"/>
      <c r="PSF21" s="77"/>
      <c r="PSG21" s="77"/>
      <c r="PSH21" s="77"/>
      <c r="PSI21" s="77"/>
      <c r="PSJ21" s="77"/>
      <c r="PSK21" s="77"/>
      <c r="PSL21" s="77"/>
      <c r="PSM21" s="77"/>
      <c r="PSN21" s="77"/>
      <c r="PSO21" s="77"/>
      <c r="PSP21" s="77"/>
      <c r="PSQ21" s="77"/>
      <c r="PSR21" s="77"/>
      <c r="PSS21" s="77"/>
      <c r="PST21" s="77"/>
      <c r="PSU21" s="77"/>
      <c r="PSV21" s="77"/>
      <c r="PSW21" s="77"/>
      <c r="PSX21" s="77"/>
      <c r="PSY21" s="77"/>
      <c r="PSZ21" s="77"/>
      <c r="PTA21" s="77"/>
      <c r="PTB21" s="77"/>
      <c r="PTC21" s="77"/>
      <c r="PTD21" s="77"/>
      <c r="PTE21" s="77"/>
      <c r="PTF21" s="77"/>
      <c r="PTG21" s="77"/>
      <c r="PTH21" s="77"/>
      <c r="PTI21" s="77"/>
      <c r="PTJ21" s="77"/>
      <c r="PTK21" s="77"/>
      <c r="PTL21" s="77"/>
      <c r="PTM21" s="77"/>
      <c r="PTN21" s="77"/>
      <c r="PTO21" s="77"/>
      <c r="PTP21" s="77"/>
      <c r="PTQ21" s="77"/>
      <c r="PTR21" s="77"/>
      <c r="PTS21" s="77"/>
      <c r="PTT21" s="77"/>
      <c r="PTU21" s="77"/>
      <c r="PTV21" s="77"/>
      <c r="PTW21" s="77"/>
      <c r="PTX21" s="77"/>
      <c r="PTY21" s="77"/>
      <c r="PTZ21" s="77"/>
      <c r="PUA21" s="77"/>
      <c r="PUB21" s="77"/>
      <c r="PUC21" s="77"/>
      <c r="PUD21" s="77"/>
      <c r="PUE21" s="77"/>
      <c r="PUF21" s="77"/>
      <c r="PUG21" s="77"/>
      <c r="PUH21" s="77"/>
      <c r="PUI21" s="77"/>
      <c r="PUJ21" s="77"/>
      <c r="PUK21" s="77"/>
      <c r="PUL21" s="77"/>
      <c r="PUM21" s="77"/>
      <c r="PUN21" s="77"/>
      <c r="PUO21" s="77"/>
      <c r="PUP21" s="77"/>
      <c r="PUQ21" s="77"/>
      <c r="PUR21" s="77"/>
      <c r="PUS21" s="77"/>
      <c r="PUT21" s="77"/>
      <c r="PUU21" s="77"/>
      <c r="PUV21" s="77"/>
      <c r="PUW21" s="77"/>
      <c r="PUX21" s="77"/>
      <c r="PUY21" s="77"/>
      <c r="PUZ21" s="77"/>
      <c r="PVA21" s="77"/>
      <c r="PVB21" s="77"/>
      <c r="PVC21" s="77"/>
      <c r="PVD21" s="77"/>
      <c r="PVE21" s="77"/>
      <c r="PVF21" s="77"/>
      <c r="PVG21" s="77"/>
      <c r="PVH21" s="77"/>
      <c r="PVI21" s="77"/>
      <c r="PVJ21" s="77"/>
      <c r="PVK21" s="77"/>
      <c r="PVL21" s="77"/>
      <c r="PVM21" s="77"/>
      <c r="PVN21" s="77"/>
      <c r="PVO21" s="77"/>
      <c r="PVP21" s="77"/>
      <c r="PVQ21" s="77"/>
      <c r="PVR21" s="77"/>
      <c r="PVS21" s="77"/>
      <c r="PVT21" s="77"/>
      <c r="PVU21" s="77"/>
      <c r="PVV21" s="77"/>
      <c r="PVW21" s="77"/>
      <c r="PVX21" s="77"/>
      <c r="PVY21" s="77"/>
      <c r="PVZ21" s="77"/>
      <c r="PWA21" s="77"/>
      <c r="PWB21" s="77"/>
      <c r="PWC21" s="77"/>
      <c r="PWD21" s="77"/>
      <c r="PWE21" s="77"/>
      <c r="PWF21" s="77"/>
      <c r="PWG21" s="77"/>
      <c r="PWH21" s="77"/>
      <c r="PWI21" s="77"/>
      <c r="PWJ21" s="77"/>
      <c r="PWK21" s="77"/>
      <c r="PWL21" s="77"/>
      <c r="PWM21" s="77"/>
      <c r="PWN21" s="77"/>
      <c r="PWO21" s="77"/>
      <c r="PWP21" s="77"/>
      <c r="PWQ21" s="77"/>
      <c r="PWR21" s="77"/>
      <c r="PWS21" s="77"/>
      <c r="PWT21" s="77"/>
      <c r="PWU21" s="77"/>
      <c r="PWV21" s="77"/>
      <c r="PWW21" s="77"/>
      <c r="PWX21" s="77"/>
      <c r="PWY21" s="77"/>
      <c r="PWZ21" s="77"/>
      <c r="PXA21" s="77"/>
      <c r="PXB21" s="77"/>
      <c r="PXC21" s="77"/>
      <c r="PXD21" s="77"/>
      <c r="PXE21" s="77"/>
      <c r="PXF21" s="77"/>
      <c r="PXG21" s="77"/>
      <c r="PXH21" s="77"/>
      <c r="PXI21" s="77"/>
      <c r="PXJ21" s="77"/>
      <c r="PXK21" s="77"/>
      <c r="PXL21" s="77"/>
      <c r="PXM21" s="77"/>
      <c r="PXN21" s="77"/>
      <c r="PXO21" s="77"/>
      <c r="PXP21" s="77"/>
      <c r="PXQ21" s="77"/>
      <c r="PXR21" s="77"/>
      <c r="PXS21" s="77"/>
      <c r="PXT21" s="77"/>
      <c r="PXU21" s="77"/>
      <c r="PXV21" s="77"/>
      <c r="PXW21" s="77"/>
      <c r="PXX21" s="77"/>
      <c r="PXY21" s="77"/>
      <c r="PXZ21" s="77"/>
      <c r="PYA21" s="77"/>
      <c r="PYB21" s="77"/>
      <c r="PYC21" s="77"/>
      <c r="PYD21" s="77"/>
      <c r="PYE21" s="77"/>
      <c r="PYF21" s="77"/>
      <c r="PYG21" s="77"/>
      <c r="PYH21" s="77"/>
      <c r="PYI21" s="77"/>
      <c r="PYJ21" s="77"/>
      <c r="PYK21" s="77"/>
      <c r="PYL21" s="77"/>
      <c r="PYM21" s="77"/>
      <c r="PYN21" s="77"/>
      <c r="PYO21" s="77"/>
      <c r="PYP21" s="77"/>
      <c r="PYQ21" s="77"/>
      <c r="PYR21" s="77"/>
      <c r="PYS21" s="77"/>
      <c r="PYT21" s="77"/>
      <c r="PYU21" s="77"/>
      <c r="PYV21" s="77"/>
      <c r="PYW21" s="77"/>
      <c r="PYX21" s="77"/>
      <c r="PYY21" s="77"/>
      <c r="PYZ21" s="77"/>
      <c r="PZA21" s="77"/>
      <c r="PZB21" s="77"/>
      <c r="PZC21" s="77"/>
      <c r="PZD21" s="77"/>
      <c r="PZE21" s="77"/>
      <c r="PZF21" s="77"/>
      <c r="PZG21" s="77"/>
      <c r="PZH21" s="77"/>
      <c r="PZI21" s="77"/>
      <c r="PZJ21" s="77"/>
      <c r="PZK21" s="77"/>
      <c r="PZL21" s="77"/>
      <c r="PZM21" s="77"/>
      <c r="PZN21" s="77"/>
      <c r="PZO21" s="77"/>
      <c r="PZP21" s="77"/>
      <c r="PZQ21" s="77"/>
      <c r="PZR21" s="77"/>
      <c r="PZS21" s="77"/>
      <c r="PZT21" s="77"/>
      <c r="PZU21" s="77"/>
      <c r="PZV21" s="77"/>
      <c r="PZW21" s="77"/>
      <c r="PZX21" s="77"/>
      <c r="PZY21" s="77"/>
      <c r="PZZ21" s="77"/>
      <c r="QAA21" s="77"/>
      <c r="QAB21" s="77"/>
      <c r="QAC21" s="77"/>
      <c r="QAD21" s="77"/>
      <c r="QAE21" s="77"/>
      <c r="QAF21" s="77"/>
      <c r="QAG21" s="77"/>
      <c r="QAH21" s="77"/>
      <c r="QAI21" s="77"/>
      <c r="QAJ21" s="77"/>
      <c r="QAK21" s="77"/>
      <c r="QAL21" s="77"/>
      <c r="QAM21" s="77"/>
      <c r="QAN21" s="77"/>
      <c r="QAO21" s="77"/>
      <c r="QAP21" s="77"/>
      <c r="QAQ21" s="77"/>
      <c r="QAR21" s="77"/>
      <c r="QAS21" s="77"/>
      <c r="QAT21" s="77"/>
      <c r="QAU21" s="77"/>
      <c r="QAV21" s="77"/>
      <c r="QAW21" s="77"/>
      <c r="QAX21" s="77"/>
      <c r="QAY21" s="77"/>
      <c r="QAZ21" s="77"/>
      <c r="QBA21" s="77"/>
      <c r="QBB21" s="77"/>
      <c r="QBC21" s="77"/>
      <c r="QBD21" s="77"/>
      <c r="QBE21" s="77"/>
      <c r="QBF21" s="77"/>
      <c r="QBG21" s="77"/>
      <c r="QBH21" s="77"/>
      <c r="QBI21" s="77"/>
      <c r="QBJ21" s="77"/>
      <c r="QBK21" s="77"/>
      <c r="QBL21" s="77"/>
      <c r="QBM21" s="77"/>
      <c r="QBN21" s="77"/>
      <c r="QBO21" s="77"/>
      <c r="QBP21" s="77"/>
      <c r="QBQ21" s="77"/>
      <c r="QBR21" s="77"/>
      <c r="QBS21" s="77"/>
      <c r="QBT21" s="77"/>
      <c r="QBU21" s="77"/>
      <c r="QBV21" s="77"/>
      <c r="QBW21" s="77"/>
      <c r="QBX21" s="77"/>
      <c r="QBY21" s="77"/>
      <c r="QBZ21" s="77"/>
      <c r="QCA21" s="77"/>
      <c r="QCB21" s="77"/>
      <c r="QCC21" s="77"/>
      <c r="QCD21" s="77"/>
      <c r="QCE21" s="77"/>
      <c r="QCF21" s="77"/>
      <c r="QCG21" s="77"/>
      <c r="QCH21" s="77"/>
      <c r="QCI21" s="77"/>
      <c r="QCJ21" s="77"/>
      <c r="QCK21" s="77"/>
      <c r="QCL21" s="77"/>
      <c r="QCM21" s="77"/>
      <c r="QCN21" s="77"/>
      <c r="QCO21" s="77"/>
      <c r="QCP21" s="77"/>
      <c r="QCQ21" s="77"/>
      <c r="QCR21" s="77"/>
      <c r="QCS21" s="77"/>
      <c r="QCT21" s="77"/>
      <c r="QCU21" s="77"/>
      <c r="QCV21" s="77"/>
      <c r="QCW21" s="77"/>
      <c r="QCX21" s="77"/>
      <c r="QCY21" s="77"/>
      <c r="QCZ21" s="77"/>
      <c r="QDA21" s="77"/>
      <c r="QDB21" s="77"/>
      <c r="QDC21" s="77"/>
      <c r="QDD21" s="77"/>
      <c r="QDE21" s="77"/>
      <c r="QDF21" s="77"/>
      <c r="QDG21" s="77"/>
      <c r="QDH21" s="77"/>
      <c r="QDI21" s="77"/>
      <c r="QDJ21" s="77"/>
      <c r="QDK21" s="77"/>
      <c r="QDL21" s="77"/>
      <c r="QDM21" s="77"/>
      <c r="QDN21" s="77"/>
      <c r="QDO21" s="77"/>
      <c r="QDP21" s="77"/>
      <c r="QDQ21" s="77"/>
      <c r="QDR21" s="77"/>
      <c r="QDS21" s="77"/>
      <c r="QDT21" s="77"/>
      <c r="QDU21" s="77"/>
      <c r="QDV21" s="77"/>
      <c r="QDW21" s="77"/>
      <c r="QDX21" s="77"/>
      <c r="QDY21" s="77"/>
      <c r="QDZ21" s="77"/>
      <c r="QEA21" s="77"/>
      <c r="QEB21" s="77"/>
      <c r="QEC21" s="77"/>
      <c r="QED21" s="77"/>
      <c r="QEE21" s="77"/>
      <c r="QEF21" s="77"/>
      <c r="QEG21" s="77"/>
      <c r="QEH21" s="77"/>
      <c r="QEI21" s="77"/>
      <c r="QEJ21" s="77"/>
      <c r="QEK21" s="77"/>
      <c r="QEL21" s="77"/>
      <c r="QEM21" s="77"/>
      <c r="QEN21" s="77"/>
      <c r="QEO21" s="77"/>
      <c r="QEP21" s="77"/>
      <c r="QEQ21" s="77"/>
      <c r="QER21" s="77"/>
      <c r="QES21" s="77"/>
      <c r="QET21" s="77"/>
      <c r="QEU21" s="77"/>
      <c r="QEV21" s="77"/>
      <c r="QEW21" s="77"/>
      <c r="QEX21" s="77"/>
      <c r="QEY21" s="77"/>
      <c r="QEZ21" s="77"/>
      <c r="QFA21" s="77"/>
      <c r="QFB21" s="77"/>
      <c r="QFC21" s="77"/>
      <c r="QFD21" s="77"/>
      <c r="QFE21" s="77"/>
      <c r="QFF21" s="77"/>
      <c r="QFG21" s="77"/>
      <c r="QFH21" s="77"/>
      <c r="QFI21" s="77"/>
      <c r="QFJ21" s="77"/>
      <c r="QFK21" s="77"/>
      <c r="QFL21" s="77"/>
      <c r="QFM21" s="77"/>
      <c r="QFN21" s="77"/>
      <c r="QFO21" s="77"/>
      <c r="QFP21" s="77"/>
      <c r="QFQ21" s="77"/>
      <c r="QFR21" s="77"/>
      <c r="QFS21" s="77"/>
      <c r="QFT21" s="77"/>
      <c r="QFU21" s="77"/>
      <c r="QFV21" s="77"/>
      <c r="QFW21" s="77"/>
      <c r="QFX21" s="77"/>
      <c r="QFY21" s="77"/>
      <c r="QFZ21" s="77"/>
      <c r="QGA21" s="77"/>
      <c r="QGB21" s="77"/>
      <c r="QGC21" s="77"/>
      <c r="QGD21" s="77"/>
      <c r="QGE21" s="77"/>
      <c r="QGF21" s="77"/>
      <c r="QGG21" s="77"/>
      <c r="QGH21" s="77"/>
      <c r="QGI21" s="77"/>
      <c r="QGJ21" s="77"/>
      <c r="QGK21" s="77"/>
      <c r="QGL21" s="77"/>
      <c r="QGM21" s="77"/>
      <c r="QGN21" s="77"/>
      <c r="QGO21" s="77"/>
      <c r="QGP21" s="77"/>
      <c r="QGQ21" s="77"/>
      <c r="QGR21" s="77"/>
      <c r="QGS21" s="77"/>
      <c r="QGT21" s="77"/>
      <c r="QGU21" s="77"/>
      <c r="QGV21" s="77"/>
      <c r="QGW21" s="77"/>
      <c r="QGX21" s="77"/>
      <c r="QGY21" s="77"/>
      <c r="QGZ21" s="77"/>
      <c r="QHA21" s="77"/>
      <c r="QHB21" s="77"/>
      <c r="QHC21" s="77"/>
      <c r="QHD21" s="77"/>
      <c r="QHE21" s="77"/>
      <c r="QHF21" s="77"/>
      <c r="QHG21" s="77"/>
      <c r="QHH21" s="77"/>
      <c r="QHI21" s="77"/>
      <c r="QHJ21" s="77"/>
      <c r="QHK21" s="77"/>
      <c r="QHL21" s="77"/>
      <c r="QHM21" s="77"/>
      <c r="QHN21" s="77"/>
      <c r="QHO21" s="77"/>
      <c r="QHP21" s="77"/>
      <c r="QHQ21" s="77"/>
      <c r="QHR21" s="77"/>
      <c r="QHS21" s="77"/>
      <c r="QHT21" s="77"/>
      <c r="QHU21" s="77"/>
      <c r="QHV21" s="77"/>
      <c r="QHW21" s="77"/>
      <c r="QHX21" s="77"/>
      <c r="QHY21" s="77"/>
      <c r="QHZ21" s="77"/>
      <c r="QIA21" s="77"/>
      <c r="QIB21" s="77"/>
      <c r="QIC21" s="77"/>
      <c r="QID21" s="77"/>
      <c r="QIE21" s="77"/>
      <c r="QIF21" s="77"/>
      <c r="QIG21" s="77"/>
      <c r="QIH21" s="77"/>
      <c r="QII21" s="77"/>
      <c r="QIJ21" s="77"/>
      <c r="QIK21" s="77"/>
      <c r="QIL21" s="77"/>
      <c r="QIM21" s="77"/>
      <c r="QIN21" s="77"/>
      <c r="QIO21" s="77"/>
      <c r="QIP21" s="77"/>
      <c r="QIQ21" s="77"/>
      <c r="QIR21" s="77"/>
      <c r="QIS21" s="77"/>
      <c r="QIT21" s="77"/>
      <c r="QIU21" s="77"/>
      <c r="QIV21" s="77"/>
      <c r="QIW21" s="77"/>
      <c r="QIX21" s="77"/>
      <c r="QIY21" s="77"/>
      <c r="QIZ21" s="77"/>
      <c r="QJA21" s="77"/>
      <c r="QJB21" s="77"/>
      <c r="QJC21" s="77"/>
      <c r="QJD21" s="77"/>
      <c r="QJE21" s="77"/>
      <c r="QJF21" s="77"/>
      <c r="QJG21" s="77"/>
      <c r="QJH21" s="77"/>
      <c r="QJI21" s="77"/>
      <c r="QJJ21" s="77"/>
      <c r="QJK21" s="77"/>
      <c r="QJL21" s="77"/>
      <c r="QJM21" s="77"/>
      <c r="QJN21" s="77"/>
      <c r="QJO21" s="77"/>
      <c r="QJP21" s="77"/>
      <c r="QJQ21" s="77"/>
      <c r="QJR21" s="77"/>
      <c r="QJS21" s="77"/>
      <c r="QJT21" s="77"/>
      <c r="QJU21" s="77"/>
      <c r="QJV21" s="77"/>
      <c r="QJW21" s="77"/>
      <c r="QJX21" s="77"/>
      <c r="QJY21" s="77"/>
      <c r="QJZ21" s="77"/>
      <c r="QKA21" s="77"/>
      <c r="QKB21" s="77"/>
      <c r="QKC21" s="77"/>
      <c r="QKD21" s="77"/>
      <c r="QKE21" s="77"/>
      <c r="QKF21" s="77"/>
      <c r="QKG21" s="77"/>
      <c r="QKH21" s="77"/>
      <c r="QKI21" s="77"/>
      <c r="QKJ21" s="77"/>
      <c r="QKK21" s="77"/>
      <c r="QKL21" s="77"/>
      <c r="QKM21" s="77"/>
      <c r="QKN21" s="77"/>
      <c r="QKO21" s="77"/>
      <c r="QKP21" s="77"/>
      <c r="QKQ21" s="77"/>
      <c r="QKR21" s="77"/>
      <c r="QKS21" s="77"/>
      <c r="QKT21" s="77"/>
      <c r="QKU21" s="77"/>
      <c r="QKV21" s="77"/>
      <c r="QKW21" s="77"/>
      <c r="QKX21" s="77"/>
      <c r="QKY21" s="77"/>
      <c r="QKZ21" s="77"/>
      <c r="QLA21" s="77"/>
      <c r="QLB21" s="77"/>
      <c r="QLC21" s="77"/>
      <c r="QLD21" s="77"/>
      <c r="QLE21" s="77"/>
      <c r="QLF21" s="77"/>
      <c r="QLG21" s="77"/>
      <c r="QLH21" s="77"/>
      <c r="QLI21" s="77"/>
      <c r="QLJ21" s="77"/>
      <c r="QLK21" s="77"/>
      <c r="QLL21" s="77"/>
      <c r="QLM21" s="77"/>
      <c r="QLN21" s="77"/>
      <c r="QLO21" s="77"/>
      <c r="QLP21" s="77"/>
      <c r="QLQ21" s="77"/>
      <c r="QLR21" s="77"/>
      <c r="QLS21" s="77"/>
      <c r="QLT21" s="77"/>
      <c r="QLU21" s="77"/>
      <c r="QLV21" s="77"/>
      <c r="QLW21" s="77"/>
      <c r="QLX21" s="77"/>
      <c r="QLY21" s="77"/>
      <c r="QLZ21" s="77"/>
      <c r="QMA21" s="77"/>
      <c r="QMB21" s="77"/>
      <c r="QMC21" s="77"/>
      <c r="QMD21" s="77"/>
      <c r="QME21" s="77"/>
      <c r="QMF21" s="77"/>
      <c r="QMG21" s="77"/>
      <c r="QMH21" s="77"/>
      <c r="QMI21" s="77"/>
      <c r="QMJ21" s="77"/>
      <c r="QMK21" s="77"/>
      <c r="QML21" s="77"/>
      <c r="QMM21" s="77"/>
      <c r="QMN21" s="77"/>
      <c r="QMO21" s="77"/>
      <c r="QMP21" s="77"/>
      <c r="QMQ21" s="77"/>
      <c r="QMR21" s="77"/>
      <c r="QMS21" s="77"/>
      <c r="QMT21" s="77"/>
      <c r="QMU21" s="77"/>
      <c r="QMV21" s="77"/>
      <c r="QMW21" s="77"/>
      <c r="QMX21" s="77"/>
      <c r="QMY21" s="77"/>
      <c r="QMZ21" s="77"/>
      <c r="QNA21" s="77"/>
      <c r="QNB21" s="77"/>
      <c r="QNC21" s="77"/>
      <c r="QND21" s="77"/>
      <c r="QNE21" s="77"/>
      <c r="QNF21" s="77"/>
      <c r="QNG21" s="77"/>
      <c r="QNH21" s="77"/>
      <c r="QNI21" s="77"/>
      <c r="QNJ21" s="77"/>
      <c r="QNK21" s="77"/>
      <c r="QNL21" s="77"/>
      <c r="QNM21" s="77"/>
      <c r="QNN21" s="77"/>
      <c r="QNO21" s="77"/>
      <c r="QNP21" s="77"/>
      <c r="QNQ21" s="77"/>
      <c r="QNR21" s="77"/>
      <c r="QNS21" s="77"/>
      <c r="QNT21" s="77"/>
      <c r="QNU21" s="77"/>
      <c r="QNV21" s="77"/>
      <c r="QNW21" s="77"/>
      <c r="QNX21" s="77"/>
      <c r="QNY21" s="77"/>
      <c r="QNZ21" s="77"/>
      <c r="QOA21" s="77"/>
      <c r="QOB21" s="77"/>
      <c r="QOC21" s="77"/>
      <c r="QOD21" s="77"/>
      <c r="QOE21" s="77"/>
      <c r="QOF21" s="77"/>
      <c r="QOG21" s="77"/>
      <c r="QOH21" s="77"/>
      <c r="QOI21" s="77"/>
      <c r="QOJ21" s="77"/>
      <c r="QOK21" s="77"/>
      <c r="QOL21" s="77"/>
      <c r="QOM21" s="77"/>
      <c r="QON21" s="77"/>
      <c r="QOO21" s="77"/>
      <c r="QOP21" s="77"/>
      <c r="QOQ21" s="77"/>
      <c r="QOR21" s="77"/>
      <c r="QOS21" s="77"/>
      <c r="QOT21" s="77"/>
      <c r="QOU21" s="77"/>
      <c r="QOV21" s="77"/>
      <c r="QOW21" s="77"/>
      <c r="QOX21" s="77"/>
      <c r="QOY21" s="77"/>
      <c r="QOZ21" s="77"/>
      <c r="QPA21" s="77"/>
      <c r="QPB21" s="77"/>
      <c r="QPC21" s="77"/>
      <c r="QPD21" s="77"/>
      <c r="QPE21" s="77"/>
      <c r="QPF21" s="77"/>
      <c r="QPG21" s="77"/>
      <c r="QPH21" s="77"/>
      <c r="QPI21" s="77"/>
      <c r="QPJ21" s="77"/>
      <c r="QPK21" s="77"/>
      <c r="QPL21" s="77"/>
      <c r="QPM21" s="77"/>
      <c r="QPN21" s="77"/>
      <c r="QPO21" s="77"/>
      <c r="QPP21" s="77"/>
      <c r="QPQ21" s="77"/>
      <c r="QPR21" s="77"/>
      <c r="QPS21" s="77"/>
      <c r="QPT21" s="77"/>
      <c r="QPU21" s="77"/>
      <c r="QPV21" s="77"/>
      <c r="QPW21" s="77"/>
      <c r="QPX21" s="77"/>
      <c r="QPY21" s="77"/>
      <c r="QPZ21" s="77"/>
      <c r="QQA21" s="77"/>
      <c r="QQB21" s="77"/>
      <c r="QQC21" s="77"/>
      <c r="QQD21" s="77"/>
      <c r="QQE21" s="77"/>
      <c r="QQF21" s="77"/>
      <c r="QQG21" s="77"/>
      <c r="QQH21" s="77"/>
      <c r="QQI21" s="77"/>
      <c r="QQJ21" s="77"/>
      <c r="QQK21" s="77"/>
      <c r="QQL21" s="77"/>
      <c r="QQM21" s="77"/>
      <c r="QQN21" s="77"/>
      <c r="QQO21" s="77"/>
      <c r="QQP21" s="77"/>
      <c r="QQQ21" s="77"/>
      <c r="QQR21" s="77"/>
      <c r="QQS21" s="77"/>
      <c r="QQT21" s="77"/>
      <c r="QQU21" s="77"/>
      <c r="QQV21" s="77"/>
      <c r="QQW21" s="77"/>
      <c r="QQX21" s="77"/>
      <c r="QQY21" s="77"/>
      <c r="QQZ21" s="77"/>
      <c r="QRA21" s="77"/>
      <c r="QRB21" s="77"/>
      <c r="QRC21" s="77"/>
      <c r="QRD21" s="77"/>
      <c r="QRE21" s="77"/>
      <c r="QRF21" s="77"/>
      <c r="QRG21" s="77"/>
      <c r="QRH21" s="77"/>
      <c r="QRI21" s="77"/>
      <c r="QRJ21" s="77"/>
      <c r="QRK21" s="77"/>
      <c r="QRL21" s="77"/>
      <c r="QRM21" s="77"/>
      <c r="QRN21" s="77"/>
      <c r="QRO21" s="77"/>
      <c r="QRP21" s="77"/>
      <c r="QRQ21" s="77"/>
      <c r="QRR21" s="77"/>
      <c r="QRS21" s="77"/>
      <c r="QRT21" s="77"/>
      <c r="QRU21" s="77"/>
      <c r="QRV21" s="77"/>
      <c r="QRW21" s="77"/>
      <c r="QRX21" s="77"/>
      <c r="QRY21" s="77"/>
      <c r="QRZ21" s="77"/>
      <c r="QSA21" s="77"/>
      <c r="QSB21" s="77"/>
      <c r="QSC21" s="77"/>
      <c r="QSD21" s="77"/>
      <c r="QSE21" s="77"/>
      <c r="QSF21" s="77"/>
      <c r="QSG21" s="77"/>
      <c r="QSH21" s="77"/>
      <c r="QSI21" s="77"/>
      <c r="QSJ21" s="77"/>
      <c r="QSK21" s="77"/>
      <c r="QSL21" s="77"/>
      <c r="QSM21" s="77"/>
      <c r="QSN21" s="77"/>
      <c r="QSO21" s="77"/>
      <c r="QSP21" s="77"/>
      <c r="QSQ21" s="77"/>
      <c r="QSR21" s="77"/>
      <c r="QSS21" s="77"/>
      <c r="QST21" s="77"/>
      <c r="QSU21" s="77"/>
      <c r="QSV21" s="77"/>
      <c r="QSW21" s="77"/>
      <c r="QSX21" s="77"/>
      <c r="QSY21" s="77"/>
      <c r="QSZ21" s="77"/>
      <c r="QTA21" s="77"/>
      <c r="QTB21" s="77"/>
      <c r="QTC21" s="77"/>
      <c r="QTD21" s="77"/>
      <c r="QTE21" s="77"/>
      <c r="QTF21" s="77"/>
      <c r="QTG21" s="77"/>
      <c r="QTH21" s="77"/>
      <c r="QTI21" s="77"/>
      <c r="QTJ21" s="77"/>
      <c r="QTK21" s="77"/>
      <c r="QTL21" s="77"/>
      <c r="QTM21" s="77"/>
      <c r="QTN21" s="77"/>
      <c r="QTO21" s="77"/>
      <c r="QTP21" s="77"/>
      <c r="QTQ21" s="77"/>
      <c r="QTR21" s="77"/>
      <c r="QTS21" s="77"/>
      <c r="QTT21" s="77"/>
      <c r="QTU21" s="77"/>
      <c r="QTV21" s="77"/>
      <c r="QTW21" s="77"/>
      <c r="QTX21" s="77"/>
      <c r="QTY21" s="77"/>
      <c r="QTZ21" s="77"/>
      <c r="QUA21" s="77"/>
      <c r="QUB21" s="77"/>
      <c r="QUC21" s="77"/>
      <c r="QUD21" s="77"/>
      <c r="QUE21" s="77"/>
      <c r="QUF21" s="77"/>
      <c r="QUG21" s="77"/>
      <c r="QUH21" s="77"/>
      <c r="QUI21" s="77"/>
      <c r="QUJ21" s="77"/>
      <c r="QUK21" s="77"/>
      <c r="QUL21" s="77"/>
      <c r="QUM21" s="77"/>
      <c r="QUN21" s="77"/>
      <c r="QUO21" s="77"/>
      <c r="QUP21" s="77"/>
      <c r="QUQ21" s="77"/>
      <c r="QUR21" s="77"/>
      <c r="QUS21" s="77"/>
      <c r="QUT21" s="77"/>
      <c r="QUU21" s="77"/>
      <c r="QUV21" s="77"/>
      <c r="QUW21" s="77"/>
      <c r="QUX21" s="77"/>
      <c r="QUY21" s="77"/>
      <c r="QUZ21" s="77"/>
      <c r="QVA21" s="77"/>
      <c r="QVB21" s="77"/>
      <c r="QVC21" s="77"/>
      <c r="QVD21" s="77"/>
      <c r="QVE21" s="77"/>
      <c r="QVF21" s="77"/>
      <c r="QVG21" s="77"/>
      <c r="QVH21" s="77"/>
      <c r="QVI21" s="77"/>
      <c r="QVJ21" s="77"/>
      <c r="QVK21" s="77"/>
      <c r="QVL21" s="77"/>
      <c r="QVM21" s="77"/>
      <c r="QVN21" s="77"/>
      <c r="QVO21" s="77"/>
      <c r="QVP21" s="77"/>
      <c r="QVQ21" s="77"/>
      <c r="QVR21" s="77"/>
      <c r="QVS21" s="77"/>
      <c r="QVT21" s="77"/>
      <c r="QVU21" s="77"/>
      <c r="QVV21" s="77"/>
      <c r="QVW21" s="77"/>
      <c r="QVX21" s="77"/>
      <c r="QVY21" s="77"/>
      <c r="QVZ21" s="77"/>
      <c r="QWA21" s="77"/>
      <c r="QWB21" s="77"/>
      <c r="QWC21" s="77"/>
      <c r="QWD21" s="77"/>
      <c r="QWE21" s="77"/>
      <c r="QWF21" s="77"/>
      <c r="QWG21" s="77"/>
      <c r="QWH21" s="77"/>
      <c r="QWI21" s="77"/>
      <c r="QWJ21" s="77"/>
      <c r="QWK21" s="77"/>
      <c r="QWL21" s="77"/>
      <c r="QWM21" s="77"/>
      <c r="QWN21" s="77"/>
      <c r="QWO21" s="77"/>
      <c r="QWP21" s="77"/>
      <c r="QWQ21" s="77"/>
      <c r="QWR21" s="77"/>
      <c r="QWS21" s="77"/>
      <c r="QWT21" s="77"/>
      <c r="QWU21" s="77"/>
      <c r="QWV21" s="77"/>
      <c r="QWW21" s="77"/>
      <c r="QWX21" s="77"/>
      <c r="QWY21" s="77"/>
      <c r="QWZ21" s="77"/>
      <c r="QXA21" s="77"/>
      <c r="QXB21" s="77"/>
      <c r="QXC21" s="77"/>
      <c r="QXD21" s="77"/>
      <c r="QXE21" s="77"/>
      <c r="QXF21" s="77"/>
      <c r="QXG21" s="77"/>
      <c r="QXH21" s="77"/>
      <c r="QXI21" s="77"/>
      <c r="QXJ21" s="77"/>
      <c r="QXK21" s="77"/>
      <c r="QXL21" s="77"/>
      <c r="QXM21" s="77"/>
      <c r="QXN21" s="77"/>
      <c r="QXO21" s="77"/>
      <c r="QXP21" s="77"/>
      <c r="QXQ21" s="77"/>
      <c r="QXR21" s="77"/>
      <c r="QXS21" s="77"/>
      <c r="QXT21" s="77"/>
      <c r="QXU21" s="77"/>
      <c r="QXV21" s="77"/>
      <c r="QXW21" s="77"/>
      <c r="QXX21" s="77"/>
      <c r="QXY21" s="77"/>
      <c r="QXZ21" s="77"/>
      <c r="QYA21" s="77"/>
      <c r="QYB21" s="77"/>
      <c r="QYC21" s="77"/>
      <c r="QYD21" s="77"/>
      <c r="QYE21" s="77"/>
      <c r="QYF21" s="77"/>
      <c r="QYG21" s="77"/>
      <c r="QYH21" s="77"/>
      <c r="QYI21" s="77"/>
      <c r="QYJ21" s="77"/>
      <c r="QYK21" s="77"/>
      <c r="QYL21" s="77"/>
      <c r="QYM21" s="77"/>
      <c r="QYN21" s="77"/>
      <c r="QYO21" s="77"/>
      <c r="QYP21" s="77"/>
      <c r="QYQ21" s="77"/>
      <c r="QYR21" s="77"/>
      <c r="QYS21" s="77"/>
      <c r="QYT21" s="77"/>
      <c r="QYU21" s="77"/>
      <c r="QYV21" s="77"/>
      <c r="QYW21" s="77"/>
      <c r="QYX21" s="77"/>
      <c r="QYY21" s="77"/>
      <c r="QYZ21" s="77"/>
      <c r="QZA21" s="77"/>
      <c r="QZB21" s="77"/>
      <c r="QZC21" s="77"/>
      <c r="QZD21" s="77"/>
      <c r="QZE21" s="77"/>
      <c r="QZF21" s="77"/>
      <c r="QZG21" s="77"/>
      <c r="QZH21" s="77"/>
      <c r="QZI21" s="77"/>
      <c r="QZJ21" s="77"/>
      <c r="QZK21" s="77"/>
      <c r="QZL21" s="77"/>
      <c r="QZM21" s="77"/>
      <c r="QZN21" s="77"/>
      <c r="QZO21" s="77"/>
      <c r="QZP21" s="77"/>
      <c r="QZQ21" s="77"/>
      <c r="QZR21" s="77"/>
      <c r="QZS21" s="77"/>
      <c r="QZT21" s="77"/>
      <c r="QZU21" s="77"/>
      <c r="QZV21" s="77"/>
      <c r="QZW21" s="77"/>
      <c r="QZX21" s="77"/>
      <c r="QZY21" s="77"/>
      <c r="QZZ21" s="77"/>
      <c r="RAA21" s="77"/>
      <c r="RAB21" s="77"/>
      <c r="RAC21" s="77"/>
      <c r="RAD21" s="77"/>
      <c r="RAE21" s="77"/>
      <c r="RAF21" s="77"/>
      <c r="RAG21" s="77"/>
      <c r="RAH21" s="77"/>
      <c r="RAI21" s="77"/>
      <c r="RAJ21" s="77"/>
      <c r="RAK21" s="77"/>
      <c r="RAL21" s="77"/>
      <c r="RAM21" s="77"/>
      <c r="RAN21" s="77"/>
      <c r="RAO21" s="77"/>
      <c r="RAP21" s="77"/>
      <c r="RAQ21" s="77"/>
      <c r="RAR21" s="77"/>
      <c r="RAS21" s="77"/>
      <c r="RAT21" s="77"/>
      <c r="RAU21" s="77"/>
      <c r="RAV21" s="77"/>
      <c r="RAW21" s="77"/>
      <c r="RAX21" s="77"/>
      <c r="RAY21" s="77"/>
      <c r="RAZ21" s="77"/>
      <c r="RBA21" s="77"/>
      <c r="RBB21" s="77"/>
      <c r="RBC21" s="77"/>
      <c r="RBD21" s="77"/>
      <c r="RBE21" s="77"/>
      <c r="RBF21" s="77"/>
      <c r="RBG21" s="77"/>
      <c r="RBH21" s="77"/>
      <c r="RBI21" s="77"/>
      <c r="RBJ21" s="77"/>
      <c r="RBK21" s="77"/>
      <c r="RBL21" s="77"/>
      <c r="RBM21" s="77"/>
      <c r="RBN21" s="77"/>
      <c r="RBO21" s="77"/>
      <c r="RBP21" s="77"/>
      <c r="RBQ21" s="77"/>
      <c r="RBR21" s="77"/>
      <c r="RBS21" s="77"/>
      <c r="RBT21" s="77"/>
      <c r="RBU21" s="77"/>
      <c r="RBV21" s="77"/>
      <c r="RBW21" s="77"/>
      <c r="RBX21" s="77"/>
      <c r="RBY21" s="77"/>
      <c r="RBZ21" s="77"/>
      <c r="RCA21" s="77"/>
      <c r="RCB21" s="77"/>
      <c r="RCC21" s="77"/>
      <c r="RCD21" s="77"/>
      <c r="RCE21" s="77"/>
      <c r="RCF21" s="77"/>
      <c r="RCG21" s="77"/>
      <c r="RCH21" s="77"/>
      <c r="RCI21" s="77"/>
      <c r="RCJ21" s="77"/>
      <c r="RCK21" s="77"/>
      <c r="RCL21" s="77"/>
      <c r="RCM21" s="77"/>
      <c r="RCN21" s="77"/>
      <c r="RCO21" s="77"/>
      <c r="RCP21" s="77"/>
      <c r="RCQ21" s="77"/>
      <c r="RCR21" s="77"/>
      <c r="RCS21" s="77"/>
      <c r="RCT21" s="77"/>
      <c r="RCU21" s="77"/>
      <c r="RCV21" s="77"/>
      <c r="RCW21" s="77"/>
      <c r="RCX21" s="77"/>
      <c r="RCY21" s="77"/>
      <c r="RCZ21" s="77"/>
      <c r="RDA21" s="77"/>
      <c r="RDB21" s="77"/>
      <c r="RDC21" s="77"/>
      <c r="RDD21" s="77"/>
      <c r="RDE21" s="77"/>
      <c r="RDF21" s="77"/>
      <c r="RDG21" s="77"/>
      <c r="RDH21" s="77"/>
      <c r="RDI21" s="77"/>
      <c r="RDJ21" s="77"/>
      <c r="RDK21" s="77"/>
      <c r="RDL21" s="77"/>
      <c r="RDM21" s="77"/>
      <c r="RDN21" s="77"/>
      <c r="RDO21" s="77"/>
      <c r="RDP21" s="77"/>
      <c r="RDQ21" s="77"/>
      <c r="RDR21" s="77"/>
      <c r="RDS21" s="77"/>
      <c r="RDT21" s="77"/>
      <c r="RDU21" s="77"/>
      <c r="RDV21" s="77"/>
      <c r="RDW21" s="77"/>
      <c r="RDX21" s="77"/>
      <c r="RDY21" s="77"/>
      <c r="RDZ21" s="77"/>
      <c r="REA21" s="77"/>
      <c r="REB21" s="77"/>
      <c r="REC21" s="77"/>
      <c r="RED21" s="77"/>
      <c r="REE21" s="77"/>
      <c r="REF21" s="77"/>
      <c r="REG21" s="77"/>
      <c r="REH21" s="77"/>
      <c r="REI21" s="77"/>
      <c r="REJ21" s="77"/>
      <c r="REK21" s="77"/>
      <c r="REL21" s="77"/>
      <c r="REM21" s="77"/>
      <c r="REN21" s="77"/>
      <c r="REO21" s="77"/>
      <c r="REP21" s="77"/>
      <c r="REQ21" s="77"/>
      <c r="RER21" s="77"/>
      <c r="RES21" s="77"/>
      <c r="RET21" s="77"/>
      <c r="REU21" s="77"/>
      <c r="REV21" s="77"/>
      <c r="REW21" s="77"/>
      <c r="REX21" s="77"/>
      <c r="REY21" s="77"/>
      <c r="REZ21" s="77"/>
      <c r="RFA21" s="77"/>
      <c r="RFB21" s="77"/>
      <c r="RFC21" s="77"/>
      <c r="RFD21" s="77"/>
      <c r="RFE21" s="77"/>
      <c r="RFF21" s="77"/>
      <c r="RFG21" s="77"/>
      <c r="RFH21" s="77"/>
      <c r="RFI21" s="77"/>
      <c r="RFJ21" s="77"/>
      <c r="RFK21" s="77"/>
      <c r="RFL21" s="77"/>
      <c r="RFM21" s="77"/>
      <c r="RFN21" s="77"/>
      <c r="RFO21" s="77"/>
      <c r="RFP21" s="77"/>
      <c r="RFQ21" s="77"/>
      <c r="RFR21" s="77"/>
      <c r="RFS21" s="77"/>
      <c r="RFT21" s="77"/>
      <c r="RFU21" s="77"/>
      <c r="RFV21" s="77"/>
      <c r="RFW21" s="77"/>
      <c r="RFX21" s="77"/>
      <c r="RFY21" s="77"/>
      <c r="RFZ21" s="77"/>
      <c r="RGA21" s="77"/>
      <c r="RGB21" s="77"/>
      <c r="RGC21" s="77"/>
      <c r="RGD21" s="77"/>
      <c r="RGE21" s="77"/>
      <c r="RGF21" s="77"/>
      <c r="RGG21" s="77"/>
      <c r="RGH21" s="77"/>
      <c r="RGI21" s="77"/>
      <c r="RGJ21" s="77"/>
      <c r="RGK21" s="77"/>
      <c r="RGL21" s="77"/>
      <c r="RGM21" s="77"/>
      <c r="RGN21" s="77"/>
      <c r="RGO21" s="77"/>
      <c r="RGP21" s="77"/>
      <c r="RGQ21" s="77"/>
      <c r="RGR21" s="77"/>
      <c r="RGS21" s="77"/>
      <c r="RGT21" s="77"/>
      <c r="RGU21" s="77"/>
      <c r="RGV21" s="77"/>
      <c r="RGW21" s="77"/>
      <c r="RGX21" s="77"/>
      <c r="RGY21" s="77"/>
      <c r="RGZ21" s="77"/>
      <c r="RHA21" s="77"/>
      <c r="RHB21" s="77"/>
      <c r="RHC21" s="77"/>
      <c r="RHD21" s="77"/>
      <c r="RHE21" s="77"/>
      <c r="RHF21" s="77"/>
      <c r="RHG21" s="77"/>
      <c r="RHH21" s="77"/>
      <c r="RHI21" s="77"/>
      <c r="RHJ21" s="77"/>
      <c r="RHK21" s="77"/>
      <c r="RHL21" s="77"/>
      <c r="RHM21" s="77"/>
      <c r="RHN21" s="77"/>
      <c r="RHO21" s="77"/>
      <c r="RHP21" s="77"/>
      <c r="RHQ21" s="77"/>
      <c r="RHR21" s="77"/>
      <c r="RHS21" s="77"/>
      <c r="RHT21" s="77"/>
      <c r="RHU21" s="77"/>
      <c r="RHV21" s="77"/>
      <c r="RHW21" s="77"/>
      <c r="RHX21" s="77"/>
      <c r="RHY21" s="77"/>
      <c r="RHZ21" s="77"/>
      <c r="RIA21" s="77"/>
      <c r="RIB21" s="77"/>
      <c r="RIC21" s="77"/>
      <c r="RID21" s="77"/>
      <c r="RIE21" s="77"/>
      <c r="RIF21" s="77"/>
      <c r="RIG21" s="77"/>
      <c r="RIH21" s="77"/>
      <c r="RII21" s="77"/>
      <c r="RIJ21" s="77"/>
      <c r="RIK21" s="77"/>
      <c r="RIL21" s="77"/>
      <c r="RIM21" s="77"/>
      <c r="RIN21" s="77"/>
      <c r="RIO21" s="77"/>
      <c r="RIP21" s="77"/>
      <c r="RIQ21" s="77"/>
      <c r="RIR21" s="77"/>
      <c r="RIS21" s="77"/>
      <c r="RIT21" s="77"/>
      <c r="RIU21" s="77"/>
      <c r="RIV21" s="77"/>
      <c r="RIW21" s="77"/>
      <c r="RIX21" s="77"/>
      <c r="RIY21" s="77"/>
      <c r="RIZ21" s="77"/>
      <c r="RJA21" s="77"/>
      <c r="RJB21" s="77"/>
      <c r="RJC21" s="77"/>
      <c r="RJD21" s="77"/>
      <c r="RJE21" s="77"/>
      <c r="RJF21" s="77"/>
      <c r="RJG21" s="77"/>
      <c r="RJH21" s="77"/>
      <c r="RJI21" s="77"/>
      <c r="RJJ21" s="77"/>
      <c r="RJK21" s="77"/>
      <c r="RJL21" s="77"/>
      <c r="RJM21" s="77"/>
      <c r="RJN21" s="77"/>
      <c r="RJO21" s="77"/>
      <c r="RJP21" s="77"/>
      <c r="RJQ21" s="77"/>
      <c r="RJR21" s="77"/>
      <c r="RJS21" s="77"/>
      <c r="RJT21" s="77"/>
      <c r="RJU21" s="77"/>
      <c r="RJV21" s="77"/>
      <c r="RJW21" s="77"/>
      <c r="RJX21" s="77"/>
      <c r="RJY21" s="77"/>
      <c r="RJZ21" s="77"/>
      <c r="RKA21" s="77"/>
      <c r="RKB21" s="77"/>
      <c r="RKC21" s="77"/>
      <c r="RKD21" s="77"/>
      <c r="RKE21" s="77"/>
      <c r="RKF21" s="77"/>
      <c r="RKG21" s="77"/>
      <c r="RKH21" s="77"/>
      <c r="RKI21" s="77"/>
      <c r="RKJ21" s="77"/>
      <c r="RKK21" s="77"/>
      <c r="RKL21" s="77"/>
      <c r="RKM21" s="77"/>
      <c r="RKN21" s="77"/>
      <c r="RKO21" s="77"/>
      <c r="RKP21" s="77"/>
      <c r="RKQ21" s="77"/>
      <c r="RKR21" s="77"/>
      <c r="RKS21" s="77"/>
      <c r="RKT21" s="77"/>
      <c r="RKU21" s="77"/>
      <c r="RKV21" s="77"/>
      <c r="RKW21" s="77"/>
      <c r="RKX21" s="77"/>
      <c r="RKY21" s="77"/>
      <c r="RKZ21" s="77"/>
      <c r="RLA21" s="77"/>
      <c r="RLB21" s="77"/>
      <c r="RLC21" s="77"/>
      <c r="RLD21" s="77"/>
      <c r="RLE21" s="77"/>
      <c r="RLF21" s="77"/>
      <c r="RLG21" s="77"/>
      <c r="RLH21" s="77"/>
      <c r="RLI21" s="77"/>
      <c r="RLJ21" s="77"/>
      <c r="RLK21" s="77"/>
      <c r="RLL21" s="77"/>
      <c r="RLM21" s="77"/>
      <c r="RLN21" s="77"/>
      <c r="RLO21" s="77"/>
      <c r="RLP21" s="77"/>
      <c r="RLQ21" s="77"/>
      <c r="RLR21" s="77"/>
      <c r="RLS21" s="77"/>
      <c r="RLT21" s="77"/>
      <c r="RLU21" s="77"/>
      <c r="RLV21" s="77"/>
      <c r="RLW21" s="77"/>
      <c r="RLX21" s="77"/>
      <c r="RLY21" s="77"/>
      <c r="RLZ21" s="77"/>
      <c r="RMA21" s="77"/>
      <c r="RMB21" s="77"/>
      <c r="RMC21" s="77"/>
      <c r="RMD21" s="77"/>
      <c r="RME21" s="77"/>
      <c r="RMF21" s="77"/>
      <c r="RMG21" s="77"/>
      <c r="RMH21" s="77"/>
      <c r="RMI21" s="77"/>
      <c r="RMJ21" s="77"/>
      <c r="RMK21" s="77"/>
      <c r="RML21" s="77"/>
      <c r="RMM21" s="77"/>
      <c r="RMN21" s="77"/>
      <c r="RMO21" s="77"/>
      <c r="RMP21" s="77"/>
      <c r="RMQ21" s="77"/>
      <c r="RMR21" s="77"/>
      <c r="RMS21" s="77"/>
      <c r="RMT21" s="77"/>
      <c r="RMU21" s="77"/>
      <c r="RMV21" s="77"/>
      <c r="RMW21" s="77"/>
      <c r="RMX21" s="77"/>
      <c r="RMY21" s="77"/>
      <c r="RMZ21" s="77"/>
      <c r="RNA21" s="77"/>
      <c r="RNB21" s="77"/>
      <c r="RNC21" s="77"/>
      <c r="RND21" s="77"/>
      <c r="RNE21" s="77"/>
      <c r="RNF21" s="77"/>
      <c r="RNG21" s="77"/>
      <c r="RNH21" s="77"/>
      <c r="RNI21" s="77"/>
      <c r="RNJ21" s="77"/>
      <c r="RNK21" s="77"/>
      <c r="RNL21" s="77"/>
      <c r="RNM21" s="77"/>
      <c r="RNN21" s="77"/>
      <c r="RNO21" s="77"/>
      <c r="RNP21" s="77"/>
      <c r="RNQ21" s="77"/>
      <c r="RNR21" s="77"/>
      <c r="RNS21" s="77"/>
      <c r="RNT21" s="77"/>
      <c r="RNU21" s="77"/>
      <c r="RNV21" s="77"/>
      <c r="RNW21" s="77"/>
      <c r="RNX21" s="77"/>
      <c r="RNY21" s="77"/>
      <c r="RNZ21" s="77"/>
      <c r="ROA21" s="77"/>
      <c r="ROB21" s="77"/>
      <c r="ROC21" s="77"/>
      <c r="ROD21" s="77"/>
      <c r="ROE21" s="77"/>
      <c r="ROF21" s="77"/>
      <c r="ROG21" s="77"/>
      <c r="ROH21" s="77"/>
      <c r="ROI21" s="77"/>
      <c r="ROJ21" s="77"/>
      <c r="ROK21" s="77"/>
      <c r="ROL21" s="77"/>
      <c r="ROM21" s="77"/>
      <c r="RON21" s="77"/>
      <c r="ROO21" s="77"/>
      <c r="ROP21" s="77"/>
      <c r="ROQ21" s="77"/>
      <c r="ROR21" s="77"/>
      <c r="ROS21" s="77"/>
      <c r="ROT21" s="77"/>
      <c r="ROU21" s="77"/>
      <c r="ROV21" s="77"/>
      <c r="ROW21" s="77"/>
      <c r="ROX21" s="77"/>
      <c r="ROY21" s="77"/>
      <c r="ROZ21" s="77"/>
      <c r="RPA21" s="77"/>
      <c r="RPB21" s="77"/>
      <c r="RPC21" s="77"/>
      <c r="RPD21" s="77"/>
      <c r="RPE21" s="77"/>
      <c r="RPF21" s="77"/>
      <c r="RPG21" s="77"/>
      <c r="RPH21" s="77"/>
      <c r="RPI21" s="77"/>
      <c r="RPJ21" s="77"/>
      <c r="RPK21" s="77"/>
      <c r="RPL21" s="77"/>
      <c r="RPM21" s="77"/>
      <c r="RPN21" s="77"/>
      <c r="RPO21" s="77"/>
      <c r="RPP21" s="77"/>
      <c r="RPQ21" s="77"/>
      <c r="RPR21" s="77"/>
      <c r="RPS21" s="77"/>
      <c r="RPT21" s="77"/>
      <c r="RPU21" s="77"/>
      <c r="RPV21" s="77"/>
      <c r="RPW21" s="77"/>
      <c r="RPX21" s="77"/>
      <c r="RPY21" s="77"/>
      <c r="RPZ21" s="77"/>
      <c r="RQA21" s="77"/>
      <c r="RQB21" s="77"/>
      <c r="RQC21" s="77"/>
      <c r="RQD21" s="77"/>
      <c r="RQE21" s="77"/>
      <c r="RQF21" s="77"/>
      <c r="RQG21" s="77"/>
      <c r="RQH21" s="77"/>
      <c r="RQI21" s="77"/>
      <c r="RQJ21" s="77"/>
      <c r="RQK21" s="77"/>
      <c r="RQL21" s="77"/>
      <c r="RQM21" s="77"/>
      <c r="RQN21" s="77"/>
      <c r="RQO21" s="77"/>
      <c r="RQP21" s="77"/>
      <c r="RQQ21" s="77"/>
      <c r="RQR21" s="77"/>
      <c r="RQS21" s="77"/>
      <c r="RQT21" s="77"/>
      <c r="RQU21" s="77"/>
      <c r="RQV21" s="77"/>
      <c r="RQW21" s="77"/>
      <c r="RQX21" s="77"/>
      <c r="RQY21" s="77"/>
      <c r="RQZ21" s="77"/>
      <c r="RRA21" s="77"/>
      <c r="RRB21" s="77"/>
      <c r="RRC21" s="77"/>
      <c r="RRD21" s="77"/>
      <c r="RRE21" s="77"/>
      <c r="RRF21" s="77"/>
      <c r="RRG21" s="77"/>
      <c r="RRH21" s="77"/>
      <c r="RRI21" s="77"/>
      <c r="RRJ21" s="77"/>
      <c r="RRK21" s="77"/>
      <c r="RRL21" s="77"/>
      <c r="RRM21" s="77"/>
      <c r="RRN21" s="77"/>
      <c r="RRO21" s="77"/>
      <c r="RRP21" s="77"/>
      <c r="RRQ21" s="77"/>
      <c r="RRR21" s="77"/>
      <c r="RRS21" s="77"/>
      <c r="RRT21" s="77"/>
      <c r="RRU21" s="77"/>
      <c r="RRV21" s="77"/>
      <c r="RRW21" s="77"/>
      <c r="RRX21" s="77"/>
      <c r="RRY21" s="77"/>
      <c r="RRZ21" s="77"/>
      <c r="RSA21" s="77"/>
      <c r="RSB21" s="77"/>
      <c r="RSC21" s="77"/>
      <c r="RSD21" s="77"/>
      <c r="RSE21" s="77"/>
      <c r="RSF21" s="77"/>
      <c r="RSG21" s="77"/>
      <c r="RSH21" s="77"/>
      <c r="RSI21" s="77"/>
      <c r="RSJ21" s="77"/>
      <c r="RSK21" s="77"/>
      <c r="RSL21" s="77"/>
      <c r="RSM21" s="77"/>
      <c r="RSN21" s="77"/>
      <c r="RSO21" s="77"/>
      <c r="RSP21" s="77"/>
      <c r="RSQ21" s="77"/>
      <c r="RSR21" s="77"/>
      <c r="RSS21" s="77"/>
      <c r="RST21" s="77"/>
      <c r="RSU21" s="77"/>
      <c r="RSV21" s="77"/>
      <c r="RSW21" s="77"/>
      <c r="RSX21" s="77"/>
      <c r="RSY21" s="77"/>
      <c r="RSZ21" s="77"/>
      <c r="RTA21" s="77"/>
      <c r="RTB21" s="77"/>
      <c r="RTC21" s="77"/>
      <c r="RTD21" s="77"/>
      <c r="RTE21" s="77"/>
      <c r="RTF21" s="77"/>
      <c r="RTG21" s="77"/>
      <c r="RTH21" s="77"/>
      <c r="RTI21" s="77"/>
      <c r="RTJ21" s="77"/>
      <c r="RTK21" s="77"/>
      <c r="RTL21" s="77"/>
      <c r="RTM21" s="77"/>
      <c r="RTN21" s="77"/>
      <c r="RTO21" s="77"/>
      <c r="RTP21" s="77"/>
      <c r="RTQ21" s="77"/>
      <c r="RTR21" s="77"/>
      <c r="RTS21" s="77"/>
      <c r="RTT21" s="77"/>
      <c r="RTU21" s="77"/>
      <c r="RTV21" s="77"/>
      <c r="RTW21" s="77"/>
      <c r="RTX21" s="77"/>
      <c r="RTY21" s="77"/>
      <c r="RTZ21" s="77"/>
      <c r="RUA21" s="77"/>
      <c r="RUB21" s="77"/>
      <c r="RUC21" s="77"/>
      <c r="RUD21" s="77"/>
      <c r="RUE21" s="77"/>
      <c r="RUF21" s="77"/>
      <c r="RUG21" s="77"/>
      <c r="RUH21" s="77"/>
      <c r="RUI21" s="77"/>
      <c r="RUJ21" s="77"/>
      <c r="RUK21" s="77"/>
      <c r="RUL21" s="77"/>
      <c r="RUM21" s="77"/>
      <c r="RUN21" s="77"/>
      <c r="RUO21" s="77"/>
      <c r="RUP21" s="77"/>
      <c r="RUQ21" s="77"/>
      <c r="RUR21" s="77"/>
      <c r="RUS21" s="77"/>
      <c r="RUT21" s="77"/>
      <c r="RUU21" s="77"/>
      <c r="RUV21" s="77"/>
      <c r="RUW21" s="77"/>
      <c r="RUX21" s="77"/>
      <c r="RUY21" s="77"/>
      <c r="RUZ21" s="77"/>
      <c r="RVA21" s="77"/>
      <c r="RVB21" s="77"/>
      <c r="RVC21" s="77"/>
      <c r="RVD21" s="77"/>
      <c r="RVE21" s="77"/>
      <c r="RVF21" s="77"/>
      <c r="RVG21" s="77"/>
      <c r="RVH21" s="77"/>
      <c r="RVI21" s="77"/>
      <c r="RVJ21" s="77"/>
      <c r="RVK21" s="77"/>
      <c r="RVL21" s="77"/>
      <c r="RVM21" s="77"/>
      <c r="RVN21" s="77"/>
      <c r="RVO21" s="77"/>
      <c r="RVP21" s="77"/>
      <c r="RVQ21" s="77"/>
      <c r="RVR21" s="77"/>
      <c r="RVS21" s="77"/>
      <c r="RVT21" s="77"/>
      <c r="RVU21" s="77"/>
      <c r="RVV21" s="77"/>
      <c r="RVW21" s="77"/>
      <c r="RVX21" s="77"/>
      <c r="RVY21" s="77"/>
      <c r="RVZ21" s="77"/>
      <c r="RWA21" s="77"/>
      <c r="RWB21" s="77"/>
      <c r="RWC21" s="77"/>
      <c r="RWD21" s="77"/>
      <c r="RWE21" s="77"/>
      <c r="RWF21" s="77"/>
      <c r="RWG21" s="77"/>
      <c r="RWH21" s="77"/>
      <c r="RWI21" s="77"/>
      <c r="RWJ21" s="77"/>
      <c r="RWK21" s="77"/>
      <c r="RWL21" s="77"/>
      <c r="RWM21" s="77"/>
      <c r="RWN21" s="77"/>
      <c r="RWO21" s="77"/>
      <c r="RWP21" s="77"/>
      <c r="RWQ21" s="77"/>
      <c r="RWR21" s="77"/>
      <c r="RWS21" s="77"/>
      <c r="RWT21" s="77"/>
      <c r="RWU21" s="77"/>
      <c r="RWV21" s="77"/>
      <c r="RWW21" s="77"/>
      <c r="RWX21" s="77"/>
      <c r="RWY21" s="77"/>
      <c r="RWZ21" s="77"/>
      <c r="RXA21" s="77"/>
      <c r="RXB21" s="77"/>
      <c r="RXC21" s="77"/>
      <c r="RXD21" s="77"/>
      <c r="RXE21" s="77"/>
      <c r="RXF21" s="77"/>
      <c r="RXG21" s="77"/>
      <c r="RXH21" s="77"/>
      <c r="RXI21" s="77"/>
      <c r="RXJ21" s="77"/>
      <c r="RXK21" s="77"/>
      <c r="RXL21" s="77"/>
      <c r="RXM21" s="77"/>
      <c r="RXN21" s="77"/>
      <c r="RXO21" s="77"/>
      <c r="RXP21" s="77"/>
      <c r="RXQ21" s="77"/>
      <c r="RXR21" s="77"/>
      <c r="RXS21" s="77"/>
      <c r="RXT21" s="77"/>
      <c r="RXU21" s="77"/>
      <c r="RXV21" s="77"/>
      <c r="RXW21" s="77"/>
      <c r="RXX21" s="77"/>
      <c r="RXY21" s="77"/>
      <c r="RXZ21" s="77"/>
      <c r="RYA21" s="77"/>
      <c r="RYB21" s="77"/>
      <c r="RYC21" s="77"/>
      <c r="RYD21" s="77"/>
      <c r="RYE21" s="77"/>
      <c r="RYF21" s="77"/>
      <c r="RYG21" s="77"/>
      <c r="RYH21" s="77"/>
      <c r="RYI21" s="77"/>
      <c r="RYJ21" s="77"/>
      <c r="RYK21" s="77"/>
      <c r="RYL21" s="77"/>
      <c r="RYM21" s="77"/>
      <c r="RYN21" s="77"/>
      <c r="RYO21" s="77"/>
      <c r="RYP21" s="77"/>
      <c r="RYQ21" s="77"/>
      <c r="RYR21" s="77"/>
      <c r="RYS21" s="77"/>
      <c r="RYT21" s="77"/>
      <c r="RYU21" s="77"/>
      <c r="RYV21" s="77"/>
      <c r="RYW21" s="77"/>
      <c r="RYX21" s="77"/>
      <c r="RYY21" s="77"/>
      <c r="RYZ21" s="77"/>
      <c r="RZA21" s="77"/>
      <c r="RZB21" s="77"/>
      <c r="RZC21" s="77"/>
      <c r="RZD21" s="77"/>
      <c r="RZE21" s="77"/>
      <c r="RZF21" s="77"/>
      <c r="RZG21" s="77"/>
      <c r="RZH21" s="77"/>
      <c r="RZI21" s="77"/>
      <c r="RZJ21" s="77"/>
      <c r="RZK21" s="77"/>
      <c r="RZL21" s="77"/>
      <c r="RZM21" s="77"/>
      <c r="RZN21" s="77"/>
      <c r="RZO21" s="77"/>
      <c r="RZP21" s="77"/>
      <c r="RZQ21" s="77"/>
      <c r="RZR21" s="77"/>
      <c r="RZS21" s="77"/>
      <c r="RZT21" s="77"/>
      <c r="RZU21" s="77"/>
      <c r="RZV21" s="77"/>
      <c r="RZW21" s="77"/>
      <c r="RZX21" s="77"/>
      <c r="RZY21" s="77"/>
      <c r="RZZ21" s="77"/>
      <c r="SAA21" s="77"/>
      <c r="SAB21" s="77"/>
      <c r="SAC21" s="77"/>
      <c r="SAD21" s="77"/>
      <c r="SAE21" s="77"/>
      <c r="SAF21" s="77"/>
      <c r="SAG21" s="77"/>
      <c r="SAH21" s="77"/>
      <c r="SAI21" s="77"/>
      <c r="SAJ21" s="77"/>
      <c r="SAK21" s="77"/>
      <c r="SAL21" s="77"/>
      <c r="SAM21" s="77"/>
      <c r="SAN21" s="77"/>
      <c r="SAO21" s="77"/>
      <c r="SAP21" s="77"/>
      <c r="SAQ21" s="77"/>
      <c r="SAR21" s="77"/>
      <c r="SAS21" s="77"/>
      <c r="SAT21" s="77"/>
      <c r="SAU21" s="77"/>
      <c r="SAV21" s="77"/>
      <c r="SAW21" s="77"/>
      <c r="SAX21" s="77"/>
      <c r="SAY21" s="77"/>
      <c r="SAZ21" s="77"/>
      <c r="SBA21" s="77"/>
      <c r="SBB21" s="77"/>
      <c r="SBC21" s="77"/>
      <c r="SBD21" s="77"/>
      <c r="SBE21" s="77"/>
      <c r="SBF21" s="77"/>
      <c r="SBG21" s="77"/>
      <c r="SBH21" s="77"/>
      <c r="SBI21" s="77"/>
      <c r="SBJ21" s="77"/>
      <c r="SBK21" s="77"/>
      <c r="SBL21" s="77"/>
      <c r="SBM21" s="77"/>
      <c r="SBN21" s="77"/>
      <c r="SBO21" s="77"/>
      <c r="SBP21" s="77"/>
      <c r="SBQ21" s="77"/>
      <c r="SBR21" s="77"/>
      <c r="SBS21" s="77"/>
      <c r="SBT21" s="77"/>
      <c r="SBU21" s="77"/>
      <c r="SBV21" s="77"/>
      <c r="SBW21" s="77"/>
      <c r="SBX21" s="77"/>
      <c r="SBY21" s="77"/>
      <c r="SBZ21" s="77"/>
      <c r="SCA21" s="77"/>
      <c r="SCB21" s="77"/>
      <c r="SCC21" s="77"/>
      <c r="SCD21" s="77"/>
      <c r="SCE21" s="77"/>
      <c r="SCF21" s="77"/>
      <c r="SCG21" s="77"/>
      <c r="SCH21" s="77"/>
      <c r="SCI21" s="77"/>
      <c r="SCJ21" s="77"/>
      <c r="SCK21" s="77"/>
      <c r="SCL21" s="77"/>
      <c r="SCM21" s="77"/>
      <c r="SCN21" s="77"/>
      <c r="SCO21" s="77"/>
      <c r="SCP21" s="77"/>
      <c r="SCQ21" s="77"/>
      <c r="SCR21" s="77"/>
      <c r="SCS21" s="77"/>
      <c r="SCT21" s="77"/>
      <c r="SCU21" s="77"/>
      <c r="SCV21" s="77"/>
      <c r="SCW21" s="77"/>
      <c r="SCX21" s="77"/>
      <c r="SCY21" s="77"/>
      <c r="SCZ21" s="77"/>
      <c r="SDA21" s="77"/>
      <c r="SDB21" s="77"/>
      <c r="SDC21" s="77"/>
      <c r="SDD21" s="77"/>
      <c r="SDE21" s="77"/>
      <c r="SDF21" s="77"/>
      <c r="SDG21" s="77"/>
      <c r="SDH21" s="77"/>
      <c r="SDI21" s="77"/>
      <c r="SDJ21" s="77"/>
      <c r="SDK21" s="77"/>
      <c r="SDL21" s="77"/>
      <c r="SDM21" s="77"/>
      <c r="SDN21" s="77"/>
      <c r="SDO21" s="77"/>
      <c r="SDP21" s="77"/>
      <c r="SDQ21" s="77"/>
      <c r="SDR21" s="77"/>
      <c r="SDS21" s="77"/>
      <c r="SDT21" s="77"/>
      <c r="SDU21" s="77"/>
      <c r="SDV21" s="77"/>
      <c r="SDW21" s="77"/>
      <c r="SDX21" s="77"/>
      <c r="SDY21" s="77"/>
      <c r="SDZ21" s="77"/>
      <c r="SEA21" s="77"/>
      <c r="SEB21" s="77"/>
      <c r="SEC21" s="77"/>
      <c r="SED21" s="77"/>
      <c r="SEE21" s="77"/>
      <c r="SEF21" s="77"/>
      <c r="SEG21" s="77"/>
      <c r="SEH21" s="77"/>
      <c r="SEI21" s="77"/>
      <c r="SEJ21" s="77"/>
      <c r="SEK21" s="77"/>
      <c r="SEL21" s="77"/>
      <c r="SEM21" s="77"/>
      <c r="SEN21" s="77"/>
      <c r="SEO21" s="77"/>
      <c r="SEP21" s="77"/>
      <c r="SEQ21" s="77"/>
      <c r="SER21" s="77"/>
      <c r="SES21" s="77"/>
      <c r="SET21" s="77"/>
      <c r="SEU21" s="77"/>
      <c r="SEV21" s="77"/>
      <c r="SEW21" s="77"/>
      <c r="SEX21" s="77"/>
      <c r="SEY21" s="77"/>
      <c r="SEZ21" s="77"/>
      <c r="SFA21" s="77"/>
      <c r="SFB21" s="77"/>
      <c r="SFC21" s="77"/>
      <c r="SFD21" s="77"/>
      <c r="SFE21" s="77"/>
      <c r="SFF21" s="77"/>
      <c r="SFG21" s="77"/>
      <c r="SFH21" s="77"/>
      <c r="SFI21" s="77"/>
      <c r="SFJ21" s="77"/>
      <c r="SFK21" s="77"/>
      <c r="SFL21" s="77"/>
      <c r="SFM21" s="77"/>
      <c r="SFN21" s="77"/>
      <c r="SFO21" s="77"/>
      <c r="SFP21" s="77"/>
      <c r="SFQ21" s="77"/>
      <c r="SFR21" s="77"/>
      <c r="SFS21" s="77"/>
      <c r="SFT21" s="77"/>
      <c r="SFU21" s="77"/>
      <c r="SFV21" s="77"/>
      <c r="SFW21" s="77"/>
      <c r="SFX21" s="77"/>
      <c r="SFY21" s="77"/>
      <c r="SFZ21" s="77"/>
      <c r="SGA21" s="77"/>
      <c r="SGB21" s="77"/>
      <c r="SGC21" s="77"/>
      <c r="SGD21" s="77"/>
      <c r="SGE21" s="77"/>
      <c r="SGF21" s="77"/>
      <c r="SGG21" s="77"/>
      <c r="SGH21" s="77"/>
      <c r="SGI21" s="77"/>
      <c r="SGJ21" s="77"/>
      <c r="SGK21" s="77"/>
      <c r="SGL21" s="77"/>
      <c r="SGM21" s="77"/>
      <c r="SGN21" s="77"/>
      <c r="SGO21" s="77"/>
      <c r="SGP21" s="77"/>
      <c r="SGQ21" s="77"/>
      <c r="SGR21" s="77"/>
      <c r="SGS21" s="77"/>
      <c r="SGT21" s="77"/>
      <c r="SGU21" s="77"/>
      <c r="SGV21" s="77"/>
      <c r="SGW21" s="77"/>
      <c r="SGX21" s="77"/>
      <c r="SGY21" s="77"/>
      <c r="SGZ21" s="77"/>
      <c r="SHA21" s="77"/>
      <c r="SHB21" s="77"/>
      <c r="SHC21" s="77"/>
      <c r="SHD21" s="77"/>
      <c r="SHE21" s="77"/>
      <c r="SHF21" s="77"/>
      <c r="SHG21" s="77"/>
      <c r="SHH21" s="77"/>
      <c r="SHI21" s="77"/>
      <c r="SHJ21" s="77"/>
      <c r="SHK21" s="77"/>
      <c r="SHL21" s="77"/>
      <c r="SHM21" s="77"/>
      <c r="SHN21" s="77"/>
      <c r="SHO21" s="77"/>
      <c r="SHP21" s="77"/>
      <c r="SHQ21" s="77"/>
      <c r="SHR21" s="77"/>
      <c r="SHS21" s="77"/>
      <c r="SHT21" s="77"/>
      <c r="SHU21" s="77"/>
      <c r="SHV21" s="77"/>
      <c r="SHW21" s="77"/>
      <c r="SHX21" s="77"/>
      <c r="SHY21" s="77"/>
      <c r="SHZ21" s="77"/>
      <c r="SIA21" s="77"/>
      <c r="SIB21" s="77"/>
      <c r="SIC21" s="77"/>
      <c r="SID21" s="77"/>
      <c r="SIE21" s="77"/>
      <c r="SIF21" s="77"/>
      <c r="SIG21" s="77"/>
      <c r="SIH21" s="77"/>
      <c r="SII21" s="77"/>
      <c r="SIJ21" s="77"/>
      <c r="SIK21" s="77"/>
      <c r="SIL21" s="77"/>
      <c r="SIM21" s="77"/>
      <c r="SIN21" s="77"/>
      <c r="SIO21" s="77"/>
      <c r="SIP21" s="77"/>
      <c r="SIQ21" s="77"/>
      <c r="SIR21" s="77"/>
      <c r="SIS21" s="77"/>
      <c r="SIT21" s="77"/>
      <c r="SIU21" s="77"/>
      <c r="SIV21" s="77"/>
      <c r="SIW21" s="77"/>
      <c r="SIX21" s="77"/>
      <c r="SIY21" s="77"/>
      <c r="SIZ21" s="77"/>
      <c r="SJA21" s="77"/>
      <c r="SJB21" s="77"/>
      <c r="SJC21" s="77"/>
      <c r="SJD21" s="77"/>
      <c r="SJE21" s="77"/>
      <c r="SJF21" s="77"/>
      <c r="SJG21" s="77"/>
      <c r="SJH21" s="77"/>
      <c r="SJI21" s="77"/>
      <c r="SJJ21" s="77"/>
      <c r="SJK21" s="77"/>
      <c r="SJL21" s="77"/>
      <c r="SJM21" s="77"/>
      <c r="SJN21" s="77"/>
      <c r="SJO21" s="77"/>
      <c r="SJP21" s="77"/>
      <c r="SJQ21" s="77"/>
      <c r="SJR21" s="77"/>
      <c r="SJS21" s="77"/>
      <c r="SJT21" s="77"/>
      <c r="SJU21" s="77"/>
      <c r="SJV21" s="77"/>
      <c r="SJW21" s="77"/>
      <c r="SJX21" s="77"/>
      <c r="SJY21" s="77"/>
      <c r="SJZ21" s="77"/>
      <c r="SKA21" s="77"/>
      <c r="SKB21" s="77"/>
      <c r="SKC21" s="77"/>
      <c r="SKD21" s="77"/>
      <c r="SKE21" s="77"/>
      <c r="SKF21" s="77"/>
      <c r="SKG21" s="77"/>
      <c r="SKH21" s="77"/>
      <c r="SKI21" s="77"/>
      <c r="SKJ21" s="77"/>
      <c r="SKK21" s="77"/>
      <c r="SKL21" s="77"/>
      <c r="SKM21" s="77"/>
      <c r="SKN21" s="77"/>
      <c r="SKO21" s="77"/>
      <c r="SKP21" s="77"/>
      <c r="SKQ21" s="77"/>
      <c r="SKR21" s="77"/>
      <c r="SKS21" s="77"/>
      <c r="SKT21" s="77"/>
      <c r="SKU21" s="77"/>
      <c r="SKV21" s="77"/>
      <c r="SKW21" s="77"/>
      <c r="SKX21" s="77"/>
      <c r="SKY21" s="77"/>
      <c r="SKZ21" s="77"/>
      <c r="SLA21" s="77"/>
      <c r="SLB21" s="77"/>
      <c r="SLC21" s="77"/>
      <c r="SLD21" s="77"/>
      <c r="SLE21" s="77"/>
      <c r="SLF21" s="77"/>
      <c r="SLG21" s="77"/>
      <c r="SLH21" s="77"/>
      <c r="SLI21" s="77"/>
      <c r="SLJ21" s="77"/>
      <c r="SLK21" s="77"/>
      <c r="SLL21" s="77"/>
      <c r="SLM21" s="77"/>
      <c r="SLN21" s="77"/>
      <c r="SLO21" s="77"/>
      <c r="SLP21" s="77"/>
      <c r="SLQ21" s="77"/>
      <c r="SLR21" s="77"/>
      <c r="SLS21" s="77"/>
      <c r="SLT21" s="77"/>
      <c r="SLU21" s="77"/>
      <c r="SLV21" s="77"/>
      <c r="SLW21" s="77"/>
      <c r="SLX21" s="77"/>
      <c r="SLY21" s="77"/>
      <c r="SLZ21" s="77"/>
      <c r="SMA21" s="77"/>
      <c r="SMB21" s="77"/>
      <c r="SMC21" s="77"/>
      <c r="SMD21" s="77"/>
      <c r="SME21" s="77"/>
      <c r="SMF21" s="77"/>
      <c r="SMG21" s="77"/>
      <c r="SMH21" s="77"/>
      <c r="SMI21" s="77"/>
      <c r="SMJ21" s="77"/>
      <c r="SMK21" s="77"/>
      <c r="SML21" s="77"/>
      <c r="SMM21" s="77"/>
      <c r="SMN21" s="77"/>
      <c r="SMO21" s="77"/>
      <c r="SMP21" s="77"/>
      <c r="SMQ21" s="77"/>
      <c r="SMR21" s="77"/>
      <c r="SMS21" s="77"/>
      <c r="SMT21" s="77"/>
      <c r="SMU21" s="77"/>
      <c r="SMV21" s="77"/>
      <c r="SMW21" s="77"/>
      <c r="SMX21" s="77"/>
      <c r="SMY21" s="77"/>
      <c r="SMZ21" s="77"/>
      <c r="SNA21" s="77"/>
      <c r="SNB21" s="77"/>
      <c r="SNC21" s="77"/>
      <c r="SND21" s="77"/>
      <c r="SNE21" s="77"/>
      <c r="SNF21" s="77"/>
      <c r="SNG21" s="77"/>
      <c r="SNH21" s="77"/>
      <c r="SNI21" s="77"/>
      <c r="SNJ21" s="77"/>
      <c r="SNK21" s="77"/>
      <c r="SNL21" s="77"/>
      <c r="SNM21" s="77"/>
      <c r="SNN21" s="77"/>
      <c r="SNO21" s="77"/>
      <c r="SNP21" s="77"/>
      <c r="SNQ21" s="77"/>
      <c r="SNR21" s="77"/>
      <c r="SNS21" s="77"/>
      <c r="SNT21" s="77"/>
      <c r="SNU21" s="77"/>
      <c r="SNV21" s="77"/>
      <c r="SNW21" s="77"/>
      <c r="SNX21" s="77"/>
      <c r="SNY21" s="77"/>
      <c r="SNZ21" s="77"/>
      <c r="SOA21" s="77"/>
      <c r="SOB21" s="77"/>
      <c r="SOC21" s="77"/>
      <c r="SOD21" s="77"/>
      <c r="SOE21" s="77"/>
      <c r="SOF21" s="77"/>
      <c r="SOG21" s="77"/>
      <c r="SOH21" s="77"/>
      <c r="SOI21" s="77"/>
      <c r="SOJ21" s="77"/>
      <c r="SOK21" s="77"/>
      <c r="SOL21" s="77"/>
      <c r="SOM21" s="77"/>
      <c r="SON21" s="77"/>
      <c r="SOO21" s="77"/>
      <c r="SOP21" s="77"/>
      <c r="SOQ21" s="77"/>
      <c r="SOR21" s="77"/>
      <c r="SOS21" s="77"/>
      <c r="SOT21" s="77"/>
      <c r="SOU21" s="77"/>
      <c r="SOV21" s="77"/>
      <c r="SOW21" s="77"/>
      <c r="SOX21" s="77"/>
      <c r="SOY21" s="77"/>
      <c r="SOZ21" s="77"/>
      <c r="SPA21" s="77"/>
      <c r="SPB21" s="77"/>
      <c r="SPC21" s="77"/>
      <c r="SPD21" s="77"/>
      <c r="SPE21" s="77"/>
      <c r="SPF21" s="77"/>
      <c r="SPG21" s="77"/>
      <c r="SPH21" s="77"/>
      <c r="SPI21" s="77"/>
      <c r="SPJ21" s="77"/>
      <c r="SPK21" s="77"/>
      <c r="SPL21" s="77"/>
      <c r="SPM21" s="77"/>
      <c r="SPN21" s="77"/>
      <c r="SPO21" s="77"/>
      <c r="SPP21" s="77"/>
      <c r="SPQ21" s="77"/>
      <c r="SPR21" s="77"/>
      <c r="SPS21" s="77"/>
      <c r="SPT21" s="77"/>
      <c r="SPU21" s="77"/>
      <c r="SPV21" s="77"/>
      <c r="SPW21" s="77"/>
      <c r="SPX21" s="77"/>
      <c r="SPY21" s="77"/>
      <c r="SPZ21" s="77"/>
      <c r="SQA21" s="77"/>
      <c r="SQB21" s="77"/>
      <c r="SQC21" s="77"/>
      <c r="SQD21" s="77"/>
      <c r="SQE21" s="77"/>
      <c r="SQF21" s="77"/>
      <c r="SQG21" s="77"/>
      <c r="SQH21" s="77"/>
      <c r="SQI21" s="77"/>
      <c r="SQJ21" s="77"/>
      <c r="SQK21" s="77"/>
      <c r="SQL21" s="77"/>
      <c r="SQM21" s="77"/>
      <c r="SQN21" s="77"/>
      <c r="SQO21" s="77"/>
      <c r="SQP21" s="77"/>
      <c r="SQQ21" s="77"/>
      <c r="SQR21" s="77"/>
      <c r="SQS21" s="77"/>
      <c r="SQT21" s="77"/>
      <c r="SQU21" s="77"/>
      <c r="SQV21" s="77"/>
      <c r="SQW21" s="77"/>
      <c r="SQX21" s="77"/>
      <c r="SQY21" s="77"/>
      <c r="SQZ21" s="77"/>
      <c r="SRA21" s="77"/>
      <c r="SRB21" s="77"/>
      <c r="SRC21" s="77"/>
      <c r="SRD21" s="77"/>
      <c r="SRE21" s="77"/>
      <c r="SRF21" s="77"/>
      <c r="SRG21" s="77"/>
      <c r="SRH21" s="77"/>
      <c r="SRI21" s="77"/>
      <c r="SRJ21" s="77"/>
      <c r="SRK21" s="77"/>
      <c r="SRL21" s="77"/>
      <c r="SRM21" s="77"/>
      <c r="SRN21" s="77"/>
      <c r="SRO21" s="77"/>
      <c r="SRP21" s="77"/>
      <c r="SRQ21" s="77"/>
      <c r="SRR21" s="77"/>
      <c r="SRS21" s="77"/>
      <c r="SRT21" s="77"/>
      <c r="SRU21" s="77"/>
      <c r="SRV21" s="77"/>
      <c r="SRW21" s="77"/>
      <c r="SRX21" s="77"/>
      <c r="SRY21" s="77"/>
      <c r="SRZ21" s="77"/>
      <c r="SSA21" s="77"/>
      <c r="SSB21" s="77"/>
      <c r="SSC21" s="77"/>
      <c r="SSD21" s="77"/>
      <c r="SSE21" s="77"/>
      <c r="SSF21" s="77"/>
      <c r="SSG21" s="77"/>
      <c r="SSH21" s="77"/>
      <c r="SSI21" s="77"/>
      <c r="SSJ21" s="77"/>
      <c r="SSK21" s="77"/>
      <c r="SSL21" s="77"/>
      <c r="SSM21" s="77"/>
      <c r="SSN21" s="77"/>
      <c r="SSO21" s="77"/>
      <c r="SSP21" s="77"/>
      <c r="SSQ21" s="77"/>
      <c r="SSR21" s="77"/>
      <c r="SSS21" s="77"/>
      <c r="SST21" s="77"/>
      <c r="SSU21" s="77"/>
      <c r="SSV21" s="77"/>
      <c r="SSW21" s="77"/>
      <c r="SSX21" s="77"/>
      <c r="SSY21" s="77"/>
      <c r="SSZ21" s="77"/>
      <c r="STA21" s="77"/>
      <c r="STB21" s="77"/>
      <c r="STC21" s="77"/>
      <c r="STD21" s="77"/>
      <c r="STE21" s="77"/>
      <c r="STF21" s="77"/>
      <c r="STG21" s="77"/>
      <c r="STH21" s="77"/>
      <c r="STI21" s="77"/>
      <c r="STJ21" s="77"/>
      <c r="STK21" s="77"/>
      <c r="STL21" s="77"/>
      <c r="STM21" s="77"/>
      <c r="STN21" s="77"/>
      <c r="STO21" s="77"/>
      <c r="STP21" s="77"/>
      <c r="STQ21" s="77"/>
      <c r="STR21" s="77"/>
      <c r="STS21" s="77"/>
      <c r="STT21" s="77"/>
      <c r="STU21" s="77"/>
      <c r="STV21" s="77"/>
      <c r="STW21" s="77"/>
      <c r="STX21" s="77"/>
      <c r="STY21" s="77"/>
      <c r="STZ21" s="77"/>
      <c r="SUA21" s="77"/>
      <c r="SUB21" s="77"/>
      <c r="SUC21" s="77"/>
      <c r="SUD21" s="77"/>
      <c r="SUE21" s="77"/>
      <c r="SUF21" s="77"/>
      <c r="SUG21" s="77"/>
      <c r="SUH21" s="77"/>
      <c r="SUI21" s="77"/>
      <c r="SUJ21" s="77"/>
      <c r="SUK21" s="77"/>
      <c r="SUL21" s="77"/>
      <c r="SUM21" s="77"/>
      <c r="SUN21" s="77"/>
      <c r="SUO21" s="77"/>
      <c r="SUP21" s="77"/>
      <c r="SUQ21" s="77"/>
      <c r="SUR21" s="77"/>
      <c r="SUS21" s="77"/>
      <c r="SUT21" s="77"/>
      <c r="SUU21" s="77"/>
      <c r="SUV21" s="77"/>
      <c r="SUW21" s="77"/>
      <c r="SUX21" s="77"/>
      <c r="SUY21" s="77"/>
      <c r="SUZ21" s="77"/>
      <c r="SVA21" s="77"/>
      <c r="SVB21" s="77"/>
      <c r="SVC21" s="77"/>
      <c r="SVD21" s="77"/>
      <c r="SVE21" s="77"/>
      <c r="SVF21" s="77"/>
      <c r="SVG21" s="77"/>
      <c r="SVH21" s="77"/>
      <c r="SVI21" s="77"/>
      <c r="SVJ21" s="77"/>
      <c r="SVK21" s="77"/>
      <c r="SVL21" s="77"/>
      <c r="SVM21" s="77"/>
      <c r="SVN21" s="77"/>
      <c r="SVO21" s="77"/>
      <c r="SVP21" s="77"/>
      <c r="SVQ21" s="77"/>
      <c r="SVR21" s="77"/>
      <c r="SVS21" s="77"/>
      <c r="SVT21" s="77"/>
      <c r="SVU21" s="77"/>
      <c r="SVV21" s="77"/>
      <c r="SVW21" s="77"/>
      <c r="SVX21" s="77"/>
      <c r="SVY21" s="77"/>
      <c r="SVZ21" s="77"/>
      <c r="SWA21" s="77"/>
      <c r="SWB21" s="77"/>
      <c r="SWC21" s="77"/>
      <c r="SWD21" s="77"/>
      <c r="SWE21" s="77"/>
      <c r="SWF21" s="77"/>
      <c r="SWG21" s="77"/>
      <c r="SWH21" s="77"/>
      <c r="SWI21" s="77"/>
      <c r="SWJ21" s="77"/>
      <c r="SWK21" s="77"/>
      <c r="SWL21" s="77"/>
      <c r="SWM21" s="77"/>
      <c r="SWN21" s="77"/>
      <c r="SWO21" s="77"/>
      <c r="SWP21" s="77"/>
      <c r="SWQ21" s="77"/>
      <c r="SWR21" s="77"/>
      <c r="SWS21" s="77"/>
      <c r="SWT21" s="77"/>
      <c r="SWU21" s="77"/>
      <c r="SWV21" s="77"/>
      <c r="SWW21" s="77"/>
      <c r="SWX21" s="77"/>
      <c r="SWY21" s="77"/>
      <c r="SWZ21" s="77"/>
      <c r="SXA21" s="77"/>
      <c r="SXB21" s="77"/>
      <c r="SXC21" s="77"/>
      <c r="SXD21" s="77"/>
      <c r="SXE21" s="77"/>
      <c r="SXF21" s="77"/>
      <c r="SXG21" s="77"/>
      <c r="SXH21" s="77"/>
      <c r="SXI21" s="77"/>
      <c r="SXJ21" s="77"/>
      <c r="SXK21" s="77"/>
      <c r="SXL21" s="77"/>
      <c r="SXM21" s="77"/>
      <c r="SXN21" s="77"/>
      <c r="SXO21" s="77"/>
      <c r="SXP21" s="77"/>
      <c r="SXQ21" s="77"/>
      <c r="SXR21" s="77"/>
      <c r="SXS21" s="77"/>
      <c r="SXT21" s="77"/>
      <c r="SXU21" s="77"/>
      <c r="SXV21" s="77"/>
      <c r="SXW21" s="77"/>
      <c r="SXX21" s="77"/>
      <c r="SXY21" s="77"/>
      <c r="SXZ21" s="77"/>
      <c r="SYA21" s="77"/>
      <c r="SYB21" s="77"/>
      <c r="SYC21" s="77"/>
      <c r="SYD21" s="77"/>
      <c r="SYE21" s="77"/>
      <c r="SYF21" s="77"/>
      <c r="SYG21" s="77"/>
      <c r="SYH21" s="77"/>
      <c r="SYI21" s="77"/>
      <c r="SYJ21" s="77"/>
      <c r="SYK21" s="77"/>
      <c r="SYL21" s="77"/>
      <c r="SYM21" s="77"/>
      <c r="SYN21" s="77"/>
      <c r="SYO21" s="77"/>
      <c r="SYP21" s="77"/>
      <c r="SYQ21" s="77"/>
      <c r="SYR21" s="77"/>
      <c r="SYS21" s="77"/>
      <c r="SYT21" s="77"/>
      <c r="SYU21" s="77"/>
      <c r="SYV21" s="77"/>
      <c r="SYW21" s="77"/>
      <c r="SYX21" s="77"/>
      <c r="SYY21" s="77"/>
      <c r="SYZ21" s="77"/>
      <c r="SZA21" s="77"/>
      <c r="SZB21" s="77"/>
      <c r="SZC21" s="77"/>
      <c r="SZD21" s="77"/>
      <c r="SZE21" s="77"/>
      <c r="SZF21" s="77"/>
      <c r="SZG21" s="77"/>
      <c r="SZH21" s="77"/>
      <c r="SZI21" s="77"/>
      <c r="SZJ21" s="77"/>
      <c r="SZK21" s="77"/>
      <c r="SZL21" s="77"/>
      <c r="SZM21" s="77"/>
      <c r="SZN21" s="77"/>
      <c r="SZO21" s="77"/>
      <c r="SZP21" s="77"/>
      <c r="SZQ21" s="77"/>
      <c r="SZR21" s="77"/>
      <c r="SZS21" s="77"/>
      <c r="SZT21" s="77"/>
      <c r="SZU21" s="77"/>
      <c r="SZV21" s="77"/>
      <c r="SZW21" s="77"/>
      <c r="SZX21" s="77"/>
      <c r="SZY21" s="77"/>
      <c r="SZZ21" s="77"/>
      <c r="TAA21" s="77"/>
      <c r="TAB21" s="77"/>
      <c r="TAC21" s="77"/>
      <c r="TAD21" s="77"/>
      <c r="TAE21" s="77"/>
      <c r="TAF21" s="77"/>
      <c r="TAG21" s="77"/>
      <c r="TAH21" s="77"/>
      <c r="TAI21" s="77"/>
      <c r="TAJ21" s="77"/>
      <c r="TAK21" s="77"/>
      <c r="TAL21" s="77"/>
      <c r="TAM21" s="77"/>
      <c r="TAN21" s="77"/>
      <c r="TAO21" s="77"/>
      <c r="TAP21" s="77"/>
      <c r="TAQ21" s="77"/>
      <c r="TAR21" s="77"/>
      <c r="TAS21" s="77"/>
      <c r="TAT21" s="77"/>
      <c r="TAU21" s="77"/>
      <c r="TAV21" s="77"/>
      <c r="TAW21" s="77"/>
      <c r="TAX21" s="77"/>
      <c r="TAY21" s="77"/>
      <c r="TAZ21" s="77"/>
      <c r="TBA21" s="77"/>
      <c r="TBB21" s="77"/>
      <c r="TBC21" s="77"/>
      <c r="TBD21" s="77"/>
      <c r="TBE21" s="77"/>
      <c r="TBF21" s="77"/>
      <c r="TBG21" s="77"/>
      <c r="TBH21" s="77"/>
      <c r="TBI21" s="77"/>
      <c r="TBJ21" s="77"/>
      <c r="TBK21" s="77"/>
      <c r="TBL21" s="77"/>
      <c r="TBM21" s="77"/>
      <c r="TBN21" s="77"/>
      <c r="TBO21" s="77"/>
      <c r="TBP21" s="77"/>
      <c r="TBQ21" s="77"/>
      <c r="TBR21" s="77"/>
      <c r="TBS21" s="77"/>
      <c r="TBT21" s="77"/>
      <c r="TBU21" s="77"/>
      <c r="TBV21" s="77"/>
      <c r="TBW21" s="77"/>
      <c r="TBX21" s="77"/>
      <c r="TBY21" s="77"/>
      <c r="TBZ21" s="77"/>
      <c r="TCA21" s="77"/>
      <c r="TCB21" s="77"/>
      <c r="TCC21" s="77"/>
      <c r="TCD21" s="77"/>
      <c r="TCE21" s="77"/>
      <c r="TCF21" s="77"/>
      <c r="TCG21" s="77"/>
      <c r="TCH21" s="77"/>
      <c r="TCI21" s="77"/>
      <c r="TCJ21" s="77"/>
      <c r="TCK21" s="77"/>
      <c r="TCL21" s="77"/>
      <c r="TCM21" s="77"/>
      <c r="TCN21" s="77"/>
      <c r="TCO21" s="77"/>
      <c r="TCP21" s="77"/>
      <c r="TCQ21" s="77"/>
      <c r="TCR21" s="77"/>
      <c r="TCS21" s="77"/>
      <c r="TCT21" s="77"/>
      <c r="TCU21" s="77"/>
      <c r="TCV21" s="77"/>
      <c r="TCW21" s="77"/>
      <c r="TCX21" s="77"/>
      <c r="TCY21" s="77"/>
      <c r="TCZ21" s="77"/>
      <c r="TDA21" s="77"/>
      <c r="TDB21" s="77"/>
      <c r="TDC21" s="77"/>
      <c r="TDD21" s="77"/>
      <c r="TDE21" s="77"/>
      <c r="TDF21" s="77"/>
      <c r="TDG21" s="77"/>
      <c r="TDH21" s="77"/>
      <c r="TDI21" s="77"/>
      <c r="TDJ21" s="77"/>
      <c r="TDK21" s="77"/>
      <c r="TDL21" s="77"/>
      <c r="TDM21" s="77"/>
      <c r="TDN21" s="77"/>
      <c r="TDO21" s="77"/>
      <c r="TDP21" s="77"/>
      <c r="TDQ21" s="77"/>
      <c r="TDR21" s="77"/>
      <c r="TDS21" s="77"/>
      <c r="TDT21" s="77"/>
      <c r="TDU21" s="77"/>
      <c r="TDV21" s="77"/>
      <c r="TDW21" s="77"/>
      <c r="TDX21" s="77"/>
      <c r="TDY21" s="77"/>
      <c r="TDZ21" s="77"/>
      <c r="TEA21" s="77"/>
      <c r="TEB21" s="77"/>
      <c r="TEC21" s="77"/>
      <c r="TED21" s="77"/>
      <c r="TEE21" s="77"/>
      <c r="TEF21" s="77"/>
      <c r="TEG21" s="77"/>
      <c r="TEH21" s="77"/>
      <c r="TEI21" s="77"/>
      <c r="TEJ21" s="77"/>
      <c r="TEK21" s="77"/>
      <c r="TEL21" s="77"/>
      <c r="TEM21" s="77"/>
      <c r="TEN21" s="77"/>
      <c r="TEO21" s="77"/>
      <c r="TEP21" s="77"/>
      <c r="TEQ21" s="77"/>
      <c r="TER21" s="77"/>
      <c r="TES21" s="77"/>
      <c r="TET21" s="77"/>
      <c r="TEU21" s="77"/>
      <c r="TEV21" s="77"/>
      <c r="TEW21" s="77"/>
      <c r="TEX21" s="77"/>
      <c r="TEY21" s="77"/>
      <c r="TEZ21" s="77"/>
      <c r="TFA21" s="77"/>
      <c r="TFB21" s="77"/>
      <c r="TFC21" s="77"/>
      <c r="TFD21" s="77"/>
      <c r="TFE21" s="77"/>
      <c r="TFF21" s="77"/>
      <c r="TFG21" s="77"/>
      <c r="TFH21" s="77"/>
      <c r="TFI21" s="77"/>
      <c r="TFJ21" s="77"/>
      <c r="TFK21" s="77"/>
      <c r="TFL21" s="77"/>
      <c r="TFM21" s="77"/>
      <c r="TFN21" s="77"/>
      <c r="TFO21" s="77"/>
      <c r="TFP21" s="77"/>
      <c r="TFQ21" s="77"/>
      <c r="TFR21" s="77"/>
      <c r="TFS21" s="77"/>
      <c r="TFT21" s="77"/>
      <c r="TFU21" s="77"/>
      <c r="TFV21" s="77"/>
      <c r="TFW21" s="77"/>
      <c r="TFX21" s="77"/>
      <c r="TFY21" s="77"/>
      <c r="TFZ21" s="77"/>
      <c r="TGA21" s="77"/>
      <c r="TGB21" s="77"/>
      <c r="TGC21" s="77"/>
      <c r="TGD21" s="77"/>
      <c r="TGE21" s="77"/>
      <c r="TGF21" s="77"/>
      <c r="TGG21" s="77"/>
      <c r="TGH21" s="77"/>
      <c r="TGI21" s="77"/>
      <c r="TGJ21" s="77"/>
      <c r="TGK21" s="77"/>
      <c r="TGL21" s="77"/>
      <c r="TGM21" s="77"/>
      <c r="TGN21" s="77"/>
      <c r="TGO21" s="77"/>
      <c r="TGP21" s="77"/>
      <c r="TGQ21" s="77"/>
      <c r="TGR21" s="77"/>
      <c r="TGS21" s="77"/>
      <c r="TGT21" s="77"/>
      <c r="TGU21" s="77"/>
      <c r="TGV21" s="77"/>
      <c r="TGW21" s="77"/>
      <c r="TGX21" s="77"/>
      <c r="TGY21" s="77"/>
      <c r="TGZ21" s="77"/>
      <c r="THA21" s="77"/>
      <c r="THB21" s="77"/>
      <c r="THC21" s="77"/>
      <c r="THD21" s="77"/>
      <c r="THE21" s="77"/>
      <c r="THF21" s="77"/>
      <c r="THG21" s="77"/>
      <c r="THH21" s="77"/>
      <c r="THI21" s="77"/>
      <c r="THJ21" s="77"/>
      <c r="THK21" s="77"/>
      <c r="THL21" s="77"/>
      <c r="THM21" s="77"/>
      <c r="THN21" s="77"/>
      <c r="THO21" s="77"/>
      <c r="THP21" s="77"/>
      <c r="THQ21" s="77"/>
      <c r="THR21" s="77"/>
      <c r="THS21" s="77"/>
      <c r="THT21" s="77"/>
      <c r="THU21" s="77"/>
      <c r="THV21" s="77"/>
      <c r="THW21" s="77"/>
      <c r="THX21" s="77"/>
      <c r="THY21" s="77"/>
      <c r="THZ21" s="77"/>
      <c r="TIA21" s="77"/>
      <c r="TIB21" s="77"/>
      <c r="TIC21" s="77"/>
      <c r="TID21" s="77"/>
      <c r="TIE21" s="77"/>
      <c r="TIF21" s="77"/>
      <c r="TIG21" s="77"/>
      <c r="TIH21" s="77"/>
      <c r="TII21" s="77"/>
      <c r="TIJ21" s="77"/>
      <c r="TIK21" s="77"/>
      <c r="TIL21" s="77"/>
      <c r="TIM21" s="77"/>
      <c r="TIN21" s="77"/>
      <c r="TIO21" s="77"/>
      <c r="TIP21" s="77"/>
      <c r="TIQ21" s="77"/>
      <c r="TIR21" s="77"/>
      <c r="TIS21" s="77"/>
      <c r="TIT21" s="77"/>
      <c r="TIU21" s="77"/>
      <c r="TIV21" s="77"/>
      <c r="TIW21" s="77"/>
      <c r="TIX21" s="77"/>
      <c r="TIY21" s="77"/>
      <c r="TIZ21" s="77"/>
      <c r="TJA21" s="77"/>
      <c r="TJB21" s="77"/>
      <c r="TJC21" s="77"/>
      <c r="TJD21" s="77"/>
      <c r="TJE21" s="77"/>
      <c r="TJF21" s="77"/>
      <c r="TJG21" s="77"/>
      <c r="TJH21" s="77"/>
      <c r="TJI21" s="77"/>
      <c r="TJJ21" s="77"/>
      <c r="TJK21" s="77"/>
      <c r="TJL21" s="77"/>
      <c r="TJM21" s="77"/>
      <c r="TJN21" s="77"/>
      <c r="TJO21" s="77"/>
      <c r="TJP21" s="77"/>
      <c r="TJQ21" s="77"/>
      <c r="TJR21" s="77"/>
      <c r="TJS21" s="77"/>
      <c r="TJT21" s="77"/>
      <c r="TJU21" s="77"/>
      <c r="TJV21" s="77"/>
      <c r="TJW21" s="77"/>
      <c r="TJX21" s="77"/>
      <c r="TJY21" s="77"/>
      <c r="TJZ21" s="77"/>
      <c r="TKA21" s="77"/>
      <c r="TKB21" s="77"/>
      <c r="TKC21" s="77"/>
      <c r="TKD21" s="77"/>
      <c r="TKE21" s="77"/>
      <c r="TKF21" s="77"/>
      <c r="TKG21" s="77"/>
      <c r="TKH21" s="77"/>
      <c r="TKI21" s="77"/>
      <c r="TKJ21" s="77"/>
      <c r="TKK21" s="77"/>
      <c r="TKL21" s="77"/>
      <c r="TKM21" s="77"/>
      <c r="TKN21" s="77"/>
      <c r="TKO21" s="77"/>
      <c r="TKP21" s="77"/>
      <c r="TKQ21" s="77"/>
      <c r="TKR21" s="77"/>
      <c r="TKS21" s="77"/>
      <c r="TKT21" s="77"/>
      <c r="TKU21" s="77"/>
      <c r="TKV21" s="77"/>
      <c r="TKW21" s="77"/>
      <c r="TKX21" s="77"/>
      <c r="TKY21" s="77"/>
      <c r="TKZ21" s="77"/>
      <c r="TLA21" s="77"/>
      <c r="TLB21" s="77"/>
      <c r="TLC21" s="77"/>
      <c r="TLD21" s="77"/>
      <c r="TLE21" s="77"/>
      <c r="TLF21" s="77"/>
      <c r="TLG21" s="77"/>
      <c r="TLH21" s="77"/>
      <c r="TLI21" s="77"/>
      <c r="TLJ21" s="77"/>
      <c r="TLK21" s="77"/>
      <c r="TLL21" s="77"/>
      <c r="TLM21" s="77"/>
      <c r="TLN21" s="77"/>
      <c r="TLO21" s="77"/>
      <c r="TLP21" s="77"/>
      <c r="TLQ21" s="77"/>
      <c r="TLR21" s="77"/>
      <c r="TLS21" s="77"/>
      <c r="TLT21" s="77"/>
      <c r="TLU21" s="77"/>
      <c r="TLV21" s="77"/>
      <c r="TLW21" s="77"/>
      <c r="TLX21" s="77"/>
      <c r="TLY21" s="77"/>
      <c r="TLZ21" s="77"/>
      <c r="TMA21" s="77"/>
      <c r="TMB21" s="77"/>
      <c r="TMC21" s="77"/>
      <c r="TMD21" s="77"/>
      <c r="TME21" s="77"/>
      <c r="TMF21" s="77"/>
      <c r="TMG21" s="77"/>
      <c r="TMH21" s="77"/>
      <c r="TMI21" s="77"/>
      <c r="TMJ21" s="77"/>
      <c r="TMK21" s="77"/>
      <c r="TML21" s="77"/>
      <c r="TMM21" s="77"/>
      <c r="TMN21" s="77"/>
      <c r="TMO21" s="77"/>
      <c r="TMP21" s="77"/>
      <c r="TMQ21" s="77"/>
      <c r="TMR21" s="77"/>
      <c r="TMS21" s="77"/>
      <c r="TMT21" s="77"/>
      <c r="TMU21" s="77"/>
      <c r="TMV21" s="77"/>
      <c r="TMW21" s="77"/>
      <c r="TMX21" s="77"/>
      <c r="TMY21" s="77"/>
      <c r="TMZ21" s="77"/>
      <c r="TNA21" s="77"/>
      <c r="TNB21" s="77"/>
      <c r="TNC21" s="77"/>
      <c r="TND21" s="77"/>
      <c r="TNE21" s="77"/>
      <c r="TNF21" s="77"/>
      <c r="TNG21" s="77"/>
      <c r="TNH21" s="77"/>
      <c r="TNI21" s="77"/>
      <c r="TNJ21" s="77"/>
      <c r="TNK21" s="77"/>
      <c r="TNL21" s="77"/>
      <c r="TNM21" s="77"/>
      <c r="TNN21" s="77"/>
      <c r="TNO21" s="77"/>
      <c r="TNP21" s="77"/>
      <c r="TNQ21" s="77"/>
      <c r="TNR21" s="77"/>
      <c r="TNS21" s="77"/>
      <c r="TNT21" s="77"/>
      <c r="TNU21" s="77"/>
      <c r="TNV21" s="77"/>
      <c r="TNW21" s="77"/>
      <c r="TNX21" s="77"/>
      <c r="TNY21" s="77"/>
      <c r="TNZ21" s="77"/>
      <c r="TOA21" s="77"/>
      <c r="TOB21" s="77"/>
      <c r="TOC21" s="77"/>
      <c r="TOD21" s="77"/>
      <c r="TOE21" s="77"/>
      <c r="TOF21" s="77"/>
      <c r="TOG21" s="77"/>
      <c r="TOH21" s="77"/>
      <c r="TOI21" s="77"/>
      <c r="TOJ21" s="77"/>
      <c r="TOK21" s="77"/>
      <c r="TOL21" s="77"/>
      <c r="TOM21" s="77"/>
      <c r="TON21" s="77"/>
      <c r="TOO21" s="77"/>
      <c r="TOP21" s="77"/>
      <c r="TOQ21" s="77"/>
      <c r="TOR21" s="77"/>
      <c r="TOS21" s="77"/>
      <c r="TOT21" s="77"/>
      <c r="TOU21" s="77"/>
      <c r="TOV21" s="77"/>
      <c r="TOW21" s="77"/>
      <c r="TOX21" s="77"/>
      <c r="TOY21" s="77"/>
      <c r="TOZ21" s="77"/>
      <c r="TPA21" s="77"/>
      <c r="TPB21" s="77"/>
      <c r="TPC21" s="77"/>
      <c r="TPD21" s="77"/>
      <c r="TPE21" s="77"/>
      <c r="TPF21" s="77"/>
      <c r="TPG21" s="77"/>
      <c r="TPH21" s="77"/>
      <c r="TPI21" s="77"/>
      <c r="TPJ21" s="77"/>
      <c r="TPK21" s="77"/>
      <c r="TPL21" s="77"/>
      <c r="TPM21" s="77"/>
      <c r="TPN21" s="77"/>
      <c r="TPO21" s="77"/>
      <c r="TPP21" s="77"/>
      <c r="TPQ21" s="77"/>
      <c r="TPR21" s="77"/>
      <c r="TPS21" s="77"/>
      <c r="TPT21" s="77"/>
      <c r="TPU21" s="77"/>
      <c r="TPV21" s="77"/>
      <c r="TPW21" s="77"/>
      <c r="TPX21" s="77"/>
      <c r="TPY21" s="77"/>
      <c r="TPZ21" s="77"/>
      <c r="TQA21" s="77"/>
      <c r="TQB21" s="77"/>
      <c r="TQC21" s="77"/>
      <c r="TQD21" s="77"/>
      <c r="TQE21" s="77"/>
      <c r="TQF21" s="77"/>
      <c r="TQG21" s="77"/>
      <c r="TQH21" s="77"/>
      <c r="TQI21" s="77"/>
      <c r="TQJ21" s="77"/>
      <c r="TQK21" s="77"/>
      <c r="TQL21" s="77"/>
      <c r="TQM21" s="77"/>
      <c r="TQN21" s="77"/>
      <c r="TQO21" s="77"/>
      <c r="TQP21" s="77"/>
      <c r="TQQ21" s="77"/>
      <c r="TQR21" s="77"/>
      <c r="TQS21" s="77"/>
      <c r="TQT21" s="77"/>
      <c r="TQU21" s="77"/>
      <c r="TQV21" s="77"/>
      <c r="TQW21" s="77"/>
      <c r="TQX21" s="77"/>
      <c r="TQY21" s="77"/>
      <c r="TQZ21" s="77"/>
      <c r="TRA21" s="77"/>
      <c r="TRB21" s="77"/>
      <c r="TRC21" s="77"/>
      <c r="TRD21" s="77"/>
      <c r="TRE21" s="77"/>
      <c r="TRF21" s="77"/>
      <c r="TRG21" s="77"/>
      <c r="TRH21" s="77"/>
      <c r="TRI21" s="77"/>
      <c r="TRJ21" s="77"/>
      <c r="TRK21" s="77"/>
      <c r="TRL21" s="77"/>
      <c r="TRM21" s="77"/>
      <c r="TRN21" s="77"/>
      <c r="TRO21" s="77"/>
      <c r="TRP21" s="77"/>
      <c r="TRQ21" s="77"/>
      <c r="TRR21" s="77"/>
      <c r="TRS21" s="77"/>
      <c r="TRT21" s="77"/>
      <c r="TRU21" s="77"/>
      <c r="TRV21" s="77"/>
      <c r="TRW21" s="77"/>
      <c r="TRX21" s="77"/>
      <c r="TRY21" s="77"/>
      <c r="TRZ21" s="77"/>
      <c r="TSA21" s="77"/>
      <c r="TSB21" s="77"/>
      <c r="TSC21" s="77"/>
      <c r="TSD21" s="77"/>
      <c r="TSE21" s="77"/>
      <c r="TSF21" s="77"/>
      <c r="TSG21" s="77"/>
      <c r="TSH21" s="77"/>
      <c r="TSI21" s="77"/>
      <c r="TSJ21" s="77"/>
      <c r="TSK21" s="77"/>
      <c r="TSL21" s="77"/>
      <c r="TSM21" s="77"/>
      <c r="TSN21" s="77"/>
      <c r="TSO21" s="77"/>
      <c r="TSP21" s="77"/>
      <c r="TSQ21" s="77"/>
      <c r="TSR21" s="77"/>
      <c r="TSS21" s="77"/>
      <c r="TST21" s="77"/>
      <c r="TSU21" s="77"/>
      <c r="TSV21" s="77"/>
      <c r="TSW21" s="77"/>
      <c r="TSX21" s="77"/>
      <c r="TSY21" s="77"/>
      <c r="TSZ21" s="77"/>
      <c r="TTA21" s="77"/>
      <c r="TTB21" s="77"/>
      <c r="TTC21" s="77"/>
      <c r="TTD21" s="77"/>
      <c r="TTE21" s="77"/>
      <c r="TTF21" s="77"/>
      <c r="TTG21" s="77"/>
      <c r="TTH21" s="77"/>
      <c r="TTI21" s="77"/>
      <c r="TTJ21" s="77"/>
      <c r="TTK21" s="77"/>
      <c r="TTL21" s="77"/>
      <c r="TTM21" s="77"/>
      <c r="TTN21" s="77"/>
      <c r="TTO21" s="77"/>
      <c r="TTP21" s="77"/>
      <c r="TTQ21" s="77"/>
      <c r="TTR21" s="77"/>
      <c r="TTS21" s="77"/>
      <c r="TTT21" s="77"/>
      <c r="TTU21" s="77"/>
      <c r="TTV21" s="77"/>
      <c r="TTW21" s="77"/>
      <c r="TTX21" s="77"/>
      <c r="TTY21" s="77"/>
      <c r="TTZ21" s="77"/>
      <c r="TUA21" s="77"/>
      <c r="TUB21" s="77"/>
      <c r="TUC21" s="77"/>
      <c r="TUD21" s="77"/>
      <c r="TUE21" s="77"/>
      <c r="TUF21" s="77"/>
      <c r="TUG21" s="77"/>
      <c r="TUH21" s="77"/>
      <c r="TUI21" s="77"/>
      <c r="TUJ21" s="77"/>
      <c r="TUK21" s="77"/>
      <c r="TUL21" s="77"/>
      <c r="TUM21" s="77"/>
      <c r="TUN21" s="77"/>
      <c r="TUO21" s="77"/>
      <c r="TUP21" s="77"/>
      <c r="TUQ21" s="77"/>
      <c r="TUR21" s="77"/>
      <c r="TUS21" s="77"/>
      <c r="TUT21" s="77"/>
      <c r="TUU21" s="77"/>
      <c r="TUV21" s="77"/>
      <c r="TUW21" s="77"/>
      <c r="TUX21" s="77"/>
      <c r="TUY21" s="77"/>
      <c r="TUZ21" s="77"/>
      <c r="TVA21" s="77"/>
      <c r="TVB21" s="77"/>
      <c r="TVC21" s="77"/>
      <c r="TVD21" s="77"/>
      <c r="TVE21" s="77"/>
      <c r="TVF21" s="77"/>
      <c r="TVG21" s="77"/>
      <c r="TVH21" s="77"/>
      <c r="TVI21" s="77"/>
      <c r="TVJ21" s="77"/>
      <c r="TVK21" s="77"/>
      <c r="TVL21" s="77"/>
      <c r="TVM21" s="77"/>
      <c r="TVN21" s="77"/>
      <c r="TVO21" s="77"/>
      <c r="TVP21" s="77"/>
      <c r="TVQ21" s="77"/>
      <c r="TVR21" s="77"/>
      <c r="TVS21" s="77"/>
      <c r="TVT21" s="77"/>
      <c r="TVU21" s="77"/>
      <c r="TVV21" s="77"/>
      <c r="TVW21" s="77"/>
      <c r="TVX21" s="77"/>
      <c r="TVY21" s="77"/>
      <c r="TVZ21" s="77"/>
      <c r="TWA21" s="77"/>
      <c r="TWB21" s="77"/>
      <c r="TWC21" s="77"/>
      <c r="TWD21" s="77"/>
      <c r="TWE21" s="77"/>
      <c r="TWF21" s="77"/>
      <c r="TWG21" s="77"/>
      <c r="TWH21" s="77"/>
      <c r="TWI21" s="77"/>
      <c r="TWJ21" s="77"/>
      <c r="TWK21" s="77"/>
      <c r="TWL21" s="77"/>
      <c r="TWM21" s="77"/>
      <c r="TWN21" s="77"/>
      <c r="TWO21" s="77"/>
      <c r="TWP21" s="77"/>
      <c r="TWQ21" s="77"/>
      <c r="TWR21" s="77"/>
      <c r="TWS21" s="77"/>
      <c r="TWT21" s="77"/>
      <c r="TWU21" s="77"/>
      <c r="TWV21" s="77"/>
      <c r="TWW21" s="77"/>
      <c r="TWX21" s="77"/>
      <c r="TWY21" s="77"/>
      <c r="TWZ21" s="77"/>
      <c r="TXA21" s="77"/>
      <c r="TXB21" s="77"/>
      <c r="TXC21" s="77"/>
      <c r="TXD21" s="77"/>
      <c r="TXE21" s="77"/>
      <c r="TXF21" s="77"/>
      <c r="TXG21" s="77"/>
      <c r="TXH21" s="77"/>
      <c r="TXI21" s="77"/>
      <c r="TXJ21" s="77"/>
      <c r="TXK21" s="77"/>
      <c r="TXL21" s="77"/>
      <c r="TXM21" s="77"/>
      <c r="TXN21" s="77"/>
      <c r="TXO21" s="77"/>
      <c r="TXP21" s="77"/>
      <c r="TXQ21" s="77"/>
      <c r="TXR21" s="77"/>
      <c r="TXS21" s="77"/>
      <c r="TXT21" s="77"/>
      <c r="TXU21" s="77"/>
      <c r="TXV21" s="77"/>
      <c r="TXW21" s="77"/>
      <c r="TXX21" s="77"/>
      <c r="TXY21" s="77"/>
      <c r="TXZ21" s="77"/>
      <c r="TYA21" s="77"/>
      <c r="TYB21" s="77"/>
      <c r="TYC21" s="77"/>
      <c r="TYD21" s="77"/>
      <c r="TYE21" s="77"/>
      <c r="TYF21" s="77"/>
      <c r="TYG21" s="77"/>
      <c r="TYH21" s="77"/>
      <c r="TYI21" s="77"/>
      <c r="TYJ21" s="77"/>
      <c r="TYK21" s="77"/>
      <c r="TYL21" s="77"/>
      <c r="TYM21" s="77"/>
      <c r="TYN21" s="77"/>
      <c r="TYO21" s="77"/>
      <c r="TYP21" s="77"/>
      <c r="TYQ21" s="77"/>
      <c r="TYR21" s="77"/>
      <c r="TYS21" s="77"/>
      <c r="TYT21" s="77"/>
      <c r="TYU21" s="77"/>
      <c r="TYV21" s="77"/>
      <c r="TYW21" s="77"/>
      <c r="TYX21" s="77"/>
      <c r="TYY21" s="77"/>
      <c r="TYZ21" s="77"/>
      <c r="TZA21" s="77"/>
      <c r="TZB21" s="77"/>
      <c r="TZC21" s="77"/>
      <c r="TZD21" s="77"/>
      <c r="TZE21" s="77"/>
      <c r="TZF21" s="77"/>
      <c r="TZG21" s="77"/>
      <c r="TZH21" s="77"/>
      <c r="TZI21" s="77"/>
      <c r="TZJ21" s="77"/>
      <c r="TZK21" s="77"/>
      <c r="TZL21" s="77"/>
      <c r="TZM21" s="77"/>
      <c r="TZN21" s="77"/>
      <c r="TZO21" s="77"/>
      <c r="TZP21" s="77"/>
      <c r="TZQ21" s="77"/>
      <c r="TZR21" s="77"/>
      <c r="TZS21" s="77"/>
      <c r="TZT21" s="77"/>
      <c r="TZU21" s="77"/>
      <c r="TZV21" s="77"/>
      <c r="TZW21" s="77"/>
      <c r="TZX21" s="77"/>
      <c r="TZY21" s="77"/>
      <c r="TZZ21" s="77"/>
      <c r="UAA21" s="77"/>
      <c r="UAB21" s="77"/>
      <c r="UAC21" s="77"/>
      <c r="UAD21" s="77"/>
      <c r="UAE21" s="77"/>
      <c r="UAF21" s="77"/>
      <c r="UAG21" s="77"/>
      <c r="UAH21" s="77"/>
      <c r="UAI21" s="77"/>
      <c r="UAJ21" s="77"/>
      <c r="UAK21" s="77"/>
      <c r="UAL21" s="77"/>
      <c r="UAM21" s="77"/>
      <c r="UAN21" s="77"/>
      <c r="UAO21" s="77"/>
      <c r="UAP21" s="77"/>
      <c r="UAQ21" s="77"/>
      <c r="UAR21" s="77"/>
      <c r="UAS21" s="77"/>
      <c r="UAT21" s="77"/>
      <c r="UAU21" s="77"/>
      <c r="UAV21" s="77"/>
      <c r="UAW21" s="77"/>
      <c r="UAX21" s="77"/>
      <c r="UAY21" s="77"/>
      <c r="UAZ21" s="77"/>
      <c r="UBA21" s="77"/>
      <c r="UBB21" s="77"/>
      <c r="UBC21" s="77"/>
      <c r="UBD21" s="77"/>
      <c r="UBE21" s="77"/>
      <c r="UBF21" s="77"/>
      <c r="UBG21" s="77"/>
      <c r="UBH21" s="77"/>
      <c r="UBI21" s="77"/>
      <c r="UBJ21" s="77"/>
      <c r="UBK21" s="77"/>
      <c r="UBL21" s="77"/>
      <c r="UBM21" s="77"/>
      <c r="UBN21" s="77"/>
      <c r="UBO21" s="77"/>
      <c r="UBP21" s="77"/>
      <c r="UBQ21" s="77"/>
      <c r="UBR21" s="77"/>
      <c r="UBS21" s="77"/>
      <c r="UBT21" s="77"/>
      <c r="UBU21" s="77"/>
      <c r="UBV21" s="77"/>
      <c r="UBW21" s="77"/>
      <c r="UBX21" s="77"/>
      <c r="UBY21" s="77"/>
      <c r="UBZ21" s="77"/>
      <c r="UCA21" s="77"/>
      <c r="UCB21" s="77"/>
      <c r="UCC21" s="77"/>
      <c r="UCD21" s="77"/>
      <c r="UCE21" s="77"/>
      <c r="UCF21" s="77"/>
      <c r="UCG21" s="77"/>
      <c r="UCH21" s="77"/>
      <c r="UCI21" s="77"/>
      <c r="UCJ21" s="77"/>
      <c r="UCK21" s="77"/>
      <c r="UCL21" s="77"/>
      <c r="UCM21" s="77"/>
      <c r="UCN21" s="77"/>
      <c r="UCO21" s="77"/>
      <c r="UCP21" s="77"/>
      <c r="UCQ21" s="77"/>
      <c r="UCR21" s="77"/>
      <c r="UCS21" s="77"/>
      <c r="UCT21" s="77"/>
      <c r="UCU21" s="77"/>
      <c r="UCV21" s="77"/>
      <c r="UCW21" s="77"/>
      <c r="UCX21" s="77"/>
      <c r="UCY21" s="77"/>
      <c r="UCZ21" s="77"/>
      <c r="UDA21" s="77"/>
      <c r="UDB21" s="77"/>
      <c r="UDC21" s="77"/>
      <c r="UDD21" s="77"/>
      <c r="UDE21" s="77"/>
      <c r="UDF21" s="77"/>
      <c r="UDG21" s="77"/>
      <c r="UDH21" s="77"/>
      <c r="UDI21" s="77"/>
      <c r="UDJ21" s="77"/>
      <c r="UDK21" s="77"/>
      <c r="UDL21" s="77"/>
      <c r="UDM21" s="77"/>
      <c r="UDN21" s="77"/>
      <c r="UDO21" s="77"/>
      <c r="UDP21" s="77"/>
      <c r="UDQ21" s="77"/>
      <c r="UDR21" s="77"/>
      <c r="UDS21" s="77"/>
      <c r="UDT21" s="77"/>
      <c r="UDU21" s="77"/>
      <c r="UDV21" s="77"/>
      <c r="UDW21" s="77"/>
      <c r="UDX21" s="77"/>
      <c r="UDY21" s="77"/>
      <c r="UDZ21" s="77"/>
      <c r="UEA21" s="77"/>
      <c r="UEB21" s="77"/>
      <c r="UEC21" s="77"/>
      <c r="UED21" s="77"/>
      <c r="UEE21" s="77"/>
      <c r="UEF21" s="77"/>
      <c r="UEG21" s="77"/>
      <c r="UEH21" s="77"/>
      <c r="UEI21" s="77"/>
      <c r="UEJ21" s="77"/>
      <c r="UEK21" s="77"/>
      <c r="UEL21" s="77"/>
      <c r="UEM21" s="77"/>
      <c r="UEN21" s="77"/>
      <c r="UEO21" s="77"/>
      <c r="UEP21" s="77"/>
      <c r="UEQ21" s="77"/>
      <c r="UER21" s="77"/>
      <c r="UES21" s="77"/>
      <c r="UET21" s="77"/>
      <c r="UEU21" s="77"/>
      <c r="UEV21" s="77"/>
      <c r="UEW21" s="77"/>
      <c r="UEX21" s="77"/>
      <c r="UEY21" s="77"/>
      <c r="UEZ21" s="77"/>
      <c r="UFA21" s="77"/>
      <c r="UFB21" s="77"/>
      <c r="UFC21" s="77"/>
      <c r="UFD21" s="77"/>
      <c r="UFE21" s="77"/>
      <c r="UFF21" s="77"/>
      <c r="UFG21" s="77"/>
      <c r="UFH21" s="77"/>
      <c r="UFI21" s="77"/>
      <c r="UFJ21" s="77"/>
      <c r="UFK21" s="77"/>
      <c r="UFL21" s="77"/>
      <c r="UFM21" s="77"/>
      <c r="UFN21" s="77"/>
      <c r="UFO21" s="77"/>
      <c r="UFP21" s="77"/>
      <c r="UFQ21" s="77"/>
      <c r="UFR21" s="77"/>
      <c r="UFS21" s="77"/>
      <c r="UFT21" s="77"/>
      <c r="UFU21" s="77"/>
      <c r="UFV21" s="77"/>
      <c r="UFW21" s="77"/>
      <c r="UFX21" s="77"/>
      <c r="UFY21" s="77"/>
      <c r="UFZ21" s="77"/>
      <c r="UGA21" s="77"/>
      <c r="UGB21" s="77"/>
      <c r="UGC21" s="77"/>
      <c r="UGD21" s="77"/>
      <c r="UGE21" s="77"/>
      <c r="UGF21" s="77"/>
      <c r="UGG21" s="77"/>
      <c r="UGH21" s="77"/>
      <c r="UGI21" s="77"/>
      <c r="UGJ21" s="77"/>
      <c r="UGK21" s="77"/>
      <c r="UGL21" s="77"/>
      <c r="UGM21" s="77"/>
      <c r="UGN21" s="77"/>
      <c r="UGO21" s="77"/>
      <c r="UGP21" s="77"/>
      <c r="UGQ21" s="77"/>
      <c r="UGR21" s="77"/>
      <c r="UGS21" s="77"/>
      <c r="UGT21" s="77"/>
      <c r="UGU21" s="77"/>
      <c r="UGV21" s="77"/>
      <c r="UGW21" s="77"/>
      <c r="UGX21" s="77"/>
      <c r="UGY21" s="77"/>
      <c r="UGZ21" s="77"/>
      <c r="UHA21" s="77"/>
      <c r="UHB21" s="77"/>
      <c r="UHC21" s="77"/>
      <c r="UHD21" s="77"/>
      <c r="UHE21" s="77"/>
      <c r="UHF21" s="77"/>
      <c r="UHG21" s="77"/>
      <c r="UHH21" s="77"/>
      <c r="UHI21" s="77"/>
      <c r="UHJ21" s="77"/>
      <c r="UHK21" s="77"/>
      <c r="UHL21" s="77"/>
      <c r="UHM21" s="77"/>
      <c r="UHN21" s="77"/>
      <c r="UHO21" s="77"/>
      <c r="UHP21" s="77"/>
      <c r="UHQ21" s="77"/>
      <c r="UHR21" s="77"/>
      <c r="UHS21" s="77"/>
      <c r="UHT21" s="77"/>
      <c r="UHU21" s="77"/>
      <c r="UHV21" s="77"/>
      <c r="UHW21" s="77"/>
      <c r="UHX21" s="77"/>
      <c r="UHY21" s="77"/>
      <c r="UHZ21" s="77"/>
      <c r="UIA21" s="77"/>
      <c r="UIB21" s="77"/>
      <c r="UIC21" s="77"/>
      <c r="UID21" s="77"/>
      <c r="UIE21" s="77"/>
      <c r="UIF21" s="77"/>
      <c r="UIG21" s="77"/>
      <c r="UIH21" s="77"/>
      <c r="UII21" s="77"/>
      <c r="UIJ21" s="77"/>
      <c r="UIK21" s="77"/>
      <c r="UIL21" s="77"/>
      <c r="UIM21" s="77"/>
      <c r="UIN21" s="77"/>
      <c r="UIO21" s="77"/>
      <c r="UIP21" s="77"/>
      <c r="UIQ21" s="77"/>
      <c r="UIR21" s="77"/>
      <c r="UIS21" s="77"/>
      <c r="UIT21" s="77"/>
      <c r="UIU21" s="77"/>
      <c r="UIV21" s="77"/>
      <c r="UIW21" s="77"/>
      <c r="UIX21" s="77"/>
      <c r="UIY21" s="77"/>
      <c r="UIZ21" s="77"/>
      <c r="UJA21" s="77"/>
      <c r="UJB21" s="77"/>
      <c r="UJC21" s="77"/>
      <c r="UJD21" s="77"/>
      <c r="UJE21" s="77"/>
      <c r="UJF21" s="77"/>
      <c r="UJG21" s="77"/>
      <c r="UJH21" s="77"/>
      <c r="UJI21" s="77"/>
      <c r="UJJ21" s="77"/>
      <c r="UJK21" s="77"/>
      <c r="UJL21" s="77"/>
      <c r="UJM21" s="77"/>
      <c r="UJN21" s="77"/>
      <c r="UJO21" s="77"/>
      <c r="UJP21" s="77"/>
      <c r="UJQ21" s="77"/>
      <c r="UJR21" s="77"/>
      <c r="UJS21" s="77"/>
      <c r="UJT21" s="77"/>
      <c r="UJU21" s="77"/>
      <c r="UJV21" s="77"/>
      <c r="UJW21" s="77"/>
      <c r="UJX21" s="77"/>
      <c r="UJY21" s="77"/>
      <c r="UJZ21" s="77"/>
      <c r="UKA21" s="77"/>
      <c r="UKB21" s="77"/>
      <c r="UKC21" s="77"/>
      <c r="UKD21" s="77"/>
      <c r="UKE21" s="77"/>
      <c r="UKF21" s="77"/>
      <c r="UKG21" s="77"/>
      <c r="UKH21" s="77"/>
      <c r="UKI21" s="77"/>
      <c r="UKJ21" s="77"/>
      <c r="UKK21" s="77"/>
      <c r="UKL21" s="77"/>
      <c r="UKM21" s="77"/>
      <c r="UKN21" s="77"/>
      <c r="UKO21" s="77"/>
      <c r="UKP21" s="77"/>
      <c r="UKQ21" s="77"/>
      <c r="UKR21" s="77"/>
      <c r="UKS21" s="77"/>
      <c r="UKT21" s="77"/>
      <c r="UKU21" s="77"/>
      <c r="UKV21" s="77"/>
      <c r="UKW21" s="77"/>
      <c r="UKX21" s="77"/>
      <c r="UKY21" s="77"/>
      <c r="UKZ21" s="77"/>
      <c r="ULA21" s="77"/>
      <c r="ULB21" s="77"/>
      <c r="ULC21" s="77"/>
      <c r="ULD21" s="77"/>
      <c r="ULE21" s="77"/>
      <c r="ULF21" s="77"/>
      <c r="ULG21" s="77"/>
      <c r="ULH21" s="77"/>
      <c r="ULI21" s="77"/>
      <c r="ULJ21" s="77"/>
      <c r="ULK21" s="77"/>
      <c r="ULL21" s="77"/>
      <c r="ULM21" s="77"/>
      <c r="ULN21" s="77"/>
      <c r="ULO21" s="77"/>
      <c r="ULP21" s="77"/>
      <c r="ULQ21" s="77"/>
      <c r="ULR21" s="77"/>
      <c r="ULS21" s="77"/>
      <c r="ULT21" s="77"/>
      <c r="ULU21" s="77"/>
      <c r="ULV21" s="77"/>
      <c r="ULW21" s="77"/>
      <c r="ULX21" s="77"/>
      <c r="ULY21" s="77"/>
      <c r="ULZ21" s="77"/>
      <c r="UMA21" s="77"/>
      <c r="UMB21" s="77"/>
      <c r="UMC21" s="77"/>
      <c r="UMD21" s="77"/>
      <c r="UME21" s="77"/>
      <c r="UMF21" s="77"/>
      <c r="UMG21" s="77"/>
      <c r="UMH21" s="77"/>
      <c r="UMI21" s="77"/>
      <c r="UMJ21" s="77"/>
      <c r="UMK21" s="77"/>
      <c r="UML21" s="77"/>
      <c r="UMM21" s="77"/>
      <c r="UMN21" s="77"/>
      <c r="UMO21" s="77"/>
      <c r="UMP21" s="77"/>
      <c r="UMQ21" s="77"/>
      <c r="UMR21" s="77"/>
      <c r="UMS21" s="77"/>
      <c r="UMT21" s="77"/>
      <c r="UMU21" s="77"/>
      <c r="UMV21" s="77"/>
      <c r="UMW21" s="77"/>
      <c r="UMX21" s="77"/>
      <c r="UMY21" s="77"/>
      <c r="UMZ21" s="77"/>
      <c r="UNA21" s="77"/>
      <c r="UNB21" s="77"/>
      <c r="UNC21" s="77"/>
      <c r="UND21" s="77"/>
      <c r="UNE21" s="77"/>
      <c r="UNF21" s="77"/>
      <c r="UNG21" s="77"/>
      <c r="UNH21" s="77"/>
      <c r="UNI21" s="77"/>
      <c r="UNJ21" s="77"/>
      <c r="UNK21" s="77"/>
      <c r="UNL21" s="77"/>
      <c r="UNM21" s="77"/>
      <c r="UNN21" s="77"/>
      <c r="UNO21" s="77"/>
      <c r="UNP21" s="77"/>
      <c r="UNQ21" s="77"/>
      <c r="UNR21" s="77"/>
      <c r="UNS21" s="77"/>
      <c r="UNT21" s="77"/>
      <c r="UNU21" s="77"/>
      <c r="UNV21" s="77"/>
      <c r="UNW21" s="77"/>
      <c r="UNX21" s="77"/>
      <c r="UNY21" s="77"/>
      <c r="UNZ21" s="77"/>
      <c r="UOA21" s="77"/>
      <c r="UOB21" s="77"/>
      <c r="UOC21" s="77"/>
      <c r="UOD21" s="77"/>
      <c r="UOE21" s="77"/>
      <c r="UOF21" s="77"/>
      <c r="UOG21" s="77"/>
      <c r="UOH21" s="77"/>
      <c r="UOI21" s="77"/>
      <c r="UOJ21" s="77"/>
      <c r="UOK21" s="77"/>
      <c r="UOL21" s="77"/>
      <c r="UOM21" s="77"/>
      <c r="UON21" s="77"/>
      <c r="UOO21" s="77"/>
      <c r="UOP21" s="77"/>
      <c r="UOQ21" s="77"/>
      <c r="UOR21" s="77"/>
      <c r="UOS21" s="77"/>
      <c r="UOT21" s="77"/>
      <c r="UOU21" s="77"/>
      <c r="UOV21" s="77"/>
      <c r="UOW21" s="77"/>
      <c r="UOX21" s="77"/>
      <c r="UOY21" s="77"/>
      <c r="UOZ21" s="77"/>
      <c r="UPA21" s="77"/>
      <c r="UPB21" s="77"/>
      <c r="UPC21" s="77"/>
      <c r="UPD21" s="77"/>
      <c r="UPE21" s="77"/>
      <c r="UPF21" s="77"/>
      <c r="UPG21" s="77"/>
      <c r="UPH21" s="77"/>
      <c r="UPI21" s="77"/>
      <c r="UPJ21" s="77"/>
      <c r="UPK21" s="77"/>
      <c r="UPL21" s="77"/>
      <c r="UPM21" s="77"/>
      <c r="UPN21" s="77"/>
      <c r="UPO21" s="77"/>
      <c r="UPP21" s="77"/>
      <c r="UPQ21" s="77"/>
      <c r="UPR21" s="77"/>
      <c r="UPS21" s="77"/>
      <c r="UPT21" s="77"/>
      <c r="UPU21" s="77"/>
      <c r="UPV21" s="77"/>
      <c r="UPW21" s="77"/>
      <c r="UPX21" s="77"/>
      <c r="UPY21" s="77"/>
      <c r="UPZ21" s="77"/>
      <c r="UQA21" s="77"/>
      <c r="UQB21" s="77"/>
      <c r="UQC21" s="77"/>
      <c r="UQD21" s="77"/>
      <c r="UQE21" s="77"/>
      <c r="UQF21" s="77"/>
      <c r="UQG21" s="77"/>
      <c r="UQH21" s="77"/>
      <c r="UQI21" s="77"/>
      <c r="UQJ21" s="77"/>
      <c r="UQK21" s="77"/>
      <c r="UQL21" s="77"/>
      <c r="UQM21" s="77"/>
      <c r="UQN21" s="77"/>
      <c r="UQO21" s="77"/>
      <c r="UQP21" s="77"/>
      <c r="UQQ21" s="77"/>
      <c r="UQR21" s="77"/>
      <c r="UQS21" s="77"/>
      <c r="UQT21" s="77"/>
      <c r="UQU21" s="77"/>
      <c r="UQV21" s="77"/>
      <c r="UQW21" s="77"/>
      <c r="UQX21" s="77"/>
      <c r="UQY21" s="77"/>
      <c r="UQZ21" s="77"/>
      <c r="URA21" s="77"/>
      <c r="URB21" s="77"/>
      <c r="URC21" s="77"/>
      <c r="URD21" s="77"/>
      <c r="URE21" s="77"/>
      <c r="URF21" s="77"/>
      <c r="URG21" s="77"/>
      <c r="URH21" s="77"/>
      <c r="URI21" s="77"/>
      <c r="URJ21" s="77"/>
      <c r="URK21" s="77"/>
      <c r="URL21" s="77"/>
      <c r="URM21" s="77"/>
      <c r="URN21" s="77"/>
      <c r="URO21" s="77"/>
      <c r="URP21" s="77"/>
      <c r="URQ21" s="77"/>
      <c r="URR21" s="77"/>
      <c r="URS21" s="77"/>
      <c r="URT21" s="77"/>
      <c r="URU21" s="77"/>
      <c r="URV21" s="77"/>
      <c r="URW21" s="77"/>
      <c r="URX21" s="77"/>
      <c r="URY21" s="77"/>
      <c r="URZ21" s="77"/>
      <c r="USA21" s="77"/>
      <c r="USB21" s="77"/>
      <c r="USC21" s="77"/>
      <c r="USD21" s="77"/>
      <c r="USE21" s="77"/>
      <c r="USF21" s="77"/>
      <c r="USG21" s="77"/>
      <c r="USH21" s="77"/>
      <c r="USI21" s="77"/>
      <c r="USJ21" s="77"/>
      <c r="USK21" s="77"/>
      <c r="USL21" s="77"/>
      <c r="USM21" s="77"/>
      <c r="USN21" s="77"/>
      <c r="USO21" s="77"/>
      <c r="USP21" s="77"/>
      <c r="USQ21" s="77"/>
      <c r="USR21" s="77"/>
      <c r="USS21" s="77"/>
      <c r="UST21" s="77"/>
      <c r="USU21" s="77"/>
      <c r="USV21" s="77"/>
      <c r="USW21" s="77"/>
      <c r="USX21" s="77"/>
      <c r="USY21" s="77"/>
      <c r="USZ21" s="77"/>
      <c r="UTA21" s="77"/>
      <c r="UTB21" s="77"/>
      <c r="UTC21" s="77"/>
      <c r="UTD21" s="77"/>
      <c r="UTE21" s="77"/>
      <c r="UTF21" s="77"/>
      <c r="UTG21" s="77"/>
      <c r="UTH21" s="77"/>
      <c r="UTI21" s="77"/>
      <c r="UTJ21" s="77"/>
      <c r="UTK21" s="77"/>
      <c r="UTL21" s="77"/>
      <c r="UTM21" s="77"/>
      <c r="UTN21" s="77"/>
      <c r="UTO21" s="77"/>
      <c r="UTP21" s="77"/>
      <c r="UTQ21" s="77"/>
      <c r="UTR21" s="77"/>
      <c r="UTS21" s="77"/>
      <c r="UTT21" s="77"/>
      <c r="UTU21" s="77"/>
      <c r="UTV21" s="77"/>
      <c r="UTW21" s="77"/>
      <c r="UTX21" s="77"/>
      <c r="UTY21" s="77"/>
      <c r="UTZ21" s="77"/>
      <c r="UUA21" s="77"/>
      <c r="UUB21" s="77"/>
      <c r="UUC21" s="77"/>
      <c r="UUD21" s="77"/>
      <c r="UUE21" s="77"/>
      <c r="UUF21" s="77"/>
      <c r="UUG21" s="77"/>
      <c r="UUH21" s="77"/>
      <c r="UUI21" s="77"/>
      <c r="UUJ21" s="77"/>
      <c r="UUK21" s="77"/>
      <c r="UUL21" s="77"/>
      <c r="UUM21" s="77"/>
      <c r="UUN21" s="77"/>
      <c r="UUO21" s="77"/>
      <c r="UUP21" s="77"/>
      <c r="UUQ21" s="77"/>
      <c r="UUR21" s="77"/>
      <c r="UUS21" s="77"/>
      <c r="UUT21" s="77"/>
      <c r="UUU21" s="77"/>
      <c r="UUV21" s="77"/>
      <c r="UUW21" s="77"/>
      <c r="UUX21" s="77"/>
      <c r="UUY21" s="77"/>
      <c r="UUZ21" s="77"/>
      <c r="UVA21" s="77"/>
      <c r="UVB21" s="77"/>
      <c r="UVC21" s="77"/>
      <c r="UVD21" s="77"/>
      <c r="UVE21" s="77"/>
      <c r="UVF21" s="77"/>
      <c r="UVG21" s="77"/>
      <c r="UVH21" s="77"/>
      <c r="UVI21" s="77"/>
      <c r="UVJ21" s="77"/>
      <c r="UVK21" s="77"/>
      <c r="UVL21" s="77"/>
      <c r="UVM21" s="77"/>
      <c r="UVN21" s="77"/>
      <c r="UVO21" s="77"/>
      <c r="UVP21" s="77"/>
      <c r="UVQ21" s="77"/>
      <c r="UVR21" s="77"/>
      <c r="UVS21" s="77"/>
      <c r="UVT21" s="77"/>
      <c r="UVU21" s="77"/>
      <c r="UVV21" s="77"/>
      <c r="UVW21" s="77"/>
      <c r="UVX21" s="77"/>
      <c r="UVY21" s="77"/>
      <c r="UVZ21" s="77"/>
      <c r="UWA21" s="77"/>
      <c r="UWB21" s="77"/>
      <c r="UWC21" s="77"/>
      <c r="UWD21" s="77"/>
      <c r="UWE21" s="77"/>
      <c r="UWF21" s="77"/>
      <c r="UWG21" s="77"/>
      <c r="UWH21" s="77"/>
      <c r="UWI21" s="77"/>
      <c r="UWJ21" s="77"/>
      <c r="UWK21" s="77"/>
      <c r="UWL21" s="77"/>
      <c r="UWM21" s="77"/>
      <c r="UWN21" s="77"/>
      <c r="UWO21" s="77"/>
      <c r="UWP21" s="77"/>
      <c r="UWQ21" s="77"/>
      <c r="UWR21" s="77"/>
      <c r="UWS21" s="77"/>
      <c r="UWT21" s="77"/>
      <c r="UWU21" s="77"/>
      <c r="UWV21" s="77"/>
      <c r="UWW21" s="77"/>
      <c r="UWX21" s="77"/>
      <c r="UWY21" s="77"/>
      <c r="UWZ21" s="77"/>
      <c r="UXA21" s="77"/>
      <c r="UXB21" s="77"/>
      <c r="UXC21" s="77"/>
      <c r="UXD21" s="77"/>
      <c r="UXE21" s="77"/>
      <c r="UXF21" s="77"/>
      <c r="UXG21" s="77"/>
      <c r="UXH21" s="77"/>
      <c r="UXI21" s="77"/>
      <c r="UXJ21" s="77"/>
      <c r="UXK21" s="77"/>
      <c r="UXL21" s="77"/>
      <c r="UXM21" s="77"/>
      <c r="UXN21" s="77"/>
      <c r="UXO21" s="77"/>
      <c r="UXP21" s="77"/>
      <c r="UXQ21" s="77"/>
      <c r="UXR21" s="77"/>
      <c r="UXS21" s="77"/>
      <c r="UXT21" s="77"/>
      <c r="UXU21" s="77"/>
      <c r="UXV21" s="77"/>
      <c r="UXW21" s="77"/>
      <c r="UXX21" s="77"/>
      <c r="UXY21" s="77"/>
      <c r="UXZ21" s="77"/>
      <c r="UYA21" s="77"/>
      <c r="UYB21" s="77"/>
      <c r="UYC21" s="77"/>
      <c r="UYD21" s="77"/>
      <c r="UYE21" s="77"/>
      <c r="UYF21" s="77"/>
      <c r="UYG21" s="77"/>
      <c r="UYH21" s="77"/>
      <c r="UYI21" s="77"/>
      <c r="UYJ21" s="77"/>
      <c r="UYK21" s="77"/>
      <c r="UYL21" s="77"/>
      <c r="UYM21" s="77"/>
      <c r="UYN21" s="77"/>
      <c r="UYO21" s="77"/>
      <c r="UYP21" s="77"/>
      <c r="UYQ21" s="77"/>
      <c r="UYR21" s="77"/>
      <c r="UYS21" s="77"/>
      <c r="UYT21" s="77"/>
      <c r="UYU21" s="77"/>
      <c r="UYV21" s="77"/>
      <c r="UYW21" s="77"/>
      <c r="UYX21" s="77"/>
      <c r="UYY21" s="77"/>
      <c r="UYZ21" s="77"/>
      <c r="UZA21" s="77"/>
      <c r="UZB21" s="77"/>
      <c r="UZC21" s="77"/>
      <c r="UZD21" s="77"/>
      <c r="UZE21" s="77"/>
      <c r="UZF21" s="77"/>
      <c r="UZG21" s="77"/>
      <c r="UZH21" s="77"/>
      <c r="UZI21" s="77"/>
      <c r="UZJ21" s="77"/>
      <c r="UZK21" s="77"/>
      <c r="UZL21" s="77"/>
      <c r="UZM21" s="77"/>
      <c r="UZN21" s="77"/>
      <c r="UZO21" s="77"/>
      <c r="UZP21" s="77"/>
      <c r="UZQ21" s="77"/>
      <c r="UZR21" s="77"/>
      <c r="UZS21" s="77"/>
      <c r="UZT21" s="77"/>
      <c r="UZU21" s="77"/>
      <c r="UZV21" s="77"/>
      <c r="UZW21" s="77"/>
      <c r="UZX21" s="77"/>
      <c r="UZY21" s="77"/>
      <c r="UZZ21" s="77"/>
      <c r="VAA21" s="77"/>
      <c r="VAB21" s="77"/>
      <c r="VAC21" s="77"/>
      <c r="VAD21" s="77"/>
      <c r="VAE21" s="77"/>
      <c r="VAF21" s="77"/>
      <c r="VAG21" s="77"/>
      <c r="VAH21" s="77"/>
      <c r="VAI21" s="77"/>
      <c r="VAJ21" s="77"/>
      <c r="VAK21" s="77"/>
      <c r="VAL21" s="77"/>
      <c r="VAM21" s="77"/>
      <c r="VAN21" s="77"/>
      <c r="VAO21" s="77"/>
      <c r="VAP21" s="77"/>
      <c r="VAQ21" s="77"/>
      <c r="VAR21" s="77"/>
      <c r="VAS21" s="77"/>
      <c r="VAT21" s="77"/>
      <c r="VAU21" s="77"/>
      <c r="VAV21" s="77"/>
      <c r="VAW21" s="77"/>
      <c r="VAX21" s="77"/>
      <c r="VAY21" s="77"/>
      <c r="VAZ21" s="77"/>
      <c r="VBA21" s="77"/>
      <c r="VBB21" s="77"/>
      <c r="VBC21" s="77"/>
      <c r="VBD21" s="77"/>
      <c r="VBE21" s="77"/>
      <c r="VBF21" s="77"/>
      <c r="VBG21" s="77"/>
      <c r="VBH21" s="77"/>
      <c r="VBI21" s="77"/>
      <c r="VBJ21" s="77"/>
      <c r="VBK21" s="77"/>
      <c r="VBL21" s="77"/>
      <c r="VBM21" s="77"/>
      <c r="VBN21" s="77"/>
      <c r="VBO21" s="77"/>
      <c r="VBP21" s="77"/>
      <c r="VBQ21" s="77"/>
      <c r="VBR21" s="77"/>
      <c r="VBS21" s="77"/>
      <c r="VBT21" s="77"/>
      <c r="VBU21" s="77"/>
      <c r="VBV21" s="77"/>
      <c r="VBW21" s="77"/>
      <c r="VBX21" s="77"/>
      <c r="VBY21" s="77"/>
      <c r="VBZ21" s="77"/>
      <c r="VCA21" s="77"/>
      <c r="VCB21" s="77"/>
      <c r="VCC21" s="77"/>
      <c r="VCD21" s="77"/>
      <c r="VCE21" s="77"/>
      <c r="VCF21" s="77"/>
      <c r="VCG21" s="77"/>
      <c r="VCH21" s="77"/>
      <c r="VCI21" s="77"/>
      <c r="VCJ21" s="77"/>
      <c r="VCK21" s="77"/>
      <c r="VCL21" s="77"/>
      <c r="VCM21" s="77"/>
      <c r="VCN21" s="77"/>
      <c r="VCO21" s="77"/>
      <c r="VCP21" s="77"/>
      <c r="VCQ21" s="77"/>
      <c r="VCR21" s="77"/>
      <c r="VCS21" s="77"/>
      <c r="VCT21" s="77"/>
      <c r="VCU21" s="77"/>
      <c r="VCV21" s="77"/>
      <c r="VCW21" s="77"/>
      <c r="VCX21" s="77"/>
      <c r="VCY21" s="77"/>
      <c r="VCZ21" s="77"/>
      <c r="VDA21" s="77"/>
      <c r="VDB21" s="77"/>
      <c r="VDC21" s="77"/>
      <c r="VDD21" s="77"/>
      <c r="VDE21" s="77"/>
      <c r="VDF21" s="77"/>
      <c r="VDG21" s="77"/>
      <c r="VDH21" s="77"/>
      <c r="VDI21" s="77"/>
      <c r="VDJ21" s="77"/>
      <c r="VDK21" s="77"/>
      <c r="VDL21" s="77"/>
      <c r="VDM21" s="77"/>
      <c r="VDN21" s="77"/>
      <c r="VDO21" s="77"/>
      <c r="VDP21" s="77"/>
      <c r="VDQ21" s="77"/>
      <c r="VDR21" s="77"/>
      <c r="VDS21" s="77"/>
      <c r="VDT21" s="77"/>
      <c r="VDU21" s="77"/>
      <c r="VDV21" s="77"/>
      <c r="VDW21" s="77"/>
      <c r="VDX21" s="77"/>
      <c r="VDY21" s="77"/>
      <c r="VDZ21" s="77"/>
      <c r="VEA21" s="77"/>
      <c r="VEB21" s="77"/>
      <c r="VEC21" s="77"/>
      <c r="VED21" s="77"/>
      <c r="VEE21" s="77"/>
      <c r="VEF21" s="77"/>
      <c r="VEG21" s="77"/>
      <c r="VEH21" s="77"/>
      <c r="VEI21" s="77"/>
      <c r="VEJ21" s="77"/>
      <c r="VEK21" s="77"/>
      <c r="VEL21" s="77"/>
      <c r="VEM21" s="77"/>
      <c r="VEN21" s="77"/>
      <c r="VEO21" s="77"/>
      <c r="VEP21" s="77"/>
      <c r="VEQ21" s="77"/>
      <c r="VER21" s="77"/>
      <c r="VES21" s="77"/>
      <c r="VET21" s="77"/>
      <c r="VEU21" s="77"/>
      <c r="VEV21" s="77"/>
      <c r="VEW21" s="77"/>
      <c r="VEX21" s="77"/>
      <c r="VEY21" s="77"/>
      <c r="VEZ21" s="77"/>
      <c r="VFA21" s="77"/>
      <c r="VFB21" s="77"/>
      <c r="VFC21" s="77"/>
      <c r="VFD21" s="77"/>
      <c r="VFE21" s="77"/>
      <c r="VFF21" s="77"/>
      <c r="VFG21" s="77"/>
      <c r="VFH21" s="77"/>
      <c r="VFI21" s="77"/>
      <c r="VFJ21" s="77"/>
      <c r="VFK21" s="77"/>
      <c r="VFL21" s="77"/>
      <c r="VFM21" s="77"/>
      <c r="VFN21" s="77"/>
      <c r="VFO21" s="77"/>
      <c r="VFP21" s="77"/>
      <c r="VFQ21" s="77"/>
      <c r="VFR21" s="77"/>
      <c r="VFS21" s="77"/>
      <c r="VFT21" s="77"/>
      <c r="VFU21" s="77"/>
      <c r="VFV21" s="77"/>
      <c r="VFW21" s="77"/>
      <c r="VFX21" s="77"/>
      <c r="VFY21" s="77"/>
      <c r="VFZ21" s="77"/>
      <c r="VGA21" s="77"/>
      <c r="VGB21" s="77"/>
      <c r="VGC21" s="77"/>
      <c r="VGD21" s="77"/>
      <c r="VGE21" s="77"/>
      <c r="VGF21" s="77"/>
      <c r="VGG21" s="77"/>
      <c r="VGH21" s="77"/>
      <c r="VGI21" s="77"/>
      <c r="VGJ21" s="77"/>
      <c r="VGK21" s="77"/>
      <c r="VGL21" s="77"/>
      <c r="VGM21" s="77"/>
      <c r="VGN21" s="77"/>
      <c r="VGO21" s="77"/>
      <c r="VGP21" s="77"/>
      <c r="VGQ21" s="77"/>
      <c r="VGR21" s="77"/>
      <c r="VGS21" s="77"/>
      <c r="VGT21" s="77"/>
      <c r="VGU21" s="77"/>
      <c r="VGV21" s="77"/>
      <c r="VGW21" s="77"/>
      <c r="VGX21" s="77"/>
      <c r="VGY21" s="77"/>
      <c r="VGZ21" s="77"/>
      <c r="VHA21" s="77"/>
      <c r="VHB21" s="77"/>
      <c r="VHC21" s="77"/>
      <c r="VHD21" s="77"/>
      <c r="VHE21" s="77"/>
      <c r="VHF21" s="77"/>
      <c r="VHG21" s="77"/>
      <c r="VHH21" s="77"/>
      <c r="VHI21" s="77"/>
      <c r="VHJ21" s="77"/>
      <c r="VHK21" s="77"/>
      <c r="VHL21" s="77"/>
      <c r="VHM21" s="77"/>
      <c r="VHN21" s="77"/>
      <c r="VHO21" s="77"/>
      <c r="VHP21" s="77"/>
      <c r="VHQ21" s="77"/>
      <c r="VHR21" s="77"/>
      <c r="VHS21" s="77"/>
      <c r="VHT21" s="77"/>
      <c r="VHU21" s="77"/>
      <c r="VHV21" s="77"/>
      <c r="VHW21" s="77"/>
      <c r="VHX21" s="77"/>
      <c r="VHY21" s="77"/>
      <c r="VHZ21" s="77"/>
      <c r="VIA21" s="77"/>
      <c r="VIB21" s="77"/>
      <c r="VIC21" s="77"/>
      <c r="VID21" s="77"/>
      <c r="VIE21" s="77"/>
      <c r="VIF21" s="77"/>
      <c r="VIG21" s="77"/>
      <c r="VIH21" s="77"/>
      <c r="VII21" s="77"/>
      <c r="VIJ21" s="77"/>
      <c r="VIK21" s="77"/>
      <c r="VIL21" s="77"/>
      <c r="VIM21" s="77"/>
      <c r="VIN21" s="77"/>
      <c r="VIO21" s="77"/>
      <c r="VIP21" s="77"/>
      <c r="VIQ21" s="77"/>
      <c r="VIR21" s="77"/>
      <c r="VIS21" s="77"/>
      <c r="VIT21" s="77"/>
      <c r="VIU21" s="77"/>
      <c r="VIV21" s="77"/>
      <c r="VIW21" s="77"/>
      <c r="VIX21" s="77"/>
      <c r="VIY21" s="77"/>
      <c r="VIZ21" s="77"/>
      <c r="VJA21" s="77"/>
      <c r="VJB21" s="77"/>
      <c r="VJC21" s="77"/>
      <c r="VJD21" s="77"/>
      <c r="VJE21" s="77"/>
      <c r="VJF21" s="77"/>
      <c r="VJG21" s="77"/>
      <c r="VJH21" s="77"/>
      <c r="VJI21" s="77"/>
      <c r="VJJ21" s="77"/>
      <c r="VJK21" s="77"/>
      <c r="VJL21" s="77"/>
      <c r="VJM21" s="77"/>
      <c r="VJN21" s="77"/>
      <c r="VJO21" s="77"/>
      <c r="VJP21" s="77"/>
      <c r="VJQ21" s="77"/>
      <c r="VJR21" s="77"/>
      <c r="VJS21" s="77"/>
      <c r="VJT21" s="77"/>
      <c r="VJU21" s="77"/>
      <c r="VJV21" s="77"/>
      <c r="VJW21" s="77"/>
      <c r="VJX21" s="77"/>
      <c r="VJY21" s="77"/>
      <c r="VJZ21" s="77"/>
      <c r="VKA21" s="77"/>
      <c r="VKB21" s="77"/>
      <c r="VKC21" s="77"/>
      <c r="VKD21" s="77"/>
      <c r="VKE21" s="77"/>
      <c r="VKF21" s="77"/>
      <c r="VKG21" s="77"/>
      <c r="VKH21" s="77"/>
      <c r="VKI21" s="77"/>
      <c r="VKJ21" s="77"/>
      <c r="VKK21" s="77"/>
      <c r="VKL21" s="77"/>
      <c r="VKM21" s="77"/>
      <c r="VKN21" s="77"/>
      <c r="VKO21" s="77"/>
      <c r="VKP21" s="77"/>
      <c r="VKQ21" s="77"/>
      <c r="VKR21" s="77"/>
      <c r="VKS21" s="77"/>
      <c r="VKT21" s="77"/>
      <c r="VKU21" s="77"/>
      <c r="VKV21" s="77"/>
      <c r="VKW21" s="77"/>
      <c r="VKX21" s="77"/>
      <c r="VKY21" s="77"/>
      <c r="VKZ21" s="77"/>
      <c r="VLA21" s="77"/>
      <c r="VLB21" s="77"/>
      <c r="VLC21" s="77"/>
      <c r="VLD21" s="77"/>
      <c r="VLE21" s="77"/>
      <c r="VLF21" s="77"/>
      <c r="VLG21" s="77"/>
      <c r="VLH21" s="77"/>
      <c r="VLI21" s="77"/>
      <c r="VLJ21" s="77"/>
      <c r="VLK21" s="77"/>
      <c r="VLL21" s="77"/>
      <c r="VLM21" s="77"/>
      <c r="VLN21" s="77"/>
      <c r="VLO21" s="77"/>
      <c r="VLP21" s="77"/>
      <c r="VLQ21" s="77"/>
      <c r="VLR21" s="77"/>
      <c r="VLS21" s="77"/>
      <c r="VLT21" s="77"/>
      <c r="VLU21" s="77"/>
      <c r="VLV21" s="77"/>
      <c r="VLW21" s="77"/>
      <c r="VLX21" s="77"/>
      <c r="VLY21" s="77"/>
      <c r="VLZ21" s="77"/>
      <c r="VMA21" s="77"/>
      <c r="VMB21" s="77"/>
      <c r="VMC21" s="77"/>
      <c r="VMD21" s="77"/>
      <c r="VME21" s="77"/>
      <c r="VMF21" s="77"/>
      <c r="VMG21" s="77"/>
      <c r="VMH21" s="77"/>
      <c r="VMI21" s="77"/>
      <c r="VMJ21" s="77"/>
      <c r="VMK21" s="77"/>
      <c r="VML21" s="77"/>
      <c r="VMM21" s="77"/>
      <c r="VMN21" s="77"/>
      <c r="VMO21" s="77"/>
      <c r="VMP21" s="77"/>
      <c r="VMQ21" s="77"/>
      <c r="VMR21" s="77"/>
      <c r="VMS21" s="77"/>
      <c r="VMT21" s="77"/>
      <c r="VMU21" s="77"/>
      <c r="VMV21" s="77"/>
      <c r="VMW21" s="77"/>
      <c r="VMX21" s="77"/>
      <c r="VMY21" s="77"/>
      <c r="VMZ21" s="77"/>
      <c r="VNA21" s="77"/>
      <c r="VNB21" s="77"/>
      <c r="VNC21" s="77"/>
      <c r="VND21" s="77"/>
      <c r="VNE21" s="77"/>
      <c r="VNF21" s="77"/>
      <c r="VNG21" s="77"/>
      <c r="VNH21" s="77"/>
      <c r="VNI21" s="77"/>
      <c r="VNJ21" s="77"/>
      <c r="VNK21" s="77"/>
      <c r="VNL21" s="77"/>
      <c r="VNM21" s="77"/>
      <c r="VNN21" s="77"/>
      <c r="VNO21" s="77"/>
      <c r="VNP21" s="77"/>
      <c r="VNQ21" s="77"/>
      <c r="VNR21" s="77"/>
      <c r="VNS21" s="77"/>
      <c r="VNT21" s="77"/>
      <c r="VNU21" s="77"/>
      <c r="VNV21" s="77"/>
      <c r="VNW21" s="77"/>
      <c r="VNX21" s="77"/>
      <c r="VNY21" s="77"/>
      <c r="VNZ21" s="77"/>
      <c r="VOA21" s="77"/>
      <c r="VOB21" s="77"/>
      <c r="VOC21" s="77"/>
      <c r="VOD21" s="77"/>
      <c r="VOE21" s="77"/>
      <c r="VOF21" s="77"/>
      <c r="VOG21" s="77"/>
      <c r="VOH21" s="77"/>
      <c r="VOI21" s="77"/>
      <c r="VOJ21" s="77"/>
      <c r="VOK21" s="77"/>
      <c r="VOL21" s="77"/>
      <c r="VOM21" s="77"/>
      <c r="VON21" s="77"/>
      <c r="VOO21" s="77"/>
      <c r="VOP21" s="77"/>
      <c r="VOQ21" s="77"/>
      <c r="VOR21" s="77"/>
      <c r="VOS21" s="77"/>
      <c r="VOT21" s="77"/>
      <c r="VOU21" s="77"/>
      <c r="VOV21" s="77"/>
      <c r="VOW21" s="77"/>
      <c r="VOX21" s="77"/>
      <c r="VOY21" s="77"/>
      <c r="VOZ21" s="77"/>
      <c r="VPA21" s="77"/>
      <c r="VPB21" s="77"/>
      <c r="VPC21" s="77"/>
      <c r="VPD21" s="77"/>
      <c r="VPE21" s="77"/>
      <c r="VPF21" s="77"/>
      <c r="VPG21" s="77"/>
      <c r="VPH21" s="77"/>
      <c r="VPI21" s="77"/>
      <c r="VPJ21" s="77"/>
      <c r="VPK21" s="77"/>
      <c r="VPL21" s="77"/>
      <c r="VPM21" s="77"/>
      <c r="VPN21" s="77"/>
      <c r="VPO21" s="77"/>
      <c r="VPP21" s="77"/>
      <c r="VPQ21" s="77"/>
      <c r="VPR21" s="77"/>
      <c r="VPS21" s="77"/>
      <c r="VPT21" s="77"/>
      <c r="VPU21" s="77"/>
      <c r="VPV21" s="77"/>
      <c r="VPW21" s="77"/>
      <c r="VPX21" s="77"/>
      <c r="VPY21" s="77"/>
      <c r="VPZ21" s="77"/>
      <c r="VQA21" s="77"/>
      <c r="VQB21" s="77"/>
      <c r="VQC21" s="77"/>
      <c r="VQD21" s="77"/>
      <c r="VQE21" s="77"/>
      <c r="VQF21" s="77"/>
      <c r="VQG21" s="77"/>
      <c r="VQH21" s="77"/>
      <c r="VQI21" s="77"/>
      <c r="VQJ21" s="77"/>
      <c r="VQK21" s="77"/>
      <c r="VQL21" s="77"/>
      <c r="VQM21" s="77"/>
      <c r="VQN21" s="77"/>
      <c r="VQO21" s="77"/>
      <c r="VQP21" s="77"/>
      <c r="VQQ21" s="77"/>
      <c r="VQR21" s="77"/>
      <c r="VQS21" s="77"/>
      <c r="VQT21" s="77"/>
      <c r="VQU21" s="77"/>
      <c r="VQV21" s="77"/>
      <c r="VQW21" s="77"/>
      <c r="VQX21" s="77"/>
      <c r="VQY21" s="77"/>
      <c r="VQZ21" s="77"/>
      <c r="VRA21" s="77"/>
      <c r="VRB21" s="77"/>
      <c r="VRC21" s="77"/>
      <c r="VRD21" s="77"/>
      <c r="VRE21" s="77"/>
      <c r="VRF21" s="77"/>
      <c r="VRG21" s="77"/>
      <c r="VRH21" s="77"/>
      <c r="VRI21" s="77"/>
      <c r="VRJ21" s="77"/>
      <c r="VRK21" s="77"/>
      <c r="VRL21" s="77"/>
      <c r="VRM21" s="77"/>
      <c r="VRN21" s="77"/>
      <c r="VRO21" s="77"/>
      <c r="VRP21" s="77"/>
      <c r="VRQ21" s="77"/>
      <c r="VRR21" s="77"/>
      <c r="VRS21" s="77"/>
      <c r="VRT21" s="77"/>
      <c r="VRU21" s="77"/>
      <c r="VRV21" s="77"/>
      <c r="VRW21" s="77"/>
      <c r="VRX21" s="77"/>
      <c r="VRY21" s="77"/>
      <c r="VRZ21" s="77"/>
      <c r="VSA21" s="77"/>
      <c r="VSB21" s="77"/>
      <c r="VSC21" s="77"/>
      <c r="VSD21" s="77"/>
      <c r="VSE21" s="77"/>
      <c r="VSF21" s="77"/>
      <c r="VSG21" s="77"/>
      <c r="VSH21" s="77"/>
      <c r="VSI21" s="77"/>
      <c r="VSJ21" s="77"/>
      <c r="VSK21" s="77"/>
      <c r="VSL21" s="77"/>
      <c r="VSM21" s="77"/>
      <c r="VSN21" s="77"/>
      <c r="VSO21" s="77"/>
      <c r="VSP21" s="77"/>
      <c r="VSQ21" s="77"/>
      <c r="VSR21" s="77"/>
      <c r="VSS21" s="77"/>
      <c r="VST21" s="77"/>
      <c r="VSU21" s="77"/>
      <c r="VSV21" s="77"/>
      <c r="VSW21" s="77"/>
      <c r="VSX21" s="77"/>
      <c r="VSY21" s="77"/>
      <c r="VSZ21" s="77"/>
      <c r="VTA21" s="77"/>
      <c r="VTB21" s="77"/>
      <c r="VTC21" s="77"/>
      <c r="VTD21" s="77"/>
      <c r="VTE21" s="77"/>
      <c r="VTF21" s="77"/>
      <c r="VTG21" s="77"/>
      <c r="VTH21" s="77"/>
      <c r="VTI21" s="77"/>
      <c r="VTJ21" s="77"/>
      <c r="VTK21" s="77"/>
      <c r="VTL21" s="77"/>
      <c r="VTM21" s="77"/>
      <c r="VTN21" s="77"/>
      <c r="VTO21" s="77"/>
      <c r="VTP21" s="77"/>
      <c r="VTQ21" s="77"/>
      <c r="VTR21" s="77"/>
      <c r="VTS21" s="77"/>
      <c r="VTT21" s="77"/>
      <c r="VTU21" s="77"/>
      <c r="VTV21" s="77"/>
      <c r="VTW21" s="77"/>
      <c r="VTX21" s="77"/>
      <c r="VTY21" s="77"/>
      <c r="VTZ21" s="77"/>
      <c r="VUA21" s="77"/>
      <c r="VUB21" s="77"/>
      <c r="VUC21" s="77"/>
      <c r="VUD21" s="77"/>
      <c r="VUE21" s="77"/>
      <c r="VUF21" s="77"/>
      <c r="VUG21" s="77"/>
      <c r="VUH21" s="77"/>
      <c r="VUI21" s="77"/>
      <c r="VUJ21" s="77"/>
      <c r="VUK21" s="77"/>
      <c r="VUL21" s="77"/>
      <c r="VUM21" s="77"/>
      <c r="VUN21" s="77"/>
      <c r="VUO21" s="77"/>
      <c r="VUP21" s="77"/>
      <c r="VUQ21" s="77"/>
      <c r="VUR21" s="77"/>
      <c r="VUS21" s="77"/>
      <c r="VUT21" s="77"/>
      <c r="VUU21" s="77"/>
      <c r="VUV21" s="77"/>
      <c r="VUW21" s="77"/>
      <c r="VUX21" s="77"/>
      <c r="VUY21" s="77"/>
      <c r="VUZ21" s="77"/>
      <c r="VVA21" s="77"/>
      <c r="VVB21" s="77"/>
      <c r="VVC21" s="77"/>
      <c r="VVD21" s="77"/>
      <c r="VVE21" s="77"/>
      <c r="VVF21" s="77"/>
      <c r="VVG21" s="77"/>
      <c r="VVH21" s="77"/>
      <c r="VVI21" s="77"/>
      <c r="VVJ21" s="77"/>
      <c r="VVK21" s="77"/>
      <c r="VVL21" s="77"/>
      <c r="VVM21" s="77"/>
      <c r="VVN21" s="77"/>
      <c r="VVO21" s="77"/>
      <c r="VVP21" s="77"/>
      <c r="VVQ21" s="77"/>
      <c r="VVR21" s="77"/>
      <c r="VVS21" s="77"/>
      <c r="VVT21" s="77"/>
      <c r="VVU21" s="77"/>
      <c r="VVV21" s="77"/>
      <c r="VVW21" s="77"/>
      <c r="VVX21" s="77"/>
      <c r="VVY21" s="77"/>
      <c r="VVZ21" s="77"/>
      <c r="VWA21" s="77"/>
      <c r="VWB21" s="77"/>
      <c r="VWC21" s="77"/>
      <c r="VWD21" s="77"/>
      <c r="VWE21" s="77"/>
      <c r="VWF21" s="77"/>
      <c r="VWG21" s="77"/>
      <c r="VWH21" s="77"/>
      <c r="VWI21" s="77"/>
      <c r="VWJ21" s="77"/>
      <c r="VWK21" s="77"/>
      <c r="VWL21" s="77"/>
      <c r="VWM21" s="77"/>
      <c r="VWN21" s="77"/>
      <c r="VWO21" s="77"/>
      <c r="VWP21" s="77"/>
      <c r="VWQ21" s="77"/>
      <c r="VWR21" s="77"/>
      <c r="VWS21" s="77"/>
      <c r="VWT21" s="77"/>
      <c r="VWU21" s="77"/>
      <c r="VWV21" s="77"/>
      <c r="VWW21" s="77"/>
      <c r="VWX21" s="77"/>
      <c r="VWY21" s="77"/>
      <c r="VWZ21" s="77"/>
      <c r="VXA21" s="77"/>
      <c r="VXB21" s="77"/>
      <c r="VXC21" s="77"/>
      <c r="VXD21" s="77"/>
      <c r="VXE21" s="77"/>
      <c r="VXF21" s="77"/>
      <c r="VXG21" s="77"/>
      <c r="VXH21" s="77"/>
      <c r="VXI21" s="77"/>
      <c r="VXJ21" s="77"/>
      <c r="VXK21" s="77"/>
      <c r="VXL21" s="77"/>
      <c r="VXM21" s="77"/>
      <c r="VXN21" s="77"/>
      <c r="VXO21" s="77"/>
      <c r="VXP21" s="77"/>
      <c r="VXQ21" s="77"/>
      <c r="VXR21" s="77"/>
      <c r="VXS21" s="77"/>
      <c r="VXT21" s="77"/>
      <c r="VXU21" s="77"/>
      <c r="VXV21" s="77"/>
      <c r="VXW21" s="77"/>
      <c r="VXX21" s="77"/>
      <c r="VXY21" s="77"/>
      <c r="VXZ21" s="77"/>
      <c r="VYA21" s="77"/>
      <c r="VYB21" s="77"/>
      <c r="VYC21" s="77"/>
      <c r="VYD21" s="77"/>
      <c r="VYE21" s="77"/>
      <c r="VYF21" s="77"/>
      <c r="VYG21" s="77"/>
      <c r="VYH21" s="77"/>
      <c r="VYI21" s="77"/>
      <c r="VYJ21" s="77"/>
      <c r="VYK21" s="77"/>
      <c r="VYL21" s="77"/>
      <c r="VYM21" s="77"/>
      <c r="VYN21" s="77"/>
      <c r="VYO21" s="77"/>
      <c r="VYP21" s="77"/>
      <c r="VYQ21" s="77"/>
      <c r="VYR21" s="77"/>
      <c r="VYS21" s="77"/>
      <c r="VYT21" s="77"/>
      <c r="VYU21" s="77"/>
      <c r="VYV21" s="77"/>
      <c r="VYW21" s="77"/>
      <c r="VYX21" s="77"/>
      <c r="VYY21" s="77"/>
      <c r="VYZ21" s="77"/>
      <c r="VZA21" s="77"/>
      <c r="VZB21" s="77"/>
      <c r="VZC21" s="77"/>
      <c r="VZD21" s="77"/>
      <c r="VZE21" s="77"/>
      <c r="VZF21" s="77"/>
      <c r="VZG21" s="77"/>
      <c r="VZH21" s="77"/>
      <c r="VZI21" s="77"/>
      <c r="VZJ21" s="77"/>
      <c r="VZK21" s="77"/>
      <c r="VZL21" s="77"/>
      <c r="VZM21" s="77"/>
      <c r="VZN21" s="77"/>
      <c r="VZO21" s="77"/>
      <c r="VZP21" s="77"/>
      <c r="VZQ21" s="77"/>
      <c r="VZR21" s="77"/>
      <c r="VZS21" s="77"/>
      <c r="VZT21" s="77"/>
      <c r="VZU21" s="77"/>
      <c r="VZV21" s="77"/>
      <c r="VZW21" s="77"/>
      <c r="VZX21" s="77"/>
      <c r="VZY21" s="77"/>
      <c r="VZZ21" s="77"/>
      <c r="WAA21" s="77"/>
      <c r="WAB21" s="77"/>
      <c r="WAC21" s="77"/>
      <c r="WAD21" s="77"/>
      <c r="WAE21" s="77"/>
      <c r="WAF21" s="77"/>
      <c r="WAG21" s="77"/>
      <c r="WAH21" s="77"/>
      <c r="WAI21" s="77"/>
      <c r="WAJ21" s="77"/>
      <c r="WAK21" s="77"/>
      <c r="WAL21" s="77"/>
      <c r="WAM21" s="77"/>
      <c r="WAN21" s="77"/>
      <c r="WAO21" s="77"/>
      <c r="WAP21" s="77"/>
      <c r="WAQ21" s="77"/>
      <c r="WAR21" s="77"/>
      <c r="WAS21" s="77"/>
      <c r="WAT21" s="77"/>
      <c r="WAU21" s="77"/>
      <c r="WAV21" s="77"/>
      <c r="WAW21" s="77"/>
      <c r="WAX21" s="77"/>
      <c r="WAY21" s="77"/>
      <c r="WAZ21" s="77"/>
      <c r="WBA21" s="77"/>
      <c r="WBB21" s="77"/>
      <c r="WBC21" s="77"/>
      <c r="WBD21" s="77"/>
      <c r="WBE21" s="77"/>
      <c r="WBF21" s="77"/>
      <c r="WBG21" s="77"/>
      <c r="WBH21" s="77"/>
      <c r="WBI21" s="77"/>
      <c r="WBJ21" s="77"/>
      <c r="WBK21" s="77"/>
      <c r="WBL21" s="77"/>
      <c r="WBM21" s="77"/>
      <c r="WBN21" s="77"/>
      <c r="WBO21" s="77"/>
      <c r="WBP21" s="77"/>
      <c r="WBQ21" s="77"/>
      <c r="WBR21" s="77"/>
      <c r="WBS21" s="77"/>
      <c r="WBT21" s="77"/>
      <c r="WBU21" s="77"/>
      <c r="WBV21" s="77"/>
      <c r="WBW21" s="77"/>
      <c r="WBX21" s="77"/>
      <c r="WBY21" s="77"/>
      <c r="WBZ21" s="77"/>
      <c r="WCA21" s="77"/>
      <c r="WCB21" s="77"/>
      <c r="WCC21" s="77"/>
      <c r="WCD21" s="77"/>
      <c r="WCE21" s="77"/>
      <c r="WCF21" s="77"/>
      <c r="WCG21" s="77"/>
      <c r="WCH21" s="77"/>
      <c r="WCI21" s="77"/>
      <c r="WCJ21" s="77"/>
      <c r="WCK21" s="77"/>
      <c r="WCL21" s="77"/>
      <c r="WCM21" s="77"/>
      <c r="WCN21" s="77"/>
      <c r="WCO21" s="77"/>
      <c r="WCP21" s="77"/>
      <c r="WCQ21" s="77"/>
      <c r="WCR21" s="77"/>
      <c r="WCS21" s="77"/>
      <c r="WCT21" s="77"/>
      <c r="WCU21" s="77"/>
      <c r="WCV21" s="77"/>
      <c r="WCW21" s="77"/>
      <c r="WCX21" s="77"/>
      <c r="WCY21" s="77"/>
      <c r="WCZ21" s="77"/>
      <c r="WDA21" s="77"/>
      <c r="WDB21" s="77"/>
      <c r="WDC21" s="77"/>
      <c r="WDD21" s="77"/>
      <c r="WDE21" s="77"/>
      <c r="WDF21" s="77"/>
      <c r="WDG21" s="77"/>
      <c r="WDH21" s="77"/>
      <c r="WDI21" s="77"/>
      <c r="WDJ21" s="77"/>
      <c r="WDK21" s="77"/>
      <c r="WDL21" s="77"/>
      <c r="WDM21" s="77"/>
      <c r="WDN21" s="77"/>
      <c r="WDO21" s="77"/>
      <c r="WDP21" s="77"/>
      <c r="WDQ21" s="77"/>
      <c r="WDR21" s="77"/>
      <c r="WDS21" s="77"/>
      <c r="WDT21" s="77"/>
      <c r="WDU21" s="77"/>
      <c r="WDV21" s="77"/>
      <c r="WDW21" s="77"/>
      <c r="WDX21" s="77"/>
      <c r="WDY21" s="77"/>
      <c r="WDZ21" s="77"/>
      <c r="WEA21" s="77"/>
      <c r="WEB21" s="77"/>
      <c r="WEC21" s="77"/>
      <c r="WED21" s="77"/>
      <c r="WEE21" s="77"/>
      <c r="WEF21" s="77"/>
      <c r="WEG21" s="77"/>
      <c r="WEH21" s="77"/>
      <c r="WEI21" s="77"/>
      <c r="WEJ21" s="77"/>
      <c r="WEK21" s="77"/>
      <c r="WEL21" s="77"/>
      <c r="WEM21" s="77"/>
      <c r="WEN21" s="77"/>
      <c r="WEO21" s="77"/>
      <c r="WEP21" s="77"/>
      <c r="WEQ21" s="77"/>
      <c r="WER21" s="77"/>
      <c r="WES21" s="77"/>
      <c r="WET21" s="77"/>
      <c r="WEU21" s="77"/>
      <c r="WEV21" s="77"/>
      <c r="WEW21" s="77"/>
      <c r="WEX21" s="77"/>
      <c r="WEY21" s="77"/>
      <c r="WEZ21" s="77"/>
      <c r="WFA21" s="77"/>
      <c r="WFB21" s="77"/>
      <c r="WFC21" s="77"/>
      <c r="WFD21" s="77"/>
      <c r="WFE21" s="77"/>
      <c r="WFF21" s="77"/>
      <c r="WFG21" s="77"/>
      <c r="WFH21" s="77"/>
      <c r="WFI21" s="77"/>
      <c r="WFJ21" s="77"/>
      <c r="WFK21" s="77"/>
      <c r="WFL21" s="77"/>
      <c r="WFM21" s="77"/>
      <c r="WFN21" s="77"/>
      <c r="WFO21" s="77"/>
      <c r="WFP21" s="77"/>
      <c r="WFQ21" s="77"/>
      <c r="WFR21" s="77"/>
      <c r="WFS21" s="77"/>
      <c r="WFT21" s="77"/>
      <c r="WFU21" s="77"/>
      <c r="WFV21" s="77"/>
      <c r="WFW21" s="77"/>
      <c r="WFX21" s="77"/>
      <c r="WFY21" s="77"/>
      <c r="WFZ21" s="77"/>
      <c r="WGA21" s="77"/>
      <c r="WGB21" s="77"/>
      <c r="WGC21" s="77"/>
      <c r="WGD21" s="77"/>
      <c r="WGE21" s="77"/>
      <c r="WGF21" s="77"/>
      <c r="WGG21" s="77"/>
      <c r="WGH21" s="77"/>
      <c r="WGI21" s="77"/>
      <c r="WGJ21" s="77"/>
      <c r="WGK21" s="77"/>
      <c r="WGL21" s="77"/>
      <c r="WGM21" s="77"/>
      <c r="WGN21" s="77"/>
      <c r="WGO21" s="77"/>
      <c r="WGP21" s="77"/>
      <c r="WGQ21" s="77"/>
      <c r="WGR21" s="77"/>
      <c r="WGS21" s="77"/>
      <c r="WGT21" s="77"/>
      <c r="WGU21" s="77"/>
      <c r="WGV21" s="77"/>
      <c r="WGW21" s="77"/>
      <c r="WGX21" s="77"/>
      <c r="WGY21" s="77"/>
      <c r="WGZ21" s="77"/>
      <c r="WHA21" s="77"/>
      <c r="WHB21" s="77"/>
      <c r="WHC21" s="77"/>
      <c r="WHD21" s="77"/>
      <c r="WHE21" s="77"/>
      <c r="WHF21" s="77"/>
      <c r="WHG21" s="77"/>
      <c r="WHH21" s="77"/>
      <c r="WHI21" s="77"/>
      <c r="WHJ21" s="77"/>
      <c r="WHK21" s="77"/>
      <c r="WHL21" s="77"/>
      <c r="WHM21" s="77"/>
      <c r="WHN21" s="77"/>
      <c r="WHO21" s="77"/>
      <c r="WHP21" s="77"/>
      <c r="WHQ21" s="77"/>
      <c r="WHR21" s="77"/>
      <c r="WHS21" s="77"/>
      <c r="WHT21" s="77"/>
      <c r="WHU21" s="77"/>
      <c r="WHV21" s="77"/>
      <c r="WHW21" s="77"/>
      <c r="WHX21" s="77"/>
      <c r="WHY21" s="77"/>
      <c r="WHZ21" s="77"/>
      <c r="WIA21" s="77"/>
      <c r="WIB21" s="77"/>
      <c r="WIC21" s="77"/>
      <c r="WID21" s="77"/>
      <c r="WIE21" s="77"/>
      <c r="WIF21" s="77"/>
      <c r="WIG21" s="77"/>
      <c r="WIH21" s="77"/>
      <c r="WII21" s="77"/>
      <c r="WIJ21" s="77"/>
      <c r="WIK21" s="77"/>
      <c r="WIL21" s="77"/>
      <c r="WIM21" s="77"/>
      <c r="WIN21" s="77"/>
      <c r="WIO21" s="77"/>
      <c r="WIP21" s="77"/>
      <c r="WIQ21" s="77"/>
      <c r="WIR21" s="77"/>
      <c r="WIS21" s="77"/>
      <c r="WIT21" s="77"/>
      <c r="WIU21" s="77"/>
      <c r="WIV21" s="77"/>
      <c r="WIW21" s="77"/>
      <c r="WIX21" s="77"/>
      <c r="WIY21" s="77"/>
      <c r="WIZ21" s="77"/>
      <c r="WJA21" s="77"/>
      <c r="WJB21" s="77"/>
      <c r="WJC21" s="77"/>
      <c r="WJD21" s="77"/>
      <c r="WJE21" s="77"/>
      <c r="WJF21" s="77"/>
      <c r="WJG21" s="77"/>
      <c r="WJH21" s="77"/>
      <c r="WJI21" s="77"/>
      <c r="WJJ21" s="77"/>
      <c r="WJK21" s="77"/>
      <c r="WJL21" s="77"/>
      <c r="WJM21" s="77"/>
      <c r="WJN21" s="77"/>
      <c r="WJO21" s="77"/>
      <c r="WJP21" s="77"/>
      <c r="WJQ21" s="77"/>
      <c r="WJR21" s="77"/>
      <c r="WJS21" s="77"/>
      <c r="WJT21" s="77"/>
      <c r="WJU21" s="77"/>
      <c r="WJV21" s="77"/>
      <c r="WJW21" s="77"/>
      <c r="WJX21" s="77"/>
      <c r="WJY21" s="77"/>
      <c r="WJZ21" s="77"/>
      <c r="WKA21" s="77"/>
      <c r="WKB21" s="77"/>
      <c r="WKC21" s="77"/>
      <c r="WKD21" s="77"/>
      <c r="WKE21" s="77"/>
      <c r="WKF21" s="77"/>
      <c r="WKG21" s="77"/>
      <c r="WKH21" s="77"/>
      <c r="WKI21" s="77"/>
      <c r="WKJ21" s="77"/>
      <c r="WKK21" s="77"/>
      <c r="WKL21" s="77"/>
      <c r="WKM21" s="77"/>
      <c r="WKN21" s="77"/>
      <c r="WKO21" s="77"/>
      <c r="WKP21" s="77"/>
      <c r="WKQ21" s="77"/>
      <c r="WKR21" s="77"/>
      <c r="WKS21" s="77"/>
      <c r="WKT21" s="77"/>
      <c r="WKU21" s="77"/>
      <c r="WKV21" s="77"/>
      <c r="WKW21" s="77"/>
      <c r="WKX21" s="77"/>
      <c r="WKY21" s="77"/>
      <c r="WKZ21" s="77"/>
      <c r="WLA21" s="77"/>
      <c r="WLB21" s="77"/>
      <c r="WLC21" s="77"/>
      <c r="WLD21" s="77"/>
      <c r="WLE21" s="77"/>
      <c r="WLF21" s="77"/>
      <c r="WLG21" s="77"/>
      <c r="WLH21" s="77"/>
      <c r="WLI21" s="77"/>
      <c r="WLJ21" s="77"/>
      <c r="WLK21" s="77"/>
      <c r="WLL21" s="77"/>
      <c r="WLM21" s="77"/>
      <c r="WLN21" s="77"/>
      <c r="WLO21" s="77"/>
      <c r="WLP21" s="77"/>
      <c r="WLQ21" s="77"/>
      <c r="WLR21" s="77"/>
      <c r="WLS21" s="77"/>
      <c r="WLT21" s="77"/>
      <c r="WLU21" s="77"/>
      <c r="WLV21" s="77"/>
      <c r="WLW21" s="77"/>
      <c r="WLX21" s="77"/>
      <c r="WLY21" s="77"/>
      <c r="WLZ21" s="77"/>
      <c r="WMA21" s="77"/>
      <c r="WMB21" s="77"/>
      <c r="WMC21" s="77"/>
      <c r="WMD21" s="77"/>
      <c r="WME21" s="77"/>
      <c r="WMF21" s="77"/>
      <c r="WMG21" s="77"/>
      <c r="WMH21" s="77"/>
      <c r="WMI21" s="77"/>
      <c r="WMJ21" s="77"/>
      <c r="WMK21" s="77"/>
      <c r="WML21" s="77"/>
      <c r="WMM21" s="77"/>
      <c r="WMN21" s="77"/>
      <c r="WMO21" s="77"/>
      <c r="WMP21" s="77"/>
      <c r="WMQ21" s="77"/>
      <c r="WMR21" s="77"/>
      <c r="WMS21" s="77"/>
      <c r="WMT21" s="77"/>
      <c r="WMU21" s="77"/>
      <c r="WMV21" s="77"/>
      <c r="WMW21" s="77"/>
      <c r="WMX21" s="77"/>
      <c r="WMY21" s="77"/>
      <c r="WMZ21" s="77"/>
      <c r="WNA21" s="77"/>
      <c r="WNB21" s="77"/>
      <c r="WNC21" s="77"/>
      <c r="WND21" s="77"/>
      <c r="WNE21" s="77"/>
      <c r="WNF21" s="77"/>
      <c r="WNG21" s="77"/>
      <c r="WNH21" s="77"/>
      <c r="WNI21" s="77"/>
      <c r="WNJ21" s="77"/>
      <c r="WNK21" s="77"/>
      <c r="WNL21" s="77"/>
      <c r="WNM21" s="77"/>
      <c r="WNN21" s="77"/>
      <c r="WNO21" s="77"/>
      <c r="WNP21" s="77"/>
      <c r="WNQ21" s="77"/>
      <c r="WNR21" s="77"/>
      <c r="WNS21" s="77"/>
      <c r="WNT21" s="77"/>
      <c r="WNU21" s="77"/>
      <c r="WNV21" s="77"/>
      <c r="WNW21" s="77"/>
      <c r="WNX21" s="77"/>
      <c r="WNY21" s="77"/>
      <c r="WNZ21" s="77"/>
      <c r="WOA21" s="77"/>
      <c r="WOB21" s="77"/>
      <c r="WOC21" s="77"/>
      <c r="WOD21" s="77"/>
      <c r="WOE21" s="77"/>
      <c r="WOF21" s="77"/>
      <c r="WOG21" s="77"/>
      <c r="WOH21" s="77"/>
      <c r="WOI21" s="77"/>
      <c r="WOJ21" s="77"/>
      <c r="WOK21" s="77"/>
      <c r="WOL21" s="77"/>
      <c r="WOM21" s="77"/>
      <c r="WON21" s="77"/>
      <c r="WOO21" s="77"/>
      <c r="WOP21" s="77"/>
      <c r="WOQ21" s="77"/>
      <c r="WOR21" s="77"/>
      <c r="WOS21" s="77"/>
      <c r="WOT21" s="77"/>
      <c r="WOU21" s="77"/>
      <c r="WOV21" s="77"/>
      <c r="WOW21" s="77"/>
      <c r="WOX21" s="77"/>
      <c r="WOY21" s="77"/>
      <c r="WOZ21" s="77"/>
      <c r="WPA21" s="77"/>
      <c r="WPB21" s="77"/>
      <c r="WPC21" s="77"/>
      <c r="WPD21" s="77"/>
      <c r="WPE21" s="77"/>
      <c r="WPF21" s="77"/>
      <c r="WPG21" s="77"/>
      <c r="WPH21" s="77"/>
      <c r="WPI21" s="77"/>
      <c r="WPJ21" s="77"/>
      <c r="WPK21" s="77"/>
      <c r="WPL21" s="77"/>
      <c r="WPM21" s="77"/>
      <c r="WPN21" s="77"/>
      <c r="WPO21" s="77"/>
      <c r="WPP21" s="77"/>
      <c r="WPQ21" s="77"/>
      <c r="WPR21" s="77"/>
      <c r="WPS21" s="77"/>
      <c r="WPT21" s="77"/>
      <c r="WPU21" s="77"/>
      <c r="WPV21" s="77"/>
      <c r="WPW21" s="77"/>
      <c r="WPX21" s="77"/>
      <c r="WPY21" s="77"/>
      <c r="WPZ21" s="77"/>
      <c r="WQA21" s="77"/>
      <c r="WQB21" s="77"/>
      <c r="WQC21" s="77"/>
      <c r="WQD21" s="77"/>
      <c r="WQE21" s="77"/>
      <c r="WQF21" s="77"/>
      <c r="WQG21" s="77"/>
      <c r="WQH21" s="77"/>
      <c r="WQI21" s="77"/>
      <c r="WQJ21" s="77"/>
      <c r="WQK21" s="77"/>
      <c r="WQL21" s="77"/>
      <c r="WQM21" s="77"/>
      <c r="WQN21" s="77"/>
      <c r="WQO21" s="77"/>
      <c r="WQP21" s="77"/>
      <c r="WQQ21" s="77"/>
      <c r="WQR21" s="77"/>
      <c r="WQS21" s="77"/>
      <c r="WQT21" s="77"/>
      <c r="WQU21" s="77"/>
      <c r="WQV21" s="77"/>
      <c r="WQW21" s="77"/>
      <c r="WQX21" s="77"/>
      <c r="WQY21" s="77"/>
      <c r="WQZ21" s="77"/>
      <c r="WRA21" s="77"/>
      <c r="WRB21" s="77"/>
      <c r="WRC21" s="77"/>
      <c r="WRD21" s="77"/>
      <c r="WRE21" s="77"/>
      <c r="WRF21" s="77"/>
      <c r="WRG21" s="77"/>
      <c r="WRH21" s="77"/>
      <c r="WRI21" s="77"/>
      <c r="WRJ21" s="77"/>
      <c r="WRK21" s="77"/>
      <c r="WRL21" s="77"/>
      <c r="WRM21" s="77"/>
      <c r="WRN21" s="77"/>
      <c r="WRO21" s="77"/>
      <c r="WRP21" s="77"/>
      <c r="WRQ21" s="77"/>
      <c r="WRR21" s="77"/>
      <c r="WRS21" s="77"/>
      <c r="WRT21" s="77"/>
      <c r="WRU21" s="77"/>
      <c r="WRV21" s="77"/>
      <c r="WRW21" s="77"/>
      <c r="WRX21" s="77"/>
      <c r="WRY21" s="77"/>
      <c r="WRZ21" s="77"/>
      <c r="WSA21" s="77"/>
      <c r="WSB21" s="77"/>
      <c r="WSC21" s="77"/>
      <c r="WSD21" s="77"/>
      <c r="WSE21" s="77"/>
      <c r="WSF21" s="77"/>
      <c r="WSG21" s="77"/>
      <c r="WSH21" s="77"/>
      <c r="WSI21" s="77"/>
      <c r="WSJ21" s="77"/>
      <c r="WSK21" s="77"/>
      <c r="WSL21" s="77"/>
      <c r="WSM21" s="77"/>
      <c r="WSN21" s="77"/>
      <c r="WSO21" s="77"/>
      <c r="WSP21" s="77"/>
      <c r="WSQ21" s="77"/>
      <c r="WSR21" s="77"/>
      <c r="WSS21" s="77"/>
      <c r="WST21" s="77"/>
      <c r="WSU21" s="77"/>
      <c r="WSV21" s="77"/>
      <c r="WSW21" s="77"/>
      <c r="WSX21" s="77"/>
      <c r="WSY21" s="77"/>
      <c r="WSZ21" s="77"/>
      <c r="WTA21" s="77"/>
      <c r="WTB21" s="77"/>
      <c r="WTC21" s="77"/>
      <c r="WTD21" s="77"/>
      <c r="WTE21" s="77"/>
      <c r="WTF21" s="77"/>
      <c r="WTG21" s="77"/>
      <c r="WTH21" s="77"/>
      <c r="WTI21" s="77"/>
      <c r="WTJ21" s="77"/>
      <c r="WTK21" s="77"/>
      <c r="WTL21" s="77"/>
      <c r="WTM21" s="77"/>
      <c r="WTN21" s="77"/>
      <c r="WTO21" s="77"/>
      <c r="WTP21" s="77"/>
      <c r="WTQ21" s="77"/>
      <c r="WTR21" s="77"/>
      <c r="WTS21" s="77"/>
      <c r="WTT21" s="77"/>
      <c r="WTU21" s="77"/>
      <c r="WTV21" s="77"/>
      <c r="WTW21" s="77"/>
      <c r="WTX21" s="77"/>
      <c r="WTY21" s="77"/>
      <c r="WTZ21" s="77"/>
      <c r="WUA21" s="77"/>
      <c r="WUB21" s="77"/>
      <c r="WUC21" s="77"/>
      <c r="WUD21" s="77"/>
      <c r="WUE21" s="77"/>
      <c r="WUF21" s="77"/>
      <c r="WUG21" s="77"/>
      <c r="WUH21" s="77"/>
      <c r="WUI21" s="77"/>
      <c r="WUJ21" s="77"/>
      <c r="WUK21" s="77"/>
      <c r="WUL21" s="77"/>
      <c r="WUM21" s="77"/>
      <c r="WUN21" s="77"/>
      <c r="WUO21" s="77"/>
      <c r="WUP21" s="77"/>
      <c r="WUQ21" s="77"/>
      <c r="WUR21" s="77"/>
      <c r="WUS21" s="77"/>
      <c r="WUT21" s="77"/>
      <c r="WUU21" s="77"/>
      <c r="WUV21" s="77"/>
      <c r="WUW21" s="77"/>
      <c r="WUX21" s="77"/>
      <c r="WUY21" s="77"/>
      <c r="WUZ21" s="77"/>
      <c r="WVA21" s="77"/>
      <c r="WVB21" s="77"/>
      <c r="WVC21" s="77"/>
      <c r="WVD21" s="77"/>
      <c r="WVE21" s="77"/>
      <c r="WVF21" s="77"/>
      <c r="WVG21" s="77"/>
      <c r="WVH21" s="77"/>
      <c r="WVI21" s="77"/>
      <c r="WVJ21" s="77"/>
      <c r="WVK21" s="77"/>
      <c r="WVL21" s="77"/>
      <c r="WVM21" s="77"/>
      <c r="WVN21" s="77"/>
      <c r="WVO21" s="77"/>
      <c r="WVP21" s="77"/>
      <c r="WVQ21" s="77"/>
      <c r="WVR21" s="77"/>
      <c r="WVS21" s="77"/>
      <c r="WVT21" s="77"/>
      <c r="WVU21" s="77"/>
      <c r="WVV21" s="77"/>
      <c r="WVW21" s="77"/>
      <c r="WVX21" s="77"/>
      <c r="WVY21" s="77"/>
      <c r="WVZ21" s="77"/>
      <c r="WWA21" s="77"/>
      <c r="WWB21" s="77"/>
      <c r="WWC21" s="77"/>
      <c r="WWD21" s="77"/>
      <c r="WWE21" s="77"/>
      <c r="WWF21" s="77"/>
      <c r="WWG21" s="77"/>
      <c r="WWH21" s="77"/>
      <c r="WWI21" s="77"/>
      <c r="WWJ21" s="77"/>
      <c r="WWK21" s="77"/>
      <c r="WWL21" s="77"/>
      <c r="WWM21" s="77"/>
      <c r="WWN21" s="77"/>
      <c r="WWO21" s="77"/>
      <c r="WWP21" s="77"/>
      <c r="WWQ21" s="77"/>
      <c r="WWR21" s="77"/>
      <c r="WWS21" s="77"/>
      <c r="WWT21" s="77"/>
      <c r="WWU21" s="77"/>
      <c r="WWV21" s="77"/>
      <c r="WWW21" s="77"/>
      <c r="WWX21" s="77"/>
      <c r="WWY21" s="77"/>
      <c r="WWZ21" s="77"/>
      <c r="WXA21" s="77"/>
      <c r="WXB21" s="77"/>
      <c r="WXC21" s="77"/>
      <c r="WXD21" s="77"/>
      <c r="WXE21" s="77"/>
      <c r="WXF21" s="77"/>
      <c r="WXG21" s="77"/>
      <c r="WXH21" s="77"/>
      <c r="WXI21" s="77"/>
      <c r="WXJ21" s="77"/>
      <c r="WXK21" s="77"/>
      <c r="WXL21" s="77"/>
      <c r="WXM21" s="77"/>
      <c r="WXN21" s="77"/>
      <c r="WXO21" s="77"/>
      <c r="WXP21" s="77"/>
      <c r="WXQ21" s="77"/>
      <c r="WXR21" s="77"/>
      <c r="WXS21" s="77"/>
      <c r="WXT21" s="77"/>
      <c r="WXU21" s="77"/>
      <c r="WXV21" s="77"/>
      <c r="WXW21" s="77"/>
      <c r="WXX21" s="77"/>
      <c r="WXY21" s="77"/>
      <c r="WXZ21" s="77"/>
      <c r="WYA21" s="77"/>
      <c r="WYB21" s="77"/>
      <c r="WYC21" s="77"/>
      <c r="WYD21" s="77"/>
      <c r="WYE21" s="77"/>
      <c r="WYF21" s="77"/>
      <c r="WYG21" s="77"/>
      <c r="WYH21" s="77"/>
      <c r="WYI21" s="77"/>
      <c r="WYJ21" s="77"/>
      <c r="WYK21" s="77"/>
      <c r="WYL21" s="77"/>
      <c r="WYM21" s="77"/>
      <c r="WYN21" s="77"/>
      <c r="WYO21" s="77"/>
      <c r="WYP21" s="77"/>
      <c r="WYQ21" s="77"/>
      <c r="WYR21" s="77"/>
      <c r="WYS21" s="77"/>
      <c r="WYT21" s="77"/>
      <c r="WYU21" s="77"/>
      <c r="WYV21" s="77"/>
      <c r="WYW21" s="77"/>
      <c r="WYX21" s="77"/>
      <c r="WYY21" s="77"/>
      <c r="WYZ21" s="77"/>
      <c r="WZA21" s="77"/>
      <c r="WZB21" s="77"/>
      <c r="WZC21" s="77"/>
      <c r="WZD21" s="77"/>
      <c r="WZE21" s="77"/>
      <c r="WZF21" s="77"/>
      <c r="WZG21" s="77"/>
      <c r="WZH21" s="77"/>
      <c r="WZI21" s="77"/>
      <c r="WZJ21" s="77"/>
      <c r="WZK21" s="77"/>
      <c r="WZL21" s="77"/>
      <c r="WZM21" s="77"/>
      <c r="WZN21" s="77"/>
      <c r="WZO21" s="77"/>
      <c r="WZP21" s="77"/>
      <c r="WZQ21" s="77"/>
      <c r="WZR21" s="77"/>
      <c r="WZS21" s="77"/>
      <c r="WZT21" s="77"/>
      <c r="WZU21" s="77"/>
      <c r="WZV21" s="77"/>
      <c r="WZW21" s="77"/>
      <c r="WZX21" s="77"/>
      <c r="WZY21" s="77"/>
      <c r="WZZ21" s="77"/>
      <c r="XAA21" s="77"/>
      <c r="XAB21" s="77"/>
      <c r="XAC21" s="77"/>
      <c r="XAD21" s="77"/>
      <c r="XAE21" s="77"/>
      <c r="XAF21" s="77"/>
      <c r="XAG21" s="77"/>
      <c r="XAH21" s="77"/>
      <c r="XAI21" s="77"/>
      <c r="XAJ21" s="77"/>
      <c r="XAK21" s="77"/>
      <c r="XAL21" s="77"/>
      <c r="XAM21" s="77"/>
      <c r="XAN21" s="77"/>
      <c r="XAO21" s="77"/>
      <c r="XAP21" s="77"/>
      <c r="XAQ21" s="77"/>
      <c r="XAR21" s="77"/>
      <c r="XAS21" s="77"/>
      <c r="XAT21" s="77"/>
      <c r="XAU21" s="77"/>
    </row>
    <row r="22" spans="1:16382" s="154" customFormat="1" ht="32.25" customHeight="1">
      <c r="A22" s="77"/>
      <c r="B22" s="234">
        <f t="shared" si="2"/>
        <v>13</v>
      </c>
      <c r="C22" s="232"/>
      <c r="D22" s="74" t="s">
        <v>503</v>
      </c>
      <c r="E22" s="255"/>
      <c r="F22" s="255" t="s">
        <v>330</v>
      </c>
      <c r="G22" s="256">
        <v>43136</v>
      </c>
      <c r="H22" s="255" t="s">
        <v>504</v>
      </c>
      <c r="I22" s="235" t="s">
        <v>276</v>
      </c>
      <c r="J22" s="217" t="s">
        <v>0</v>
      </c>
      <c r="K22" s="164">
        <v>13</v>
      </c>
      <c r="L22" s="161">
        <f t="shared" ca="1" si="0"/>
        <v>6.6666666666666666E-2</v>
      </c>
      <c r="M22" s="162"/>
      <c r="N22" s="76">
        <f>SUMIF('Resource Deployment List'!$F$8:$F$187,D22,'Resource Deployment List'!$M$8:$M$187)</f>
        <v>0</v>
      </c>
      <c r="O22" s="222"/>
      <c r="P22" s="220"/>
      <c r="Q22" s="237"/>
      <c r="R22" s="237"/>
      <c r="S22" s="398"/>
      <c r="T22" s="236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7"/>
      <c r="KL22" s="77"/>
      <c r="KM22" s="77"/>
      <c r="KN22" s="77"/>
      <c r="KO22" s="77"/>
      <c r="KP22" s="77"/>
      <c r="KQ22" s="77"/>
      <c r="KR22" s="77"/>
      <c r="KS22" s="77"/>
      <c r="KT22" s="77"/>
      <c r="KU22" s="77"/>
      <c r="KV22" s="77"/>
      <c r="KW22" s="77"/>
      <c r="KX22" s="77"/>
      <c r="KY22" s="77"/>
      <c r="KZ22" s="77"/>
      <c r="LA22" s="77"/>
      <c r="LB22" s="77"/>
      <c r="LC22" s="77"/>
      <c r="LD22" s="77"/>
      <c r="LE22" s="77"/>
      <c r="LF22" s="77"/>
      <c r="LG22" s="77"/>
      <c r="LH22" s="77"/>
      <c r="LI22" s="77"/>
      <c r="LJ22" s="77"/>
      <c r="LK22" s="77"/>
      <c r="LL22" s="77"/>
      <c r="LM22" s="77"/>
      <c r="LN22" s="77"/>
      <c r="LO22" s="77"/>
      <c r="LP22" s="77"/>
      <c r="LQ22" s="77"/>
      <c r="LR22" s="77"/>
      <c r="LS22" s="77"/>
      <c r="LT22" s="77"/>
      <c r="LU22" s="77"/>
      <c r="LV22" s="77"/>
      <c r="LW22" s="77"/>
      <c r="LX22" s="77"/>
      <c r="LY22" s="77"/>
      <c r="LZ22" s="77"/>
      <c r="MA22" s="77"/>
      <c r="MB22" s="77"/>
      <c r="MC22" s="77"/>
      <c r="MD22" s="77"/>
      <c r="ME22" s="77"/>
      <c r="MF22" s="77"/>
      <c r="MG22" s="77"/>
      <c r="MH22" s="77"/>
      <c r="MI22" s="77"/>
      <c r="MJ22" s="77"/>
      <c r="MK22" s="77"/>
      <c r="ML22" s="77"/>
      <c r="MM22" s="77"/>
      <c r="MN22" s="77"/>
      <c r="MO22" s="77"/>
      <c r="MP22" s="77"/>
      <c r="MQ22" s="77"/>
      <c r="MR22" s="77"/>
      <c r="MS22" s="77"/>
      <c r="MT22" s="77"/>
      <c r="MU22" s="77"/>
      <c r="MV22" s="77"/>
      <c r="MW22" s="77"/>
      <c r="MX22" s="77"/>
      <c r="MY22" s="77"/>
      <c r="MZ22" s="77"/>
      <c r="NA22" s="77"/>
      <c r="NB22" s="77"/>
      <c r="NC22" s="77"/>
      <c r="ND22" s="77"/>
      <c r="NE22" s="77"/>
      <c r="NF22" s="77"/>
      <c r="NG22" s="77"/>
      <c r="NH22" s="77"/>
      <c r="NI22" s="77"/>
      <c r="NJ22" s="77"/>
      <c r="NK22" s="77"/>
      <c r="NL22" s="77"/>
      <c r="NM22" s="77"/>
      <c r="NN22" s="77"/>
      <c r="NO22" s="77"/>
      <c r="NP22" s="77"/>
      <c r="NQ22" s="77"/>
      <c r="NR22" s="77"/>
      <c r="NS22" s="77"/>
      <c r="NT22" s="77"/>
      <c r="NU22" s="77"/>
      <c r="NV22" s="77"/>
      <c r="NW22" s="77"/>
      <c r="NX22" s="77"/>
      <c r="NY22" s="77"/>
      <c r="NZ22" s="77"/>
      <c r="OA22" s="77"/>
      <c r="OB22" s="77"/>
      <c r="OC22" s="77"/>
      <c r="OD22" s="77"/>
      <c r="OE22" s="77"/>
      <c r="OF22" s="77"/>
      <c r="OG22" s="77"/>
      <c r="OH22" s="77"/>
      <c r="OI22" s="77"/>
      <c r="OJ22" s="77"/>
      <c r="OK22" s="77"/>
      <c r="OL22" s="77"/>
      <c r="OM22" s="77"/>
      <c r="ON22" s="77"/>
      <c r="OO22" s="77"/>
      <c r="OP22" s="77"/>
      <c r="OQ22" s="77"/>
      <c r="OR22" s="77"/>
      <c r="OS22" s="77"/>
      <c r="OT22" s="77"/>
      <c r="OU22" s="77"/>
      <c r="OV22" s="77"/>
      <c r="OW22" s="77"/>
      <c r="OX22" s="77"/>
      <c r="OY22" s="77"/>
      <c r="OZ22" s="77"/>
      <c r="PA22" s="77"/>
      <c r="PB22" s="77"/>
      <c r="PC22" s="77"/>
      <c r="PD22" s="77"/>
      <c r="PE22" s="77"/>
      <c r="PF22" s="77"/>
      <c r="PG22" s="77"/>
      <c r="PH22" s="77"/>
      <c r="PI22" s="77"/>
      <c r="PJ22" s="77"/>
      <c r="PK22" s="77"/>
      <c r="PL22" s="77"/>
      <c r="PM22" s="77"/>
      <c r="PN22" s="77"/>
      <c r="PO22" s="77"/>
      <c r="PP22" s="77"/>
      <c r="PQ22" s="77"/>
      <c r="PR22" s="77"/>
      <c r="PS22" s="77"/>
      <c r="PT22" s="77"/>
      <c r="PU22" s="77"/>
      <c r="PV22" s="77"/>
      <c r="PW22" s="77"/>
      <c r="PX22" s="77"/>
      <c r="PY22" s="77"/>
      <c r="PZ22" s="77"/>
      <c r="QA22" s="77"/>
      <c r="QB22" s="77"/>
      <c r="QC22" s="77"/>
      <c r="QD22" s="77"/>
      <c r="QE22" s="77"/>
      <c r="QF22" s="77"/>
      <c r="QG22" s="77"/>
      <c r="QH22" s="77"/>
      <c r="QI22" s="77"/>
      <c r="QJ22" s="77"/>
      <c r="QK22" s="77"/>
      <c r="QL22" s="77"/>
      <c r="QM22" s="77"/>
      <c r="QN22" s="77"/>
      <c r="QO22" s="77"/>
      <c r="QP22" s="77"/>
      <c r="QQ22" s="77"/>
      <c r="QR22" s="77"/>
      <c r="QS22" s="77"/>
      <c r="QT22" s="77"/>
      <c r="QU22" s="77"/>
      <c r="QV22" s="77"/>
      <c r="QW22" s="77"/>
      <c r="QX22" s="77"/>
      <c r="QY22" s="77"/>
      <c r="QZ22" s="77"/>
      <c r="RA22" s="77"/>
      <c r="RB22" s="77"/>
      <c r="RC22" s="77"/>
      <c r="RD22" s="77"/>
      <c r="RE22" s="77"/>
      <c r="RF22" s="77"/>
      <c r="RG22" s="77"/>
      <c r="RH22" s="77"/>
      <c r="RI22" s="77"/>
      <c r="RJ22" s="77"/>
      <c r="RK22" s="77"/>
      <c r="RL22" s="77"/>
      <c r="RM22" s="77"/>
      <c r="RN22" s="77"/>
      <c r="RO22" s="77"/>
      <c r="RP22" s="77"/>
      <c r="RQ22" s="77"/>
      <c r="RR22" s="77"/>
      <c r="RS22" s="77"/>
      <c r="RT22" s="77"/>
      <c r="RU22" s="77"/>
      <c r="RV22" s="77"/>
      <c r="RW22" s="77"/>
      <c r="RX22" s="77"/>
      <c r="RY22" s="77"/>
      <c r="RZ22" s="77"/>
      <c r="SA22" s="77"/>
      <c r="SB22" s="77"/>
      <c r="SC22" s="77"/>
      <c r="SD22" s="77"/>
      <c r="SE22" s="77"/>
      <c r="SF22" s="77"/>
      <c r="SG22" s="77"/>
      <c r="SH22" s="77"/>
      <c r="SI22" s="77"/>
      <c r="SJ22" s="77"/>
      <c r="SK22" s="77"/>
      <c r="SL22" s="77"/>
      <c r="SM22" s="77"/>
      <c r="SN22" s="77"/>
      <c r="SO22" s="77"/>
      <c r="SP22" s="77"/>
      <c r="SQ22" s="77"/>
      <c r="SR22" s="77"/>
      <c r="SS22" s="77"/>
      <c r="ST22" s="77"/>
      <c r="SU22" s="77"/>
      <c r="SV22" s="77"/>
      <c r="SW22" s="77"/>
      <c r="SX22" s="77"/>
      <c r="SY22" s="77"/>
      <c r="SZ22" s="77"/>
      <c r="TA22" s="77"/>
      <c r="TB22" s="77"/>
      <c r="TC22" s="77"/>
      <c r="TD22" s="77"/>
      <c r="TE22" s="77"/>
      <c r="TF22" s="77"/>
      <c r="TG22" s="77"/>
      <c r="TH22" s="77"/>
      <c r="TI22" s="77"/>
      <c r="TJ22" s="77"/>
      <c r="TK22" s="77"/>
      <c r="TL22" s="77"/>
      <c r="TM22" s="77"/>
      <c r="TN22" s="77"/>
      <c r="TO22" s="77"/>
      <c r="TP22" s="77"/>
      <c r="TQ22" s="77"/>
      <c r="TR22" s="77"/>
      <c r="TS22" s="77"/>
      <c r="TT22" s="77"/>
      <c r="TU22" s="77"/>
      <c r="TV22" s="77"/>
      <c r="TW22" s="77"/>
      <c r="TX22" s="77"/>
      <c r="TY22" s="77"/>
      <c r="TZ22" s="77"/>
      <c r="UA22" s="77"/>
      <c r="UB22" s="77"/>
      <c r="UC22" s="77"/>
      <c r="UD22" s="77"/>
      <c r="UE22" s="77"/>
      <c r="UF22" s="77"/>
      <c r="UG22" s="77"/>
      <c r="UH22" s="77"/>
      <c r="UI22" s="77"/>
      <c r="UJ22" s="77"/>
      <c r="UK22" s="77"/>
      <c r="UL22" s="77"/>
      <c r="UM22" s="77"/>
      <c r="UN22" s="77"/>
      <c r="UO22" s="77"/>
      <c r="UP22" s="77"/>
      <c r="UQ22" s="77"/>
      <c r="UR22" s="77"/>
      <c r="US22" s="77"/>
      <c r="UT22" s="77"/>
      <c r="UU22" s="77"/>
      <c r="UV22" s="77"/>
      <c r="UW22" s="77"/>
      <c r="UX22" s="77"/>
      <c r="UY22" s="77"/>
      <c r="UZ22" s="77"/>
      <c r="VA22" s="77"/>
      <c r="VB22" s="77"/>
      <c r="VC22" s="77"/>
      <c r="VD22" s="77"/>
      <c r="VE22" s="77"/>
      <c r="VF22" s="77"/>
      <c r="VG22" s="77"/>
      <c r="VH22" s="77"/>
      <c r="VI22" s="77"/>
      <c r="VJ22" s="77"/>
      <c r="VK22" s="77"/>
      <c r="VL22" s="77"/>
      <c r="VM22" s="77"/>
      <c r="VN22" s="77"/>
      <c r="VO22" s="77"/>
      <c r="VP22" s="77"/>
      <c r="VQ22" s="77"/>
      <c r="VR22" s="77"/>
      <c r="VS22" s="77"/>
      <c r="VT22" s="77"/>
      <c r="VU22" s="77"/>
      <c r="VV22" s="77"/>
      <c r="VW22" s="77"/>
      <c r="VX22" s="77"/>
      <c r="VY22" s="77"/>
      <c r="VZ22" s="77"/>
      <c r="WA22" s="77"/>
      <c r="WB22" s="77"/>
      <c r="WC22" s="77"/>
      <c r="WD22" s="77"/>
      <c r="WE22" s="77"/>
      <c r="WF22" s="77"/>
      <c r="WG22" s="77"/>
      <c r="WH22" s="77"/>
      <c r="WI22" s="77"/>
      <c r="WJ22" s="77"/>
      <c r="WK22" s="77"/>
      <c r="WL22" s="77"/>
      <c r="WM22" s="77"/>
      <c r="WN22" s="77"/>
      <c r="WO22" s="77"/>
      <c r="WP22" s="77"/>
      <c r="WQ22" s="77"/>
      <c r="WR22" s="77"/>
      <c r="WS22" s="77"/>
      <c r="WT22" s="77"/>
      <c r="WU22" s="77"/>
      <c r="WV22" s="77"/>
      <c r="WW22" s="77"/>
      <c r="WX22" s="77"/>
      <c r="WY22" s="77"/>
      <c r="WZ22" s="77"/>
      <c r="XA22" s="77"/>
      <c r="XB22" s="77"/>
      <c r="XC22" s="77"/>
      <c r="XD22" s="77"/>
      <c r="XE22" s="77"/>
      <c r="XF22" s="77"/>
      <c r="XG22" s="77"/>
      <c r="XH22" s="77"/>
      <c r="XI22" s="77"/>
      <c r="XJ22" s="77"/>
      <c r="XK22" s="77"/>
      <c r="XL22" s="77"/>
      <c r="XM22" s="77"/>
      <c r="XN22" s="77"/>
      <c r="XO22" s="77"/>
      <c r="XP22" s="77"/>
      <c r="XQ22" s="77"/>
      <c r="XR22" s="77"/>
      <c r="XS22" s="77"/>
      <c r="XT22" s="77"/>
      <c r="XU22" s="77"/>
      <c r="XV22" s="77"/>
      <c r="XW22" s="77"/>
      <c r="XX22" s="77"/>
      <c r="XY22" s="77"/>
      <c r="XZ22" s="77"/>
      <c r="YA22" s="77"/>
      <c r="YB22" s="77"/>
      <c r="YC22" s="77"/>
      <c r="YD22" s="77"/>
      <c r="YE22" s="77"/>
      <c r="YF22" s="77"/>
      <c r="YG22" s="77"/>
      <c r="YH22" s="77"/>
      <c r="YI22" s="77"/>
      <c r="YJ22" s="77"/>
      <c r="YK22" s="77"/>
      <c r="YL22" s="77"/>
      <c r="YM22" s="77"/>
      <c r="YN22" s="77"/>
      <c r="YO22" s="77"/>
      <c r="YP22" s="77"/>
      <c r="YQ22" s="77"/>
      <c r="YR22" s="77"/>
      <c r="YS22" s="77"/>
      <c r="YT22" s="77"/>
      <c r="YU22" s="77"/>
      <c r="YV22" s="77"/>
      <c r="YW22" s="77"/>
      <c r="YX22" s="77"/>
      <c r="YY22" s="77"/>
      <c r="YZ22" s="77"/>
      <c r="ZA22" s="77"/>
      <c r="ZB22" s="77"/>
      <c r="ZC22" s="77"/>
      <c r="ZD22" s="77"/>
      <c r="ZE22" s="77"/>
      <c r="ZF22" s="77"/>
      <c r="ZG22" s="77"/>
      <c r="ZH22" s="77"/>
      <c r="ZI22" s="77"/>
      <c r="ZJ22" s="77"/>
      <c r="ZK22" s="77"/>
      <c r="ZL22" s="77"/>
      <c r="ZM22" s="77"/>
      <c r="ZN22" s="77"/>
      <c r="ZO22" s="77"/>
      <c r="ZP22" s="77"/>
      <c r="ZQ22" s="77"/>
      <c r="ZR22" s="77"/>
      <c r="ZS22" s="77"/>
      <c r="ZT22" s="77"/>
      <c r="ZU22" s="77"/>
      <c r="ZV22" s="77"/>
      <c r="ZW22" s="77"/>
      <c r="ZX22" s="77"/>
      <c r="ZY22" s="77"/>
      <c r="ZZ22" s="77"/>
      <c r="AAA22" s="77"/>
      <c r="AAB22" s="77"/>
      <c r="AAC22" s="77"/>
      <c r="AAD22" s="77"/>
      <c r="AAE22" s="77"/>
      <c r="AAF22" s="77"/>
      <c r="AAG22" s="77"/>
      <c r="AAH22" s="77"/>
      <c r="AAI22" s="77"/>
      <c r="AAJ22" s="77"/>
      <c r="AAK22" s="77"/>
      <c r="AAL22" s="77"/>
      <c r="AAM22" s="77"/>
      <c r="AAN22" s="77"/>
      <c r="AAO22" s="77"/>
      <c r="AAP22" s="77"/>
      <c r="AAQ22" s="77"/>
      <c r="AAR22" s="77"/>
      <c r="AAS22" s="77"/>
      <c r="AAT22" s="77"/>
      <c r="AAU22" s="77"/>
      <c r="AAV22" s="77"/>
      <c r="AAW22" s="77"/>
      <c r="AAX22" s="77"/>
      <c r="AAY22" s="77"/>
      <c r="AAZ22" s="77"/>
      <c r="ABA22" s="77"/>
      <c r="ABB22" s="77"/>
      <c r="ABC22" s="77"/>
      <c r="ABD22" s="77"/>
      <c r="ABE22" s="77"/>
      <c r="ABF22" s="77"/>
      <c r="ABG22" s="77"/>
      <c r="ABH22" s="77"/>
      <c r="ABI22" s="77"/>
      <c r="ABJ22" s="77"/>
      <c r="ABK22" s="77"/>
      <c r="ABL22" s="77"/>
      <c r="ABM22" s="77"/>
      <c r="ABN22" s="77"/>
      <c r="ABO22" s="77"/>
      <c r="ABP22" s="77"/>
      <c r="ABQ22" s="77"/>
      <c r="ABR22" s="77"/>
      <c r="ABS22" s="77"/>
      <c r="ABT22" s="77"/>
      <c r="ABU22" s="77"/>
      <c r="ABV22" s="77"/>
      <c r="ABW22" s="77"/>
      <c r="ABX22" s="77"/>
      <c r="ABY22" s="77"/>
      <c r="ABZ22" s="77"/>
      <c r="ACA22" s="77"/>
      <c r="ACB22" s="77"/>
      <c r="ACC22" s="77"/>
      <c r="ACD22" s="77"/>
      <c r="ACE22" s="77"/>
      <c r="ACF22" s="77"/>
      <c r="ACG22" s="77"/>
      <c r="ACH22" s="77"/>
      <c r="ACI22" s="77"/>
      <c r="ACJ22" s="77"/>
      <c r="ACK22" s="77"/>
      <c r="ACL22" s="77"/>
      <c r="ACM22" s="77"/>
      <c r="ACN22" s="77"/>
      <c r="ACO22" s="77"/>
      <c r="ACP22" s="77"/>
      <c r="ACQ22" s="77"/>
      <c r="ACR22" s="77"/>
      <c r="ACS22" s="77"/>
      <c r="ACT22" s="77"/>
      <c r="ACU22" s="77"/>
      <c r="ACV22" s="77"/>
      <c r="ACW22" s="77"/>
      <c r="ACX22" s="77"/>
      <c r="ACY22" s="77"/>
      <c r="ACZ22" s="77"/>
      <c r="ADA22" s="77"/>
      <c r="ADB22" s="77"/>
      <c r="ADC22" s="77"/>
      <c r="ADD22" s="77"/>
      <c r="ADE22" s="77"/>
      <c r="ADF22" s="77"/>
      <c r="ADG22" s="77"/>
      <c r="ADH22" s="77"/>
      <c r="ADI22" s="77"/>
      <c r="ADJ22" s="77"/>
      <c r="ADK22" s="77"/>
      <c r="ADL22" s="77"/>
      <c r="ADM22" s="77"/>
      <c r="ADN22" s="77"/>
      <c r="ADO22" s="77"/>
      <c r="ADP22" s="77"/>
      <c r="ADQ22" s="77"/>
      <c r="ADR22" s="77"/>
      <c r="ADS22" s="77"/>
      <c r="ADT22" s="77"/>
      <c r="ADU22" s="77"/>
      <c r="ADV22" s="77"/>
      <c r="ADW22" s="77"/>
      <c r="ADX22" s="77"/>
      <c r="ADY22" s="77"/>
      <c r="ADZ22" s="77"/>
      <c r="AEA22" s="77"/>
      <c r="AEB22" s="77"/>
      <c r="AEC22" s="77"/>
      <c r="AED22" s="77"/>
      <c r="AEE22" s="77"/>
      <c r="AEF22" s="77"/>
      <c r="AEG22" s="77"/>
      <c r="AEH22" s="77"/>
      <c r="AEI22" s="77"/>
      <c r="AEJ22" s="77"/>
      <c r="AEK22" s="77"/>
      <c r="AEL22" s="77"/>
      <c r="AEM22" s="77"/>
      <c r="AEN22" s="77"/>
      <c r="AEO22" s="77"/>
      <c r="AEP22" s="77"/>
      <c r="AEQ22" s="77"/>
      <c r="AER22" s="77"/>
      <c r="AES22" s="77"/>
      <c r="AET22" s="77"/>
      <c r="AEU22" s="77"/>
      <c r="AEV22" s="77"/>
      <c r="AEW22" s="77"/>
      <c r="AEX22" s="77"/>
      <c r="AEY22" s="77"/>
      <c r="AEZ22" s="77"/>
      <c r="AFA22" s="77"/>
      <c r="AFB22" s="77"/>
      <c r="AFC22" s="77"/>
      <c r="AFD22" s="77"/>
      <c r="AFE22" s="77"/>
      <c r="AFF22" s="77"/>
      <c r="AFG22" s="77"/>
      <c r="AFH22" s="77"/>
      <c r="AFI22" s="77"/>
      <c r="AFJ22" s="77"/>
      <c r="AFK22" s="77"/>
      <c r="AFL22" s="77"/>
      <c r="AFM22" s="77"/>
      <c r="AFN22" s="77"/>
      <c r="AFO22" s="77"/>
      <c r="AFP22" s="77"/>
      <c r="AFQ22" s="77"/>
      <c r="AFR22" s="77"/>
      <c r="AFS22" s="77"/>
      <c r="AFT22" s="77"/>
      <c r="AFU22" s="77"/>
      <c r="AFV22" s="77"/>
      <c r="AFW22" s="77"/>
      <c r="AFX22" s="77"/>
      <c r="AFY22" s="77"/>
      <c r="AFZ22" s="77"/>
      <c r="AGA22" s="77"/>
      <c r="AGB22" s="77"/>
      <c r="AGC22" s="77"/>
      <c r="AGD22" s="77"/>
      <c r="AGE22" s="77"/>
      <c r="AGF22" s="77"/>
      <c r="AGG22" s="77"/>
      <c r="AGH22" s="77"/>
      <c r="AGI22" s="77"/>
      <c r="AGJ22" s="77"/>
      <c r="AGK22" s="77"/>
      <c r="AGL22" s="77"/>
      <c r="AGM22" s="77"/>
      <c r="AGN22" s="77"/>
      <c r="AGO22" s="77"/>
      <c r="AGP22" s="77"/>
      <c r="AGQ22" s="77"/>
      <c r="AGR22" s="77"/>
      <c r="AGS22" s="77"/>
      <c r="AGT22" s="77"/>
      <c r="AGU22" s="77"/>
      <c r="AGV22" s="77"/>
      <c r="AGW22" s="77"/>
      <c r="AGX22" s="77"/>
      <c r="AGY22" s="77"/>
      <c r="AGZ22" s="77"/>
      <c r="AHA22" s="77"/>
      <c r="AHB22" s="77"/>
      <c r="AHC22" s="77"/>
      <c r="AHD22" s="77"/>
      <c r="AHE22" s="77"/>
      <c r="AHF22" s="77"/>
      <c r="AHG22" s="77"/>
      <c r="AHH22" s="77"/>
      <c r="AHI22" s="77"/>
      <c r="AHJ22" s="77"/>
      <c r="AHK22" s="77"/>
      <c r="AHL22" s="77"/>
      <c r="AHM22" s="77"/>
      <c r="AHN22" s="77"/>
      <c r="AHO22" s="77"/>
      <c r="AHP22" s="77"/>
      <c r="AHQ22" s="77"/>
      <c r="AHR22" s="77"/>
      <c r="AHS22" s="77"/>
      <c r="AHT22" s="77"/>
      <c r="AHU22" s="77"/>
      <c r="AHV22" s="77"/>
      <c r="AHW22" s="77"/>
      <c r="AHX22" s="77"/>
      <c r="AHY22" s="77"/>
      <c r="AHZ22" s="77"/>
      <c r="AIA22" s="77"/>
      <c r="AIB22" s="77"/>
      <c r="AIC22" s="77"/>
      <c r="AID22" s="77"/>
      <c r="AIE22" s="77"/>
      <c r="AIF22" s="77"/>
      <c r="AIG22" s="77"/>
      <c r="AIH22" s="77"/>
      <c r="AII22" s="77"/>
      <c r="AIJ22" s="77"/>
      <c r="AIK22" s="77"/>
      <c r="AIL22" s="77"/>
      <c r="AIM22" s="77"/>
      <c r="AIN22" s="77"/>
      <c r="AIO22" s="77"/>
      <c r="AIP22" s="77"/>
      <c r="AIQ22" s="77"/>
      <c r="AIR22" s="77"/>
      <c r="AIS22" s="77"/>
      <c r="AIT22" s="77"/>
      <c r="AIU22" s="77"/>
      <c r="AIV22" s="77"/>
      <c r="AIW22" s="77"/>
      <c r="AIX22" s="77"/>
      <c r="AIY22" s="77"/>
      <c r="AIZ22" s="77"/>
      <c r="AJA22" s="77"/>
      <c r="AJB22" s="77"/>
      <c r="AJC22" s="77"/>
      <c r="AJD22" s="77"/>
      <c r="AJE22" s="77"/>
      <c r="AJF22" s="77"/>
      <c r="AJG22" s="77"/>
      <c r="AJH22" s="77"/>
      <c r="AJI22" s="77"/>
      <c r="AJJ22" s="77"/>
      <c r="AJK22" s="77"/>
      <c r="AJL22" s="77"/>
      <c r="AJM22" s="77"/>
      <c r="AJN22" s="77"/>
      <c r="AJO22" s="77"/>
      <c r="AJP22" s="77"/>
      <c r="AJQ22" s="77"/>
      <c r="AJR22" s="77"/>
      <c r="AJS22" s="77"/>
      <c r="AJT22" s="77"/>
      <c r="AJU22" s="77"/>
      <c r="AJV22" s="77"/>
      <c r="AJW22" s="77"/>
      <c r="AJX22" s="77"/>
      <c r="AJY22" s="77"/>
      <c r="AJZ22" s="77"/>
      <c r="AKA22" s="77"/>
      <c r="AKB22" s="77"/>
      <c r="AKC22" s="77"/>
      <c r="AKD22" s="77"/>
      <c r="AKE22" s="77"/>
      <c r="AKF22" s="77"/>
      <c r="AKG22" s="77"/>
      <c r="AKH22" s="77"/>
      <c r="AKI22" s="77"/>
      <c r="AKJ22" s="77"/>
      <c r="AKK22" s="77"/>
      <c r="AKL22" s="77"/>
      <c r="AKM22" s="77"/>
      <c r="AKN22" s="77"/>
      <c r="AKO22" s="77"/>
      <c r="AKP22" s="77"/>
      <c r="AKQ22" s="77"/>
      <c r="AKR22" s="77"/>
      <c r="AKS22" s="77"/>
      <c r="AKT22" s="77"/>
      <c r="AKU22" s="77"/>
      <c r="AKV22" s="77"/>
      <c r="AKW22" s="77"/>
      <c r="AKX22" s="77"/>
      <c r="AKY22" s="77"/>
      <c r="AKZ22" s="77"/>
      <c r="ALA22" s="77"/>
      <c r="ALB22" s="77"/>
      <c r="ALC22" s="77"/>
      <c r="ALD22" s="77"/>
      <c r="ALE22" s="77"/>
      <c r="ALF22" s="77"/>
      <c r="ALG22" s="77"/>
      <c r="ALH22" s="77"/>
      <c r="ALI22" s="77"/>
      <c r="ALJ22" s="77"/>
      <c r="ALK22" s="77"/>
      <c r="ALL22" s="77"/>
      <c r="ALM22" s="77"/>
      <c r="ALN22" s="77"/>
      <c r="ALO22" s="77"/>
      <c r="ALP22" s="77"/>
      <c r="ALQ22" s="77"/>
      <c r="ALR22" s="77"/>
      <c r="ALS22" s="77"/>
      <c r="ALT22" s="77"/>
      <c r="ALU22" s="77"/>
      <c r="ALV22" s="77"/>
      <c r="ALW22" s="77"/>
      <c r="ALX22" s="77"/>
      <c r="ALY22" s="77"/>
      <c r="ALZ22" s="77"/>
      <c r="AMA22" s="77"/>
      <c r="AMB22" s="77"/>
      <c r="AMC22" s="77"/>
      <c r="AMD22" s="77"/>
      <c r="AME22" s="77"/>
      <c r="AMF22" s="77"/>
      <c r="AMG22" s="77"/>
      <c r="AMH22" s="77"/>
      <c r="AMI22" s="77"/>
      <c r="AMJ22" s="77"/>
      <c r="AMK22" s="77"/>
      <c r="AML22" s="77"/>
      <c r="AMM22" s="77"/>
      <c r="AMN22" s="77"/>
      <c r="AMO22" s="77"/>
      <c r="AMP22" s="77"/>
      <c r="AMQ22" s="77"/>
      <c r="AMR22" s="77"/>
      <c r="AMS22" s="77"/>
      <c r="AMT22" s="77"/>
      <c r="AMU22" s="77"/>
      <c r="AMV22" s="77"/>
      <c r="AMW22" s="77"/>
      <c r="AMX22" s="77"/>
      <c r="AMY22" s="77"/>
      <c r="AMZ22" s="77"/>
      <c r="ANA22" s="77"/>
      <c r="ANB22" s="77"/>
      <c r="ANC22" s="77"/>
      <c r="AND22" s="77"/>
      <c r="ANE22" s="77"/>
      <c r="ANF22" s="77"/>
      <c r="ANG22" s="77"/>
      <c r="ANH22" s="77"/>
      <c r="ANI22" s="77"/>
      <c r="ANJ22" s="77"/>
      <c r="ANK22" s="77"/>
      <c r="ANL22" s="77"/>
      <c r="ANM22" s="77"/>
      <c r="ANN22" s="77"/>
      <c r="ANO22" s="77"/>
      <c r="ANP22" s="77"/>
      <c r="ANQ22" s="77"/>
      <c r="ANR22" s="77"/>
      <c r="ANS22" s="77"/>
      <c r="ANT22" s="77"/>
      <c r="ANU22" s="77"/>
      <c r="ANV22" s="77"/>
      <c r="ANW22" s="77"/>
      <c r="ANX22" s="77"/>
      <c r="ANY22" s="77"/>
      <c r="ANZ22" s="77"/>
      <c r="AOA22" s="77"/>
      <c r="AOB22" s="77"/>
      <c r="AOC22" s="77"/>
      <c r="AOD22" s="77"/>
      <c r="AOE22" s="77"/>
      <c r="AOF22" s="77"/>
      <c r="AOG22" s="77"/>
      <c r="AOH22" s="77"/>
      <c r="AOI22" s="77"/>
      <c r="AOJ22" s="77"/>
      <c r="AOK22" s="77"/>
      <c r="AOL22" s="77"/>
      <c r="AOM22" s="77"/>
      <c r="AON22" s="77"/>
      <c r="AOO22" s="77"/>
      <c r="AOP22" s="77"/>
      <c r="AOQ22" s="77"/>
      <c r="AOR22" s="77"/>
      <c r="AOS22" s="77"/>
      <c r="AOT22" s="77"/>
      <c r="AOU22" s="77"/>
      <c r="AOV22" s="77"/>
      <c r="AOW22" s="77"/>
      <c r="AOX22" s="77"/>
      <c r="AOY22" s="77"/>
      <c r="AOZ22" s="77"/>
      <c r="APA22" s="77"/>
      <c r="APB22" s="77"/>
      <c r="APC22" s="77"/>
      <c r="APD22" s="77"/>
      <c r="APE22" s="77"/>
      <c r="APF22" s="77"/>
      <c r="APG22" s="77"/>
      <c r="APH22" s="77"/>
      <c r="API22" s="77"/>
      <c r="APJ22" s="77"/>
      <c r="APK22" s="77"/>
      <c r="APL22" s="77"/>
      <c r="APM22" s="77"/>
      <c r="APN22" s="77"/>
      <c r="APO22" s="77"/>
      <c r="APP22" s="77"/>
      <c r="APQ22" s="77"/>
      <c r="APR22" s="77"/>
      <c r="APS22" s="77"/>
      <c r="APT22" s="77"/>
      <c r="APU22" s="77"/>
      <c r="APV22" s="77"/>
      <c r="APW22" s="77"/>
      <c r="APX22" s="77"/>
      <c r="APY22" s="77"/>
      <c r="APZ22" s="77"/>
      <c r="AQA22" s="77"/>
      <c r="AQB22" s="77"/>
      <c r="AQC22" s="77"/>
      <c r="AQD22" s="77"/>
      <c r="AQE22" s="77"/>
      <c r="AQF22" s="77"/>
      <c r="AQG22" s="77"/>
      <c r="AQH22" s="77"/>
      <c r="AQI22" s="77"/>
      <c r="AQJ22" s="77"/>
      <c r="AQK22" s="77"/>
      <c r="AQL22" s="77"/>
      <c r="AQM22" s="77"/>
      <c r="AQN22" s="77"/>
      <c r="AQO22" s="77"/>
      <c r="AQP22" s="77"/>
      <c r="AQQ22" s="77"/>
      <c r="AQR22" s="77"/>
      <c r="AQS22" s="77"/>
      <c r="AQT22" s="77"/>
      <c r="AQU22" s="77"/>
      <c r="AQV22" s="77"/>
      <c r="AQW22" s="77"/>
      <c r="AQX22" s="77"/>
      <c r="AQY22" s="77"/>
      <c r="AQZ22" s="77"/>
      <c r="ARA22" s="77"/>
      <c r="ARB22" s="77"/>
      <c r="ARC22" s="77"/>
      <c r="ARD22" s="77"/>
      <c r="ARE22" s="77"/>
      <c r="ARF22" s="77"/>
      <c r="ARG22" s="77"/>
      <c r="ARH22" s="77"/>
      <c r="ARI22" s="77"/>
      <c r="ARJ22" s="77"/>
      <c r="ARK22" s="77"/>
      <c r="ARL22" s="77"/>
      <c r="ARM22" s="77"/>
      <c r="ARN22" s="77"/>
      <c r="ARO22" s="77"/>
      <c r="ARP22" s="77"/>
      <c r="ARQ22" s="77"/>
      <c r="ARR22" s="77"/>
      <c r="ARS22" s="77"/>
      <c r="ART22" s="77"/>
      <c r="ARU22" s="77"/>
      <c r="ARV22" s="77"/>
      <c r="ARW22" s="77"/>
      <c r="ARX22" s="77"/>
      <c r="ARY22" s="77"/>
      <c r="ARZ22" s="77"/>
      <c r="ASA22" s="77"/>
      <c r="ASB22" s="77"/>
      <c r="ASC22" s="77"/>
      <c r="ASD22" s="77"/>
      <c r="ASE22" s="77"/>
      <c r="ASF22" s="77"/>
      <c r="ASG22" s="77"/>
      <c r="ASH22" s="77"/>
      <c r="ASI22" s="77"/>
      <c r="ASJ22" s="77"/>
      <c r="ASK22" s="77"/>
      <c r="ASL22" s="77"/>
      <c r="ASM22" s="77"/>
      <c r="ASN22" s="77"/>
      <c r="ASO22" s="77"/>
      <c r="ASP22" s="77"/>
      <c r="ASQ22" s="77"/>
      <c r="ASR22" s="77"/>
      <c r="ASS22" s="77"/>
      <c r="AST22" s="77"/>
      <c r="ASU22" s="77"/>
      <c r="ASV22" s="77"/>
      <c r="ASW22" s="77"/>
      <c r="ASX22" s="77"/>
      <c r="ASY22" s="77"/>
      <c r="ASZ22" s="77"/>
      <c r="ATA22" s="77"/>
      <c r="ATB22" s="77"/>
      <c r="ATC22" s="77"/>
      <c r="ATD22" s="77"/>
      <c r="ATE22" s="77"/>
      <c r="ATF22" s="77"/>
      <c r="ATG22" s="77"/>
      <c r="ATH22" s="77"/>
      <c r="ATI22" s="77"/>
      <c r="ATJ22" s="77"/>
      <c r="ATK22" s="77"/>
      <c r="ATL22" s="77"/>
      <c r="ATM22" s="77"/>
      <c r="ATN22" s="77"/>
      <c r="ATO22" s="77"/>
      <c r="ATP22" s="77"/>
      <c r="ATQ22" s="77"/>
      <c r="ATR22" s="77"/>
      <c r="ATS22" s="77"/>
      <c r="ATT22" s="77"/>
      <c r="ATU22" s="77"/>
      <c r="ATV22" s="77"/>
      <c r="ATW22" s="77"/>
      <c r="ATX22" s="77"/>
      <c r="ATY22" s="77"/>
      <c r="ATZ22" s="77"/>
      <c r="AUA22" s="77"/>
      <c r="AUB22" s="77"/>
      <c r="AUC22" s="77"/>
      <c r="AUD22" s="77"/>
      <c r="AUE22" s="77"/>
      <c r="AUF22" s="77"/>
      <c r="AUG22" s="77"/>
      <c r="AUH22" s="77"/>
      <c r="AUI22" s="77"/>
      <c r="AUJ22" s="77"/>
      <c r="AUK22" s="77"/>
      <c r="AUL22" s="77"/>
      <c r="AUM22" s="77"/>
      <c r="AUN22" s="77"/>
      <c r="AUO22" s="77"/>
      <c r="AUP22" s="77"/>
      <c r="AUQ22" s="77"/>
      <c r="AUR22" s="77"/>
      <c r="AUS22" s="77"/>
      <c r="AUT22" s="77"/>
      <c r="AUU22" s="77"/>
      <c r="AUV22" s="77"/>
      <c r="AUW22" s="77"/>
      <c r="AUX22" s="77"/>
      <c r="AUY22" s="77"/>
      <c r="AUZ22" s="77"/>
      <c r="AVA22" s="77"/>
      <c r="AVB22" s="77"/>
      <c r="AVC22" s="77"/>
      <c r="AVD22" s="77"/>
      <c r="AVE22" s="77"/>
      <c r="AVF22" s="77"/>
      <c r="AVG22" s="77"/>
      <c r="AVH22" s="77"/>
      <c r="AVI22" s="77"/>
      <c r="AVJ22" s="77"/>
      <c r="AVK22" s="77"/>
      <c r="AVL22" s="77"/>
      <c r="AVM22" s="77"/>
      <c r="AVN22" s="77"/>
      <c r="AVO22" s="77"/>
      <c r="AVP22" s="77"/>
      <c r="AVQ22" s="77"/>
      <c r="AVR22" s="77"/>
      <c r="AVS22" s="77"/>
      <c r="AVT22" s="77"/>
      <c r="AVU22" s="77"/>
      <c r="AVV22" s="77"/>
      <c r="AVW22" s="77"/>
      <c r="AVX22" s="77"/>
      <c r="AVY22" s="77"/>
      <c r="AVZ22" s="77"/>
      <c r="AWA22" s="77"/>
      <c r="AWB22" s="77"/>
      <c r="AWC22" s="77"/>
      <c r="AWD22" s="77"/>
      <c r="AWE22" s="77"/>
      <c r="AWF22" s="77"/>
      <c r="AWG22" s="77"/>
      <c r="AWH22" s="77"/>
      <c r="AWI22" s="77"/>
      <c r="AWJ22" s="77"/>
      <c r="AWK22" s="77"/>
      <c r="AWL22" s="77"/>
      <c r="AWM22" s="77"/>
      <c r="AWN22" s="77"/>
      <c r="AWO22" s="77"/>
      <c r="AWP22" s="77"/>
      <c r="AWQ22" s="77"/>
      <c r="AWR22" s="77"/>
      <c r="AWS22" s="77"/>
      <c r="AWT22" s="77"/>
      <c r="AWU22" s="77"/>
      <c r="AWV22" s="77"/>
      <c r="AWW22" s="77"/>
      <c r="AWX22" s="77"/>
      <c r="AWY22" s="77"/>
      <c r="AWZ22" s="77"/>
      <c r="AXA22" s="77"/>
      <c r="AXB22" s="77"/>
      <c r="AXC22" s="77"/>
      <c r="AXD22" s="77"/>
      <c r="AXE22" s="77"/>
      <c r="AXF22" s="77"/>
      <c r="AXG22" s="77"/>
      <c r="AXH22" s="77"/>
      <c r="AXI22" s="77"/>
      <c r="AXJ22" s="77"/>
      <c r="AXK22" s="77"/>
      <c r="AXL22" s="77"/>
      <c r="AXM22" s="77"/>
      <c r="AXN22" s="77"/>
      <c r="AXO22" s="77"/>
      <c r="AXP22" s="77"/>
      <c r="AXQ22" s="77"/>
      <c r="AXR22" s="77"/>
      <c r="AXS22" s="77"/>
      <c r="AXT22" s="77"/>
      <c r="AXU22" s="77"/>
      <c r="AXV22" s="77"/>
      <c r="AXW22" s="77"/>
      <c r="AXX22" s="77"/>
      <c r="AXY22" s="77"/>
      <c r="AXZ22" s="77"/>
      <c r="AYA22" s="77"/>
      <c r="AYB22" s="77"/>
      <c r="AYC22" s="77"/>
      <c r="AYD22" s="77"/>
      <c r="AYE22" s="77"/>
      <c r="AYF22" s="77"/>
      <c r="AYG22" s="77"/>
      <c r="AYH22" s="77"/>
      <c r="AYI22" s="77"/>
      <c r="AYJ22" s="77"/>
      <c r="AYK22" s="77"/>
      <c r="AYL22" s="77"/>
      <c r="AYM22" s="77"/>
      <c r="AYN22" s="77"/>
      <c r="AYO22" s="77"/>
      <c r="AYP22" s="77"/>
      <c r="AYQ22" s="77"/>
      <c r="AYR22" s="77"/>
      <c r="AYS22" s="77"/>
      <c r="AYT22" s="77"/>
      <c r="AYU22" s="77"/>
      <c r="AYV22" s="77"/>
      <c r="AYW22" s="77"/>
      <c r="AYX22" s="77"/>
      <c r="AYY22" s="77"/>
      <c r="AYZ22" s="77"/>
      <c r="AZA22" s="77"/>
      <c r="AZB22" s="77"/>
      <c r="AZC22" s="77"/>
      <c r="AZD22" s="77"/>
      <c r="AZE22" s="77"/>
      <c r="AZF22" s="77"/>
      <c r="AZG22" s="77"/>
      <c r="AZH22" s="77"/>
      <c r="AZI22" s="77"/>
      <c r="AZJ22" s="77"/>
      <c r="AZK22" s="77"/>
      <c r="AZL22" s="77"/>
      <c r="AZM22" s="77"/>
      <c r="AZN22" s="77"/>
      <c r="AZO22" s="77"/>
      <c r="AZP22" s="77"/>
      <c r="AZQ22" s="77"/>
      <c r="AZR22" s="77"/>
      <c r="AZS22" s="77"/>
      <c r="AZT22" s="77"/>
      <c r="AZU22" s="77"/>
      <c r="AZV22" s="77"/>
      <c r="AZW22" s="77"/>
      <c r="AZX22" s="77"/>
      <c r="AZY22" s="77"/>
      <c r="AZZ22" s="77"/>
      <c r="BAA22" s="77"/>
      <c r="BAB22" s="77"/>
      <c r="BAC22" s="77"/>
      <c r="BAD22" s="77"/>
      <c r="BAE22" s="77"/>
      <c r="BAF22" s="77"/>
      <c r="BAG22" s="77"/>
      <c r="BAH22" s="77"/>
      <c r="BAI22" s="77"/>
      <c r="BAJ22" s="77"/>
      <c r="BAK22" s="77"/>
      <c r="BAL22" s="77"/>
      <c r="BAM22" s="77"/>
      <c r="BAN22" s="77"/>
      <c r="BAO22" s="77"/>
      <c r="BAP22" s="77"/>
      <c r="BAQ22" s="77"/>
      <c r="BAR22" s="77"/>
      <c r="BAS22" s="77"/>
      <c r="BAT22" s="77"/>
      <c r="BAU22" s="77"/>
      <c r="BAV22" s="77"/>
      <c r="BAW22" s="77"/>
      <c r="BAX22" s="77"/>
      <c r="BAY22" s="77"/>
      <c r="BAZ22" s="77"/>
      <c r="BBA22" s="77"/>
      <c r="BBB22" s="77"/>
      <c r="BBC22" s="77"/>
      <c r="BBD22" s="77"/>
      <c r="BBE22" s="77"/>
      <c r="BBF22" s="77"/>
      <c r="BBG22" s="77"/>
      <c r="BBH22" s="77"/>
      <c r="BBI22" s="77"/>
      <c r="BBJ22" s="77"/>
      <c r="BBK22" s="77"/>
      <c r="BBL22" s="77"/>
      <c r="BBM22" s="77"/>
      <c r="BBN22" s="77"/>
      <c r="BBO22" s="77"/>
      <c r="BBP22" s="77"/>
      <c r="BBQ22" s="77"/>
      <c r="BBR22" s="77"/>
      <c r="BBS22" s="77"/>
      <c r="BBT22" s="77"/>
      <c r="BBU22" s="77"/>
      <c r="BBV22" s="77"/>
      <c r="BBW22" s="77"/>
      <c r="BBX22" s="77"/>
      <c r="BBY22" s="77"/>
      <c r="BBZ22" s="77"/>
      <c r="BCA22" s="77"/>
      <c r="BCB22" s="77"/>
      <c r="BCC22" s="77"/>
      <c r="BCD22" s="77"/>
      <c r="BCE22" s="77"/>
      <c r="BCF22" s="77"/>
      <c r="BCG22" s="77"/>
      <c r="BCH22" s="77"/>
      <c r="BCI22" s="77"/>
      <c r="BCJ22" s="77"/>
      <c r="BCK22" s="77"/>
      <c r="BCL22" s="77"/>
      <c r="BCM22" s="77"/>
      <c r="BCN22" s="77"/>
      <c r="BCO22" s="77"/>
      <c r="BCP22" s="77"/>
      <c r="BCQ22" s="77"/>
      <c r="BCR22" s="77"/>
      <c r="BCS22" s="77"/>
      <c r="BCT22" s="77"/>
      <c r="BCU22" s="77"/>
      <c r="BCV22" s="77"/>
      <c r="BCW22" s="77"/>
      <c r="BCX22" s="77"/>
      <c r="BCY22" s="77"/>
      <c r="BCZ22" s="77"/>
      <c r="BDA22" s="77"/>
      <c r="BDB22" s="77"/>
      <c r="BDC22" s="77"/>
      <c r="BDD22" s="77"/>
      <c r="BDE22" s="77"/>
      <c r="BDF22" s="77"/>
      <c r="BDG22" s="77"/>
      <c r="BDH22" s="77"/>
      <c r="BDI22" s="77"/>
      <c r="BDJ22" s="77"/>
      <c r="BDK22" s="77"/>
      <c r="BDL22" s="77"/>
      <c r="BDM22" s="77"/>
      <c r="BDN22" s="77"/>
      <c r="BDO22" s="77"/>
      <c r="BDP22" s="77"/>
      <c r="BDQ22" s="77"/>
      <c r="BDR22" s="77"/>
      <c r="BDS22" s="77"/>
      <c r="BDT22" s="77"/>
      <c r="BDU22" s="77"/>
      <c r="BDV22" s="77"/>
      <c r="BDW22" s="77"/>
      <c r="BDX22" s="77"/>
      <c r="BDY22" s="77"/>
      <c r="BDZ22" s="77"/>
      <c r="BEA22" s="77"/>
      <c r="BEB22" s="77"/>
      <c r="BEC22" s="77"/>
      <c r="BED22" s="77"/>
      <c r="BEE22" s="77"/>
      <c r="BEF22" s="77"/>
      <c r="BEG22" s="77"/>
      <c r="BEH22" s="77"/>
      <c r="BEI22" s="77"/>
      <c r="BEJ22" s="77"/>
      <c r="BEK22" s="77"/>
      <c r="BEL22" s="77"/>
      <c r="BEM22" s="77"/>
      <c r="BEN22" s="77"/>
      <c r="BEO22" s="77"/>
      <c r="BEP22" s="77"/>
      <c r="BEQ22" s="77"/>
      <c r="BER22" s="77"/>
      <c r="BES22" s="77"/>
      <c r="BET22" s="77"/>
      <c r="BEU22" s="77"/>
      <c r="BEV22" s="77"/>
      <c r="BEW22" s="77"/>
      <c r="BEX22" s="77"/>
      <c r="BEY22" s="77"/>
      <c r="BEZ22" s="77"/>
      <c r="BFA22" s="77"/>
      <c r="BFB22" s="77"/>
      <c r="BFC22" s="77"/>
      <c r="BFD22" s="77"/>
      <c r="BFE22" s="77"/>
      <c r="BFF22" s="77"/>
      <c r="BFG22" s="77"/>
      <c r="BFH22" s="77"/>
      <c r="BFI22" s="77"/>
      <c r="BFJ22" s="77"/>
      <c r="BFK22" s="77"/>
      <c r="BFL22" s="77"/>
      <c r="BFM22" s="77"/>
      <c r="BFN22" s="77"/>
      <c r="BFO22" s="77"/>
      <c r="BFP22" s="77"/>
      <c r="BFQ22" s="77"/>
      <c r="BFR22" s="77"/>
      <c r="BFS22" s="77"/>
      <c r="BFT22" s="77"/>
      <c r="BFU22" s="77"/>
      <c r="BFV22" s="77"/>
      <c r="BFW22" s="77"/>
      <c r="BFX22" s="77"/>
      <c r="BFY22" s="77"/>
      <c r="BFZ22" s="77"/>
      <c r="BGA22" s="77"/>
      <c r="BGB22" s="77"/>
      <c r="BGC22" s="77"/>
      <c r="BGD22" s="77"/>
      <c r="BGE22" s="77"/>
      <c r="BGF22" s="77"/>
      <c r="BGG22" s="77"/>
      <c r="BGH22" s="77"/>
      <c r="BGI22" s="77"/>
      <c r="BGJ22" s="77"/>
      <c r="BGK22" s="77"/>
      <c r="BGL22" s="77"/>
      <c r="BGM22" s="77"/>
      <c r="BGN22" s="77"/>
      <c r="BGO22" s="77"/>
      <c r="BGP22" s="77"/>
      <c r="BGQ22" s="77"/>
      <c r="BGR22" s="77"/>
      <c r="BGS22" s="77"/>
      <c r="BGT22" s="77"/>
      <c r="BGU22" s="77"/>
      <c r="BGV22" s="77"/>
      <c r="BGW22" s="77"/>
      <c r="BGX22" s="77"/>
      <c r="BGY22" s="77"/>
      <c r="BGZ22" s="77"/>
      <c r="BHA22" s="77"/>
      <c r="BHB22" s="77"/>
      <c r="BHC22" s="77"/>
      <c r="BHD22" s="77"/>
      <c r="BHE22" s="77"/>
      <c r="BHF22" s="77"/>
      <c r="BHG22" s="77"/>
      <c r="BHH22" s="77"/>
      <c r="BHI22" s="77"/>
      <c r="BHJ22" s="77"/>
      <c r="BHK22" s="77"/>
      <c r="BHL22" s="77"/>
      <c r="BHM22" s="77"/>
      <c r="BHN22" s="77"/>
      <c r="BHO22" s="77"/>
      <c r="BHP22" s="77"/>
      <c r="BHQ22" s="77"/>
      <c r="BHR22" s="77"/>
      <c r="BHS22" s="77"/>
      <c r="BHT22" s="77"/>
      <c r="BHU22" s="77"/>
      <c r="BHV22" s="77"/>
      <c r="BHW22" s="77"/>
      <c r="BHX22" s="77"/>
      <c r="BHY22" s="77"/>
      <c r="BHZ22" s="77"/>
      <c r="BIA22" s="77"/>
      <c r="BIB22" s="77"/>
      <c r="BIC22" s="77"/>
      <c r="BID22" s="77"/>
      <c r="BIE22" s="77"/>
      <c r="BIF22" s="77"/>
      <c r="BIG22" s="77"/>
      <c r="BIH22" s="77"/>
      <c r="BII22" s="77"/>
      <c r="BIJ22" s="77"/>
      <c r="BIK22" s="77"/>
      <c r="BIL22" s="77"/>
      <c r="BIM22" s="77"/>
      <c r="BIN22" s="77"/>
      <c r="BIO22" s="77"/>
      <c r="BIP22" s="77"/>
      <c r="BIQ22" s="77"/>
      <c r="BIR22" s="77"/>
      <c r="BIS22" s="77"/>
      <c r="BIT22" s="77"/>
      <c r="BIU22" s="77"/>
      <c r="BIV22" s="77"/>
      <c r="BIW22" s="77"/>
      <c r="BIX22" s="77"/>
      <c r="BIY22" s="77"/>
      <c r="BIZ22" s="77"/>
      <c r="BJA22" s="77"/>
      <c r="BJB22" s="77"/>
      <c r="BJC22" s="77"/>
      <c r="BJD22" s="77"/>
      <c r="BJE22" s="77"/>
      <c r="BJF22" s="77"/>
      <c r="BJG22" s="77"/>
      <c r="BJH22" s="77"/>
      <c r="BJI22" s="77"/>
      <c r="BJJ22" s="77"/>
      <c r="BJK22" s="77"/>
      <c r="BJL22" s="77"/>
      <c r="BJM22" s="77"/>
      <c r="BJN22" s="77"/>
      <c r="BJO22" s="77"/>
      <c r="BJP22" s="77"/>
      <c r="BJQ22" s="77"/>
      <c r="BJR22" s="77"/>
      <c r="BJS22" s="77"/>
      <c r="BJT22" s="77"/>
      <c r="BJU22" s="77"/>
      <c r="BJV22" s="77"/>
      <c r="BJW22" s="77"/>
      <c r="BJX22" s="77"/>
      <c r="BJY22" s="77"/>
      <c r="BJZ22" s="77"/>
      <c r="BKA22" s="77"/>
      <c r="BKB22" s="77"/>
      <c r="BKC22" s="77"/>
      <c r="BKD22" s="77"/>
      <c r="BKE22" s="77"/>
      <c r="BKF22" s="77"/>
      <c r="BKG22" s="77"/>
      <c r="BKH22" s="77"/>
      <c r="BKI22" s="77"/>
      <c r="BKJ22" s="77"/>
      <c r="BKK22" s="77"/>
      <c r="BKL22" s="77"/>
      <c r="BKM22" s="77"/>
      <c r="BKN22" s="77"/>
      <c r="BKO22" s="77"/>
      <c r="BKP22" s="77"/>
      <c r="BKQ22" s="77"/>
      <c r="BKR22" s="77"/>
      <c r="BKS22" s="77"/>
      <c r="BKT22" s="77"/>
      <c r="BKU22" s="77"/>
      <c r="BKV22" s="77"/>
      <c r="BKW22" s="77"/>
      <c r="BKX22" s="77"/>
      <c r="BKY22" s="77"/>
      <c r="BKZ22" s="77"/>
      <c r="BLA22" s="77"/>
      <c r="BLB22" s="77"/>
      <c r="BLC22" s="77"/>
      <c r="BLD22" s="77"/>
      <c r="BLE22" s="77"/>
      <c r="BLF22" s="77"/>
      <c r="BLG22" s="77"/>
      <c r="BLH22" s="77"/>
      <c r="BLI22" s="77"/>
      <c r="BLJ22" s="77"/>
      <c r="BLK22" s="77"/>
      <c r="BLL22" s="77"/>
      <c r="BLM22" s="77"/>
      <c r="BLN22" s="77"/>
      <c r="BLO22" s="77"/>
      <c r="BLP22" s="77"/>
      <c r="BLQ22" s="77"/>
      <c r="BLR22" s="77"/>
      <c r="BLS22" s="77"/>
      <c r="BLT22" s="77"/>
      <c r="BLU22" s="77"/>
      <c r="BLV22" s="77"/>
      <c r="BLW22" s="77"/>
      <c r="BLX22" s="77"/>
      <c r="BLY22" s="77"/>
      <c r="BLZ22" s="77"/>
      <c r="BMA22" s="77"/>
      <c r="BMB22" s="77"/>
      <c r="BMC22" s="77"/>
      <c r="BMD22" s="77"/>
      <c r="BME22" s="77"/>
      <c r="BMF22" s="77"/>
      <c r="BMG22" s="77"/>
      <c r="BMH22" s="77"/>
      <c r="BMI22" s="77"/>
      <c r="BMJ22" s="77"/>
      <c r="BMK22" s="77"/>
      <c r="BML22" s="77"/>
      <c r="BMM22" s="77"/>
      <c r="BMN22" s="77"/>
      <c r="BMO22" s="77"/>
      <c r="BMP22" s="77"/>
      <c r="BMQ22" s="77"/>
      <c r="BMR22" s="77"/>
      <c r="BMS22" s="77"/>
      <c r="BMT22" s="77"/>
      <c r="BMU22" s="77"/>
      <c r="BMV22" s="77"/>
      <c r="BMW22" s="77"/>
      <c r="BMX22" s="77"/>
      <c r="BMY22" s="77"/>
      <c r="BMZ22" s="77"/>
      <c r="BNA22" s="77"/>
      <c r="BNB22" s="77"/>
      <c r="BNC22" s="77"/>
      <c r="BND22" s="77"/>
      <c r="BNE22" s="77"/>
      <c r="BNF22" s="77"/>
      <c r="BNG22" s="77"/>
      <c r="BNH22" s="77"/>
      <c r="BNI22" s="77"/>
      <c r="BNJ22" s="77"/>
      <c r="BNK22" s="77"/>
      <c r="BNL22" s="77"/>
      <c r="BNM22" s="77"/>
      <c r="BNN22" s="77"/>
      <c r="BNO22" s="77"/>
      <c r="BNP22" s="77"/>
      <c r="BNQ22" s="77"/>
      <c r="BNR22" s="77"/>
      <c r="BNS22" s="77"/>
      <c r="BNT22" s="77"/>
      <c r="BNU22" s="77"/>
      <c r="BNV22" s="77"/>
      <c r="BNW22" s="77"/>
      <c r="BNX22" s="77"/>
      <c r="BNY22" s="77"/>
      <c r="BNZ22" s="77"/>
      <c r="BOA22" s="77"/>
      <c r="BOB22" s="77"/>
      <c r="BOC22" s="77"/>
      <c r="BOD22" s="77"/>
      <c r="BOE22" s="77"/>
      <c r="BOF22" s="77"/>
      <c r="BOG22" s="77"/>
      <c r="BOH22" s="77"/>
      <c r="BOI22" s="77"/>
      <c r="BOJ22" s="77"/>
      <c r="BOK22" s="77"/>
      <c r="BOL22" s="77"/>
      <c r="BOM22" s="77"/>
      <c r="BON22" s="77"/>
      <c r="BOO22" s="77"/>
      <c r="BOP22" s="77"/>
      <c r="BOQ22" s="77"/>
      <c r="BOR22" s="77"/>
      <c r="BOS22" s="77"/>
      <c r="BOT22" s="77"/>
      <c r="BOU22" s="77"/>
      <c r="BOV22" s="77"/>
      <c r="BOW22" s="77"/>
      <c r="BOX22" s="77"/>
      <c r="BOY22" s="77"/>
      <c r="BOZ22" s="77"/>
      <c r="BPA22" s="77"/>
      <c r="BPB22" s="77"/>
      <c r="BPC22" s="77"/>
      <c r="BPD22" s="77"/>
      <c r="BPE22" s="77"/>
      <c r="BPF22" s="77"/>
      <c r="BPG22" s="77"/>
      <c r="BPH22" s="77"/>
      <c r="BPI22" s="77"/>
      <c r="BPJ22" s="77"/>
      <c r="BPK22" s="77"/>
      <c r="BPL22" s="77"/>
      <c r="BPM22" s="77"/>
      <c r="BPN22" s="77"/>
      <c r="BPO22" s="77"/>
      <c r="BPP22" s="77"/>
      <c r="BPQ22" s="77"/>
      <c r="BPR22" s="77"/>
      <c r="BPS22" s="77"/>
      <c r="BPT22" s="77"/>
      <c r="BPU22" s="77"/>
      <c r="BPV22" s="77"/>
      <c r="BPW22" s="77"/>
      <c r="BPX22" s="77"/>
      <c r="BPY22" s="77"/>
      <c r="BPZ22" s="77"/>
      <c r="BQA22" s="77"/>
      <c r="BQB22" s="77"/>
      <c r="BQC22" s="77"/>
      <c r="BQD22" s="77"/>
      <c r="BQE22" s="77"/>
      <c r="BQF22" s="77"/>
      <c r="BQG22" s="77"/>
      <c r="BQH22" s="77"/>
      <c r="BQI22" s="77"/>
      <c r="BQJ22" s="77"/>
      <c r="BQK22" s="77"/>
      <c r="BQL22" s="77"/>
      <c r="BQM22" s="77"/>
      <c r="BQN22" s="77"/>
      <c r="BQO22" s="77"/>
      <c r="BQP22" s="77"/>
      <c r="BQQ22" s="77"/>
      <c r="BQR22" s="77"/>
      <c r="BQS22" s="77"/>
      <c r="BQT22" s="77"/>
      <c r="BQU22" s="77"/>
      <c r="BQV22" s="77"/>
      <c r="BQW22" s="77"/>
      <c r="BQX22" s="77"/>
      <c r="BQY22" s="77"/>
      <c r="BQZ22" s="77"/>
      <c r="BRA22" s="77"/>
      <c r="BRB22" s="77"/>
      <c r="BRC22" s="77"/>
      <c r="BRD22" s="77"/>
      <c r="BRE22" s="77"/>
      <c r="BRF22" s="77"/>
      <c r="BRG22" s="77"/>
      <c r="BRH22" s="77"/>
      <c r="BRI22" s="77"/>
      <c r="BRJ22" s="77"/>
      <c r="BRK22" s="77"/>
      <c r="BRL22" s="77"/>
      <c r="BRM22" s="77"/>
      <c r="BRN22" s="77"/>
      <c r="BRO22" s="77"/>
      <c r="BRP22" s="77"/>
      <c r="BRQ22" s="77"/>
      <c r="BRR22" s="77"/>
      <c r="BRS22" s="77"/>
      <c r="BRT22" s="77"/>
      <c r="BRU22" s="77"/>
      <c r="BRV22" s="77"/>
      <c r="BRW22" s="77"/>
      <c r="BRX22" s="77"/>
      <c r="BRY22" s="77"/>
      <c r="BRZ22" s="77"/>
      <c r="BSA22" s="77"/>
      <c r="BSB22" s="77"/>
      <c r="BSC22" s="77"/>
      <c r="BSD22" s="77"/>
      <c r="BSE22" s="77"/>
      <c r="BSF22" s="77"/>
      <c r="BSG22" s="77"/>
      <c r="BSH22" s="77"/>
      <c r="BSI22" s="77"/>
      <c r="BSJ22" s="77"/>
      <c r="BSK22" s="77"/>
      <c r="BSL22" s="77"/>
      <c r="BSM22" s="77"/>
      <c r="BSN22" s="77"/>
      <c r="BSO22" s="77"/>
      <c r="BSP22" s="77"/>
      <c r="BSQ22" s="77"/>
      <c r="BSR22" s="77"/>
      <c r="BSS22" s="77"/>
      <c r="BST22" s="77"/>
      <c r="BSU22" s="77"/>
      <c r="BSV22" s="77"/>
      <c r="BSW22" s="77"/>
      <c r="BSX22" s="77"/>
      <c r="BSY22" s="77"/>
      <c r="BSZ22" s="77"/>
      <c r="BTA22" s="77"/>
      <c r="BTB22" s="77"/>
      <c r="BTC22" s="77"/>
      <c r="BTD22" s="77"/>
      <c r="BTE22" s="77"/>
      <c r="BTF22" s="77"/>
      <c r="BTG22" s="77"/>
      <c r="BTH22" s="77"/>
      <c r="BTI22" s="77"/>
      <c r="BTJ22" s="77"/>
      <c r="BTK22" s="77"/>
      <c r="BTL22" s="77"/>
      <c r="BTM22" s="77"/>
      <c r="BTN22" s="77"/>
      <c r="BTO22" s="77"/>
      <c r="BTP22" s="77"/>
      <c r="BTQ22" s="77"/>
      <c r="BTR22" s="77"/>
      <c r="BTS22" s="77"/>
      <c r="BTT22" s="77"/>
      <c r="BTU22" s="77"/>
      <c r="BTV22" s="77"/>
      <c r="BTW22" s="77"/>
      <c r="BTX22" s="77"/>
      <c r="BTY22" s="77"/>
      <c r="BTZ22" s="77"/>
      <c r="BUA22" s="77"/>
      <c r="BUB22" s="77"/>
      <c r="BUC22" s="77"/>
      <c r="BUD22" s="77"/>
      <c r="BUE22" s="77"/>
      <c r="BUF22" s="77"/>
      <c r="BUG22" s="77"/>
      <c r="BUH22" s="77"/>
      <c r="BUI22" s="77"/>
      <c r="BUJ22" s="77"/>
      <c r="BUK22" s="77"/>
      <c r="BUL22" s="77"/>
      <c r="BUM22" s="77"/>
      <c r="BUN22" s="77"/>
      <c r="BUO22" s="77"/>
      <c r="BUP22" s="77"/>
      <c r="BUQ22" s="77"/>
      <c r="BUR22" s="77"/>
      <c r="BUS22" s="77"/>
      <c r="BUT22" s="77"/>
      <c r="BUU22" s="77"/>
      <c r="BUV22" s="77"/>
      <c r="BUW22" s="77"/>
      <c r="BUX22" s="77"/>
      <c r="BUY22" s="77"/>
      <c r="BUZ22" s="77"/>
      <c r="BVA22" s="77"/>
      <c r="BVB22" s="77"/>
      <c r="BVC22" s="77"/>
      <c r="BVD22" s="77"/>
      <c r="BVE22" s="77"/>
      <c r="BVF22" s="77"/>
      <c r="BVG22" s="77"/>
      <c r="BVH22" s="77"/>
      <c r="BVI22" s="77"/>
      <c r="BVJ22" s="77"/>
      <c r="BVK22" s="77"/>
      <c r="BVL22" s="77"/>
      <c r="BVM22" s="77"/>
      <c r="BVN22" s="77"/>
      <c r="BVO22" s="77"/>
      <c r="BVP22" s="77"/>
      <c r="BVQ22" s="77"/>
      <c r="BVR22" s="77"/>
      <c r="BVS22" s="77"/>
      <c r="BVT22" s="77"/>
      <c r="BVU22" s="77"/>
      <c r="BVV22" s="77"/>
      <c r="BVW22" s="77"/>
      <c r="BVX22" s="77"/>
      <c r="BVY22" s="77"/>
      <c r="BVZ22" s="77"/>
      <c r="BWA22" s="77"/>
      <c r="BWB22" s="77"/>
      <c r="BWC22" s="77"/>
      <c r="BWD22" s="77"/>
      <c r="BWE22" s="77"/>
      <c r="BWF22" s="77"/>
      <c r="BWG22" s="77"/>
      <c r="BWH22" s="77"/>
      <c r="BWI22" s="77"/>
      <c r="BWJ22" s="77"/>
      <c r="BWK22" s="77"/>
      <c r="BWL22" s="77"/>
      <c r="BWM22" s="77"/>
      <c r="BWN22" s="77"/>
      <c r="BWO22" s="77"/>
      <c r="BWP22" s="77"/>
      <c r="BWQ22" s="77"/>
      <c r="BWR22" s="77"/>
      <c r="BWS22" s="77"/>
      <c r="BWT22" s="77"/>
      <c r="BWU22" s="77"/>
      <c r="BWV22" s="77"/>
      <c r="BWW22" s="77"/>
      <c r="BWX22" s="77"/>
      <c r="BWY22" s="77"/>
      <c r="BWZ22" s="77"/>
      <c r="BXA22" s="77"/>
      <c r="BXB22" s="77"/>
      <c r="BXC22" s="77"/>
      <c r="BXD22" s="77"/>
      <c r="BXE22" s="77"/>
      <c r="BXF22" s="77"/>
      <c r="BXG22" s="77"/>
      <c r="BXH22" s="77"/>
      <c r="BXI22" s="77"/>
      <c r="BXJ22" s="77"/>
      <c r="BXK22" s="77"/>
      <c r="BXL22" s="77"/>
      <c r="BXM22" s="77"/>
      <c r="BXN22" s="77"/>
      <c r="BXO22" s="77"/>
      <c r="BXP22" s="77"/>
      <c r="BXQ22" s="77"/>
      <c r="BXR22" s="77"/>
      <c r="BXS22" s="77"/>
      <c r="BXT22" s="77"/>
      <c r="BXU22" s="77"/>
      <c r="BXV22" s="77"/>
      <c r="BXW22" s="77"/>
      <c r="BXX22" s="77"/>
      <c r="BXY22" s="77"/>
      <c r="BXZ22" s="77"/>
      <c r="BYA22" s="77"/>
      <c r="BYB22" s="77"/>
      <c r="BYC22" s="77"/>
      <c r="BYD22" s="77"/>
      <c r="BYE22" s="77"/>
      <c r="BYF22" s="77"/>
      <c r="BYG22" s="77"/>
      <c r="BYH22" s="77"/>
      <c r="BYI22" s="77"/>
      <c r="BYJ22" s="77"/>
      <c r="BYK22" s="77"/>
      <c r="BYL22" s="77"/>
      <c r="BYM22" s="77"/>
      <c r="BYN22" s="77"/>
      <c r="BYO22" s="77"/>
      <c r="BYP22" s="77"/>
      <c r="BYQ22" s="77"/>
      <c r="BYR22" s="77"/>
      <c r="BYS22" s="77"/>
      <c r="BYT22" s="77"/>
      <c r="BYU22" s="77"/>
      <c r="BYV22" s="77"/>
      <c r="BYW22" s="77"/>
      <c r="BYX22" s="77"/>
      <c r="BYY22" s="77"/>
      <c r="BYZ22" s="77"/>
      <c r="BZA22" s="77"/>
      <c r="BZB22" s="77"/>
      <c r="BZC22" s="77"/>
      <c r="BZD22" s="77"/>
      <c r="BZE22" s="77"/>
      <c r="BZF22" s="77"/>
      <c r="BZG22" s="77"/>
      <c r="BZH22" s="77"/>
      <c r="BZI22" s="77"/>
      <c r="BZJ22" s="77"/>
      <c r="BZK22" s="77"/>
      <c r="BZL22" s="77"/>
      <c r="BZM22" s="77"/>
      <c r="BZN22" s="77"/>
      <c r="BZO22" s="77"/>
      <c r="BZP22" s="77"/>
      <c r="BZQ22" s="77"/>
      <c r="BZR22" s="77"/>
      <c r="BZS22" s="77"/>
      <c r="BZT22" s="77"/>
      <c r="BZU22" s="77"/>
      <c r="BZV22" s="77"/>
      <c r="BZW22" s="77"/>
      <c r="BZX22" s="77"/>
      <c r="BZY22" s="77"/>
      <c r="BZZ22" s="77"/>
      <c r="CAA22" s="77"/>
      <c r="CAB22" s="77"/>
      <c r="CAC22" s="77"/>
      <c r="CAD22" s="77"/>
      <c r="CAE22" s="77"/>
      <c r="CAF22" s="77"/>
      <c r="CAG22" s="77"/>
      <c r="CAH22" s="77"/>
      <c r="CAI22" s="77"/>
      <c r="CAJ22" s="77"/>
      <c r="CAK22" s="77"/>
      <c r="CAL22" s="77"/>
      <c r="CAM22" s="77"/>
      <c r="CAN22" s="77"/>
      <c r="CAO22" s="77"/>
      <c r="CAP22" s="77"/>
      <c r="CAQ22" s="77"/>
      <c r="CAR22" s="77"/>
      <c r="CAS22" s="77"/>
      <c r="CAT22" s="77"/>
      <c r="CAU22" s="77"/>
      <c r="CAV22" s="77"/>
      <c r="CAW22" s="77"/>
      <c r="CAX22" s="77"/>
      <c r="CAY22" s="77"/>
      <c r="CAZ22" s="77"/>
      <c r="CBA22" s="77"/>
      <c r="CBB22" s="77"/>
      <c r="CBC22" s="77"/>
      <c r="CBD22" s="77"/>
      <c r="CBE22" s="77"/>
      <c r="CBF22" s="77"/>
      <c r="CBG22" s="77"/>
      <c r="CBH22" s="77"/>
      <c r="CBI22" s="77"/>
      <c r="CBJ22" s="77"/>
      <c r="CBK22" s="77"/>
      <c r="CBL22" s="77"/>
      <c r="CBM22" s="77"/>
      <c r="CBN22" s="77"/>
      <c r="CBO22" s="77"/>
      <c r="CBP22" s="77"/>
      <c r="CBQ22" s="77"/>
      <c r="CBR22" s="77"/>
      <c r="CBS22" s="77"/>
      <c r="CBT22" s="77"/>
      <c r="CBU22" s="77"/>
      <c r="CBV22" s="77"/>
      <c r="CBW22" s="77"/>
      <c r="CBX22" s="77"/>
      <c r="CBY22" s="77"/>
      <c r="CBZ22" s="77"/>
      <c r="CCA22" s="77"/>
      <c r="CCB22" s="77"/>
      <c r="CCC22" s="77"/>
      <c r="CCD22" s="77"/>
      <c r="CCE22" s="77"/>
      <c r="CCF22" s="77"/>
      <c r="CCG22" s="77"/>
      <c r="CCH22" s="77"/>
      <c r="CCI22" s="77"/>
      <c r="CCJ22" s="77"/>
      <c r="CCK22" s="77"/>
      <c r="CCL22" s="77"/>
      <c r="CCM22" s="77"/>
      <c r="CCN22" s="77"/>
      <c r="CCO22" s="77"/>
      <c r="CCP22" s="77"/>
      <c r="CCQ22" s="77"/>
      <c r="CCR22" s="77"/>
      <c r="CCS22" s="77"/>
      <c r="CCT22" s="77"/>
      <c r="CCU22" s="77"/>
      <c r="CCV22" s="77"/>
      <c r="CCW22" s="77"/>
      <c r="CCX22" s="77"/>
      <c r="CCY22" s="77"/>
      <c r="CCZ22" s="77"/>
      <c r="CDA22" s="77"/>
      <c r="CDB22" s="77"/>
      <c r="CDC22" s="77"/>
      <c r="CDD22" s="77"/>
      <c r="CDE22" s="77"/>
      <c r="CDF22" s="77"/>
      <c r="CDG22" s="77"/>
      <c r="CDH22" s="77"/>
      <c r="CDI22" s="77"/>
      <c r="CDJ22" s="77"/>
      <c r="CDK22" s="77"/>
      <c r="CDL22" s="77"/>
      <c r="CDM22" s="77"/>
      <c r="CDN22" s="77"/>
      <c r="CDO22" s="77"/>
      <c r="CDP22" s="77"/>
      <c r="CDQ22" s="77"/>
      <c r="CDR22" s="77"/>
      <c r="CDS22" s="77"/>
      <c r="CDT22" s="77"/>
      <c r="CDU22" s="77"/>
      <c r="CDV22" s="77"/>
      <c r="CDW22" s="77"/>
      <c r="CDX22" s="77"/>
      <c r="CDY22" s="77"/>
      <c r="CDZ22" s="77"/>
      <c r="CEA22" s="77"/>
      <c r="CEB22" s="77"/>
      <c r="CEC22" s="77"/>
      <c r="CED22" s="77"/>
      <c r="CEE22" s="77"/>
      <c r="CEF22" s="77"/>
      <c r="CEG22" s="77"/>
      <c r="CEH22" s="77"/>
      <c r="CEI22" s="77"/>
      <c r="CEJ22" s="77"/>
      <c r="CEK22" s="77"/>
      <c r="CEL22" s="77"/>
      <c r="CEM22" s="77"/>
      <c r="CEN22" s="77"/>
      <c r="CEO22" s="77"/>
      <c r="CEP22" s="77"/>
      <c r="CEQ22" s="77"/>
      <c r="CER22" s="77"/>
      <c r="CES22" s="77"/>
      <c r="CET22" s="77"/>
      <c r="CEU22" s="77"/>
      <c r="CEV22" s="77"/>
      <c r="CEW22" s="77"/>
      <c r="CEX22" s="77"/>
      <c r="CEY22" s="77"/>
      <c r="CEZ22" s="77"/>
      <c r="CFA22" s="77"/>
      <c r="CFB22" s="77"/>
      <c r="CFC22" s="77"/>
      <c r="CFD22" s="77"/>
      <c r="CFE22" s="77"/>
      <c r="CFF22" s="77"/>
      <c r="CFG22" s="77"/>
      <c r="CFH22" s="77"/>
      <c r="CFI22" s="77"/>
      <c r="CFJ22" s="77"/>
      <c r="CFK22" s="77"/>
      <c r="CFL22" s="77"/>
      <c r="CFM22" s="77"/>
      <c r="CFN22" s="77"/>
      <c r="CFO22" s="77"/>
      <c r="CFP22" s="77"/>
      <c r="CFQ22" s="77"/>
      <c r="CFR22" s="77"/>
      <c r="CFS22" s="77"/>
      <c r="CFT22" s="77"/>
      <c r="CFU22" s="77"/>
      <c r="CFV22" s="77"/>
      <c r="CFW22" s="77"/>
      <c r="CFX22" s="77"/>
      <c r="CFY22" s="77"/>
      <c r="CFZ22" s="77"/>
      <c r="CGA22" s="77"/>
      <c r="CGB22" s="77"/>
      <c r="CGC22" s="77"/>
      <c r="CGD22" s="77"/>
      <c r="CGE22" s="77"/>
      <c r="CGF22" s="77"/>
      <c r="CGG22" s="77"/>
      <c r="CGH22" s="77"/>
      <c r="CGI22" s="77"/>
      <c r="CGJ22" s="77"/>
      <c r="CGK22" s="77"/>
      <c r="CGL22" s="77"/>
      <c r="CGM22" s="77"/>
      <c r="CGN22" s="77"/>
      <c r="CGO22" s="77"/>
      <c r="CGP22" s="77"/>
      <c r="CGQ22" s="77"/>
      <c r="CGR22" s="77"/>
      <c r="CGS22" s="77"/>
      <c r="CGT22" s="77"/>
      <c r="CGU22" s="77"/>
      <c r="CGV22" s="77"/>
      <c r="CGW22" s="77"/>
      <c r="CGX22" s="77"/>
      <c r="CGY22" s="77"/>
      <c r="CGZ22" s="77"/>
      <c r="CHA22" s="77"/>
      <c r="CHB22" s="77"/>
      <c r="CHC22" s="77"/>
      <c r="CHD22" s="77"/>
      <c r="CHE22" s="77"/>
      <c r="CHF22" s="77"/>
      <c r="CHG22" s="77"/>
      <c r="CHH22" s="77"/>
      <c r="CHI22" s="77"/>
      <c r="CHJ22" s="77"/>
      <c r="CHK22" s="77"/>
      <c r="CHL22" s="77"/>
      <c r="CHM22" s="77"/>
      <c r="CHN22" s="77"/>
      <c r="CHO22" s="77"/>
      <c r="CHP22" s="77"/>
      <c r="CHQ22" s="77"/>
      <c r="CHR22" s="77"/>
      <c r="CHS22" s="77"/>
      <c r="CHT22" s="77"/>
      <c r="CHU22" s="77"/>
      <c r="CHV22" s="77"/>
      <c r="CHW22" s="77"/>
      <c r="CHX22" s="77"/>
      <c r="CHY22" s="77"/>
      <c r="CHZ22" s="77"/>
      <c r="CIA22" s="77"/>
      <c r="CIB22" s="77"/>
      <c r="CIC22" s="77"/>
      <c r="CID22" s="77"/>
      <c r="CIE22" s="77"/>
      <c r="CIF22" s="77"/>
      <c r="CIG22" s="77"/>
      <c r="CIH22" s="77"/>
      <c r="CII22" s="77"/>
      <c r="CIJ22" s="77"/>
      <c r="CIK22" s="77"/>
      <c r="CIL22" s="77"/>
      <c r="CIM22" s="77"/>
      <c r="CIN22" s="77"/>
      <c r="CIO22" s="77"/>
      <c r="CIP22" s="77"/>
      <c r="CIQ22" s="77"/>
      <c r="CIR22" s="77"/>
      <c r="CIS22" s="77"/>
      <c r="CIT22" s="77"/>
      <c r="CIU22" s="77"/>
      <c r="CIV22" s="77"/>
      <c r="CIW22" s="77"/>
      <c r="CIX22" s="77"/>
      <c r="CIY22" s="77"/>
      <c r="CIZ22" s="77"/>
      <c r="CJA22" s="77"/>
      <c r="CJB22" s="77"/>
      <c r="CJC22" s="77"/>
      <c r="CJD22" s="77"/>
      <c r="CJE22" s="77"/>
      <c r="CJF22" s="77"/>
      <c r="CJG22" s="77"/>
      <c r="CJH22" s="77"/>
      <c r="CJI22" s="77"/>
      <c r="CJJ22" s="77"/>
      <c r="CJK22" s="77"/>
      <c r="CJL22" s="77"/>
      <c r="CJM22" s="77"/>
      <c r="CJN22" s="77"/>
      <c r="CJO22" s="77"/>
      <c r="CJP22" s="77"/>
      <c r="CJQ22" s="77"/>
      <c r="CJR22" s="77"/>
      <c r="CJS22" s="77"/>
      <c r="CJT22" s="77"/>
      <c r="CJU22" s="77"/>
      <c r="CJV22" s="77"/>
      <c r="CJW22" s="77"/>
      <c r="CJX22" s="77"/>
      <c r="CJY22" s="77"/>
      <c r="CJZ22" s="77"/>
      <c r="CKA22" s="77"/>
      <c r="CKB22" s="77"/>
      <c r="CKC22" s="77"/>
      <c r="CKD22" s="77"/>
      <c r="CKE22" s="77"/>
      <c r="CKF22" s="77"/>
      <c r="CKG22" s="77"/>
      <c r="CKH22" s="77"/>
      <c r="CKI22" s="77"/>
      <c r="CKJ22" s="77"/>
      <c r="CKK22" s="77"/>
      <c r="CKL22" s="77"/>
      <c r="CKM22" s="77"/>
      <c r="CKN22" s="77"/>
      <c r="CKO22" s="77"/>
      <c r="CKP22" s="77"/>
      <c r="CKQ22" s="77"/>
      <c r="CKR22" s="77"/>
      <c r="CKS22" s="77"/>
      <c r="CKT22" s="77"/>
      <c r="CKU22" s="77"/>
      <c r="CKV22" s="77"/>
      <c r="CKW22" s="77"/>
      <c r="CKX22" s="77"/>
      <c r="CKY22" s="77"/>
      <c r="CKZ22" s="77"/>
      <c r="CLA22" s="77"/>
      <c r="CLB22" s="77"/>
      <c r="CLC22" s="77"/>
      <c r="CLD22" s="77"/>
      <c r="CLE22" s="77"/>
      <c r="CLF22" s="77"/>
      <c r="CLG22" s="77"/>
      <c r="CLH22" s="77"/>
      <c r="CLI22" s="77"/>
      <c r="CLJ22" s="77"/>
      <c r="CLK22" s="77"/>
      <c r="CLL22" s="77"/>
      <c r="CLM22" s="77"/>
      <c r="CLN22" s="77"/>
      <c r="CLO22" s="77"/>
      <c r="CLP22" s="77"/>
      <c r="CLQ22" s="77"/>
      <c r="CLR22" s="77"/>
      <c r="CLS22" s="77"/>
      <c r="CLT22" s="77"/>
      <c r="CLU22" s="77"/>
      <c r="CLV22" s="77"/>
      <c r="CLW22" s="77"/>
      <c r="CLX22" s="77"/>
      <c r="CLY22" s="77"/>
      <c r="CLZ22" s="77"/>
      <c r="CMA22" s="77"/>
      <c r="CMB22" s="77"/>
      <c r="CMC22" s="77"/>
      <c r="CMD22" s="77"/>
      <c r="CME22" s="77"/>
      <c r="CMF22" s="77"/>
      <c r="CMG22" s="77"/>
      <c r="CMH22" s="77"/>
      <c r="CMI22" s="77"/>
      <c r="CMJ22" s="77"/>
      <c r="CMK22" s="77"/>
      <c r="CML22" s="77"/>
      <c r="CMM22" s="77"/>
      <c r="CMN22" s="77"/>
      <c r="CMO22" s="77"/>
      <c r="CMP22" s="77"/>
      <c r="CMQ22" s="77"/>
      <c r="CMR22" s="77"/>
      <c r="CMS22" s="77"/>
      <c r="CMT22" s="77"/>
      <c r="CMU22" s="77"/>
      <c r="CMV22" s="77"/>
      <c r="CMW22" s="77"/>
      <c r="CMX22" s="77"/>
      <c r="CMY22" s="77"/>
      <c r="CMZ22" s="77"/>
      <c r="CNA22" s="77"/>
      <c r="CNB22" s="77"/>
      <c r="CNC22" s="77"/>
      <c r="CND22" s="77"/>
      <c r="CNE22" s="77"/>
      <c r="CNF22" s="77"/>
      <c r="CNG22" s="77"/>
      <c r="CNH22" s="77"/>
      <c r="CNI22" s="77"/>
      <c r="CNJ22" s="77"/>
      <c r="CNK22" s="77"/>
      <c r="CNL22" s="77"/>
      <c r="CNM22" s="77"/>
      <c r="CNN22" s="77"/>
      <c r="CNO22" s="77"/>
      <c r="CNP22" s="77"/>
      <c r="CNQ22" s="77"/>
      <c r="CNR22" s="77"/>
      <c r="CNS22" s="77"/>
      <c r="CNT22" s="77"/>
      <c r="CNU22" s="77"/>
      <c r="CNV22" s="77"/>
      <c r="CNW22" s="77"/>
      <c r="CNX22" s="77"/>
      <c r="CNY22" s="77"/>
      <c r="CNZ22" s="77"/>
      <c r="COA22" s="77"/>
      <c r="COB22" s="77"/>
      <c r="COC22" s="77"/>
      <c r="COD22" s="77"/>
      <c r="COE22" s="77"/>
      <c r="COF22" s="77"/>
      <c r="COG22" s="77"/>
      <c r="COH22" s="77"/>
      <c r="COI22" s="77"/>
      <c r="COJ22" s="77"/>
      <c r="COK22" s="77"/>
      <c r="COL22" s="77"/>
      <c r="COM22" s="77"/>
      <c r="CON22" s="77"/>
      <c r="COO22" s="77"/>
      <c r="COP22" s="77"/>
      <c r="COQ22" s="77"/>
      <c r="COR22" s="77"/>
      <c r="COS22" s="77"/>
      <c r="COT22" s="77"/>
      <c r="COU22" s="77"/>
      <c r="COV22" s="77"/>
      <c r="COW22" s="77"/>
      <c r="COX22" s="77"/>
      <c r="COY22" s="77"/>
      <c r="COZ22" s="77"/>
      <c r="CPA22" s="77"/>
      <c r="CPB22" s="77"/>
      <c r="CPC22" s="77"/>
      <c r="CPD22" s="77"/>
      <c r="CPE22" s="77"/>
      <c r="CPF22" s="77"/>
      <c r="CPG22" s="77"/>
      <c r="CPH22" s="77"/>
      <c r="CPI22" s="77"/>
      <c r="CPJ22" s="77"/>
      <c r="CPK22" s="77"/>
      <c r="CPL22" s="77"/>
      <c r="CPM22" s="77"/>
      <c r="CPN22" s="77"/>
      <c r="CPO22" s="77"/>
      <c r="CPP22" s="77"/>
      <c r="CPQ22" s="77"/>
      <c r="CPR22" s="77"/>
      <c r="CPS22" s="77"/>
      <c r="CPT22" s="77"/>
      <c r="CPU22" s="77"/>
      <c r="CPV22" s="77"/>
      <c r="CPW22" s="77"/>
      <c r="CPX22" s="77"/>
      <c r="CPY22" s="77"/>
      <c r="CPZ22" s="77"/>
      <c r="CQA22" s="77"/>
      <c r="CQB22" s="77"/>
      <c r="CQC22" s="77"/>
      <c r="CQD22" s="77"/>
      <c r="CQE22" s="77"/>
      <c r="CQF22" s="77"/>
      <c r="CQG22" s="77"/>
      <c r="CQH22" s="77"/>
      <c r="CQI22" s="77"/>
      <c r="CQJ22" s="77"/>
      <c r="CQK22" s="77"/>
      <c r="CQL22" s="77"/>
      <c r="CQM22" s="77"/>
      <c r="CQN22" s="77"/>
      <c r="CQO22" s="77"/>
      <c r="CQP22" s="77"/>
      <c r="CQQ22" s="77"/>
      <c r="CQR22" s="77"/>
      <c r="CQS22" s="77"/>
      <c r="CQT22" s="77"/>
      <c r="CQU22" s="77"/>
      <c r="CQV22" s="77"/>
      <c r="CQW22" s="77"/>
      <c r="CQX22" s="77"/>
      <c r="CQY22" s="77"/>
      <c r="CQZ22" s="77"/>
      <c r="CRA22" s="77"/>
      <c r="CRB22" s="77"/>
      <c r="CRC22" s="77"/>
      <c r="CRD22" s="77"/>
      <c r="CRE22" s="77"/>
      <c r="CRF22" s="77"/>
      <c r="CRG22" s="77"/>
      <c r="CRH22" s="77"/>
      <c r="CRI22" s="77"/>
      <c r="CRJ22" s="77"/>
      <c r="CRK22" s="77"/>
      <c r="CRL22" s="77"/>
      <c r="CRM22" s="77"/>
      <c r="CRN22" s="77"/>
      <c r="CRO22" s="77"/>
      <c r="CRP22" s="77"/>
      <c r="CRQ22" s="77"/>
      <c r="CRR22" s="77"/>
      <c r="CRS22" s="77"/>
      <c r="CRT22" s="77"/>
      <c r="CRU22" s="77"/>
      <c r="CRV22" s="77"/>
      <c r="CRW22" s="77"/>
      <c r="CRX22" s="77"/>
      <c r="CRY22" s="77"/>
      <c r="CRZ22" s="77"/>
      <c r="CSA22" s="77"/>
      <c r="CSB22" s="77"/>
      <c r="CSC22" s="77"/>
      <c r="CSD22" s="77"/>
      <c r="CSE22" s="77"/>
      <c r="CSF22" s="77"/>
      <c r="CSG22" s="77"/>
      <c r="CSH22" s="77"/>
      <c r="CSI22" s="77"/>
      <c r="CSJ22" s="77"/>
      <c r="CSK22" s="77"/>
      <c r="CSL22" s="77"/>
      <c r="CSM22" s="77"/>
      <c r="CSN22" s="77"/>
      <c r="CSO22" s="77"/>
      <c r="CSP22" s="77"/>
      <c r="CSQ22" s="77"/>
      <c r="CSR22" s="77"/>
      <c r="CSS22" s="77"/>
      <c r="CST22" s="77"/>
      <c r="CSU22" s="77"/>
      <c r="CSV22" s="77"/>
      <c r="CSW22" s="77"/>
      <c r="CSX22" s="77"/>
      <c r="CSY22" s="77"/>
      <c r="CSZ22" s="77"/>
      <c r="CTA22" s="77"/>
      <c r="CTB22" s="77"/>
      <c r="CTC22" s="77"/>
      <c r="CTD22" s="77"/>
      <c r="CTE22" s="77"/>
      <c r="CTF22" s="77"/>
      <c r="CTG22" s="77"/>
      <c r="CTH22" s="77"/>
      <c r="CTI22" s="77"/>
      <c r="CTJ22" s="77"/>
      <c r="CTK22" s="77"/>
      <c r="CTL22" s="77"/>
      <c r="CTM22" s="77"/>
      <c r="CTN22" s="77"/>
      <c r="CTO22" s="77"/>
      <c r="CTP22" s="77"/>
      <c r="CTQ22" s="77"/>
      <c r="CTR22" s="77"/>
      <c r="CTS22" s="77"/>
      <c r="CTT22" s="77"/>
      <c r="CTU22" s="77"/>
      <c r="CTV22" s="77"/>
      <c r="CTW22" s="77"/>
      <c r="CTX22" s="77"/>
      <c r="CTY22" s="77"/>
      <c r="CTZ22" s="77"/>
      <c r="CUA22" s="77"/>
      <c r="CUB22" s="77"/>
      <c r="CUC22" s="77"/>
      <c r="CUD22" s="77"/>
      <c r="CUE22" s="77"/>
      <c r="CUF22" s="77"/>
      <c r="CUG22" s="77"/>
      <c r="CUH22" s="77"/>
      <c r="CUI22" s="77"/>
      <c r="CUJ22" s="77"/>
      <c r="CUK22" s="77"/>
      <c r="CUL22" s="77"/>
      <c r="CUM22" s="77"/>
      <c r="CUN22" s="77"/>
      <c r="CUO22" s="77"/>
      <c r="CUP22" s="77"/>
      <c r="CUQ22" s="77"/>
      <c r="CUR22" s="77"/>
      <c r="CUS22" s="77"/>
      <c r="CUT22" s="77"/>
      <c r="CUU22" s="77"/>
      <c r="CUV22" s="77"/>
      <c r="CUW22" s="77"/>
      <c r="CUX22" s="77"/>
      <c r="CUY22" s="77"/>
      <c r="CUZ22" s="77"/>
      <c r="CVA22" s="77"/>
      <c r="CVB22" s="77"/>
      <c r="CVC22" s="77"/>
      <c r="CVD22" s="77"/>
      <c r="CVE22" s="77"/>
      <c r="CVF22" s="77"/>
      <c r="CVG22" s="77"/>
      <c r="CVH22" s="77"/>
      <c r="CVI22" s="77"/>
      <c r="CVJ22" s="77"/>
      <c r="CVK22" s="77"/>
      <c r="CVL22" s="77"/>
      <c r="CVM22" s="77"/>
      <c r="CVN22" s="77"/>
      <c r="CVO22" s="77"/>
      <c r="CVP22" s="77"/>
      <c r="CVQ22" s="77"/>
      <c r="CVR22" s="77"/>
      <c r="CVS22" s="77"/>
      <c r="CVT22" s="77"/>
      <c r="CVU22" s="77"/>
      <c r="CVV22" s="77"/>
      <c r="CVW22" s="77"/>
      <c r="CVX22" s="77"/>
      <c r="CVY22" s="77"/>
      <c r="CVZ22" s="77"/>
      <c r="CWA22" s="77"/>
      <c r="CWB22" s="77"/>
      <c r="CWC22" s="77"/>
      <c r="CWD22" s="77"/>
      <c r="CWE22" s="77"/>
      <c r="CWF22" s="77"/>
      <c r="CWG22" s="77"/>
      <c r="CWH22" s="77"/>
      <c r="CWI22" s="77"/>
      <c r="CWJ22" s="77"/>
      <c r="CWK22" s="77"/>
      <c r="CWL22" s="77"/>
      <c r="CWM22" s="77"/>
      <c r="CWN22" s="77"/>
      <c r="CWO22" s="77"/>
      <c r="CWP22" s="77"/>
      <c r="CWQ22" s="77"/>
      <c r="CWR22" s="77"/>
      <c r="CWS22" s="77"/>
      <c r="CWT22" s="77"/>
      <c r="CWU22" s="77"/>
      <c r="CWV22" s="77"/>
      <c r="CWW22" s="77"/>
      <c r="CWX22" s="77"/>
      <c r="CWY22" s="77"/>
      <c r="CWZ22" s="77"/>
      <c r="CXA22" s="77"/>
      <c r="CXB22" s="77"/>
      <c r="CXC22" s="77"/>
      <c r="CXD22" s="77"/>
      <c r="CXE22" s="77"/>
      <c r="CXF22" s="77"/>
      <c r="CXG22" s="77"/>
      <c r="CXH22" s="77"/>
      <c r="CXI22" s="77"/>
      <c r="CXJ22" s="77"/>
      <c r="CXK22" s="77"/>
      <c r="CXL22" s="77"/>
      <c r="CXM22" s="77"/>
      <c r="CXN22" s="77"/>
      <c r="CXO22" s="77"/>
      <c r="CXP22" s="77"/>
      <c r="CXQ22" s="77"/>
      <c r="CXR22" s="77"/>
      <c r="CXS22" s="77"/>
      <c r="CXT22" s="77"/>
      <c r="CXU22" s="77"/>
      <c r="CXV22" s="77"/>
      <c r="CXW22" s="77"/>
      <c r="CXX22" s="77"/>
      <c r="CXY22" s="77"/>
      <c r="CXZ22" s="77"/>
      <c r="CYA22" s="77"/>
      <c r="CYB22" s="77"/>
      <c r="CYC22" s="77"/>
      <c r="CYD22" s="77"/>
      <c r="CYE22" s="77"/>
      <c r="CYF22" s="77"/>
      <c r="CYG22" s="77"/>
      <c r="CYH22" s="77"/>
      <c r="CYI22" s="77"/>
      <c r="CYJ22" s="77"/>
      <c r="CYK22" s="77"/>
      <c r="CYL22" s="77"/>
      <c r="CYM22" s="77"/>
      <c r="CYN22" s="77"/>
      <c r="CYO22" s="77"/>
      <c r="CYP22" s="77"/>
      <c r="CYQ22" s="77"/>
      <c r="CYR22" s="77"/>
      <c r="CYS22" s="77"/>
      <c r="CYT22" s="77"/>
      <c r="CYU22" s="77"/>
      <c r="CYV22" s="77"/>
      <c r="CYW22" s="77"/>
      <c r="CYX22" s="77"/>
      <c r="CYY22" s="77"/>
      <c r="CYZ22" s="77"/>
      <c r="CZA22" s="77"/>
      <c r="CZB22" s="77"/>
      <c r="CZC22" s="77"/>
      <c r="CZD22" s="77"/>
      <c r="CZE22" s="77"/>
      <c r="CZF22" s="77"/>
      <c r="CZG22" s="77"/>
      <c r="CZH22" s="77"/>
      <c r="CZI22" s="77"/>
      <c r="CZJ22" s="77"/>
      <c r="CZK22" s="77"/>
      <c r="CZL22" s="77"/>
      <c r="CZM22" s="77"/>
      <c r="CZN22" s="77"/>
      <c r="CZO22" s="77"/>
      <c r="CZP22" s="77"/>
      <c r="CZQ22" s="77"/>
      <c r="CZR22" s="77"/>
      <c r="CZS22" s="77"/>
      <c r="CZT22" s="77"/>
      <c r="CZU22" s="77"/>
      <c r="CZV22" s="77"/>
      <c r="CZW22" s="77"/>
      <c r="CZX22" s="77"/>
      <c r="CZY22" s="77"/>
      <c r="CZZ22" s="77"/>
      <c r="DAA22" s="77"/>
      <c r="DAB22" s="77"/>
      <c r="DAC22" s="77"/>
      <c r="DAD22" s="77"/>
      <c r="DAE22" s="77"/>
      <c r="DAF22" s="77"/>
      <c r="DAG22" s="77"/>
      <c r="DAH22" s="77"/>
      <c r="DAI22" s="77"/>
      <c r="DAJ22" s="77"/>
      <c r="DAK22" s="77"/>
      <c r="DAL22" s="77"/>
      <c r="DAM22" s="77"/>
      <c r="DAN22" s="77"/>
      <c r="DAO22" s="77"/>
      <c r="DAP22" s="77"/>
      <c r="DAQ22" s="77"/>
      <c r="DAR22" s="77"/>
      <c r="DAS22" s="77"/>
      <c r="DAT22" s="77"/>
      <c r="DAU22" s="77"/>
      <c r="DAV22" s="77"/>
      <c r="DAW22" s="77"/>
      <c r="DAX22" s="77"/>
      <c r="DAY22" s="77"/>
      <c r="DAZ22" s="77"/>
      <c r="DBA22" s="77"/>
      <c r="DBB22" s="77"/>
      <c r="DBC22" s="77"/>
      <c r="DBD22" s="77"/>
      <c r="DBE22" s="77"/>
      <c r="DBF22" s="77"/>
      <c r="DBG22" s="77"/>
      <c r="DBH22" s="77"/>
      <c r="DBI22" s="77"/>
      <c r="DBJ22" s="77"/>
      <c r="DBK22" s="77"/>
      <c r="DBL22" s="77"/>
      <c r="DBM22" s="77"/>
      <c r="DBN22" s="77"/>
      <c r="DBO22" s="77"/>
      <c r="DBP22" s="77"/>
      <c r="DBQ22" s="77"/>
      <c r="DBR22" s="77"/>
      <c r="DBS22" s="77"/>
      <c r="DBT22" s="77"/>
      <c r="DBU22" s="77"/>
      <c r="DBV22" s="77"/>
      <c r="DBW22" s="77"/>
      <c r="DBX22" s="77"/>
      <c r="DBY22" s="77"/>
      <c r="DBZ22" s="77"/>
      <c r="DCA22" s="77"/>
      <c r="DCB22" s="77"/>
      <c r="DCC22" s="77"/>
      <c r="DCD22" s="77"/>
      <c r="DCE22" s="77"/>
      <c r="DCF22" s="77"/>
      <c r="DCG22" s="77"/>
      <c r="DCH22" s="77"/>
      <c r="DCI22" s="77"/>
      <c r="DCJ22" s="77"/>
      <c r="DCK22" s="77"/>
      <c r="DCL22" s="77"/>
      <c r="DCM22" s="77"/>
      <c r="DCN22" s="77"/>
      <c r="DCO22" s="77"/>
      <c r="DCP22" s="77"/>
      <c r="DCQ22" s="77"/>
      <c r="DCR22" s="77"/>
      <c r="DCS22" s="77"/>
      <c r="DCT22" s="77"/>
      <c r="DCU22" s="77"/>
      <c r="DCV22" s="77"/>
      <c r="DCW22" s="77"/>
      <c r="DCX22" s="77"/>
      <c r="DCY22" s="77"/>
      <c r="DCZ22" s="77"/>
      <c r="DDA22" s="77"/>
      <c r="DDB22" s="77"/>
      <c r="DDC22" s="77"/>
      <c r="DDD22" s="77"/>
      <c r="DDE22" s="77"/>
      <c r="DDF22" s="77"/>
      <c r="DDG22" s="77"/>
      <c r="DDH22" s="77"/>
      <c r="DDI22" s="77"/>
      <c r="DDJ22" s="77"/>
      <c r="DDK22" s="77"/>
      <c r="DDL22" s="77"/>
      <c r="DDM22" s="77"/>
      <c r="DDN22" s="77"/>
      <c r="DDO22" s="77"/>
      <c r="DDP22" s="77"/>
      <c r="DDQ22" s="77"/>
      <c r="DDR22" s="77"/>
      <c r="DDS22" s="77"/>
      <c r="DDT22" s="77"/>
      <c r="DDU22" s="77"/>
      <c r="DDV22" s="77"/>
      <c r="DDW22" s="77"/>
      <c r="DDX22" s="77"/>
      <c r="DDY22" s="77"/>
      <c r="DDZ22" s="77"/>
      <c r="DEA22" s="77"/>
      <c r="DEB22" s="77"/>
      <c r="DEC22" s="77"/>
      <c r="DED22" s="77"/>
      <c r="DEE22" s="77"/>
      <c r="DEF22" s="77"/>
      <c r="DEG22" s="77"/>
      <c r="DEH22" s="77"/>
      <c r="DEI22" s="77"/>
      <c r="DEJ22" s="77"/>
      <c r="DEK22" s="77"/>
      <c r="DEL22" s="77"/>
      <c r="DEM22" s="77"/>
      <c r="DEN22" s="77"/>
      <c r="DEO22" s="77"/>
      <c r="DEP22" s="77"/>
      <c r="DEQ22" s="77"/>
      <c r="DER22" s="77"/>
      <c r="DES22" s="77"/>
      <c r="DET22" s="77"/>
      <c r="DEU22" s="77"/>
      <c r="DEV22" s="77"/>
      <c r="DEW22" s="77"/>
      <c r="DEX22" s="77"/>
      <c r="DEY22" s="77"/>
      <c r="DEZ22" s="77"/>
      <c r="DFA22" s="77"/>
      <c r="DFB22" s="77"/>
      <c r="DFC22" s="77"/>
      <c r="DFD22" s="77"/>
      <c r="DFE22" s="77"/>
      <c r="DFF22" s="77"/>
      <c r="DFG22" s="77"/>
      <c r="DFH22" s="77"/>
      <c r="DFI22" s="77"/>
      <c r="DFJ22" s="77"/>
      <c r="DFK22" s="77"/>
      <c r="DFL22" s="77"/>
      <c r="DFM22" s="77"/>
      <c r="DFN22" s="77"/>
      <c r="DFO22" s="77"/>
      <c r="DFP22" s="77"/>
      <c r="DFQ22" s="77"/>
      <c r="DFR22" s="77"/>
      <c r="DFS22" s="77"/>
      <c r="DFT22" s="77"/>
      <c r="DFU22" s="77"/>
      <c r="DFV22" s="77"/>
      <c r="DFW22" s="77"/>
      <c r="DFX22" s="77"/>
      <c r="DFY22" s="77"/>
      <c r="DFZ22" s="77"/>
      <c r="DGA22" s="77"/>
      <c r="DGB22" s="77"/>
      <c r="DGC22" s="77"/>
      <c r="DGD22" s="77"/>
      <c r="DGE22" s="77"/>
      <c r="DGF22" s="77"/>
      <c r="DGG22" s="77"/>
      <c r="DGH22" s="77"/>
      <c r="DGI22" s="77"/>
      <c r="DGJ22" s="77"/>
      <c r="DGK22" s="77"/>
      <c r="DGL22" s="77"/>
      <c r="DGM22" s="77"/>
      <c r="DGN22" s="77"/>
      <c r="DGO22" s="77"/>
      <c r="DGP22" s="77"/>
      <c r="DGQ22" s="77"/>
      <c r="DGR22" s="77"/>
      <c r="DGS22" s="77"/>
      <c r="DGT22" s="77"/>
      <c r="DGU22" s="77"/>
      <c r="DGV22" s="77"/>
      <c r="DGW22" s="77"/>
      <c r="DGX22" s="77"/>
      <c r="DGY22" s="77"/>
      <c r="DGZ22" s="77"/>
      <c r="DHA22" s="77"/>
      <c r="DHB22" s="77"/>
      <c r="DHC22" s="77"/>
      <c r="DHD22" s="77"/>
      <c r="DHE22" s="77"/>
      <c r="DHF22" s="77"/>
      <c r="DHG22" s="77"/>
      <c r="DHH22" s="77"/>
      <c r="DHI22" s="77"/>
      <c r="DHJ22" s="77"/>
      <c r="DHK22" s="77"/>
      <c r="DHL22" s="77"/>
      <c r="DHM22" s="77"/>
      <c r="DHN22" s="77"/>
      <c r="DHO22" s="77"/>
      <c r="DHP22" s="77"/>
      <c r="DHQ22" s="77"/>
      <c r="DHR22" s="77"/>
      <c r="DHS22" s="77"/>
      <c r="DHT22" s="77"/>
      <c r="DHU22" s="77"/>
      <c r="DHV22" s="77"/>
      <c r="DHW22" s="77"/>
      <c r="DHX22" s="77"/>
      <c r="DHY22" s="77"/>
      <c r="DHZ22" s="77"/>
      <c r="DIA22" s="77"/>
      <c r="DIB22" s="77"/>
      <c r="DIC22" s="77"/>
      <c r="DID22" s="77"/>
      <c r="DIE22" s="77"/>
      <c r="DIF22" s="77"/>
      <c r="DIG22" s="77"/>
      <c r="DIH22" s="77"/>
      <c r="DII22" s="77"/>
      <c r="DIJ22" s="77"/>
      <c r="DIK22" s="77"/>
      <c r="DIL22" s="77"/>
      <c r="DIM22" s="77"/>
      <c r="DIN22" s="77"/>
      <c r="DIO22" s="77"/>
      <c r="DIP22" s="77"/>
      <c r="DIQ22" s="77"/>
      <c r="DIR22" s="77"/>
      <c r="DIS22" s="77"/>
      <c r="DIT22" s="77"/>
      <c r="DIU22" s="77"/>
      <c r="DIV22" s="77"/>
      <c r="DIW22" s="77"/>
      <c r="DIX22" s="77"/>
      <c r="DIY22" s="77"/>
      <c r="DIZ22" s="77"/>
      <c r="DJA22" s="77"/>
      <c r="DJB22" s="77"/>
      <c r="DJC22" s="77"/>
      <c r="DJD22" s="77"/>
      <c r="DJE22" s="77"/>
      <c r="DJF22" s="77"/>
      <c r="DJG22" s="77"/>
      <c r="DJH22" s="77"/>
      <c r="DJI22" s="77"/>
      <c r="DJJ22" s="77"/>
      <c r="DJK22" s="77"/>
      <c r="DJL22" s="77"/>
      <c r="DJM22" s="77"/>
      <c r="DJN22" s="77"/>
      <c r="DJO22" s="77"/>
      <c r="DJP22" s="77"/>
      <c r="DJQ22" s="77"/>
      <c r="DJR22" s="77"/>
      <c r="DJS22" s="77"/>
      <c r="DJT22" s="77"/>
      <c r="DJU22" s="77"/>
      <c r="DJV22" s="77"/>
      <c r="DJW22" s="77"/>
      <c r="DJX22" s="77"/>
      <c r="DJY22" s="77"/>
      <c r="DJZ22" s="77"/>
      <c r="DKA22" s="77"/>
      <c r="DKB22" s="77"/>
      <c r="DKC22" s="77"/>
      <c r="DKD22" s="77"/>
      <c r="DKE22" s="77"/>
      <c r="DKF22" s="77"/>
      <c r="DKG22" s="77"/>
      <c r="DKH22" s="77"/>
      <c r="DKI22" s="77"/>
      <c r="DKJ22" s="77"/>
      <c r="DKK22" s="77"/>
      <c r="DKL22" s="77"/>
      <c r="DKM22" s="77"/>
      <c r="DKN22" s="77"/>
      <c r="DKO22" s="77"/>
      <c r="DKP22" s="77"/>
      <c r="DKQ22" s="77"/>
      <c r="DKR22" s="77"/>
      <c r="DKS22" s="77"/>
      <c r="DKT22" s="77"/>
      <c r="DKU22" s="77"/>
      <c r="DKV22" s="77"/>
      <c r="DKW22" s="77"/>
      <c r="DKX22" s="77"/>
      <c r="DKY22" s="77"/>
      <c r="DKZ22" s="77"/>
      <c r="DLA22" s="77"/>
      <c r="DLB22" s="77"/>
      <c r="DLC22" s="77"/>
      <c r="DLD22" s="77"/>
      <c r="DLE22" s="77"/>
      <c r="DLF22" s="77"/>
      <c r="DLG22" s="77"/>
      <c r="DLH22" s="77"/>
      <c r="DLI22" s="77"/>
      <c r="DLJ22" s="77"/>
      <c r="DLK22" s="77"/>
      <c r="DLL22" s="77"/>
      <c r="DLM22" s="77"/>
      <c r="DLN22" s="77"/>
      <c r="DLO22" s="77"/>
      <c r="DLP22" s="77"/>
      <c r="DLQ22" s="77"/>
      <c r="DLR22" s="77"/>
      <c r="DLS22" s="77"/>
      <c r="DLT22" s="77"/>
      <c r="DLU22" s="77"/>
      <c r="DLV22" s="77"/>
      <c r="DLW22" s="77"/>
      <c r="DLX22" s="77"/>
      <c r="DLY22" s="77"/>
      <c r="DLZ22" s="77"/>
      <c r="DMA22" s="77"/>
      <c r="DMB22" s="77"/>
      <c r="DMC22" s="77"/>
      <c r="DMD22" s="77"/>
      <c r="DME22" s="77"/>
      <c r="DMF22" s="77"/>
      <c r="DMG22" s="77"/>
      <c r="DMH22" s="77"/>
      <c r="DMI22" s="77"/>
      <c r="DMJ22" s="77"/>
      <c r="DMK22" s="77"/>
      <c r="DML22" s="77"/>
      <c r="DMM22" s="77"/>
      <c r="DMN22" s="77"/>
      <c r="DMO22" s="77"/>
      <c r="DMP22" s="77"/>
      <c r="DMQ22" s="77"/>
      <c r="DMR22" s="77"/>
      <c r="DMS22" s="77"/>
      <c r="DMT22" s="77"/>
      <c r="DMU22" s="77"/>
      <c r="DMV22" s="77"/>
      <c r="DMW22" s="77"/>
      <c r="DMX22" s="77"/>
      <c r="DMY22" s="77"/>
      <c r="DMZ22" s="77"/>
      <c r="DNA22" s="77"/>
      <c r="DNB22" s="77"/>
      <c r="DNC22" s="77"/>
      <c r="DND22" s="77"/>
      <c r="DNE22" s="77"/>
      <c r="DNF22" s="77"/>
      <c r="DNG22" s="77"/>
      <c r="DNH22" s="77"/>
      <c r="DNI22" s="77"/>
      <c r="DNJ22" s="77"/>
      <c r="DNK22" s="77"/>
      <c r="DNL22" s="77"/>
      <c r="DNM22" s="77"/>
      <c r="DNN22" s="77"/>
      <c r="DNO22" s="77"/>
      <c r="DNP22" s="77"/>
      <c r="DNQ22" s="77"/>
      <c r="DNR22" s="77"/>
      <c r="DNS22" s="77"/>
      <c r="DNT22" s="77"/>
      <c r="DNU22" s="77"/>
      <c r="DNV22" s="77"/>
      <c r="DNW22" s="77"/>
      <c r="DNX22" s="77"/>
      <c r="DNY22" s="77"/>
      <c r="DNZ22" s="77"/>
      <c r="DOA22" s="77"/>
      <c r="DOB22" s="77"/>
      <c r="DOC22" s="77"/>
      <c r="DOD22" s="77"/>
      <c r="DOE22" s="77"/>
      <c r="DOF22" s="77"/>
      <c r="DOG22" s="77"/>
      <c r="DOH22" s="77"/>
      <c r="DOI22" s="77"/>
      <c r="DOJ22" s="77"/>
      <c r="DOK22" s="77"/>
      <c r="DOL22" s="77"/>
      <c r="DOM22" s="77"/>
      <c r="DON22" s="77"/>
      <c r="DOO22" s="77"/>
      <c r="DOP22" s="77"/>
      <c r="DOQ22" s="77"/>
      <c r="DOR22" s="77"/>
      <c r="DOS22" s="77"/>
      <c r="DOT22" s="77"/>
      <c r="DOU22" s="77"/>
      <c r="DOV22" s="77"/>
      <c r="DOW22" s="77"/>
      <c r="DOX22" s="77"/>
      <c r="DOY22" s="77"/>
      <c r="DOZ22" s="77"/>
      <c r="DPA22" s="77"/>
      <c r="DPB22" s="77"/>
      <c r="DPC22" s="77"/>
      <c r="DPD22" s="77"/>
      <c r="DPE22" s="77"/>
      <c r="DPF22" s="77"/>
      <c r="DPG22" s="77"/>
      <c r="DPH22" s="77"/>
      <c r="DPI22" s="77"/>
      <c r="DPJ22" s="77"/>
      <c r="DPK22" s="77"/>
      <c r="DPL22" s="77"/>
      <c r="DPM22" s="77"/>
      <c r="DPN22" s="77"/>
      <c r="DPO22" s="77"/>
      <c r="DPP22" s="77"/>
      <c r="DPQ22" s="77"/>
      <c r="DPR22" s="77"/>
      <c r="DPS22" s="77"/>
      <c r="DPT22" s="77"/>
      <c r="DPU22" s="77"/>
      <c r="DPV22" s="77"/>
      <c r="DPW22" s="77"/>
      <c r="DPX22" s="77"/>
      <c r="DPY22" s="77"/>
      <c r="DPZ22" s="77"/>
      <c r="DQA22" s="77"/>
      <c r="DQB22" s="77"/>
      <c r="DQC22" s="77"/>
      <c r="DQD22" s="77"/>
      <c r="DQE22" s="77"/>
      <c r="DQF22" s="77"/>
      <c r="DQG22" s="77"/>
      <c r="DQH22" s="77"/>
      <c r="DQI22" s="77"/>
      <c r="DQJ22" s="77"/>
      <c r="DQK22" s="77"/>
      <c r="DQL22" s="77"/>
      <c r="DQM22" s="77"/>
      <c r="DQN22" s="77"/>
      <c r="DQO22" s="77"/>
      <c r="DQP22" s="77"/>
      <c r="DQQ22" s="77"/>
      <c r="DQR22" s="77"/>
      <c r="DQS22" s="77"/>
      <c r="DQT22" s="77"/>
      <c r="DQU22" s="77"/>
      <c r="DQV22" s="77"/>
      <c r="DQW22" s="77"/>
      <c r="DQX22" s="77"/>
      <c r="DQY22" s="77"/>
      <c r="DQZ22" s="77"/>
      <c r="DRA22" s="77"/>
      <c r="DRB22" s="77"/>
      <c r="DRC22" s="77"/>
      <c r="DRD22" s="77"/>
      <c r="DRE22" s="77"/>
      <c r="DRF22" s="77"/>
      <c r="DRG22" s="77"/>
      <c r="DRH22" s="77"/>
      <c r="DRI22" s="77"/>
      <c r="DRJ22" s="77"/>
      <c r="DRK22" s="77"/>
      <c r="DRL22" s="77"/>
      <c r="DRM22" s="77"/>
      <c r="DRN22" s="77"/>
      <c r="DRO22" s="77"/>
      <c r="DRP22" s="77"/>
      <c r="DRQ22" s="77"/>
      <c r="DRR22" s="77"/>
      <c r="DRS22" s="77"/>
      <c r="DRT22" s="77"/>
      <c r="DRU22" s="77"/>
      <c r="DRV22" s="77"/>
      <c r="DRW22" s="77"/>
      <c r="DRX22" s="77"/>
      <c r="DRY22" s="77"/>
      <c r="DRZ22" s="77"/>
      <c r="DSA22" s="77"/>
      <c r="DSB22" s="77"/>
      <c r="DSC22" s="77"/>
      <c r="DSD22" s="77"/>
      <c r="DSE22" s="77"/>
      <c r="DSF22" s="77"/>
      <c r="DSG22" s="77"/>
      <c r="DSH22" s="77"/>
      <c r="DSI22" s="77"/>
      <c r="DSJ22" s="77"/>
      <c r="DSK22" s="77"/>
      <c r="DSL22" s="77"/>
      <c r="DSM22" s="77"/>
      <c r="DSN22" s="77"/>
      <c r="DSO22" s="77"/>
      <c r="DSP22" s="77"/>
      <c r="DSQ22" s="77"/>
      <c r="DSR22" s="77"/>
      <c r="DSS22" s="77"/>
      <c r="DST22" s="77"/>
      <c r="DSU22" s="77"/>
      <c r="DSV22" s="77"/>
      <c r="DSW22" s="77"/>
      <c r="DSX22" s="77"/>
      <c r="DSY22" s="77"/>
      <c r="DSZ22" s="77"/>
      <c r="DTA22" s="77"/>
      <c r="DTB22" s="77"/>
      <c r="DTC22" s="77"/>
      <c r="DTD22" s="77"/>
      <c r="DTE22" s="77"/>
      <c r="DTF22" s="77"/>
      <c r="DTG22" s="77"/>
      <c r="DTH22" s="77"/>
      <c r="DTI22" s="77"/>
      <c r="DTJ22" s="77"/>
      <c r="DTK22" s="77"/>
      <c r="DTL22" s="77"/>
      <c r="DTM22" s="77"/>
      <c r="DTN22" s="77"/>
      <c r="DTO22" s="77"/>
      <c r="DTP22" s="77"/>
      <c r="DTQ22" s="77"/>
      <c r="DTR22" s="77"/>
      <c r="DTS22" s="77"/>
      <c r="DTT22" s="77"/>
      <c r="DTU22" s="77"/>
      <c r="DTV22" s="77"/>
      <c r="DTW22" s="77"/>
      <c r="DTX22" s="77"/>
      <c r="DTY22" s="77"/>
      <c r="DTZ22" s="77"/>
      <c r="DUA22" s="77"/>
      <c r="DUB22" s="77"/>
      <c r="DUC22" s="77"/>
      <c r="DUD22" s="77"/>
      <c r="DUE22" s="77"/>
      <c r="DUF22" s="77"/>
      <c r="DUG22" s="77"/>
      <c r="DUH22" s="77"/>
      <c r="DUI22" s="77"/>
      <c r="DUJ22" s="77"/>
      <c r="DUK22" s="77"/>
      <c r="DUL22" s="77"/>
      <c r="DUM22" s="77"/>
      <c r="DUN22" s="77"/>
      <c r="DUO22" s="77"/>
      <c r="DUP22" s="77"/>
      <c r="DUQ22" s="77"/>
      <c r="DUR22" s="77"/>
      <c r="DUS22" s="77"/>
      <c r="DUT22" s="77"/>
      <c r="DUU22" s="77"/>
      <c r="DUV22" s="77"/>
      <c r="DUW22" s="77"/>
      <c r="DUX22" s="77"/>
      <c r="DUY22" s="77"/>
      <c r="DUZ22" s="77"/>
      <c r="DVA22" s="77"/>
      <c r="DVB22" s="77"/>
      <c r="DVC22" s="77"/>
      <c r="DVD22" s="77"/>
      <c r="DVE22" s="77"/>
      <c r="DVF22" s="77"/>
      <c r="DVG22" s="77"/>
      <c r="DVH22" s="77"/>
      <c r="DVI22" s="77"/>
      <c r="DVJ22" s="77"/>
      <c r="DVK22" s="77"/>
      <c r="DVL22" s="77"/>
      <c r="DVM22" s="77"/>
      <c r="DVN22" s="77"/>
      <c r="DVO22" s="77"/>
      <c r="DVP22" s="77"/>
      <c r="DVQ22" s="77"/>
      <c r="DVR22" s="77"/>
      <c r="DVS22" s="77"/>
      <c r="DVT22" s="77"/>
      <c r="DVU22" s="77"/>
      <c r="DVV22" s="77"/>
      <c r="DVW22" s="77"/>
      <c r="DVX22" s="77"/>
      <c r="DVY22" s="77"/>
      <c r="DVZ22" s="77"/>
      <c r="DWA22" s="77"/>
      <c r="DWB22" s="77"/>
      <c r="DWC22" s="77"/>
      <c r="DWD22" s="77"/>
      <c r="DWE22" s="77"/>
      <c r="DWF22" s="77"/>
      <c r="DWG22" s="77"/>
      <c r="DWH22" s="77"/>
      <c r="DWI22" s="77"/>
      <c r="DWJ22" s="77"/>
      <c r="DWK22" s="77"/>
      <c r="DWL22" s="77"/>
      <c r="DWM22" s="77"/>
      <c r="DWN22" s="77"/>
      <c r="DWO22" s="77"/>
      <c r="DWP22" s="77"/>
      <c r="DWQ22" s="77"/>
      <c r="DWR22" s="77"/>
      <c r="DWS22" s="77"/>
      <c r="DWT22" s="77"/>
      <c r="DWU22" s="77"/>
      <c r="DWV22" s="77"/>
      <c r="DWW22" s="77"/>
      <c r="DWX22" s="77"/>
      <c r="DWY22" s="77"/>
      <c r="DWZ22" s="77"/>
      <c r="DXA22" s="77"/>
      <c r="DXB22" s="77"/>
      <c r="DXC22" s="77"/>
      <c r="DXD22" s="77"/>
      <c r="DXE22" s="77"/>
      <c r="DXF22" s="77"/>
      <c r="DXG22" s="77"/>
      <c r="DXH22" s="77"/>
      <c r="DXI22" s="77"/>
      <c r="DXJ22" s="77"/>
      <c r="DXK22" s="77"/>
      <c r="DXL22" s="77"/>
      <c r="DXM22" s="77"/>
      <c r="DXN22" s="77"/>
      <c r="DXO22" s="77"/>
      <c r="DXP22" s="77"/>
      <c r="DXQ22" s="77"/>
      <c r="DXR22" s="77"/>
      <c r="DXS22" s="77"/>
      <c r="DXT22" s="77"/>
      <c r="DXU22" s="77"/>
      <c r="DXV22" s="77"/>
      <c r="DXW22" s="77"/>
      <c r="DXX22" s="77"/>
      <c r="DXY22" s="77"/>
      <c r="DXZ22" s="77"/>
      <c r="DYA22" s="77"/>
      <c r="DYB22" s="77"/>
      <c r="DYC22" s="77"/>
      <c r="DYD22" s="77"/>
      <c r="DYE22" s="77"/>
      <c r="DYF22" s="77"/>
      <c r="DYG22" s="77"/>
      <c r="DYH22" s="77"/>
      <c r="DYI22" s="77"/>
      <c r="DYJ22" s="77"/>
      <c r="DYK22" s="77"/>
      <c r="DYL22" s="77"/>
      <c r="DYM22" s="77"/>
      <c r="DYN22" s="77"/>
      <c r="DYO22" s="77"/>
      <c r="DYP22" s="77"/>
      <c r="DYQ22" s="77"/>
      <c r="DYR22" s="77"/>
      <c r="DYS22" s="77"/>
      <c r="DYT22" s="77"/>
      <c r="DYU22" s="77"/>
      <c r="DYV22" s="77"/>
      <c r="DYW22" s="77"/>
      <c r="DYX22" s="77"/>
      <c r="DYY22" s="77"/>
      <c r="DYZ22" s="77"/>
      <c r="DZA22" s="77"/>
      <c r="DZB22" s="77"/>
      <c r="DZC22" s="77"/>
      <c r="DZD22" s="77"/>
      <c r="DZE22" s="77"/>
      <c r="DZF22" s="77"/>
      <c r="DZG22" s="77"/>
      <c r="DZH22" s="77"/>
      <c r="DZI22" s="77"/>
      <c r="DZJ22" s="77"/>
      <c r="DZK22" s="77"/>
      <c r="DZL22" s="77"/>
      <c r="DZM22" s="77"/>
      <c r="DZN22" s="77"/>
      <c r="DZO22" s="77"/>
      <c r="DZP22" s="77"/>
      <c r="DZQ22" s="77"/>
      <c r="DZR22" s="77"/>
      <c r="DZS22" s="77"/>
      <c r="DZT22" s="77"/>
      <c r="DZU22" s="77"/>
      <c r="DZV22" s="77"/>
      <c r="DZW22" s="77"/>
      <c r="DZX22" s="77"/>
      <c r="DZY22" s="77"/>
      <c r="DZZ22" s="77"/>
      <c r="EAA22" s="77"/>
      <c r="EAB22" s="77"/>
      <c r="EAC22" s="77"/>
      <c r="EAD22" s="77"/>
      <c r="EAE22" s="77"/>
      <c r="EAF22" s="77"/>
      <c r="EAG22" s="77"/>
      <c r="EAH22" s="77"/>
      <c r="EAI22" s="77"/>
      <c r="EAJ22" s="77"/>
      <c r="EAK22" s="77"/>
      <c r="EAL22" s="77"/>
      <c r="EAM22" s="77"/>
      <c r="EAN22" s="77"/>
      <c r="EAO22" s="77"/>
      <c r="EAP22" s="77"/>
      <c r="EAQ22" s="77"/>
      <c r="EAR22" s="77"/>
      <c r="EAS22" s="77"/>
      <c r="EAT22" s="77"/>
      <c r="EAU22" s="77"/>
      <c r="EAV22" s="77"/>
      <c r="EAW22" s="77"/>
      <c r="EAX22" s="77"/>
      <c r="EAY22" s="77"/>
      <c r="EAZ22" s="77"/>
      <c r="EBA22" s="77"/>
      <c r="EBB22" s="77"/>
      <c r="EBC22" s="77"/>
      <c r="EBD22" s="77"/>
      <c r="EBE22" s="77"/>
      <c r="EBF22" s="77"/>
      <c r="EBG22" s="77"/>
      <c r="EBH22" s="77"/>
      <c r="EBI22" s="77"/>
      <c r="EBJ22" s="77"/>
      <c r="EBK22" s="77"/>
      <c r="EBL22" s="77"/>
      <c r="EBM22" s="77"/>
      <c r="EBN22" s="77"/>
      <c r="EBO22" s="77"/>
      <c r="EBP22" s="77"/>
      <c r="EBQ22" s="77"/>
      <c r="EBR22" s="77"/>
      <c r="EBS22" s="77"/>
      <c r="EBT22" s="77"/>
      <c r="EBU22" s="77"/>
      <c r="EBV22" s="77"/>
      <c r="EBW22" s="77"/>
      <c r="EBX22" s="77"/>
      <c r="EBY22" s="77"/>
      <c r="EBZ22" s="77"/>
      <c r="ECA22" s="77"/>
      <c r="ECB22" s="77"/>
      <c r="ECC22" s="77"/>
      <c r="ECD22" s="77"/>
      <c r="ECE22" s="77"/>
      <c r="ECF22" s="77"/>
      <c r="ECG22" s="77"/>
      <c r="ECH22" s="77"/>
      <c r="ECI22" s="77"/>
      <c r="ECJ22" s="77"/>
      <c r="ECK22" s="77"/>
      <c r="ECL22" s="77"/>
      <c r="ECM22" s="77"/>
      <c r="ECN22" s="77"/>
      <c r="ECO22" s="77"/>
      <c r="ECP22" s="77"/>
      <c r="ECQ22" s="77"/>
      <c r="ECR22" s="77"/>
      <c r="ECS22" s="77"/>
      <c r="ECT22" s="77"/>
      <c r="ECU22" s="77"/>
      <c r="ECV22" s="77"/>
      <c r="ECW22" s="77"/>
      <c r="ECX22" s="77"/>
      <c r="ECY22" s="77"/>
      <c r="ECZ22" s="77"/>
      <c r="EDA22" s="77"/>
      <c r="EDB22" s="77"/>
      <c r="EDC22" s="77"/>
      <c r="EDD22" s="77"/>
      <c r="EDE22" s="77"/>
      <c r="EDF22" s="77"/>
      <c r="EDG22" s="77"/>
      <c r="EDH22" s="77"/>
      <c r="EDI22" s="77"/>
      <c r="EDJ22" s="77"/>
      <c r="EDK22" s="77"/>
      <c r="EDL22" s="77"/>
      <c r="EDM22" s="77"/>
      <c r="EDN22" s="77"/>
      <c r="EDO22" s="77"/>
      <c r="EDP22" s="77"/>
      <c r="EDQ22" s="77"/>
      <c r="EDR22" s="77"/>
      <c r="EDS22" s="77"/>
      <c r="EDT22" s="77"/>
      <c r="EDU22" s="77"/>
      <c r="EDV22" s="77"/>
      <c r="EDW22" s="77"/>
      <c r="EDX22" s="77"/>
      <c r="EDY22" s="77"/>
      <c r="EDZ22" s="77"/>
      <c r="EEA22" s="77"/>
      <c r="EEB22" s="77"/>
      <c r="EEC22" s="77"/>
      <c r="EED22" s="77"/>
      <c r="EEE22" s="77"/>
      <c r="EEF22" s="77"/>
      <c r="EEG22" s="77"/>
      <c r="EEH22" s="77"/>
      <c r="EEI22" s="77"/>
      <c r="EEJ22" s="77"/>
      <c r="EEK22" s="77"/>
      <c r="EEL22" s="77"/>
      <c r="EEM22" s="77"/>
      <c r="EEN22" s="77"/>
      <c r="EEO22" s="77"/>
      <c r="EEP22" s="77"/>
      <c r="EEQ22" s="77"/>
      <c r="EER22" s="77"/>
      <c r="EES22" s="77"/>
      <c r="EET22" s="77"/>
      <c r="EEU22" s="77"/>
      <c r="EEV22" s="77"/>
      <c r="EEW22" s="77"/>
      <c r="EEX22" s="77"/>
      <c r="EEY22" s="77"/>
      <c r="EEZ22" s="77"/>
      <c r="EFA22" s="77"/>
      <c r="EFB22" s="77"/>
      <c r="EFC22" s="77"/>
      <c r="EFD22" s="77"/>
      <c r="EFE22" s="77"/>
      <c r="EFF22" s="77"/>
      <c r="EFG22" s="77"/>
      <c r="EFH22" s="77"/>
      <c r="EFI22" s="77"/>
      <c r="EFJ22" s="77"/>
      <c r="EFK22" s="77"/>
      <c r="EFL22" s="77"/>
      <c r="EFM22" s="77"/>
      <c r="EFN22" s="77"/>
      <c r="EFO22" s="77"/>
      <c r="EFP22" s="77"/>
      <c r="EFQ22" s="77"/>
      <c r="EFR22" s="77"/>
      <c r="EFS22" s="77"/>
      <c r="EFT22" s="77"/>
      <c r="EFU22" s="77"/>
      <c r="EFV22" s="77"/>
      <c r="EFW22" s="77"/>
      <c r="EFX22" s="77"/>
      <c r="EFY22" s="77"/>
      <c r="EFZ22" s="77"/>
      <c r="EGA22" s="77"/>
      <c r="EGB22" s="77"/>
      <c r="EGC22" s="77"/>
      <c r="EGD22" s="77"/>
      <c r="EGE22" s="77"/>
      <c r="EGF22" s="77"/>
      <c r="EGG22" s="77"/>
      <c r="EGH22" s="77"/>
      <c r="EGI22" s="77"/>
      <c r="EGJ22" s="77"/>
      <c r="EGK22" s="77"/>
      <c r="EGL22" s="77"/>
      <c r="EGM22" s="77"/>
      <c r="EGN22" s="77"/>
      <c r="EGO22" s="77"/>
      <c r="EGP22" s="77"/>
      <c r="EGQ22" s="77"/>
      <c r="EGR22" s="77"/>
      <c r="EGS22" s="77"/>
      <c r="EGT22" s="77"/>
      <c r="EGU22" s="77"/>
      <c r="EGV22" s="77"/>
      <c r="EGW22" s="77"/>
      <c r="EGX22" s="77"/>
      <c r="EGY22" s="77"/>
      <c r="EGZ22" s="77"/>
      <c r="EHA22" s="77"/>
      <c r="EHB22" s="77"/>
      <c r="EHC22" s="77"/>
      <c r="EHD22" s="77"/>
      <c r="EHE22" s="77"/>
      <c r="EHF22" s="77"/>
      <c r="EHG22" s="77"/>
      <c r="EHH22" s="77"/>
      <c r="EHI22" s="77"/>
      <c r="EHJ22" s="77"/>
      <c r="EHK22" s="77"/>
      <c r="EHL22" s="77"/>
      <c r="EHM22" s="77"/>
      <c r="EHN22" s="77"/>
      <c r="EHO22" s="77"/>
      <c r="EHP22" s="77"/>
      <c r="EHQ22" s="77"/>
      <c r="EHR22" s="77"/>
      <c r="EHS22" s="77"/>
      <c r="EHT22" s="77"/>
      <c r="EHU22" s="77"/>
      <c r="EHV22" s="77"/>
      <c r="EHW22" s="77"/>
      <c r="EHX22" s="77"/>
      <c r="EHY22" s="77"/>
      <c r="EHZ22" s="77"/>
      <c r="EIA22" s="77"/>
      <c r="EIB22" s="77"/>
      <c r="EIC22" s="77"/>
      <c r="EID22" s="77"/>
      <c r="EIE22" s="77"/>
      <c r="EIF22" s="77"/>
      <c r="EIG22" s="77"/>
      <c r="EIH22" s="77"/>
      <c r="EII22" s="77"/>
      <c r="EIJ22" s="77"/>
      <c r="EIK22" s="77"/>
      <c r="EIL22" s="77"/>
      <c r="EIM22" s="77"/>
      <c r="EIN22" s="77"/>
      <c r="EIO22" s="77"/>
      <c r="EIP22" s="77"/>
      <c r="EIQ22" s="77"/>
      <c r="EIR22" s="77"/>
      <c r="EIS22" s="77"/>
      <c r="EIT22" s="77"/>
      <c r="EIU22" s="77"/>
      <c r="EIV22" s="77"/>
      <c r="EIW22" s="77"/>
      <c r="EIX22" s="77"/>
      <c r="EIY22" s="77"/>
      <c r="EIZ22" s="77"/>
      <c r="EJA22" s="77"/>
      <c r="EJB22" s="77"/>
      <c r="EJC22" s="77"/>
      <c r="EJD22" s="77"/>
      <c r="EJE22" s="77"/>
      <c r="EJF22" s="77"/>
      <c r="EJG22" s="77"/>
      <c r="EJH22" s="77"/>
      <c r="EJI22" s="77"/>
      <c r="EJJ22" s="77"/>
      <c r="EJK22" s="77"/>
      <c r="EJL22" s="77"/>
      <c r="EJM22" s="77"/>
      <c r="EJN22" s="77"/>
      <c r="EJO22" s="77"/>
      <c r="EJP22" s="77"/>
      <c r="EJQ22" s="77"/>
      <c r="EJR22" s="77"/>
      <c r="EJS22" s="77"/>
      <c r="EJT22" s="77"/>
      <c r="EJU22" s="77"/>
      <c r="EJV22" s="77"/>
      <c r="EJW22" s="77"/>
      <c r="EJX22" s="77"/>
      <c r="EJY22" s="77"/>
      <c r="EJZ22" s="77"/>
      <c r="EKA22" s="77"/>
      <c r="EKB22" s="77"/>
      <c r="EKC22" s="77"/>
      <c r="EKD22" s="77"/>
      <c r="EKE22" s="77"/>
      <c r="EKF22" s="77"/>
      <c r="EKG22" s="77"/>
      <c r="EKH22" s="77"/>
      <c r="EKI22" s="77"/>
      <c r="EKJ22" s="77"/>
      <c r="EKK22" s="77"/>
      <c r="EKL22" s="77"/>
      <c r="EKM22" s="77"/>
      <c r="EKN22" s="77"/>
      <c r="EKO22" s="77"/>
      <c r="EKP22" s="77"/>
      <c r="EKQ22" s="77"/>
      <c r="EKR22" s="77"/>
      <c r="EKS22" s="77"/>
      <c r="EKT22" s="77"/>
      <c r="EKU22" s="77"/>
      <c r="EKV22" s="77"/>
      <c r="EKW22" s="77"/>
      <c r="EKX22" s="77"/>
      <c r="EKY22" s="77"/>
      <c r="EKZ22" s="77"/>
      <c r="ELA22" s="77"/>
      <c r="ELB22" s="77"/>
      <c r="ELC22" s="77"/>
      <c r="ELD22" s="77"/>
      <c r="ELE22" s="77"/>
      <c r="ELF22" s="77"/>
      <c r="ELG22" s="77"/>
      <c r="ELH22" s="77"/>
      <c r="ELI22" s="77"/>
      <c r="ELJ22" s="77"/>
      <c r="ELK22" s="77"/>
      <c r="ELL22" s="77"/>
      <c r="ELM22" s="77"/>
      <c r="ELN22" s="77"/>
      <c r="ELO22" s="77"/>
      <c r="ELP22" s="77"/>
      <c r="ELQ22" s="77"/>
      <c r="ELR22" s="77"/>
      <c r="ELS22" s="77"/>
      <c r="ELT22" s="77"/>
      <c r="ELU22" s="77"/>
      <c r="ELV22" s="77"/>
      <c r="ELW22" s="77"/>
      <c r="ELX22" s="77"/>
      <c r="ELY22" s="77"/>
      <c r="ELZ22" s="77"/>
      <c r="EMA22" s="77"/>
      <c r="EMB22" s="77"/>
      <c r="EMC22" s="77"/>
      <c r="EMD22" s="77"/>
      <c r="EME22" s="77"/>
      <c r="EMF22" s="77"/>
      <c r="EMG22" s="77"/>
      <c r="EMH22" s="77"/>
      <c r="EMI22" s="77"/>
      <c r="EMJ22" s="77"/>
      <c r="EMK22" s="77"/>
      <c r="EML22" s="77"/>
      <c r="EMM22" s="77"/>
      <c r="EMN22" s="77"/>
      <c r="EMO22" s="77"/>
      <c r="EMP22" s="77"/>
      <c r="EMQ22" s="77"/>
      <c r="EMR22" s="77"/>
      <c r="EMS22" s="77"/>
      <c r="EMT22" s="77"/>
      <c r="EMU22" s="77"/>
      <c r="EMV22" s="77"/>
      <c r="EMW22" s="77"/>
      <c r="EMX22" s="77"/>
      <c r="EMY22" s="77"/>
      <c r="EMZ22" s="77"/>
      <c r="ENA22" s="77"/>
      <c r="ENB22" s="77"/>
      <c r="ENC22" s="77"/>
      <c r="END22" s="77"/>
      <c r="ENE22" s="77"/>
      <c r="ENF22" s="77"/>
      <c r="ENG22" s="77"/>
      <c r="ENH22" s="77"/>
      <c r="ENI22" s="77"/>
      <c r="ENJ22" s="77"/>
      <c r="ENK22" s="77"/>
      <c r="ENL22" s="77"/>
      <c r="ENM22" s="77"/>
      <c r="ENN22" s="77"/>
      <c r="ENO22" s="77"/>
      <c r="ENP22" s="77"/>
      <c r="ENQ22" s="77"/>
      <c r="ENR22" s="77"/>
      <c r="ENS22" s="77"/>
      <c r="ENT22" s="77"/>
      <c r="ENU22" s="77"/>
      <c r="ENV22" s="77"/>
      <c r="ENW22" s="77"/>
      <c r="ENX22" s="77"/>
      <c r="ENY22" s="77"/>
      <c r="ENZ22" s="77"/>
      <c r="EOA22" s="77"/>
      <c r="EOB22" s="77"/>
      <c r="EOC22" s="77"/>
      <c r="EOD22" s="77"/>
      <c r="EOE22" s="77"/>
      <c r="EOF22" s="77"/>
      <c r="EOG22" s="77"/>
      <c r="EOH22" s="77"/>
      <c r="EOI22" s="77"/>
      <c r="EOJ22" s="77"/>
      <c r="EOK22" s="77"/>
      <c r="EOL22" s="77"/>
      <c r="EOM22" s="77"/>
      <c r="EON22" s="77"/>
      <c r="EOO22" s="77"/>
      <c r="EOP22" s="77"/>
      <c r="EOQ22" s="77"/>
      <c r="EOR22" s="77"/>
      <c r="EOS22" s="77"/>
      <c r="EOT22" s="77"/>
      <c r="EOU22" s="77"/>
      <c r="EOV22" s="77"/>
      <c r="EOW22" s="77"/>
      <c r="EOX22" s="77"/>
      <c r="EOY22" s="77"/>
      <c r="EOZ22" s="77"/>
      <c r="EPA22" s="77"/>
      <c r="EPB22" s="77"/>
      <c r="EPC22" s="77"/>
      <c r="EPD22" s="77"/>
      <c r="EPE22" s="77"/>
      <c r="EPF22" s="77"/>
      <c r="EPG22" s="77"/>
      <c r="EPH22" s="77"/>
      <c r="EPI22" s="77"/>
      <c r="EPJ22" s="77"/>
      <c r="EPK22" s="77"/>
      <c r="EPL22" s="77"/>
      <c r="EPM22" s="77"/>
      <c r="EPN22" s="77"/>
      <c r="EPO22" s="77"/>
      <c r="EPP22" s="77"/>
      <c r="EPQ22" s="77"/>
      <c r="EPR22" s="77"/>
      <c r="EPS22" s="77"/>
      <c r="EPT22" s="77"/>
      <c r="EPU22" s="77"/>
      <c r="EPV22" s="77"/>
      <c r="EPW22" s="77"/>
      <c r="EPX22" s="77"/>
      <c r="EPY22" s="77"/>
      <c r="EPZ22" s="77"/>
      <c r="EQA22" s="77"/>
      <c r="EQB22" s="77"/>
      <c r="EQC22" s="77"/>
      <c r="EQD22" s="77"/>
      <c r="EQE22" s="77"/>
      <c r="EQF22" s="77"/>
      <c r="EQG22" s="77"/>
      <c r="EQH22" s="77"/>
      <c r="EQI22" s="77"/>
      <c r="EQJ22" s="77"/>
      <c r="EQK22" s="77"/>
      <c r="EQL22" s="77"/>
      <c r="EQM22" s="77"/>
      <c r="EQN22" s="77"/>
      <c r="EQO22" s="77"/>
      <c r="EQP22" s="77"/>
      <c r="EQQ22" s="77"/>
      <c r="EQR22" s="77"/>
      <c r="EQS22" s="77"/>
      <c r="EQT22" s="77"/>
      <c r="EQU22" s="77"/>
      <c r="EQV22" s="77"/>
      <c r="EQW22" s="77"/>
      <c r="EQX22" s="77"/>
      <c r="EQY22" s="77"/>
      <c r="EQZ22" s="77"/>
      <c r="ERA22" s="77"/>
      <c r="ERB22" s="77"/>
      <c r="ERC22" s="77"/>
      <c r="ERD22" s="77"/>
      <c r="ERE22" s="77"/>
      <c r="ERF22" s="77"/>
      <c r="ERG22" s="77"/>
      <c r="ERH22" s="77"/>
      <c r="ERI22" s="77"/>
      <c r="ERJ22" s="77"/>
      <c r="ERK22" s="77"/>
      <c r="ERL22" s="77"/>
      <c r="ERM22" s="77"/>
      <c r="ERN22" s="77"/>
      <c r="ERO22" s="77"/>
      <c r="ERP22" s="77"/>
      <c r="ERQ22" s="77"/>
      <c r="ERR22" s="77"/>
      <c r="ERS22" s="77"/>
      <c r="ERT22" s="77"/>
      <c r="ERU22" s="77"/>
      <c r="ERV22" s="77"/>
      <c r="ERW22" s="77"/>
      <c r="ERX22" s="77"/>
      <c r="ERY22" s="77"/>
      <c r="ERZ22" s="77"/>
      <c r="ESA22" s="77"/>
      <c r="ESB22" s="77"/>
      <c r="ESC22" s="77"/>
      <c r="ESD22" s="77"/>
      <c r="ESE22" s="77"/>
      <c r="ESF22" s="77"/>
      <c r="ESG22" s="77"/>
      <c r="ESH22" s="77"/>
      <c r="ESI22" s="77"/>
      <c r="ESJ22" s="77"/>
      <c r="ESK22" s="77"/>
      <c r="ESL22" s="77"/>
      <c r="ESM22" s="77"/>
      <c r="ESN22" s="77"/>
      <c r="ESO22" s="77"/>
      <c r="ESP22" s="77"/>
      <c r="ESQ22" s="77"/>
      <c r="ESR22" s="77"/>
      <c r="ESS22" s="77"/>
      <c r="EST22" s="77"/>
      <c r="ESU22" s="77"/>
      <c r="ESV22" s="77"/>
      <c r="ESW22" s="77"/>
      <c r="ESX22" s="77"/>
      <c r="ESY22" s="77"/>
      <c r="ESZ22" s="77"/>
      <c r="ETA22" s="77"/>
      <c r="ETB22" s="77"/>
      <c r="ETC22" s="77"/>
      <c r="ETD22" s="77"/>
      <c r="ETE22" s="77"/>
      <c r="ETF22" s="77"/>
      <c r="ETG22" s="77"/>
      <c r="ETH22" s="77"/>
      <c r="ETI22" s="77"/>
      <c r="ETJ22" s="77"/>
      <c r="ETK22" s="77"/>
      <c r="ETL22" s="77"/>
      <c r="ETM22" s="77"/>
      <c r="ETN22" s="77"/>
      <c r="ETO22" s="77"/>
      <c r="ETP22" s="77"/>
      <c r="ETQ22" s="77"/>
      <c r="ETR22" s="77"/>
      <c r="ETS22" s="77"/>
      <c r="ETT22" s="77"/>
      <c r="ETU22" s="77"/>
      <c r="ETV22" s="77"/>
      <c r="ETW22" s="77"/>
      <c r="ETX22" s="77"/>
      <c r="ETY22" s="77"/>
      <c r="ETZ22" s="77"/>
      <c r="EUA22" s="77"/>
      <c r="EUB22" s="77"/>
      <c r="EUC22" s="77"/>
      <c r="EUD22" s="77"/>
      <c r="EUE22" s="77"/>
      <c r="EUF22" s="77"/>
      <c r="EUG22" s="77"/>
      <c r="EUH22" s="77"/>
      <c r="EUI22" s="77"/>
      <c r="EUJ22" s="77"/>
      <c r="EUK22" s="77"/>
      <c r="EUL22" s="77"/>
      <c r="EUM22" s="77"/>
      <c r="EUN22" s="77"/>
      <c r="EUO22" s="77"/>
      <c r="EUP22" s="77"/>
      <c r="EUQ22" s="77"/>
      <c r="EUR22" s="77"/>
      <c r="EUS22" s="77"/>
      <c r="EUT22" s="77"/>
      <c r="EUU22" s="77"/>
      <c r="EUV22" s="77"/>
      <c r="EUW22" s="77"/>
      <c r="EUX22" s="77"/>
      <c r="EUY22" s="77"/>
      <c r="EUZ22" s="77"/>
      <c r="EVA22" s="77"/>
      <c r="EVB22" s="77"/>
      <c r="EVC22" s="77"/>
      <c r="EVD22" s="77"/>
      <c r="EVE22" s="77"/>
      <c r="EVF22" s="77"/>
      <c r="EVG22" s="77"/>
      <c r="EVH22" s="77"/>
      <c r="EVI22" s="77"/>
      <c r="EVJ22" s="77"/>
      <c r="EVK22" s="77"/>
      <c r="EVL22" s="77"/>
      <c r="EVM22" s="77"/>
      <c r="EVN22" s="77"/>
      <c r="EVO22" s="77"/>
      <c r="EVP22" s="77"/>
      <c r="EVQ22" s="77"/>
      <c r="EVR22" s="77"/>
      <c r="EVS22" s="77"/>
      <c r="EVT22" s="77"/>
      <c r="EVU22" s="77"/>
      <c r="EVV22" s="77"/>
      <c r="EVW22" s="77"/>
      <c r="EVX22" s="77"/>
      <c r="EVY22" s="77"/>
      <c r="EVZ22" s="77"/>
      <c r="EWA22" s="77"/>
      <c r="EWB22" s="77"/>
      <c r="EWC22" s="77"/>
      <c r="EWD22" s="77"/>
      <c r="EWE22" s="77"/>
      <c r="EWF22" s="77"/>
      <c r="EWG22" s="77"/>
      <c r="EWH22" s="77"/>
      <c r="EWI22" s="77"/>
      <c r="EWJ22" s="77"/>
      <c r="EWK22" s="77"/>
      <c r="EWL22" s="77"/>
      <c r="EWM22" s="77"/>
      <c r="EWN22" s="77"/>
      <c r="EWO22" s="77"/>
      <c r="EWP22" s="77"/>
      <c r="EWQ22" s="77"/>
      <c r="EWR22" s="77"/>
      <c r="EWS22" s="77"/>
      <c r="EWT22" s="77"/>
      <c r="EWU22" s="77"/>
      <c r="EWV22" s="77"/>
      <c r="EWW22" s="77"/>
      <c r="EWX22" s="77"/>
      <c r="EWY22" s="77"/>
      <c r="EWZ22" s="77"/>
      <c r="EXA22" s="77"/>
      <c r="EXB22" s="77"/>
      <c r="EXC22" s="77"/>
      <c r="EXD22" s="77"/>
      <c r="EXE22" s="77"/>
      <c r="EXF22" s="77"/>
      <c r="EXG22" s="77"/>
      <c r="EXH22" s="77"/>
      <c r="EXI22" s="77"/>
      <c r="EXJ22" s="77"/>
      <c r="EXK22" s="77"/>
      <c r="EXL22" s="77"/>
      <c r="EXM22" s="77"/>
      <c r="EXN22" s="77"/>
      <c r="EXO22" s="77"/>
      <c r="EXP22" s="77"/>
      <c r="EXQ22" s="77"/>
      <c r="EXR22" s="77"/>
      <c r="EXS22" s="77"/>
      <c r="EXT22" s="77"/>
      <c r="EXU22" s="77"/>
      <c r="EXV22" s="77"/>
      <c r="EXW22" s="77"/>
      <c r="EXX22" s="77"/>
      <c r="EXY22" s="77"/>
      <c r="EXZ22" s="77"/>
      <c r="EYA22" s="77"/>
      <c r="EYB22" s="77"/>
      <c r="EYC22" s="77"/>
      <c r="EYD22" s="77"/>
      <c r="EYE22" s="77"/>
      <c r="EYF22" s="77"/>
      <c r="EYG22" s="77"/>
      <c r="EYH22" s="77"/>
      <c r="EYI22" s="77"/>
      <c r="EYJ22" s="77"/>
      <c r="EYK22" s="77"/>
      <c r="EYL22" s="77"/>
      <c r="EYM22" s="77"/>
      <c r="EYN22" s="77"/>
      <c r="EYO22" s="77"/>
      <c r="EYP22" s="77"/>
      <c r="EYQ22" s="77"/>
      <c r="EYR22" s="77"/>
      <c r="EYS22" s="77"/>
      <c r="EYT22" s="77"/>
      <c r="EYU22" s="77"/>
      <c r="EYV22" s="77"/>
      <c r="EYW22" s="77"/>
      <c r="EYX22" s="77"/>
      <c r="EYY22" s="77"/>
      <c r="EYZ22" s="77"/>
      <c r="EZA22" s="77"/>
      <c r="EZB22" s="77"/>
      <c r="EZC22" s="77"/>
      <c r="EZD22" s="77"/>
      <c r="EZE22" s="77"/>
      <c r="EZF22" s="77"/>
      <c r="EZG22" s="77"/>
      <c r="EZH22" s="77"/>
      <c r="EZI22" s="77"/>
      <c r="EZJ22" s="77"/>
      <c r="EZK22" s="77"/>
      <c r="EZL22" s="77"/>
      <c r="EZM22" s="77"/>
      <c r="EZN22" s="77"/>
      <c r="EZO22" s="77"/>
      <c r="EZP22" s="77"/>
      <c r="EZQ22" s="77"/>
      <c r="EZR22" s="77"/>
      <c r="EZS22" s="77"/>
      <c r="EZT22" s="77"/>
      <c r="EZU22" s="77"/>
      <c r="EZV22" s="77"/>
      <c r="EZW22" s="77"/>
      <c r="EZX22" s="77"/>
      <c r="EZY22" s="77"/>
      <c r="EZZ22" s="77"/>
      <c r="FAA22" s="77"/>
      <c r="FAB22" s="77"/>
      <c r="FAC22" s="77"/>
      <c r="FAD22" s="77"/>
      <c r="FAE22" s="77"/>
      <c r="FAF22" s="77"/>
      <c r="FAG22" s="77"/>
      <c r="FAH22" s="77"/>
      <c r="FAI22" s="77"/>
      <c r="FAJ22" s="77"/>
      <c r="FAK22" s="77"/>
      <c r="FAL22" s="77"/>
      <c r="FAM22" s="77"/>
      <c r="FAN22" s="77"/>
      <c r="FAO22" s="77"/>
      <c r="FAP22" s="77"/>
      <c r="FAQ22" s="77"/>
      <c r="FAR22" s="77"/>
      <c r="FAS22" s="77"/>
      <c r="FAT22" s="77"/>
      <c r="FAU22" s="77"/>
      <c r="FAV22" s="77"/>
      <c r="FAW22" s="77"/>
      <c r="FAX22" s="77"/>
      <c r="FAY22" s="77"/>
      <c r="FAZ22" s="77"/>
      <c r="FBA22" s="77"/>
      <c r="FBB22" s="77"/>
      <c r="FBC22" s="77"/>
      <c r="FBD22" s="77"/>
      <c r="FBE22" s="77"/>
      <c r="FBF22" s="77"/>
      <c r="FBG22" s="77"/>
      <c r="FBH22" s="77"/>
      <c r="FBI22" s="77"/>
      <c r="FBJ22" s="77"/>
      <c r="FBK22" s="77"/>
      <c r="FBL22" s="77"/>
      <c r="FBM22" s="77"/>
      <c r="FBN22" s="77"/>
      <c r="FBO22" s="77"/>
      <c r="FBP22" s="77"/>
      <c r="FBQ22" s="77"/>
      <c r="FBR22" s="77"/>
      <c r="FBS22" s="77"/>
      <c r="FBT22" s="77"/>
      <c r="FBU22" s="77"/>
      <c r="FBV22" s="77"/>
      <c r="FBW22" s="77"/>
      <c r="FBX22" s="77"/>
      <c r="FBY22" s="77"/>
      <c r="FBZ22" s="77"/>
      <c r="FCA22" s="77"/>
      <c r="FCB22" s="77"/>
      <c r="FCC22" s="77"/>
      <c r="FCD22" s="77"/>
      <c r="FCE22" s="77"/>
      <c r="FCF22" s="77"/>
      <c r="FCG22" s="77"/>
      <c r="FCH22" s="77"/>
      <c r="FCI22" s="77"/>
      <c r="FCJ22" s="77"/>
      <c r="FCK22" s="77"/>
      <c r="FCL22" s="77"/>
      <c r="FCM22" s="77"/>
      <c r="FCN22" s="77"/>
      <c r="FCO22" s="77"/>
      <c r="FCP22" s="77"/>
      <c r="FCQ22" s="77"/>
      <c r="FCR22" s="77"/>
      <c r="FCS22" s="77"/>
      <c r="FCT22" s="77"/>
      <c r="FCU22" s="77"/>
      <c r="FCV22" s="77"/>
      <c r="FCW22" s="77"/>
      <c r="FCX22" s="77"/>
      <c r="FCY22" s="77"/>
      <c r="FCZ22" s="77"/>
      <c r="FDA22" s="77"/>
      <c r="FDB22" s="77"/>
      <c r="FDC22" s="77"/>
      <c r="FDD22" s="77"/>
      <c r="FDE22" s="77"/>
      <c r="FDF22" s="77"/>
      <c r="FDG22" s="77"/>
      <c r="FDH22" s="77"/>
      <c r="FDI22" s="77"/>
      <c r="FDJ22" s="77"/>
      <c r="FDK22" s="77"/>
      <c r="FDL22" s="77"/>
      <c r="FDM22" s="77"/>
      <c r="FDN22" s="77"/>
      <c r="FDO22" s="77"/>
      <c r="FDP22" s="77"/>
      <c r="FDQ22" s="77"/>
      <c r="FDR22" s="77"/>
      <c r="FDS22" s="77"/>
      <c r="FDT22" s="77"/>
      <c r="FDU22" s="77"/>
      <c r="FDV22" s="77"/>
      <c r="FDW22" s="77"/>
      <c r="FDX22" s="77"/>
      <c r="FDY22" s="77"/>
      <c r="FDZ22" s="77"/>
      <c r="FEA22" s="77"/>
      <c r="FEB22" s="77"/>
      <c r="FEC22" s="77"/>
      <c r="FED22" s="77"/>
      <c r="FEE22" s="77"/>
      <c r="FEF22" s="77"/>
      <c r="FEG22" s="77"/>
      <c r="FEH22" s="77"/>
      <c r="FEI22" s="77"/>
      <c r="FEJ22" s="77"/>
      <c r="FEK22" s="77"/>
      <c r="FEL22" s="77"/>
      <c r="FEM22" s="77"/>
      <c r="FEN22" s="77"/>
      <c r="FEO22" s="77"/>
      <c r="FEP22" s="77"/>
      <c r="FEQ22" s="77"/>
      <c r="FER22" s="77"/>
      <c r="FES22" s="77"/>
      <c r="FET22" s="77"/>
      <c r="FEU22" s="77"/>
      <c r="FEV22" s="77"/>
      <c r="FEW22" s="77"/>
      <c r="FEX22" s="77"/>
      <c r="FEY22" s="77"/>
      <c r="FEZ22" s="77"/>
      <c r="FFA22" s="77"/>
      <c r="FFB22" s="77"/>
      <c r="FFC22" s="77"/>
      <c r="FFD22" s="77"/>
      <c r="FFE22" s="77"/>
      <c r="FFF22" s="77"/>
      <c r="FFG22" s="77"/>
      <c r="FFH22" s="77"/>
      <c r="FFI22" s="77"/>
      <c r="FFJ22" s="77"/>
      <c r="FFK22" s="77"/>
      <c r="FFL22" s="77"/>
      <c r="FFM22" s="77"/>
      <c r="FFN22" s="77"/>
      <c r="FFO22" s="77"/>
      <c r="FFP22" s="77"/>
      <c r="FFQ22" s="77"/>
      <c r="FFR22" s="77"/>
      <c r="FFS22" s="77"/>
      <c r="FFT22" s="77"/>
      <c r="FFU22" s="77"/>
      <c r="FFV22" s="77"/>
      <c r="FFW22" s="77"/>
      <c r="FFX22" s="77"/>
      <c r="FFY22" s="77"/>
      <c r="FFZ22" s="77"/>
      <c r="FGA22" s="77"/>
      <c r="FGB22" s="77"/>
      <c r="FGC22" s="77"/>
      <c r="FGD22" s="77"/>
      <c r="FGE22" s="77"/>
      <c r="FGF22" s="77"/>
      <c r="FGG22" s="77"/>
      <c r="FGH22" s="77"/>
      <c r="FGI22" s="77"/>
      <c r="FGJ22" s="77"/>
      <c r="FGK22" s="77"/>
      <c r="FGL22" s="77"/>
      <c r="FGM22" s="77"/>
      <c r="FGN22" s="77"/>
      <c r="FGO22" s="77"/>
      <c r="FGP22" s="77"/>
      <c r="FGQ22" s="77"/>
      <c r="FGR22" s="77"/>
      <c r="FGS22" s="77"/>
      <c r="FGT22" s="77"/>
      <c r="FGU22" s="77"/>
      <c r="FGV22" s="77"/>
      <c r="FGW22" s="77"/>
      <c r="FGX22" s="77"/>
      <c r="FGY22" s="77"/>
      <c r="FGZ22" s="77"/>
      <c r="FHA22" s="77"/>
      <c r="FHB22" s="77"/>
      <c r="FHC22" s="77"/>
      <c r="FHD22" s="77"/>
      <c r="FHE22" s="77"/>
      <c r="FHF22" s="77"/>
      <c r="FHG22" s="77"/>
      <c r="FHH22" s="77"/>
      <c r="FHI22" s="77"/>
      <c r="FHJ22" s="77"/>
      <c r="FHK22" s="77"/>
      <c r="FHL22" s="77"/>
      <c r="FHM22" s="77"/>
      <c r="FHN22" s="77"/>
      <c r="FHO22" s="77"/>
      <c r="FHP22" s="77"/>
      <c r="FHQ22" s="77"/>
      <c r="FHR22" s="77"/>
      <c r="FHS22" s="77"/>
      <c r="FHT22" s="77"/>
      <c r="FHU22" s="77"/>
      <c r="FHV22" s="77"/>
      <c r="FHW22" s="77"/>
      <c r="FHX22" s="77"/>
      <c r="FHY22" s="77"/>
      <c r="FHZ22" s="77"/>
      <c r="FIA22" s="77"/>
      <c r="FIB22" s="77"/>
      <c r="FIC22" s="77"/>
      <c r="FID22" s="77"/>
      <c r="FIE22" s="77"/>
      <c r="FIF22" s="77"/>
      <c r="FIG22" s="77"/>
      <c r="FIH22" s="77"/>
      <c r="FII22" s="77"/>
      <c r="FIJ22" s="77"/>
      <c r="FIK22" s="77"/>
      <c r="FIL22" s="77"/>
      <c r="FIM22" s="77"/>
      <c r="FIN22" s="77"/>
      <c r="FIO22" s="77"/>
      <c r="FIP22" s="77"/>
      <c r="FIQ22" s="77"/>
      <c r="FIR22" s="77"/>
      <c r="FIS22" s="77"/>
      <c r="FIT22" s="77"/>
      <c r="FIU22" s="77"/>
      <c r="FIV22" s="77"/>
      <c r="FIW22" s="77"/>
      <c r="FIX22" s="77"/>
      <c r="FIY22" s="77"/>
      <c r="FIZ22" s="77"/>
      <c r="FJA22" s="77"/>
      <c r="FJB22" s="77"/>
      <c r="FJC22" s="77"/>
      <c r="FJD22" s="77"/>
      <c r="FJE22" s="77"/>
      <c r="FJF22" s="77"/>
      <c r="FJG22" s="77"/>
      <c r="FJH22" s="77"/>
      <c r="FJI22" s="77"/>
      <c r="FJJ22" s="77"/>
      <c r="FJK22" s="77"/>
      <c r="FJL22" s="77"/>
      <c r="FJM22" s="77"/>
      <c r="FJN22" s="77"/>
      <c r="FJO22" s="77"/>
      <c r="FJP22" s="77"/>
      <c r="FJQ22" s="77"/>
      <c r="FJR22" s="77"/>
      <c r="FJS22" s="77"/>
      <c r="FJT22" s="77"/>
      <c r="FJU22" s="77"/>
      <c r="FJV22" s="77"/>
      <c r="FJW22" s="77"/>
      <c r="FJX22" s="77"/>
      <c r="FJY22" s="77"/>
      <c r="FJZ22" s="77"/>
      <c r="FKA22" s="77"/>
      <c r="FKB22" s="77"/>
      <c r="FKC22" s="77"/>
      <c r="FKD22" s="77"/>
      <c r="FKE22" s="77"/>
      <c r="FKF22" s="77"/>
      <c r="FKG22" s="77"/>
      <c r="FKH22" s="77"/>
      <c r="FKI22" s="77"/>
      <c r="FKJ22" s="77"/>
      <c r="FKK22" s="77"/>
      <c r="FKL22" s="77"/>
      <c r="FKM22" s="77"/>
      <c r="FKN22" s="77"/>
      <c r="FKO22" s="77"/>
      <c r="FKP22" s="77"/>
      <c r="FKQ22" s="77"/>
      <c r="FKR22" s="77"/>
      <c r="FKS22" s="77"/>
      <c r="FKT22" s="77"/>
      <c r="FKU22" s="77"/>
      <c r="FKV22" s="77"/>
      <c r="FKW22" s="77"/>
      <c r="FKX22" s="77"/>
      <c r="FKY22" s="77"/>
      <c r="FKZ22" s="77"/>
      <c r="FLA22" s="77"/>
      <c r="FLB22" s="77"/>
      <c r="FLC22" s="77"/>
      <c r="FLD22" s="77"/>
      <c r="FLE22" s="77"/>
      <c r="FLF22" s="77"/>
      <c r="FLG22" s="77"/>
      <c r="FLH22" s="77"/>
      <c r="FLI22" s="77"/>
      <c r="FLJ22" s="77"/>
      <c r="FLK22" s="77"/>
      <c r="FLL22" s="77"/>
      <c r="FLM22" s="77"/>
      <c r="FLN22" s="77"/>
      <c r="FLO22" s="77"/>
      <c r="FLP22" s="77"/>
      <c r="FLQ22" s="77"/>
      <c r="FLR22" s="77"/>
      <c r="FLS22" s="77"/>
      <c r="FLT22" s="77"/>
      <c r="FLU22" s="77"/>
      <c r="FLV22" s="77"/>
      <c r="FLW22" s="77"/>
      <c r="FLX22" s="77"/>
      <c r="FLY22" s="77"/>
      <c r="FLZ22" s="77"/>
      <c r="FMA22" s="77"/>
      <c r="FMB22" s="77"/>
      <c r="FMC22" s="77"/>
      <c r="FMD22" s="77"/>
      <c r="FME22" s="77"/>
      <c r="FMF22" s="77"/>
      <c r="FMG22" s="77"/>
      <c r="FMH22" s="77"/>
      <c r="FMI22" s="77"/>
      <c r="FMJ22" s="77"/>
      <c r="FMK22" s="77"/>
      <c r="FML22" s="77"/>
      <c r="FMM22" s="77"/>
      <c r="FMN22" s="77"/>
      <c r="FMO22" s="77"/>
      <c r="FMP22" s="77"/>
      <c r="FMQ22" s="77"/>
      <c r="FMR22" s="77"/>
      <c r="FMS22" s="77"/>
      <c r="FMT22" s="77"/>
      <c r="FMU22" s="77"/>
      <c r="FMV22" s="77"/>
      <c r="FMW22" s="77"/>
      <c r="FMX22" s="77"/>
      <c r="FMY22" s="77"/>
      <c r="FMZ22" s="77"/>
      <c r="FNA22" s="77"/>
      <c r="FNB22" s="77"/>
      <c r="FNC22" s="77"/>
      <c r="FND22" s="77"/>
      <c r="FNE22" s="77"/>
      <c r="FNF22" s="77"/>
      <c r="FNG22" s="77"/>
      <c r="FNH22" s="77"/>
      <c r="FNI22" s="77"/>
      <c r="FNJ22" s="77"/>
      <c r="FNK22" s="77"/>
      <c r="FNL22" s="77"/>
      <c r="FNM22" s="77"/>
      <c r="FNN22" s="77"/>
      <c r="FNO22" s="77"/>
      <c r="FNP22" s="77"/>
      <c r="FNQ22" s="77"/>
      <c r="FNR22" s="77"/>
      <c r="FNS22" s="77"/>
      <c r="FNT22" s="77"/>
      <c r="FNU22" s="77"/>
      <c r="FNV22" s="77"/>
      <c r="FNW22" s="77"/>
      <c r="FNX22" s="77"/>
      <c r="FNY22" s="77"/>
      <c r="FNZ22" s="77"/>
      <c r="FOA22" s="77"/>
      <c r="FOB22" s="77"/>
      <c r="FOC22" s="77"/>
      <c r="FOD22" s="77"/>
      <c r="FOE22" s="77"/>
      <c r="FOF22" s="77"/>
      <c r="FOG22" s="77"/>
      <c r="FOH22" s="77"/>
      <c r="FOI22" s="77"/>
      <c r="FOJ22" s="77"/>
      <c r="FOK22" s="77"/>
      <c r="FOL22" s="77"/>
      <c r="FOM22" s="77"/>
      <c r="FON22" s="77"/>
      <c r="FOO22" s="77"/>
      <c r="FOP22" s="77"/>
      <c r="FOQ22" s="77"/>
      <c r="FOR22" s="77"/>
      <c r="FOS22" s="77"/>
      <c r="FOT22" s="77"/>
      <c r="FOU22" s="77"/>
      <c r="FOV22" s="77"/>
      <c r="FOW22" s="77"/>
      <c r="FOX22" s="77"/>
      <c r="FOY22" s="77"/>
      <c r="FOZ22" s="77"/>
      <c r="FPA22" s="77"/>
      <c r="FPB22" s="77"/>
      <c r="FPC22" s="77"/>
      <c r="FPD22" s="77"/>
      <c r="FPE22" s="77"/>
      <c r="FPF22" s="77"/>
      <c r="FPG22" s="77"/>
      <c r="FPH22" s="77"/>
      <c r="FPI22" s="77"/>
      <c r="FPJ22" s="77"/>
      <c r="FPK22" s="77"/>
      <c r="FPL22" s="77"/>
      <c r="FPM22" s="77"/>
      <c r="FPN22" s="77"/>
      <c r="FPO22" s="77"/>
      <c r="FPP22" s="77"/>
      <c r="FPQ22" s="77"/>
      <c r="FPR22" s="77"/>
      <c r="FPS22" s="77"/>
      <c r="FPT22" s="77"/>
      <c r="FPU22" s="77"/>
      <c r="FPV22" s="77"/>
      <c r="FPW22" s="77"/>
      <c r="FPX22" s="77"/>
      <c r="FPY22" s="77"/>
      <c r="FPZ22" s="77"/>
      <c r="FQA22" s="77"/>
      <c r="FQB22" s="77"/>
      <c r="FQC22" s="77"/>
      <c r="FQD22" s="77"/>
      <c r="FQE22" s="77"/>
      <c r="FQF22" s="77"/>
      <c r="FQG22" s="77"/>
      <c r="FQH22" s="77"/>
      <c r="FQI22" s="77"/>
      <c r="FQJ22" s="77"/>
      <c r="FQK22" s="77"/>
      <c r="FQL22" s="77"/>
      <c r="FQM22" s="77"/>
      <c r="FQN22" s="77"/>
      <c r="FQO22" s="77"/>
      <c r="FQP22" s="77"/>
      <c r="FQQ22" s="77"/>
      <c r="FQR22" s="77"/>
      <c r="FQS22" s="77"/>
      <c r="FQT22" s="77"/>
      <c r="FQU22" s="77"/>
      <c r="FQV22" s="77"/>
      <c r="FQW22" s="77"/>
      <c r="FQX22" s="77"/>
      <c r="FQY22" s="77"/>
      <c r="FQZ22" s="77"/>
      <c r="FRA22" s="77"/>
      <c r="FRB22" s="77"/>
      <c r="FRC22" s="77"/>
      <c r="FRD22" s="77"/>
      <c r="FRE22" s="77"/>
      <c r="FRF22" s="77"/>
      <c r="FRG22" s="77"/>
      <c r="FRH22" s="77"/>
      <c r="FRI22" s="77"/>
      <c r="FRJ22" s="77"/>
      <c r="FRK22" s="77"/>
      <c r="FRL22" s="77"/>
      <c r="FRM22" s="77"/>
      <c r="FRN22" s="77"/>
      <c r="FRO22" s="77"/>
      <c r="FRP22" s="77"/>
      <c r="FRQ22" s="77"/>
      <c r="FRR22" s="77"/>
      <c r="FRS22" s="77"/>
      <c r="FRT22" s="77"/>
      <c r="FRU22" s="77"/>
      <c r="FRV22" s="77"/>
      <c r="FRW22" s="77"/>
      <c r="FRX22" s="77"/>
      <c r="FRY22" s="77"/>
      <c r="FRZ22" s="77"/>
      <c r="FSA22" s="77"/>
      <c r="FSB22" s="77"/>
      <c r="FSC22" s="77"/>
      <c r="FSD22" s="77"/>
      <c r="FSE22" s="77"/>
      <c r="FSF22" s="77"/>
      <c r="FSG22" s="77"/>
      <c r="FSH22" s="77"/>
      <c r="FSI22" s="77"/>
      <c r="FSJ22" s="77"/>
      <c r="FSK22" s="77"/>
      <c r="FSL22" s="77"/>
      <c r="FSM22" s="77"/>
      <c r="FSN22" s="77"/>
      <c r="FSO22" s="77"/>
      <c r="FSP22" s="77"/>
      <c r="FSQ22" s="77"/>
      <c r="FSR22" s="77"/>
      <c r="FSS22" s="77"/>
      <c r="FST22" s="77"/>
      <c r="FSU22" s="77"/>
      <c r="FSV22" s="77"/>
      <c r="FSW22" s="77"/>
      <c r="FSX22" s="77"/>
      <c r="FSY22" s="77"/>
      <c r="FSZ22" s="77"/>
      <c r="FTA22" s="77"/>
      <c r="FTB22" s="77"/>
      <c r="FTC22" s="77"/>
      <c r="FTD22" s="77"/>
      <c r="FTE22" s="77"/>
      <c r="FTF22" s="77"/>
      <c r="FTG22" s="77"/>
      <c r="FTH22" s="77"/>
      <c r="FTI22" s="77"/>
      <c r="FTJ22" s="77"/>
      <c r="FTK22" s="77"/>
      <c r="FTL22" s="77"/>
      <c r="FTM22" s="77"/>
      <c r="FTN22" s="77"/>
      <c r="FTO22" s="77"/>
      <c r="FTP22" s="77"/>
      <c r="FTQ22" s="77"/>
      <c r="FTR22" s="77"/>
      <c r="FTS22" s="77"/>
      <c r="FTT22" s="77"/>
      <c r="FTU22" s="77"/>
      <c r="FTV22" s="77"/>
      <c r="FTW22" s="77"/>
      <c r="FTX22" s="77"/>
      <c r="FTY22" s="77"/>
      <c r="FTZ22" s="77"/>
      <c r="FUA22" s="77"/>
      <c r="FUB22" s="77"/>
      <c r="FUC22" s="77"/>
      <c r="FUD22" s="77"/>
      <c r="FUE22" s="77"/>
      <c r="FUF22" s="77"/>
      <c r="FUG22" s="77"/>
      <c r="FUH22" s="77"/>
      <c r="FUI22" s="77"/>
      <c r="FUJ22" s="77"/>
      <c r="FUK22" s="77"/>
      <c r="FUL22" s="77"/>
      <c r="FUM22" s="77"/>
      <c r="FUN22" s="77"/>
      <c r="FUO22" s="77"/>
      <c r="FUP22" s="77"/>
      <c r="FUQ22" s="77"/>
      <c r="FUR22" s="77"/>
      <c r="FUS22" s="77"/>
      <c r="FUT22" s="77"/>
      <c r="FUU22" s="77"/>
      <c r="FUV22" s="77"/>
      <c r="FUW22" s="77"/>
      <c r="FUX22" s="77"/>
      <c r="FUY22" s="77"/>
      <c r="FUZ22" s="77"/>
      <c r="FVA22" s="77"/>
      <c r="FVB22" s="77"/>
      <c r="FVC22" s="77"/>
      <c r="FVD22" s="77"/>
      <c r="FVE22" s="77"/>
      <c r="FVF22" s="77"/>
      <c r="FVG22" s="77"/>
      <c r="FVH22" s="77"/>
      <c r="FVI22" s="77"/>
      <c r="FVJ22" s="77"/>
      <c r="FVK22" s="77"/>
      <c r="FVL22" s="77"/>
      <c r="FVM22" s="77"/>
      <c r="FVN22" s="77"/>
      <c r="FVO22" s="77"/>
      <c r="FVP22" s="77"/>
      <c r="FVQ22" s="77"/>
      <c r="FVR22" s="77"/>
      <c r="FVS22" s="77"/>
      <c r="FVT22" s="77"/>
      <c r="FVU22" s="77"/>
      <c r="FVV22" s="77"/>
      <c r="FVW22" s="77"/>
      <c r="FVX22" s="77"/>
      <c r="FVY22" s="77"/>
      <c r="FVZ22" s="77"/>
      <c r="FWA22" s="77"/>
      <c r="FWB22" s="77"/>
      <c r="FWC22" s="77"/>
      <c r="FWD22" s="77"/>
      <c r="FWE22" s="77"/>
      <c r="FWF22" s="77"/>
      <c r="FWG22" s="77"/>
      <c r="FWH22" s="77"/>
      <c r="FWI22" s="77"/>
      <c r="FWJ22" s="77"/>
      <c r="FWK22" s="77"/>
      <c r="FWL22" s="77"/>
      <c r="FWM22" s="77"/>
      <c r="FWN22" s="77"/>
      <c r="FWO22" s="77"/>
      <c r="FWP22" s="77"/>
      <c r="FWQ22" s="77"/>
      <c r="FWR22" s="77"/>
      <c r="FWS22" s="77"/>
      <c r="FWT22" s="77"/>
      <c r="FWU22" s="77"/>
      <c r="FWV22" s="77"/>
      <c r="FWW22" s="77"/>
      <c r="FWX22" s="77"/>
      <c r="FWY22" s="77"/>
      <c r="FWZ22" s="77"/>
      <c r="FXA22" s="77"/>
      <c r="FXB22" s="77"/>
      <c r="FXC22" s="77"/>
      <c r="FXD22" s="77"/>
      <c r="FXE22" s="77"/>
      <c r="FXF22" s="77"/>
      <c r="FXG22" s="77"/>
      <c r="FXH22" s="77"/>
      <c r="FXI22" s="77"/>
      <c r="FXJ22" s="77"/>
      <c r="FXK22" s="77"/>
      <c r="FXL22" s="77"/>
      <c r="FXM22" s="77"/>
      <c r="FXN22" s="77"/>
      <c r="FXO22" s="77"/>
      <c r="FXP22" s="77"/>
      <c r="FXQ22" s="77"/>
      <c r="FXR22" s="77"/>
      <c r="FXS22" s="77"/>
      <c r="FXT22" s="77"/>
      <c r="FXU22" s="77"/>
      <c r="FXV22" s="77"/>
      <c r="FXW22" s="77"/>
      <c r="FXX22" s="77"/>
      <c r="FXY22" s="77"/>
      <c r="FXZ22" s="77"/>
      <c r="FYA22" s="77"/>
      <c r="FYB22" s="77"/>
      <c r="FYC22" s="77"/>
      <c r="FYD22" s="77"/>
      <c r="FYE22" s="77"/>
      <c r="FYF22" s="77"/>
      <c r="FYG22" s="77"/>
      <c r="FYH22" s="77"/>
      <c r="FYI22" s="77"/>
      <c r="FYJ22" s="77"/>
      <c r="FYK22" s="77"/>
      <c r="FYL22" s="77"/>
      <c r="FYM22" s="77"/>
      <c r="FYN22" s="77"/>
      <c r="FYO22" s="77"/>
      <c r="FYP22" s="77"/>
      <c r="FYQ22" s="77"/>
      <c r="FYR22" s="77"/>
      <c r="FYS22" s="77"/>
      <c r="FYT22" s="77"/>
      <c r="FYU22" s="77"/>
      <c r="FYV22" s="77"/>
      <c r="FYW22" s="77"/>
      <c r="FYX22" s="77"/>
      <c r="FYY22" s="77"/>
      <c r="FYZ22" s="77"/>
      <c r="FZA22" s="77"/>
      <c r="FZB22" s="77"/>
      <c r="FZC22" s="77"/>
      <c r="FZD22" s="77"/>
      <c r="FZE22" s="77"/>
      <c r="FZF22" s="77"/>
      <c r="FZG22" s="77"/>
      <c r="FZH22" s="77"/>
      <c r="FZI22" s="77"/>
      <c r="FZJ22" s="77"/>
      <c r="FZK22" s="77"/>
      <c r="FZL22" s="77"/>
      <c r="FZM22" s="77"/>
      <c r="FZN22" s="77"/>
      <c r="FZO22" s="77"/>
      <c r="FZP22" s="77"/>
      <c r="FZQ22" s="77"/>
      <c r="FZR22" s="77"/>
      <c r="FZS22" s="77"/>
      <c r="FZT22" s="77"/>
      <c r="FZU22" s="77"/>
      <c r="FZV22" s="77"/>
      <c r="FZW22" s="77"/>
      <c r="FZX22" s="77"/>
      <c r="FZY22" s="77"/>
      <c r="FZZ22" s="77"/>
      <c r="GAA22" s="77"/>
      <c r="GAB22" s="77"/>
      <c r="GAC22" s="77"/>
      <c r="GAD22" s="77"/>
      <c r="GAE22" s="77"/>
      <c r="GAF22" s="77"/>
      <c r="GAG22" s="77"/>
      <c r="GAH22" s="77"/>
      <c r="GAI22" s="77"/>
      <c r="GAJ22" s="77"/>
      <c r="GAK22" s="77"/>
      <c r="GAL22" s="77"/>
      <c r="GAM22" s="77"/>
      <c r="GAN22" s="77"/>
      <c r="GAO22" s="77"/>
      <c r="GAP22" s="77"/>
      <c r="GAQ22" s="77"/>
      <c r="GAR22" s="77"/>
      <c r="GAS22" s="77"/>
      <c r="GAT22" s="77"/>
      <c r="GAU22" s="77"/>
      <c r="GAV22" s="77"/>
      <c r="GAW22" s="77"/>
      <c r="GAX22" s="77"/>
      <c r="GAY22" s="77"/>
      <c r="GAZ22" s="77"/>
      <c r="GBA22" s="77"/>
      <c r="GBB22" s="77"/>
      <c r="GBC22" s="77"/>
      <c r="GBD22" s="77"/>
      <c r="GBE22" s="77"/>
      <c r="GBF22" s="77"/>
      <c r="GBG22" s="77"/>
      <c r="GBH22" s="77"/>
      <c r="GBI22" s="77"/>
      <c r="GBJ22" s="77"/>
      <c r="GBK22" s="77"/>
      <c r="GBL22" s="77"/>
      <c r="GBM22" s="77"/>
      <c r="GBN22" s="77"/>
      <c r="GBO22" s="77"/>
      <c r="GBP22" s="77"/>
      <c r="GBQ22" s="77"/>
      <c r="GBR22" s="77"/>
      <c r="GBS22" s="77"/>
      <c r="GBT22" s="77"/>
      <c r="GBU22" s="77"/>
      <c r="GBV22" s="77"/>
      <c r="GBW22" s="77"/>
      <c r="GBX22" s="77"/>
      <c r="GBY22" s="77"/>
      <c r="GBZ22" s="77"/>
      <c r="GCA22" s="77"/>
      <c r="GCB22" s="77"/>
      <c r="GCC22" s="77"/>
      <c r="GCD22" s="77"/>
      <c r="GCE22" s="77"/>
      <c r="GCF22" s="77"/>
      <c r="GCG22" s="77"/>
      <c r="GCH22" s="77"/>
      <c r="GCI22" s="77"/>
      <c r="GCJ22" s="77"/>
      <c r="GCK22" s="77"/>
      <c r="GCL22" s="77"/>
      <c r="GCM22" s="77"/>
      <c r="GCN22" s="77"/>
      <c r="GCO22" s="77"/>
      <c r="GCP22" s="77"/>
      <c r="GCQ22" s="77"/>
      <c r="GCR22" s="77"/>
      <c r="GCS22" s="77"/>
      <c r="GCT22" s="77"/>
      <c r="GCU22" s="77"/>
      <c r="GCV22" s="77"/>
      <c r="GCW22" s="77"/>
      <c r="GCX22" s="77"/>
      <c r="GCY22" s="77"/>
      <c r="GCZ22" s="77"/>
      <c r="GDA22" s="77"/>
      <c r="GDB22" s="77"/>
      <c r="GDC22" s="77"/>
      <c r="GDD22" s="77"/>
      <c r="GDE22" s="77"/>
      <c r="GDF22" s="77"/>
      <c r="GDG22" s="77"/>
      <c r="GDH22" s="77"/>
      <c r="GDI22" s="77"/>
      <c r="GDJ22" s="77"/>
      <c r="GDK22" s="77"/>
      <c r="GDL22" s="77"/>
      <c r="GDM22" s="77"/>
      <c r="GDN22" s="77"/>
      <c r="GDO22" s="77"/>
      <c r="GDP22" s="77"/>
      <c r="GDQ22" s="77"/>
      <c r="GDR22" s="77"/>
      <c r="GDS22" s="77"/>
      <c r="GDT22" s="77"/>
      <c r="GDU22" s="77"/>
      <c r="GDV22" s="77"/>
      <c r="GDW22" s="77"/>
      <c r="GDX22" s="77"/>
      <c r="GDY22" s="77"/>
      <c r="GDZ22" s="77"/>
      <c r="GEA22" s="77"/>
      <c r="GEB22" s="77"/>
      <c r="GEC22" s="77"/>
      <c r="GED22" s="77"/>
      <c r="GEE22" s="77"/>
      <c r="GEF22" s="77"/>
      <c r="GEG22" s="77"/>
      <c r="GEH22" s="77"/>
      <c r="GEI22" s="77"/>
      <c r="GEJ22" s="77"/>
      <c r="GEK22" s="77"/>
      <c r="GEL22" s="77"/>
      <c r="GEM22" s="77"/>
      <c r="GEN22" s="77"/>
      <c r="GEO22" s="77"/>
      <c r="GEP22" s="77"/>
      <c r="GEQ22" s="77"/>
      <c r="GER22" s="77"/>
      <c r="GES22" s="77"/>
      <c r="GET22" s="77"/>
      <c r="GEU22" s="77"/>
      <c r="GEV22" s="77"/>
      <c r="GEW22" s="77"/>
      <c r="GEX22" s="77"/>
      <c r="GEY22" s="77"/>
      <c r="GEZ22" s="77"/>
      <c r="GFA22" s="77"/>
      <c r="GFB22" s="77"/>
      <c r="GFC22" s="77"/>
      <c r="GFD22" s="77"/>
      <c r="GFE22" s="77"/>
      <c r="GFF22" s="77"/>
      <c r="GFG22" s="77"/>
      <c r="GFH22" s="77"/>
      <c r="GFI22" s="77"/>
      <c r="GFJ22" s="77"/>
      <c r="GFK22" s="77"/>
      <c r="GFL22" s="77"/>
      <c r="GFM22" s="77"/>
      <c r="GFN22" s="77"/>
      <c r="GFO22" s="77"/>
      <c r="GFP22" s="77"/>
      <c r="GFQ22" s="77"/>
      <c r="GFR22" s="77"/>
      <c r="GFS22" s="77"/>
      <c r="GFT22" s="77"/>
      <c r="GFU22" s="77"/>
      <c r="GFV22" s="77"/>
      <c r="GFW22" s="77"/>
      <c r="GFX22" s="77"/>
      <c r="GFY22" s="77"/>
      <c r="GFZ22" s="77"/>
      <c r="GGA22" s="77"/>
      <c r="GGB22" s="77"/>
      <c r="GGC22" s="77"/>
      <c r="GGD22" s="77"/>
      <c r="GGE22" s="77"/>
      <c r="GGF22" s="77"/>
      <c r="GGG22" s="77"/>
      <c r="GGH22" s="77"/>
      <c r="GGI22" s="77"/>
      <c r="GGJ22" s="77"/>
      <c r="GGK22" s="77"/>
      <c r="GGL22" s="77"/>
      <c r="GGM22" s="77"/>
      <c r="GGN22" s="77"/>
      <c r="GGO22" s="77"/>
      <c r="GGP22" s="77"/>
      <c r="GGQ22" s="77"/>
      <c r="GGR22" s="77"/>
      <c r="GGS22" s="77"/>
      <c r="GGT22" s="77"/>
      <c r="GGU22" s="77"/>
      <c r="GGV22" s="77"/>
      <c r="GGW22" s="77"/>
      <c r="GGX22" s="77"/>
      <c r="GGY22" s="77"/>
      <c r="GGZ22" s="77"/>
      <c r="GHA22" s="77"/>
      <c r="GHB22" s="77"/>
      <c r="GHC22" s="77"/>
      <c r="GHD22" s="77"/>
      <c r="GHE22" s="77"/>
      <c r="GHF22" s="77"/>
      <c r="GHG22" s="77"/>
      <c r="GHH22" s="77"/>
      <c r="GHI22" s="77"/>
      <c r="GHJ22" s="77"/>
      <c r="GHK22" s="77"/>
      <c r="GHL22" s="77"/>
      <c r="GHM22" s="77"/>
      <c r="GHN22" s="77"/>
      <c r="GHO22" s="77"/>
      <c r="GHP22" s="77"/>
      <c r="GHQ22" s="77"/>
      <c r="GHR22" s="77"/>
      <c r="GHS22" s="77"/>
      <c r="GHT22" s="77"/>
      <c r="GHU22" s="77"/>
      <c r="GHV22" s="77"/>
      <c r="GHW22" s="77"/>
      <c r="GHX22" s="77"/>
      <c r="GHY22" s="77"/>
      <c r="GHZ22" s="77"/>
      <c r="GIA22" s="77"/>
      <c r="GIB22" s="77"/>
      <c r="GIC22" s="77"/>
      <c r="GID22" s="77"/>
      <c r="GIE22" s="77"/>
      <c r="GIF22" s="77"/>
      <c r="GIG22" s="77"/>
      <c r="GIH22" s="77"/>
      <c r="GII22" s="77"/>
      <c r="GIJ22" s="77"/>
      <c r="GIK22" s="77"/>
      <c r="GIL22" s="77"/>
      <c r="GIM22" s="77"/>
      <c r="GIN22" s="77"/>
      <c r="GIO22" s="77"/>
      <c r="GIP22" s="77"/>
      <c r="GIQ22" s="77"/>
      <c r="GIR22" s="77"/>
      <c r="GIS22" s="77"/>
      <c r="GIT22" s="77"/>
      <c r="GIU22" s="77"/>
      <c r="GIV22" s="77"/>
      <c r="GIW22" s="77"/>
      <c r="GIX22" s="77"/>
      <c r="GIY22" s="77"/>
      <c r="GIZ22" s="77"/>
      <c r="GJA22" s="77"/>
      <c r="GJB22" s="77"/>
      <c r="GJC22" s="77"/>
      <c r="GJD22" s="77"/>
      <c r="GJE22" s="77"/>
      <c r="GJF22" s="77"/>
      <c r="GJG22" s="77"/>
      <c r="GJH22" s="77"/>
      <c r="GJI22" s="77"/>
      <c r="GJJ22" s="77"/>
      <c r="GJK22" s="77"/>
      <c r="GJL22" s="77"/>
      <c r="GJM22" s="77"/>
      <c r="GJN22" s="77"/>
      <c r="GJO22" s="77"/>
      <c r="GJP22" s="77"/>
      <c r="GJQ22" s="77"/>
      <c r="GJR22" s="77"/>
      <c r="GJS22" s="77"/>
      <c r="GJT22" s="77"/>
      <c r="GJU22" s="77"/>
      <c r="GJV22" s="77"/>
      <c r="GJW22" s="77"/>
      <c r="GJX22" s="77"/>
      <c r="GJY22" s="77"/>
      <c r="GJZ22" s="77"/>
      <c r="GKA22" s="77"/>
      <c r="GKB22" s="77"/>
      <c r="GKC22" s="77"/>
      <c r="GKD22" s="77"/>
      <c r="GKE22" s="77"/>
      <c r="GKF22" s="77"/>
      <c r="GKG22" s="77"/>
      <c r="GKH22" s="77"/>
      <c r="GKI22" s="77"/>
      <c r="GKJ22" s="77"/>
      <c r="GKK22" s="77"/>
      <c r="GKL22" s="77"/>
      <c r="GKM22" s="77"/>
      <c r="GKN22" s="77"/>
      <c r="GKO22" s="77"/>
      <c r="GKP22" s="77"/>
      <c r="GKQ22" s="77"/>
      <c r="GKR22" s="77"/>
      <c r="GKS22" s="77"/>
      <c r="GKT22" s="77"/>
      <c r="GKU22" s="77"/>
      <c r="GKV22" s="77"/>
      <c r="GKW22" s="77"/>
      <c r="GKX22" s="77"/>
      <c r="GKY22" s="77"/>
      <c r="GKZ22" s="77"/>
      <c r="GLA22" s="77"/>
      <c r="GLB22" s="77"/>
      <c r="GLC22" s="77"/>
      <c r="GLD22" s="77"/>
      <c r="GLE22" s="77"/>
      <c r="GLF22" s="77"/>
      <c r="GLG22" s="77"/>
      <c r="GLH22" s="77"/>
      <c r="GLI22" s="77"/>
      <c r="GLJ22" s="77"/>
      <c r="GLK22" s="77"/>
      <c r="GLL22" s="77"/>
      <c r="GLM22" s="77"/>
      <c r="GLN22" s="77"/>
      <c r="GLO22" s="77"/>
      <c r="GLP22" s="77"/>
      <c r="GLQ22" s="77"/>
      <c r="GLR22" s="77"/>
      <c r="GLS22" s="77"/>
      <c r="GLT22" s="77"/>
      <c r="GLU22" s="77"/>
      <c r="GLV22" s="77"/>
      <c r="GLW22" s="77"/>
      <c r="GLX22" s="77"/>
      <c r="GLY22" s="77"/>
      <c r="GLZ22" s="77"/>
      <c r="GMA22" s="77"/>
      <c r="GMB22" s="77"/>
      <c r="GMC22" s="77"/>
      <c r="GMD22" s="77"/>
      <c r="GME22" s="77"/>
      <c r="GMF22" s="77"/>
      <c r="GMG22" s="77"/>
      <c r="GMH22" s="77"/>
      <c r="GMI22" s="77"/>
      <c r="GMJ22" s="77"/>
      <c r="GMK22" s="77"/>
      <c r="GML22" s="77"/>
      <c r="GMM22" s="77"/>
      <c r="GMN22" s="77"/>
      <c r="GMO22" s="77"/>
      <c r="GMP22" s="77"/>
      <c r="GMQ22" s="77"/>
      <c r="GMR22" s="77"/>
      <c r="GMS22" s="77"/>
      <c r="GMT22" s="77"/>
      <c r="GMU22" s="77"/>
      <c r="GMV22" s="77"/>
      <c r="GMW22" s="77"/>
      <c r="GMX22" s="77"/>
      <c r="GMY22" s="77"/>
      <c r="GMZ22" s="77"/>
      <c r="GNA22" s="77"/>
      <c r="GNB22" s="77"/>
      <c r="GNC22" s="77"/>
      <c r="GND22" s="77"/>
      <c r="GNE22" s="77"/>
      <c r="GNF22" s="77"/>
      <c r="GNG22" s="77"/>
      <c r="GNH22" s="77"/>
      <c r="GNI22" s="77"/>
      <c r="GNJ22" s="77"/>
      <c r="GNK22" s="77"/>
      <c r="GNL22" s="77"/>
      <c r="GNM22" s="77"/>
      <c r="GNN22" s="77"/>
      <c r="GNO22" s="77"/>
      <c r="GNP22" s="77"/>
      <c r="GNQ22" s="77"/>
      <c r="GNR22" s="77"/>
      <c r="GNS22" s="77"/>
      <c r="GNT22" s="77"/>
      <c r="GNU22" s="77"/>
      <c r="GNV22" s="77"/>
      <c r="GNW22" s="77"/>
      <c r="GNX22" s="77"/>
      <c r="GNY22" s="77"/>
      <c r="GNZ22" s="77"/>
      <c r="GOA22" s="77"/>
      <c r="GOB22" s="77"/>
      <c r="GOC22" s="77"/>
      <c r="GOD22" s="77"/>
      <c r="GOE22" s="77"/>
      <c r="GOF22" s="77"/>
      <c r="GOG22" s="77"/>
      <c r="GOH22" s="77"/>
      <c r="GOI22" s="77"/>
      <c r="GOJ22" s="77"/>
      <c r="GOK22" s="77"/>
      <c r="GOL22" s="77"/>
      <c r="GOM22" s="77"/>
      <c r="GON22" s="77"/>
      <c r="GOO22" s="77"/>
      <c r="GOP22" s="77"/>
      <c r="GOQ22" s="77"/>
      <c r="GOR22" s="77"/>
      <c r="GOS22" s="77"/>
      <c r="GOT22" s="77"/>
      <c r="GOU22" s="77"/>
      <c r="GOV22" s="77"/>
      <c r="GOW22" s="77"/>
      <c r="GOX22" s="77"/>
      <c r="GOY22" s="77"/>
      <c r="GOZ22" s="77"/>
      <c r="GPA22" s="77"/>
      <c r="GPB22" s="77"/>
      <c r="GPC22" s="77"/>
      <c r="GPD22" s="77"/>
      <c r="GPE22" s="77"/>
      <c r="GPF22" s="77"/>
      <c r="GPG22" s="77"/>
      <c r="GPH22" s="77"/>
      <c r="GPI22" s="77"/>
      <c r="GPJ22" s="77"/>
      <c r="GPK22" s="77"/>
      <c r="GPL22" s="77"/>
      <c r="GPM22" s="77"/>
      <c r="GPN22" s="77"/>
      <c r="GPO22" s="77"/>
      <c r="GPP22" s="77"/>
      <c r="GPQ22" s="77"/>
      <c r="GPR22" s="77"/>
      <c r="GPS22" s="77"/>
      <c r="GPT22" s="77"/>
      <c r="GPU22" s="77"/>
      <c r="GPV22" s="77"/>
      <c r="GPW22" s="77"/>
      <c r="GPX22" s="77"/>
      <c r="GPY22" s="77"/>
      <c r="GPZ22" s="77"/>
      <c r="GQA22" s="77"/>
      <c r="GQB22" s="77"/>
      <c r="GQC22" s="77"/>
      <c r="GQD22" s="77"/>
      <c r="GQE22" s="77"/>
      <c r="GQF22" s="77"/>
      <c r="GQG22" s="77"/>
      <c r="GQH22" s="77"/>
      <c r="GQI22" s="77"/>
      <c r="GQJ22" s="77"/>
      <c r="GQK22" s="77"/>
      <c r="GQL22" s="77"/>
      <c r="GQM22" s="77"/>
      <c r="GQN22" s="77"/>
      <c r="GQO22" s="77"/>
      <c r="GQP22" s="77"/>
      <c r="GQQ22" s="77"/>
      <c r="GQR22" s="77"/>
      <c r="GQS22" s="77"/>
      <c r="GQT22" s="77"/>
      <c r="GQU22" s="77"/>
      <c r="GQV22" s="77"/>
      <c r="GQW22" s="77"/>
      <c r="GQX22" s="77"/>
      <c r="GQY22" s="77"/>
      <c r="GQZ22" s="77"/>
      <c r="GRA22" s="77"/>
      <c r="GRB22" s="77"/>
      <c r="GRC22" s="77"/>
      <c r="GRD22" s="77"/>
      <c r="GRE22" s="77"/>
      <c r="GRF22" s="77"/>
      <c r="GRG22" s="77"/>
      <c r="GRH22" s="77"/>
      <c r="GRI22" s="77"/>
      <c r="GRJ22" s="77"/>
      <c r="GRK22" s="77"/>
      <c r="GRL22" s="77"/>
      <c r="GRM22" s="77"/>
      <c r="GRN22" s="77"/>
      <c r="GRO22" s="77"/>
      <c r="GRP22" s="77"/>
      <c r="GRQ22" s="77"/>
      <c r="GRR22" s="77"/>
      <c r="GRS22" s="77"/>
      <c r="GRT22" s="77"/>
      <c r="GRU22" s="77"/>
      <c r="GRV22" s="77"/>
      <c r="GRW22" s="77"/>
      <c r="GRX22" s="77"/>
      <c r="GRY22" s="77"/>
      <c r="GRZ22" s="77"/>
      <c r="GSA22" s="77"/>
      <c r="GSB22" s="77"/>
      <c r="GSC22" s="77"/>
      <c r="GSD22" s="77"/>
      <c r="GSE22" s="77"/>
      <c r="GSF22" s="77"/>
      <c r="GSG22" s="77"/>
      <c r="GSH22" s="77"/>
      <c r="GSI22" s="77"/>
      <c r="GSJ22" s="77"/>
      <c r="GSK22" s="77"/>
      <c r="GSL22" s="77"/>
      <c r="GSM22" s="77"/>
      <c r="GSN22" s="77"/>
      <c r="GSO22" s="77"/>
      <c r="GSP22" s="77"/>
      <c r="GSQ22" s="77"/>
      <c r="GSR22" s="77"/>
      <c r="GSS22" s="77"/>
      <c r="GST22" s="77"/>
      <c r="GSU22" s="77"/>
      <c r="GSV22" s="77"/>
      <c r="GSW22" s="77"/>
      <c r="GSX22" s="77"/>
      <c r="GSY22" s="77"/>
      <c r="GSZ22" s="77"/>
      <c r="GTA22" s="77"/>
      <c r="GTB22" s="77"/>
      <c r="GTC22" s="77"/>
      <c r="GTD22" s="77"/>
      <c r="GTE22" s="77"/>
      <c r="GTF22" s="77"/>
      <c r="GTG22" s="77"/>
      <c r="GTH22" s="77"/>
      <c r="GTI22" s="77"/>
      <c r="GTJ22" s="77"/>
      <c r="GTK22" s="77"/>
      <c r="GTL22" s="77"/>
      <c r="GTM22" s="77"/>
      <c r="GTN22" s="77"/>
      <c r="GTO22" s="77"/>
      <c r="GTP22" s="77"/>
      <c r="GTQ22" s="77"/>
      <c r="GTR22" s="77"/>
      <c r="GTS22" s="77"/>
      <c r="GTT22" s="77"/>
      <c r="GTU22" s="77"/>
      <c r="GTV22" s="77"/>
      <c r="GTW22" s="77"/>
      <c r="GTX22" s="77"/>
      <c r="GTY22" s="77"/>
      <c r="GTZ22" s="77"/>
      <c r="GUA22" s="77"/>
      <c r="GUB22" s="77"/>
      <c r="GUC22" s="77"/>
      <c r="GUD22" s="77"/>
      <c r="GUE22" s="77"/>
      <c r="GUF22" s="77"/>
      <c r="GUG22" s="77"/>
      <c r="GUH22" s="77"/>
      <c r="GUI22" s="77"/>
      <c r="GUJ22" s="77"/>
      <c r="GUK22" s="77"/>
      <c r="GUL22" s="77"/>
      <c r="GUM22" s="77"/>
      <c r="GUN22" s="77"/>
      <c r="GUO22" s="77"/>
      <c r="GUP22" s="77"/>
      <c r="GUQ22" s="77"/>
      <c r="GUR22" s="77"/>
      <c r="GUS22" s="77"/>
      <c r="GUT22" s="77"/>
      <c r="GUU22" s="77"/>
      <c r="GUV22" s="77"/>
      <c r="GUW22" s="77"/>
      <c r="GUX22" s="77"/>
      <c r="GUY22" s="77"/>
      <c r="GUZ22" s="77"/>
      <c r="GVA22" s="77"/>
      <c r="GVB22" s="77"/>
      <c r="GVC22" s="77"/>
      <c r="GVD22" s="77"/>
      <c r="GVE22" s="77"/>
      <c r="GVF22" s="77"/>
      <c r="GVG22" s="77"/>
      <c r="GVH22" s="77"/>
      <c r="GVI22" s="77"/>
      <c r="GVJ22" s="77"/>
      <c r="GVK22" s="77"/>
      <c r="GVL22" s="77"/>
      <c r="GVM22" s="77"/>
      <c r="GVN22" s="77"/>
      <c r="GVO22" s="77"/>
      <c r="GVP22" s="77"/>
      <c r="GVQ22" s="77"/>
      <c r="GVR22" s="77"/>
      <c r="GVS22" s="77"/>
      <c r="GVT22" s="77"/>
      <c r="GVU22" s="77"/>
      <c r="GVV22" s="77"/>
      <c r="GVW22" s="77"/>
      <c r="GVX22" s="77"/>
      <c r="GVY22" s="77"/>
      <c r="GVZ22" s="77"/>
      <c r="GWA22" s="77"/>
      <c r="GWB22" s="77"/>
      <c r="GWC22" s="77"/>
      <c r="GWD22" s="77"/>
      <c r="GWE22" s="77"/>
      <c r="GWF22" s="77"/>
      <c r="GWG22" s="77"/>
      <c r="GWH22" s="77"/>
      <c r="GWI22" s="77"/>
      <c r="GWJ22" s="77"/>
      <c r="GWK22" s="77"/>
      <c r="GWL22" s="77"/>
      <c r="GWM22" s="77"/>
      <c r="GWN22" s="77"/>
      <c r="GWO22" s="77"/>
      <c r="GWP22" s="77"/>
      <c r="GWQ22" s="77"/>
      <c r="GWR22" s="77"/>
      <c r="GWS22" s="77"/>
      <c r="GWT22" s="77"/>
      <c r="GWU22" s="77"/>
      <c r="GWV22" s="77"/>
      <c r="GWW22" s="77"/>
      <c r="GWX22" s="77"/>
      <c r="GWY22" s="77"/>
      <c r="GWZ22" s="77"/>
      <c r="GXA22" s="77"/>
      <c r="GXB22" s="77"/>
      <c r="GXC22" s="77"/>
      <c r="GXD22" s="77"/>
      <c r="GXE22" s="77"/>
      <c r="GXF22" s="77"/>
      <c r="GXG22" s="77"/>
      <c r="GXH22" s="77"/>
      <c r="GXI22" s="77"/>
      <c r="GXJ22" s="77"/>
      <c r="GXK22" s="77"/>
      <c r="GXL22" s="77"/>
      <c r="GXM22" s="77"/>
      <c r="GXN22" s="77"/>
      <c r="GXO22" s="77"/>
      <c r="GXP22" s="77"/>
      <c r="GXQ22" s="77"/>
      <c r="GXR22" s="77"/>
      <c r="GXS22" s="77"/>
      <c r="GXT22" s="77"/>
      <c r="GXU22" s="77"/>
      <c r="GXV22" s="77"/>
      <c r="GXW22" s="77"/>
      <c r="GXX22" s="77"/>
      <c r="GXY22" s="77"/>
      <c r="GXZ22" s="77"/>
      <c r="GYA22" s="77"/>
      <c r="GYB22" s="77"/>
      <c r="GYC22" s="77"/>
      <c r="GYD22" s="77"/>
      <c r="GYE22" s="77"/>
      <c r="GYF22" s="77"/>
      <c r="GYG22" s="77"/>
      <c r="GYH22" s="77"/>
      <c r="GYI22" s="77"/>
      <c r="GYJ22" s="77"/>
      <c r="GYK22" s="77"/>
      <c r="GYL22" s="77"/>
      <c r="GYM22" s="77"/>
      <c r="GYN22" s="77"/>
      <c r="GYO22" s="77"/>
      <c r="GYP22" s="77"/>
      <c r="GYQ22" s="77"/>
      <c r="GYR22" s="77"/>
      <c r="GYS22" s="77"/>
      <c r="GYT22" s="77"/>
      <c r="GYU22" s="77"/>
      <c r="GYV22" s="77"/>
      <c r="GYW22" s="77"/>
      <c r="GYX22" s="77"/>
      <c r="GYY22" s="77"/>
      <c r="GYZ22" s="77"/>
      <c r="GZA22" s="77"/>
      <c r="GZB22" s="77"/>
      <c r="GZC22" s="77"/>
      <c r="GZD22" s="77"/>
      <c r="GZE22" s="77"/>
      <c r="GZF22" s="77"/>
      <c r="GZG22" s="77"/>
      <c r="GZH22" s="77"/>
      <c r="GZI22" s="77"/>
      <c r="GZJ22" s="77"/>
      <c r="GZK22" s="77"/>
      <c r="GZL22" s="77"/>
      <c r="GZM22" s="77"/>
      <c r="GZN22" s="77"/>
      <c r="GZO22" s="77"/>
      <c r="GZP22" s="77"/>
      <c r="GZQ22" s="77"/>
      <c r="GZR22" s="77"/>
      <c r="GZS22" s="77"/>
      <c r="GZT22" s="77"/>
      <c r="GZU22" s="77"/>
      <c r="GZV22" s="77"/>
      <c r="GZW22" s="77"/>
      <c r="GZX22" s="77"/>
      <c r="GZY22" s="77"/>
      <c r="GZZ22" s="77"/>
      <c r="HAA22" s="77"/>
      <c r="HAB22" s="77"/>
      <c r="HAC22" s="77"/>
      <c r="HAD22" s="77"/>
      <c r="HAE22" s="77"/>
      <c r="HAF22" s="77"/>
      <c r="HAG22" s="77"/>
      <c r="HAH22" s="77"/>
      <c r="HAI22" s="77"/>
      <c r="HAJ22" s="77"/>
      <c r="HAK22" s="77"/>
      <c r="HAL22" s="77"/>
      <c r="HAM22" s="77"/>
      <c r="HAN22" s="77"/>
      <c r="HAO22" s="77"/>
      <c r="HAP22" s="77"/>
      <c r="HAQ22" s="77"/>
      <c r="HAR22" s="77"/>
      <c r="HAS22" s="77"/>
      <c r="HAT22" s="77"/>
      <c r="HAU22" s="77"/>
      <c r="HAV22" s="77"/>
      <c r="HAW22" s="77"/>
      <c r="HAX22" s="77"/>
      <c r="HAY22" s="77"/>
      <c r="HAZ22" s="77"/>
      <c r="HBA22" s="77"/>
      <c r="HBB22" s="77"/>
      <c r="HBC22" s="77"/>
      <c r="HBD22" s="77"/>
      <c r="HBE22" s="77"/>
      <c r="HBF22" s="77"/>
      <c r="HBG22" s="77"/>
      <c r="HBH22" s="77"/>
      <c r="HBI22" s="77"/>
      <c r="HBJ22" s="77"/>
      <c r="HBK22" s="77"/>
      <c r="HBL22" s="77"/>
      <c r="HBM22" s="77"/>
      <c r="HBN22" s="77"/>
      <c r="HBO22" s="77"/>
      <c r="HBP22" s="77"/>
      <c r="HBQ22" s="77"/>
      <c r="HBR22" s="77"/>
      <c r="HBS22" s="77"/>
      <c r="HBT22" s="77"/>
      <c r="HBU22" s="77"/>
      <c r="HBV22" s="77"/>
      <c r="HBW22" s="77"/>
      <c r="HBX22" s="77"/>
      <c r="HBY22" s="77"/>
      <c r="HBZ22" s="77"/>
      <c r="HCA22" s="77"/>
      <c r="HCB22" s="77"/>
      <c r="HCC22" s="77"/>
      <c r="HCD22" s="77"/>
      <c r="HCE22" s="77"/>
      <c r="HCF22" s="77"/>
      <c r="HCG22" s="77"/>
      <c r="HCH22" s="77"/>
      <c r="HCI22" s="77"/>
      <c r="HCJ22" s="77"/>
      <c r="HCK22" s="77"/>
      <c r="HCL22" s="77"/>
      <c r="HCM22" s="77"/>
      <c r="HCN22" s="77"/>
      <c r="HCO22" s="77"/>
      <c r="HCP22" s="77"/>
      <c r="HCQ22" s="77"/>
      <c r="HCR22" s="77"/>
      <c r="HCS22" s="77"/>
      <c r="HCT22" s="77"/>
      <c r="HCU22" s="77"/>
      <c r="HCV22" s="77"/>
      <c r="HCW22" s="77"/>
      <c r="HCX22" s="77"/>
      <c r="HCY22" s="77"/>
      <c r="HCZ22" s="77"/>
      <c r="HDA22" s="77"/>
      <c r="HDB22" s="77"/>
      <c r="HDC22" s="77"/>
      <c r="HDD22" s="77"/>
      <c r="HDE22" s="77"/>
      <c r="HDF22" s="77"/>
      <c r="HDG22" s="77"/>
      <c r="HDH22" s="77"/>
      <c r="HDI22" s="77"/>
      <c r="HDJ22" s="77"/>
      <c r="HDK22" s="77"/>
      <c r="HDL22" s="77"/>
      <c r="HDM22" s="77"/>
      <c r="HDN22" s="77"/>
      <c r="HDO22" s="77"/>
      <c r="HDP22" s="77"/>
      <c r="HDQ22" s="77"/>
      <c r="HDR22" s="77"/>
      <c r="HDS22" s="77"/>
      <c r="HDT22" s="77"/>
      <c r="HDU22" s="77"/>
      <c r="HDV22" s="77"/>
      <c r="HDW22" s="77"/>
      <c r="HDX22" s="77"/>
      <c r="HDY22" s="77"/>
      <c r="HDZ22" s="77"/>
      <c r="HEA22" s="77"/>
      <c r="HEB22" s="77"/>
      <c r="HEC22" s="77"/>
      <c r="HED22" s="77"/>
      <c r="HEE22" s="77"/>
      <c r="HEF22" s="77"/>
      <c r="HEG22" s="77"/>
      <c r="HEH22" s="77"/>
      <c r="HEI22" s="77"/>
      <c r="HEJ22" s="77"/>
      <c r="HEK22" s="77"/>
      <c r="HEL22" s="77"/>
      <c r="HEM22" s="77"/>
      <c r="HEN22" s="77"/>
      <c r="HEO22" s="77"/>
      <c r="HEP22" s="77"/>
      <c r="HEQ22" s="77"/>
      <c r="HER22" s="77"/>
      <c r="HES22" s="77"/>
      <c r="HET22" s="77"/>
      <c r="HEU22" s="77"/>
      <c r="HEV22" s="77"/>
      <c r="HEW22" s="77"/>
      <c r="HEX22" s="77"/>
      <c r="HEY22" s="77"/>
      <c r="HEZ22" s="77"/>
      <c r="HFA22" s="77"/>
      <c r="HFB22" s="77"/>
      <c r="HFC22" s="77"/>
      <c r="HFD22" s="77"/>
      <c r="HFE22" s="77"/>
      <c r="HFF22" s="77"/>
      <c r="HFG22" s="77"/>
      <c r="HFH22" s="77"/>
      <c r="HFI22" s="77"/>
      <c r="HFJ22" s="77"/>
      <c r="HFK22" s="77"/>
      <c r="HFL22" s="77"/>
      <c r="HFM22" s="77"/>
      <c r="HFN22" s="77"/>
      <c r="HFO22" s="77"/>
      <c r="HFP22" s="77"/>
      <c r="HFQ22" s="77"/>
      <c r="HFR22" s="77"/>
      <c r="HFS22" s="77"/>
      <c r="HFT22" s="77"/>
      <c r="HFU22" s="77"/>
      <c r="HFV22" s="77"/>
      <c r="HFW22" s="77"/>
      <c r="HFX22" s="77"/>
      <c r="HFY22" s="77"/>
      <c r="HFZ22" s="77"/>
      <c r="HGA22" s="77"/>
      <c r="HGB22" s="77"/>
      <c r="HGC22" s="77"/>
      <c r="HGD22" s="77"/>
      <c r="HGE22" s="77"/>
      <c r="HGF22" s="77"/>
      <c r="HGG22" s="77"/>
      <c r="HGH22" s="77"/>
      <c r="HGI22" s="77"/>
      <c r="HGJ22" s="77"/>
      <c r="HGK22" s="77"/>
      <c r="HGL22" s="77"/>
      <c r="HGM22" s="77"/>
      <c r="HGN22" s="77"/>
      <c r="HGO22" s="77"/>
      <c r="HGP22" s="77"/>
      <c r="HGQ22" s="77"/>
      <c r="HGR22" s="77"/>
      <c r="HGS22" s="77"/>
      <c r="HGT22" s="77"/>
      <c r="HGU22" s="77"/>
      <c r="HGV22" s="77"/>
      <c r="HGW22" s="77"/>
      <c r="HGX22" s="77"/>
      <c r="HGY22" s="77"/>
      <c r="HGZ22" s="77"/>
      <c r="HHA22" s="77"/>
      <c r="HHB22" s="77"/>
      <c r="HHC22" s="77"/>
      <c r="HHD22" s="77"/>
      <c r="HHE22" s="77"/>
      <c r="HHF22" s="77"/>
      <c r="HHG22" s="77"/>
      <c r="HHH22" s="77"/>
      <c r="HHI22" s="77"/>
      <c r="HHJ22" s="77"/>
      <c r="HHK22" s="77"/>
      <c r="HHL22" s="77"/>
      <c r="HHM22" s="77"/>
      <c r="HHN22" s="77"/>
      <c r="HHO22" s="77"/>
      <c r="HHP22" s="77"/>
      <c r="HHQ22" s="77"/>
      <c r="HHR22" s="77"/>
      <c r="HHS22" s="77"/>
      <c r="HHT22" s="77"/>
      <c r="HHU22" s="77"/>
      <c r="HHV22" s="77"/>
      <c r="HHW22" s="77"/>
      <c r="HHX22" s="77"/>
      <c r="HHY22" s="77"/>
      <c r="HHZ22" s="77"/>
      <c r="HIA22" s="77"/>
      <c r="HIB22" s="77"/>
      <c r="HIC22" s="77"/>
      <c r="HID22" s="77"/>
      <c r="HIE22" s="77"/>
      <c r="HIF22" s="77"/>
      <c r="HIG22" s="77"/>
      <c r="HIH22" s="77"/>
      <c r="HII22" s="77"/>
      <c r="HIJ22" s="77"/>
      <c r="HIK22" s="77"/>
      <c r="HIL22" s="77"/>
      <c r="HIM22" s="77"/>
      <c r="HIN22" s="77"/>
      <c r="HIO22" s="77"/>
      <c r="HIP22" s="77"/>
      <c r="HIQ22" s="77"/>
      <c r="HIR22" s="77"/>
      <c r="HIS22" s="77"/>
      <c r="HIT22" s="77"/>
      <c r="HIU22" s="77"/>
      <c r="HIV22" s="77"/>
      <c r="HIW22" s="77"/>
      <c r="HIX22" s="77"/>
      <c r="HIY22" s="77"/>
      <c r="HIZ22" s="77"/>
      <c r="HJA22" s="77"/>
      <c r="HJB22" s="77"/>
      <c r="HJC22" s="77"/>
      <c r="HJD22" s="77"/>
      <c r="HJE22" s="77"/>
      <c r="HJF22" s="77"/>
      <c r="HJG22" s="77"/>
      <c r="HJH22" s="77"/>
      <c r="HJI22" s="77"/>
      <c r="HJJ22" s="77"/>
      <c r="HJK22" s="77"/>
      <c r="HJL22" s="77"/>
      <c r="HJM22" s="77"/>
      <c r="HJN22" s="77"/>
      <c r="HJO22" s="77"/>
      <c r="HJP22" s="77"/>
      <c r="HJQ22" s="77"/>
      <c r="HJR22" s="77"/>
      <c r="HJS22" s="77"/>
      <c r="HJT22" s="77"/>
      <c r="HJU22" s="77"/>
      <c r="HJV22" s="77"/>
      <c r="HJW22" s="77"/>
      <c r="HJX22" s="77"/>
      <c r="HJY22" s="77"/>
      <c r="HJZ22" s="77"/>
      <c r="HKA22" s="77"/>
      <c r="HKB22" s="77"/>
      <c r="HKC22" s="77"/>
      <c r="HKD22" s="77"/>
      <c r="HKE22" s="77"/>
      <c r="HKF22" s="77"/>
      <c r="HKG22" s="77"/>
      <c r="HKH22" s="77"/>
      <c r="HKI22" s="77"/>
      <c r="HKJ22" s="77"/>
      <c r="HKK22" s="77"/>
      <c r="HKL22" s="77"/>
      <c r="HKM22" s="77"/>
      <c r="HKN22" s="77"/>
      <c r="HKO22" s="77"/>
      <c r="HKP22" s="77"/>
      <c r="HKQ22" s="77"/>
      <c r="HKR22" s="77"/>
      <c r="HKS22" s="77"/>
      <c r="HKT22" s="77"/>
      <c r="HKU22" s="77"/>
      <c r="HKV22" s="77"/>
      <c r="HKW22" s="77"/>
      <c r="HKX22" s="77"/>
      <c r="HKY22" s="77"/>
      <c r="HKZ22" s="77"/>
      <c r="HLA22" s="77"/>
      <c r="HLB22" s="77"/>
      <c r="HLC22" s="77"/>
      <c r="HLD22" s="77"/>
      <c r="HLE22" s="77"/>
      <c r="HLF22" s="77"/>
      <c r="HLG22" s="77"/>
      <c r="HLH22" s="77"/>
      <c r="HLI22" s="77"/>
      <c r="HLJ22" s="77"/>
      <c r="HLK22" s="77"/>
      <c r="HLL22" s="77"/>
      <c r="HLM22" s="77"/>
      <c r="HLN22" s="77"/>
      <c r="HLO22" s="77"/>
      <c r="HLP22" s="77"/>
      <c r="HLQ22" s="77"/>
      <c r="HLR22" s="77"/>
      <c r="HLS22" s="77"/>
      <c r="HLT22" s="77"/>
      <c r="HLU22" s="77"/>
      <c r="HLV22" s="77"/>
      <c r="HLW22" s="77"/>
      <c r="HLX22" s="77"/>
      <c r="HLY22" s="77"/>
      <c r="HLZ22" s="77"/>
      <c r="HMA22" s="77"/>
      <c r="HMB22" s="77"/>
      <c r="HMC22" s="77"/>
      <c r="HMD22" s="77"/>
      <c r="HME22" s="77"/>
      <c r="HMF22" s="77"/>
      <c r="HMG22" s="77"/>
      <c r="HMH22" s="77"/>
      <c r="HMI22" s="77"/>
      <c r="HMJ22" s="77"/>
      <c r="HMK22" s="77"/>
      <c r="HML22" s="77"/>
      <c r="HMM22" s="77"/>
      <c r="HMN22" s="77"/>
      <c r="HMO22" s="77"/>
      <c r="HMP22" s="77"/>
      <c r="HMQ22" s="77"/>
      <c r="HMR22" s="77"/>
      <c r="HMS22" s="77"/>
      <c r="HMT22" s="77"/>
      <c r="HMU22" s="77"/>
      <c r="HMV22" s="77"/>
      <c r="HMW22" s="77"/>
      <c r="HMX22" s="77"/>
      <c r="HMY22" s="77"/>
      <c r="HMZ22" s="77"/>
      <c r="HNA22" s="77"/>
      <c r="HNB22" s="77"/>
      <c r="HNC22" s="77"/>
      <c r="HND22" s="77"/>
      <c r="HNE22" s="77"/>
      <c r="HNF22" s="77"/>
      <c r="HNG22" s="77"/>
      <c r="HNH22" s="77"/>
      <c r="HNI22" s="77"/>
      <c r="HNJ22" s="77"/>
      <c r="HNK22" s="77"/>
      <c r="HNL22" s="77"/>
      <c r="HNM22" s="77"/>
      <c r="HNN22" s="77"/>
      <c r="HNO22" s="77"/>
      <c r="HNP22" s="77"/>
      <c r="HNQ22" s="77"/>
      <c r="HNR22" s="77"/>
      <c r="HNS22" s="77"/>
      <c r="HNT22" s="77"/>
      <c r="HNU22" s="77"/>
      <c r="HNV22" s="77"/>
      <c r="HNW22" s="77"/>
      <c r="HNX22" s="77"/>
      <c r="HNY22" s="77"/>
      <c r="HNZ22" s="77"/>
      <c r="HOA22" s="77"/>
      <c r="HOB22" s="77"/>
      <c r="HOC22" s="77"/>
      <c r="HOD22" s="77"/>
      <c r="HOE22" s="77"/>
      <c r="HOF22" s="77"/>
      <c r="HOG22" s="77"/>
      <c r="HOH22" s="77"/>
      <c r="HOI22" s="77"/>
      <c r="HOJ22" s="77"/>
      <c r="HOK22" s="77"/>
      <c r="HOL22" s="77"/>
      <c r="HOM22" s="77"/>
      <c r="HON22" s="77"/>
      <c r="HOO22" s="77"/>
      <c r="HOP22" s="77"/>
      <c r="HOQ22" s="77"/>
      <c r="HOR22" s="77"/>
      <c r="HOS22" s="77"/>
      <c r="HOT22" s="77"/>
      <c r="HOU22" s="77"/>
      <c r="HOV22" s="77"/>
      <c r="HOW22" s="77"/>
      <c r="HOX22" s="77"/>
      <c r="HOY22" s="77"/>
      <c r="HOZ22" s="77"/>
      <c r="HPA22" s="77"/>
      <c r="HPB22" s="77"/>
      <c r="HPC22" s="77"/>
      <c r="HPD22" s="77"/>
      <c r="HPE22" s="77"/>
      <c r="HPF22" s="77"/>
      <c r="HPG22" s="77"/>
      <c r="HPH22" s="77"/>
      <c r="HPI22" s="77"/>
      <c r="HPJ22" s="77"/>
      <c r="HPK22" s="77"/>
      <c r="HPL22" s="77"/>
      <c r="HPM22" s="77"/>
      <c r="HPN22" s="77"/>
      <c r="HPO22" s="77"/>
      <c r="HPP22" s="77"/>
      <c r="HPQ22" s="77"/>
      <c r="HPR22" s="77"/>
      <c r="HPS22" s="77"/>
      <c r="HPT22" s="77"/>
      <c r="HPU22" s="77"/>
      <c r="HPV22" s="77"/>
      <c r="HPW22" s="77"/>
      <c r="HPX22" s="77"/>
      <c r="HPY22" s="77"/>
      <c r="HPZ22" s="77"/>
      <c r="HQA22" s="77"/>
      <c r="HQB22" s="77"/>
      <c r="HQC22" s="77"/>
      <c r="HQD22" s="77"/>
      <c r="HQE22" s="77"/>
      <c r="HQF22" s="77"/>
      <c r="HQG22" s="77"/>
      <c r="HQH22" s="77"/>
      <c r="HQI22" s="77"/>
      <c r="HQJ22" s="77"/>
      <c r="HQK22" s="77"/>
      <c r="HQL22" s="77"/>
      <c r="HQM22" s="77"/>
      <c r="HQN22" s="77"/>
      <c r="HQO22" s="77"/>
      <c r="HQP22" s="77"/>
      <c r="HQQ22" s="77"/>
      <c r="HQR22" s="77"/>
      <c r="HQS22" s="77"/>
      <c r="HQT22" s="77"/>
      <c r="HQU22" s="77"/>
      <c r="HQV22" s="77"/>
      <c r="HQW22" s="77"/>
      <c r="HQX22" s="77"/>
      <c r="HQY22" s="77"/>
      <c r="HQZ22" s="77"/>
      <c r="HRA22" s="77"/>
      <c r="HRB22" s="77"/>
      <c r="HRC22" s="77"/>
      <c r="HRD22" s="77"/>
      <c r="HRE22" s="77"/>
      <c r="HRF22" s="77"/>
      <c r="HRG22" s="77"/>
      <c r="HRH22" s="77"/>
      <c r="HRI22" s="77"/>
      <c r="HRJ22" s="77"/>
      <c r="HRK22" s="77"/>
      <c r="HRL22" s="77"/>
      <c r="HRM22" s="77"/>
      <c r="HRN22" s="77"/>
      <c r="HRO22" s="77"/>
      <c r="HRP22" s="77"/>
      <c r="HRQ22" s="77"/>
      <c r="HRR22" s="77"/>
      <c r="HRS22" s="77"/>
      <c r="HRT22" s="77"/>
      <c r="HRU22" s="77"/>
      <c r="HRV22" s="77"/>
      <c r="HRW22" s="77"/>
      <c r="HRX22" s="77"/>
      <c r="HRY22" s="77"/>
      <c r="HRZ22" s="77"/>
      <c r="HSA22" s="77"/>
      <c r="HSB22" s="77"/>
      <c r="HSC22" s="77"/>
      <c r="HSD22" s="77"/>
      <c r="HSE22" s="77"/>
      <c r="HSF22" s="77"/>
      <c r="HSG22" s="77"/>
      <c r="HSH22" s="77"/>
      <c r="HSI22" s="77"/>
      <c r="HSJ22" s="77"/>
      <c r="HSK22" s="77"/>
      <c r="HSL22" s="77"/>
      <c r="HSM22" s="77"/>
      <c r="HSN22" s="77"/>
      <c r="HSO22" s="77"/>
      <c r="HSP22" s="77"/>
      <c r="HSQ22" s="77"/>
      <c r="HSR22" s="77"/>
      <c r="HSS22" s="77"/>
      <c r="HST22" s="77"/>
      <c r="HSU22" s="77"/>
      <c r="HSV22" s="77"/>
      <c r="HSW22" s="77"/>
      <c r="HSX22" s="77"/>
      <c r="HSY22" s="77"/>
      <c r="HSZ22" s="77"/>
      <c r="HTA22" s="77"/>
      <c r="HTB22" s="77"/>
      <c r="HTC22" s="77"/>
      <c r="HTD22" s="77"/>
      <c r="HTE22" s="77"/>
      <c r="HTF22" s="77"/>
      <c r="HTG22" s="77"/>
      <c r="HTH22" s="77"/>
      <c r="HTI22" s="77"/>
      <c r="HTJ22" s="77"/>
      <c r="HTK22" s="77"/>
      <c r="HTL22" s="77"/>
      <c r="HTM22" s="77"/>
      <c r="HTN22" s="77"/>
      <c r="HTO22" s="77"/>
      <c r="HTP22" s="77"/>
      <c r="HTQ22" s="77"/>
      <c r="HTR22" s="77"/>
      <c r="HTS22" s="77"/>
      <c r="HTT22" s="77"/>
      <c r="HTU22" s="77"/>
      <c r="HTV22" s="77"/>
      <c r="HTW22" s="77"/>
      <c r="HTX22" s="77"/>
      <c r="HTY22" s="77"/>
      <c r="HTZ22" s="77"/>
      <c r="HUA22" s="77"/>
      <c r="HUB22" s="77"/>
      <c r="HUC22" s="77"/>
      <c r="HUD22" s="77"/>
      <c r="HUE22" s="77"/>
      <c r="HUF22" s="77"/>
      <c r="HUG22" s="77"/>
      <c r="HUH22" s="77"/>
      <c r="HUI22" s="77"/>
      <c r="HUJ22" s="77"/>
      <c r="HUK22" s="77"/>
      <c r="HUL22" s="77"/>
      <c r="HUM22" s="77"/>
      <c r="HUN22" s="77"/>
      <c r="HUO22" s="77"/>
      <c r="HUP22" s="77"/>
      <c r="HUQ22" s="77"/>
      <c r="HUR22" s="77"/>
      <c r="HUS22" s="77"/>
      <c r="HUT22" s="77"/>
      <c r="HUU22" s="77"/>
      <c r="HUV22" s="77"/>
      <c r="HUW22" s="77"/>
      <c r="HUX22" s="77"/>
      <c r="HUY22" s="77"/>
      <c r="HUZ22" s="77"/>
      <c r="HVA22" s="77"/>
      <c r="HVB22" s="77"/>
      <c r="HVC22" s="77"/>
      <c r="HVD22" s="77"/>
      <c r="HVE22" s="77"/>
      <c r="HVF22" s="77"/>
      <c r="HVG22" s="77"/>
      <c r="HVH22" s="77"/>
      <c r="HVI22" s="77"/>
      <c r="HVJ22" s="77"/>
      <c r="HVK22" s="77"/>
      <c r="HVL22" s="77"/>
      <c r="HVM22" s="77"/>
      <c r="HVN22" s="77"/>
      <c r="HVO22" s="77"/>
      <c r="HVP22" s="77"/>
      <c r="HVQ22" s="77"/>
      <c r="HVR22" s="77"/>
      <c r="HVS22" s="77"/>
      <c r="HVT22" s="77"/>
      <c r="HVU22" s="77"/>
      <c r="HVV22" s="77"/>
      <c r="HVW22" s="77"/>
      <c r="HVX22" s="77"/>
      <c r="HVY22" s="77"/>
      <c r="HVZ22" s="77"/>
      <c r="HWA22" s="77"/>
      <c r="HWB22" s="77"/>
      <c r="HWC22" s="77"/>
      <c r="HWD22" s="77"/>
      <c r="HWE22" s="77"/>
      <c r="HWF22" s="77"/>
      <c r="HWG22" s="77"/>
      <c r="HWH22" s="77"/>
      <c r="HWI22" s="77"/>
      <c r="HWJ22" s="77"/>
      <c r="HWK22" s="77"/>
      <c r="HWL22" s="77"/>
      <c r="HWM22" s="77"/>
      <c r="HWN22" s="77"/>
      <c r="HWO22" s="77"/>
      <c r="HWP22" s="77"/>
      <c r="HWQ22" s="77"/>
      <c r="HWR22" s="77"/>
      <c r="HWS22" s="77"/>
      <c r="HWT22" s="77"/>
      <c r="HWU22" s="77"/>
      <c r="HWV22" s="77"/>
      <c r="HWW22" s="77"/>
      <c r="HWX22" s="77"/>
      <c r="HWY22" s="77"/>
      <c r="HWZ22" s="77"/>
      <c r="HXA22" s="77"/>
      <c r="HXB22" s="77"/>
      <c r="HXC22" s="77"/>
      <c r="HXD22" s="77"/>
      <c r="HXE22" s="77"/>
      <c r="HXF22" s="77"/>
      <c r="HXG22" s="77"/>
      <c r="HXH22" s="77"/>
      <c r="HXI22" s="77"/>
      <c r="HXJ22" s="77"/>
      <c r="HXK22" s="77"/>
      <c r="HXL22" s="77"/>
      <c r="HXM22" s="77"/>
      <c r="HXN22" s="77"/>
      <c r="HXO22" s="77"/>
      <c r="HXP22" s="77"/>
      <c r="HXQ22" s="77"/>
      <c r="HXR22" s="77"/>
      <c r="HXS22" s="77"/>
      <c r="HXT22" s="77"/>
      <c r="HXU22" s="77"/>
      <c r="HXV22" s="77"/>
      <c r="HXW22" s="77"/>
      <c r="HXX22" s="77"/>
      <c r="HXY22" s="77"/>
      <c r="HXZ22" s="77"/>
      <c r="HYA22" s="77"/>
      <c r="HYB22" s="77"/>
      <c r="HYC22" s="77"/>
      <c r="HYD22" s="77"/>
      <c r="HYE22" s="77"/>
      <c r="HYF22" s="77"/>
      <c r="HYG22" s="77"/>
      <c r="HYH22" s="77"/>
      <c r="HYI22" s="77"/>
      <c r="HYJ22" s="77"/>
      <c r="HYK22" s="77"/>
      <c r="HYL22" s="77"/>
      <c r="HYM22" s="77"/>
      <c r="HYN22" s="77"/>
      <c r="HYO22" s="77"/>
      <c r="HYP22" s="77"/>
      <c r="HYQ22" s="77"/>
      <c r="HYR22" s="77"/>
      <c r="HYS22" s="77"/>
      <c r="HYT22" s="77"/>
      <c r="HYU22" s="77"/>
      <c r="HYV22" s="77"/>
      <c r="HYW22" s="77"/>
      <c r="HYX22" s="77"/>
      <c r="HYY22" s="77"/>
      <c r="HYZ22" s="77"/>
      <c r="HZA22" s="77"/>
      <c r="HZB22" s="77"/>
      <c r="HZC22" s="77"/>
      <c r="HZD22" s="77"/>
      <c r="HZE22" s="77"/>
      <c r="HZF22" s="77"/>
      <c r="HZG22" s="77"/>
      <c r="HZH22" s="77"/>
      <c r="HZI22" s="77"/>
      <c r="HZJ22" s="77"/>
      <c r="HZK22" s="77"/>
      <c r="HZL22" s="77"/>
      <c r="HZM22" s="77"/>
      <c r="HZN22" s="77"/>
      <c r="HZO22" s="77"/>
      <c r="HZP22" s="77"/>
      <c r="HZQ22" s="77"/>
      <c r="HZR22" s="77"/>
      <c r="HZS22" s="77"/>
      <c r="HZT22" s="77"/>
      <c r="HZU22" s="77"/>
      <c r="HZV22" s="77"/>
      <c r="HZW22" s="77"/>
      <c r="HZX22" s="77"/>
      <c r="HZY22" s="77"/>
      <c r="HZZ22" s="77"/>
      <c r="IAA22" s="77"/>
      <c r="IAB22" s="77"/>
      <c r="IAC22" s="77"/>
      <c r="IAD22" s="77"/>
      <c r="IAE22" s="77"/>
      <c r="IAF22" s="77"/>
      <c r="IAG22" s="77"/>
      <c r="IAH22" s="77"/>
      <c r="IAI22" s="77"/>
      <c r="IAJ22" s="77"/>
      <c r="IAK22" s="77"/>
      <c r="IAL22" s="77"/>
      <c r="IAM22" s="77"/>
      <c r="IAN22" s="77"/>
      <c r="IAO22" s="77"/>
      <c r="IAP22" s="77"/>
      <c r="IAQ22" s="77"/>
      <c r="IAR22" s="77"/>
      <c r="IAS22" s="77"/>
      <c r="IAT22" s="77"/>
      <c r="IAU22" s="77"/>
      <c r="IAV22" s="77"/>
      <c r="IAW22" s="77"/>
      <c r="IAX22" s="77"/>
      <c r="IAY22" s="77"/>
      <c r="IAZ22" s="77"/>
      <c r="IBA22" s="77"/>
      <c r="IBB22" s="77"/>
      <c r="IBC22" s="77"/>
      <c r="IBD22" s="77"/>
      <c r="IBE22" s="77"/>
      <c r="IBF22" s="77"/>
      <c r="IBG22" s="77"/>
      <c r="IBH22" s="77"/>
      <c r="IBI22" s="77"/>
      <c r="IBJ22" s="77"/>
      <c r="IBK22" s="77"/>
      <c r="IBL22" s="77"/>
      <c r="IBM22" s="77"/>
      <c r="IBN22" s="77"/>
      <c r="IBO22" s="77"/>
      <c r="IBP22" s="77"/>
      <c r="IBQ22" s="77"/>
      <c r="IBR22" s="77"/>
      <c r="IBS22" s="77"/>
      <c r="IBT22" s="77"/>
      <c r="IBU22" s="77"/>
      <c r="IBV22" s="77"/>
      <c r="IBW22" s="77"/>
      <c r="IBX22" s="77"/>
      <c r="IBY22" s="77"/>
      <c r="IBZ22" s="77"/>
      <c r="ICA22" s="77"/>
      <c r="ICB22" s="77"/>
      <c r="ICC22" s="77"/>
      <c r="ICD22" s="77"/>
      <c r="ICE22" s="77"/>
      <c r="ICF22" s="77"/>
      <c r="ICG22" s="77"/>
      <c r="ICH22" s="77"/>
      <c r="ICI22" s="77"/>
      <c r="ICJ22" s="77"/>
      <c r="ICK22" s="77"/>
      <c r="ICL22" s="77"/>
      <c r="ICM22" s="77"/>
      <c r="ICN22" s="77"/>
      <c r="ICO22" s="77"/>
      <c r="ICP22" s="77"/>
      <c r="ICQ22" s="77"/>
      <c r="ICR22" s="77"/>
      <c r="ICS22" s="77"/>
      <c r="ICT22" s="77"/>
      <c r="ICU22" s="77"/>
      <c r="ICV22" s="77"/>
      <c r="ICW22" s="77"/>
      <c r="ICX22" s="77"/>
      <c r="ICY22" s="77"/>
      <c r="ICZ22" s="77"/>
      <c r="IDA22" s="77"/>
      <c r="IDB22" s="77"/>
      <c r="IDC22" s="77"/>
      <c r="IDD22" s="77"/>
      <c r="IDE22" s="77"/>
      <c r="IDF22" s="77"/>
      <c r="IDG22" s="77"/>
      <c r="IDH22" s="77"/>
      <c r="IDI22" s="77"/>
      <c r="IDJ22" s="77"/>
      <c r="IDK22" s="77"/>
      <c r="IDL22" s="77"/>
      <c r="IDM22" s="77"/>
      <c r="IDN22" s="77"/>
      <c r="IDO22" s="77"/>
      <c r="IDP22" s="77"/>
      <c r="IDQ22" s="77"/>
      <c r="IDR22" s="77"/>
      <c r="IDS22" s="77"/>
      <c r="IDT22" s="77"/>
      <c r="IDU22" s="77"/>
      <c r="IDV22" s="77"/>
      <c r="IDW22" s="77"/>
      <c r="IDX22" s="77"/>
      <c r="IDY22" s="77"/>
      <c r="IDZ22" s="77"/>
      <c r="IEA22" s="77"/>
      <c r="IEB22" s="77"/>
      <c r="IEC22" s="77"/>
      <c r="IED22" s="77"/>
      <c r="IEE22" s="77"/>
      <c r="IEF22" s="77"/>
      <c r="IEG22" s="77"/>
      <c r="IEH22" s="77"/>
      <c r="IEI22" s="77"/>
      <c r="IEJ22" s="77"/>
      <c r="IEK22" s="77"/>
      <c r="IEL22" s="77"/>
      <c r="IEM22" s="77"/>
      <c r="IEN22" s="77"/>
      <c r="IEO22" s="77"/>
      <c r="IEP22" s="77"/>
      <c r="IEQ22" s="77"/>
      <c r="IER22" s="77"/>
      <c r="IES22" s="77"/>
      <c r="IET22" s="77"/>
      <c r="IEU22" s="77"/>
      <c r="IEV22" s="77"/>
      <c r="IEW22" s="77"/>
      <c r="IEX22" s="77"/>
      <c r="IEY22" s="77"/>
      <c r="IEZ22" s="77"/>
      <c r="IFA22" s="77"/>
      <c r="IFB22" s="77"/>
      <c r="IFC22" s="77"/>
      <c r="IFD22" s="77"/>
      <c r="IFE22" s="77"/>
      <c r="IFF22" s="77"/>
      <c r="IFG22" s="77"/>
      <c r="IFH22" s="77"/>
      <c r="IFI22" s="77"/>
      <c r="IFJ22" s="77"/>
      <c r="IFK22" s="77"/>
      <c r="IFL22" s="77"/>
      <c r="IFM22" s="77"/>
      <c r="IFN22" s="77"/>
      <c r="IFO22" s="77"/>
      <c r="IFP22" s="77"/>
      <c r="IFQ22" s="77"/>
      <c r="IFR22" s="77"/>
      <c r="IFS22" s="77"/>
      <c r="IFT22" s="77"/>
      <c r="IFU22" s="77"/>
      <c r="IFV22" s="77"/>
      <c r="IFW22" s="77"/>
      <c r="IFX22" s="77"/>
      <c r="IFY22" s="77"/>
      <c r="IFZ22" s="77"/>
      <c r="IGA22" s="77"/>
      <c r="IGB22" s="77"/>
      <c r="IGC22" s="77"/>
      <c r="IGD22" s="77"/>
      <c r="IGE22" s="77"/>
      <c r="IGF22" s="77"/>
      <c r="IGG22" s="77"/>
      <c r="IGH22" s="77"/>
      <c r="IGI22" s="77"/>
      <c r="IGJ22" s="77"/>
      <c r="IGK22" s="77"/>
      <c r="IGL22" s="77"/>
      <c r="IGM22" s="77"/>
      <c r="IGN22" s="77"/>
      <c r="IGO22" s="77"/>
      <c r="IGP22" s="77"/>
      <c r="IGQ22" s="77"/>
      <c r="IGR22" s="77"/>
      <c r="IGS22" s="77"/>
      <c r="IGT22" s="77"/>
      <c r="IGU22" s="77"/>
      <c r="IGV22" s="77"/>
      <c r="IGW22" s="77"/>
      <c r="IGX22" s="77"/>
      <c r="IGY22" s="77"/>
      <c r="IGZ22" s="77"/>
      <c r="IHA22" s="77"/>
      <c r="IHB22" s="77"/>
      <c r="IHC22" s="77"/>
      <c r="IHD22" s="77"/>
      <c r="IHE22" s="77"/>
      <c r="IHF22" s="77"/>
      <c r="IHG22" s="77"/>
      <c r="IHH22" s="77"/>
      <c r="IHI22" s="77"/>
      <c r="IHJ22" s="77"/>
      <c r="IHK22" s="77"/>
      <c r="IHL22" s="77"/>
      <c r="IHM22" s="77"/>
      <c r="IHN22" s="77"/>
      <c r="IHO22" s="77"/>
      <c r="IHP22" s="77"/>
      <c r="IHQ22" s="77"/>
      <c r="IHR22" s="77"/>
      <c r="IHS22" s="77"/>
      <c r="IHT22" s="77"/>
      <c r="IHU22" s="77"/>
      <c r="IHV22" s="77"/>
      <c r="IHW22" s="77"/>
      <c r="IHX22" s="77"/>
      <c r="IHY22" s="77"/>
      <c r="IHZ22" s="77"/>
      <c r="IIA22" s="77"/>
      <c r="IIB22" s="77"/>
      <c r="IIC22" s="77"/>
      <c r="IID22" s="77"/>
      <c r="IIE22" s="77"/>
      <c r="IIF22" s="77"/>
      <c r="IIG22" s="77"/>
      <c r="IIH22" s="77"/>
      <c r="III22" s="77"/>
      <c r="IIJ22" s="77"/>
      <c r="IIK22" s="77"/>
      <c r="IIL22" s="77"/>
      <c r="IIM22" s="77"/>
      <c r="IIN22" s="77"/>
      <c r="IIO22" s="77"/>
      <c r="IIP22" s="77"/>
      <c r="IIQ22" s="77"/>
      <c r="IIR22" s="77"/>
      <c r="IIS22" s="77"/>
      <c r="IIT22" s="77"/>
      <c r="IIU22" s="77"/>
      <c r="IIV22" s="77"/>
      <c r="IIW22" s="77"/>
      <c r="IIX22" s="77"/>
      <c r="IIY22" s="77"/>
      <c r="IIZ22" s="77"/>
      <c r="IJA22" s="77"/>
      <c r="IJB22" s="77"/>
      <c r="IJC22" s="77"/>
      <c r="IJD22" s="77"/>
      <c r="IJE22" s="77"/>
      <c r="IJF22" s="77"/>
      <c r="IJG22" s="77"/>
      <c r="IJH22" s="77"/>
      <c r="IJI22" s="77"/>
      <c r="IJJ22" s="77"/>
      <c r="IJK22" s="77"/>
      <c r="IJL22" s="77"/>
      <c r="IJM22" s="77"/>
      <c r="IJN22" s="77"/>
      <c r="IJO22" s="77"/>
      <c r="IJP22" s="77"/>
      <c r="IJQ22" s="77"/>
      <c r="IJR22" s="77"/>
      <c r="IJS22" s="77"/>
      <c r="IJT22" s="77"/>
      <c r="IJU22" s="77"/>
      <c r="IJV22" s="77"/>
      <c r="IJW22" s="77"/>
      <c r="IJX22" s="77"/>
      <c r="IJY22" s="77"/>
      <c r="IJZ22" s="77"/>
      <c r="IKA22" s="77"/>
      <c r="IKB22" s="77"/>
      <c r="IKC22" s="77"/>
      <c r="IKD22" s="77"/>
      <c r="IKE22" s="77"/>
      <c r="IKF22" s="77"/>
      <c r="IKG22" s="77"/>
      <c r="IKH22" s="77"/>
      <c r="IKI22" s="77"/>
      <c r="IKJ22" s="77"/>
      <c r="IKK22" s="77"/>
      <c r="IKL22" s="77"/>
      <c r="IKM22" s="77"/>
      <c r="IKN22" s="77"/>
      <c r="IKO22" s="77"/>
      <c r="IKP22" s="77"/>
      <c r="IKQ22" s="77"/>
      <c r="IKR22" s="77"/>
      <c r="IKS22" s="77"/>
      <c r="IKT22" s="77"/>
      <c r="IKU22" s="77"/>
      <c r="IKV22" s="77"/>
      <c r="IKW22" s="77"/>
      <c r="IKX22" s="77"/>
      <c r="IKY22" s="77"/>
      <c r="IKZ22" s="77"/>
      <c r="ILA22" s="77"/>
      <c r="ILB22" s="77"/>
      <c r="ILC22" s="77"/>
      <c r="ILD22" s="77"/>
      <c r="ILE22" s="77"/>
      <c r="ILF22" s="77"/>
      <c r="ILG22" s="77"/>
      <c r="ILH22" s="77"/>
      <c r="ILI22" s="77"/>
      <c r="ILJ22" s="77"/>
      <c r="ILK22" s="77"/>
      <c r="ILL22" s="77"/>
      <c r="ILM22" s="77"/>
      <c r="ILN22" s="77"/>
      <c r="ILO22" s="77"/>
      <c r="ILP22" s="77"/>
      <c r="ILQ22" s="77"/>
      <c r="ILR22" s="77"/>
      <c r="ILS22" s="77"/>
      <c r="ILT22" s="77"/>
      <c r="ILU22" s="77"/>
      <c r="ILV22" s="77"/>
      <c r="ILW22" s="77"/>
      <c r="ILX22" s="77"/>
      <c r="ILY22" s="77"/>
      <c r="ILZ22" s="77"/>
      <c r="IMA22" s="77"/>
      <c r="IMB22" s="77"/>
      <c r="IMC22" s="77"/>
      <c r="IMD22" s="77"/>
      <c r="IME22" s="77"/>
      <c r="IMF22" s="77"/>
      <c r="IMG22" s="77"/>
      <c r="IMH22" s="77"/>
      <c r="IMI22" s="77"/>
      <c r="IMJ22" s="77"/>
      <c r="IMK22" s="77"/>
      <c r="IML22" s="77"/>
      <c r="IMM22" s="77"/>
      <c r="IMN22" s="77"/>
      <c r="IMO22" s="77"/>
      <c r="IMP22" s="77"/>
      <c r="IMQ22" s="77"/>
      <c r="IMR22" s="77"/>
      <c r="IMS22" s="77"/>
      <c r="IMT22" s="77"/>
      <c r="IMU22" s="77"/>
      <c r="IMV22" s="77"/>
      <c r="IMW22" s="77"/>
      <c r="IMX22" s="77"/>
      <c r="IMY22" s="77"/>
      <c r="IMZ22" s="77"/>
      <c r="INA22" s="77"/>
      <c r="INB22" s="77"/>
      <c r="INC22" s="77"/>
      <c r="IND22" s="77"/>
      <c r="INE22" s="77"/>
      <c r="INF22" s="77"/>
      <c r="ING22" s="77"/>
      <c r="INH22" s="77"/>
      <c r="INI22" s="77"/>
      <c r="INJ22" s="77"/>
      <c r="INK22" s="77"/>
      <c r="INL22" s="77"/>
      <c r="INM22" s="77"/>
      <c r="INN22" s="77"/>
      <c r="INO22" s="77"/>
      <c r="INP22" s="77"/>
      <c r="INQ22" s="77"/>
      <c r="INR22" s="77"/>
      <c r="INS22" s="77"/>
      <c r="INT22" s="77"/>
      <c r="INU22" s="77"/>
      <c r="INV22" s="77"/>
      <c r="INW22" s="77"/>
      <c r="INX22" s="77"/>
      <c r="INY22" s="77"/>
      <c r="INZ22" s="77"/>
      <c r="IOA22" s="77"/>
      <c r="IOB22" s="77"/>
      <c r="IOC22" s="77"/>
      <c r="IOD22" s="77"/>
      <c r="IOE22" s="77"/>
      <c r="IOF22" s="77"/>
      <c r="IOG22" s="77"/>
      <c r="IOH22" s="77"/>
      <c r="IOI22" s="77"/>
      <c r="IOJ22" s="77"/>
      <c r="IOK22" s="77"/>
      <c r="IOL22" s="77"/>
      <c r="IOM22" s="77"/>
      <c r="ION22" s="77"/>
      <c r="IOO22" s="77"/>
      <c r="IOP22" s="77"/>
      <c r="IOQ22" s="77"/>
      <c r="IOR22" s="77"/>
      <c r="IOS22" s="77"/>
      <c r="IOT22" s="77"/>
      <c r="IOU22" s="77"/>
      <c r="IOV22" s="77"/>
      <c r="IOW22" s="77"/>
      <c r="IOX22" s="77"/>
      <c r="IOY22" s="77"/>
      <c r="IOZ22" s="77"/>
      <c r="IPA22" s="77"/>
      <c r="IPB22" s="77"/>
      <c r="IPC22" s="77"/>
      <c r="IPD22" s="77"/>
      <c r="IPE22" s="77"/>
      <c r="IPF22" s="77"/>
      <c r="IPG22" s="77"/>
      <c r="IPH22" s="77"/>
      <c r="IPI22" s="77"/>
      <c r="IPJ22" s="77"/>
      <c r="IPK22" s="77"/>
      <c r="IPL22" s="77"/>
      <c r="IPM22" s="77"/>
      <c r="IPN22" s="77"/>
      <c r="IPO22" s="77"/>
      <c r="IPP22" s="77"/>
      <c r="IPQ22" s="77"/>
      <c r="IPR22" s="77"/>
      <c r="IPS22" s="77"/>
      <c r="IPT22" s="77"/>
      <c r="IPU22" s="77"/>
      <c r="IPV22" s="77"/>
      <c r="IPW22" s="77"/>
      <c r="IPX22" s="77"/>
      <c r="IPY22" s="77"/>
      <c r="IPZ22" s="77"/>
      <c r="IQA22" s="77"/>
      <c r="IQB22" s="77"/>
      <c r="IQC22" s="77"/>
      <c r="IQD22" s="77"/>
      <c r="IQE22" s="77"/>
      <c r="IQF22" s="77"/>
      <c r="IQG22" s="77"/>
      <c r="IQH22" s="77"/>
      <c r="IQI22" s="77"/>
      <c r="IQJ22" s="77"/>
      <c r="IQK22" s="77"/>
      <c r="IQL22" s="77"/>
      <c r="IQM22" s="77"/>
      <c r="IQN22" s="77"/>
      <c r="IQO22" s="77"/>
      <c r="IQP22" s="77"/>
      <c r="IQQ22" s="77"/>
      <c r="IQR22" s="77"/>
      <c r="IQS22" s="77"/>
      <c r="IQT22" s="77"/>
      <c r="IQU22" s="77"/>
      <c r="IQV22" s="77"/>
      <c r="IQW22" s="77"/>
      <c r="IQX22" s="77"/>
      <c r="IQY22" s="77"/>
      <c r="IQZ22" s="77"/>
      <c r="IRA22" s="77"/>
      <c r="IRB22" s="77"/>
      <c r="IRC22" s="77"/>
      <c r="IRD22" s="77"/>
      <c r="IRE22" s="77"/>
      <c r="IRF22" s="77"/>
      <c r="IRG22" s="77"/>
      <c r="IRH22" s="77"/>
      <c r="IRI22" s="77"/>
      <c r="IRJ22" s="77"/>
      <c r="IRK22" s="77"/>
      <c r="IRL22" s="77"/>
      <c r="IRM22" s="77"/>
      <c r="IRN22" s="77"/>
      <c r="IRO22" s="77"/>
      <c r="IRP22" s="77"/>
      <c r="IRQ22" s="77"/>
      <c r="IRR22" s="77"/>
      <c r="IRS22" s="77"/>
      <c r="IRT22" s="77"/>
      <c r="IRU22" s="77"/>
      <c r="IRV22" s="77"/>
      <c r="IRW22" s="77"/>
      <c r="IRX22" s="77"/>
      <c r="IRY22" s="77"/>
      <c r="IRZ22" s="77"/>
      <c r="ISA22" s="77"/>
      <c r="ISB22" s="77"/>
      <c r="ISC22" s="77"/>
      <c r="ISD22" s="77"/>
      <c r="ISE22" s="77"/>
      <c r="ISF22" s="77"/>
      <c r="ISG22" s="77"/>
      <c r="ISH22" s="77"/>
      <c r="ISI22" s="77"/>
      <c r="ISJ22" s="77"/>
      <c r="ISK22" s="77"/>
      <c r="ISL22" s="77"/>
      <c r="ISM22" s="77"/>
      <c r="ISN22" s="77"/>
      <c r="ISO22" s="77"/>
      <c r="ISP22" s="77"/>
      <c r="ISQ22" s="77"/>
      <c r="ISR22" s="77"/>
      <c r="ISS22" s="77"/>
      <c r="IST22" s="77"/>
      <c r="ISU22" s="77"/>
      <c r="ISV22" s="77"/>
      <c r="ISW22" s="77"/>
      <c r="ISX22" s="77"/>
      <c r="ISY22" s="77"/>
      <c r="ISZ22" s="77"/>
      <c r="ITA22" s="77"/>
      <c r="ITB22" s="77"/>
      <c r="ITC22" s="77"/>
      <c r="ITD22" s="77"/>
      <c r="ITE22" s="77"/>
      <c r="ITF22" s="77"/>
      <c r="ITG22" s="77"/>
      <c r="ITH22" s="77"/>
      <c r="ITI22" s="77"/>
      <c r="ITJ22" s="77"/>
      <c r="ITK22" s="77"/>
      <c r="ITL22" s="77"/>
      <c r="ITM22" s="77"/>
      <c r="ITN22" s="77"/>
      <c r="ITO22" s="77"/>
      <c r="ITP22" s="77"/>
      <c r="ITQ22" s="77"/>
      <c r="ITR22" s="77"/>
      <c r="ITS22" s="77"/>
      <c r="ITT22" s="77"/>
      <c r="ITU22" s="77"/>
      <c r="ITV22" s="77"/>
      <c r="ITW22" s="77"/>
      <c r="ITX22" s="77"/>
      <c r="ITY22" s="77"/>
      <c r="ITZ22" s="77"/>
      <c r="IUA22" s="77"/>
      <c r="IUB22" s="77"/>
      <c r="IUC22" s="77"/>
      <c r="IUD22" s="77"/>
      <c r="IUE22" s="77"/>
      <c r="IUF22" s="77"/>
      <c r="IUG22" s="77"/>
      <c r="IUH22" s="77"/>
      <c r="IUI22" s="77"/>
      <c r="IUJ22" s="77"/>
      <c r="IUK22" s="77"/>
      <c r="IUL22" s="77"/>
      <c r="IUM22" s="77"/>
      <c r="IUN22" s="77"/>
      <c r="IUO22" s="77"/>
      <c r="IUP22" s="77"/>
      <c r="IUQ22" s="77"/>
      <c r="IUR22" s="77"/>
      <c r="IUS22" s="77"/>
      <c r="IUT22" s="77"/>
      <c r="IUU22" s="77"/>
      <c r="IUV22" s="77"/>
      <c r="IUW22" s="77"/>
      <c r="IUX22" s="77"/>
      <c r="IUY22" s="77"/>
      <c r="IUZ22" s="77"/>
      <c r="IVA22" s="77"/>
      <c r="IVB22" s="77"/>
      <c r="IVC22" s="77"/>
      <c r="IVD22" s="77"/>
      <c r="IVE22" s="77"/>
      <c r="IVF22" s="77"/>
      <c r="IVG22" s="77"/>
      <c r="IVH22" s="77"/>
      <c r="IVI22" s="77"/>
      <c r="IVJ22" s="77"/>
      <c r="IVK22" s="77"/>
      <c r="IVL22" s="77"/>
      <c r="IVM22" s="77"/>
      <c r="IVN22" s="77"/>
      <c r="IVO22" s="77"/>
      <c r="IVP22" s="77"/>
      <c r="IVQ22" s="77"/>
      <c r="IVR22" s="77"/>
      <c r="IVS22" s="77"/>
      <c r="IVT22" s="77"/>
      <c r="IVU22" s="77"/>
      <c r="IVV22" s="77"/>
      <c r="IVW22" s="77"/>
      <c r="IVX22" s="77"/>
      <c r="IVY22" s="77"/>
      <c r="IVZ22" s="77"/>
      <c r="IWA22" s="77"/>
      <c r="IWB22" s="77"/>
      <c r="IWC22" s="77"/>
      <c r="IWD22" s="77"/>
      <c r="IWE22" s="77"/>
      <c r="IWF22" s="77"/>
      <c r="IWG22" s="77"/>
      <c r="IWH22" s="77"/>
      <c r="IWI22" s="77"/>
      <c r="IWJ22" s="77"/>
      <c r="IWK22" s="77"/>
      <c r="IWL22" s="77"/>
      <c r="IWM22" s="77"/>
      <c r="IWN22" s="77"/>
      <c r="IWO22" s="77"/>
      <c r="IWP22" s="77"/>
      <c r="IWQ22" s="77"/>
      <c r="IWR22" s="77"/>
      <c r="IWS22" s="77"/>
      <c r="IWT22" s="77"/>
      <c r="IWU22" s="77"/>
      <c r="IWV22" s="77"/>
      <c r="IWW22" s="77"/>
      <c r="IWX22" s="77"/>
      <c r="IWY22" s="77"/>
      <c r="IWZ22" s="77"/>
      <c r="IXA22" s="77"/>
      <c r="IXB22" s="77"/>
      <c r="IXC22" s="77"/>
      <c r="IXD22" s="77"/>
      <c r="IXE22" s="77"/>
      <c r="IXF22" s="77"/>
      <c r="IXG22" s="77"/>
      <c r="IXH22" s="77"/>
      <c r="IXI22" s="77"/>
      <c r="IXJ22" s="77"/>
      <c r="IXK22" s="77"/>
      <c r="IXL22" s="77"/>
      <c r="IXM22" s="77"/>
      <c r="IXN22" s="77"/>
      <c r="IXO22" s="77"/>
      <c r="IXP22" s="77"/>
      <c r="IXQ22" s="77"/>
      <c r="IXR22" s="77"/>
      <c r="IXS22" s="77"/>
      <c r="IXT22" s="77"/>
      <c r="IXU22" s="77"/>
      <c r="IXV22" s="77"/>
      <c r="IXW22" s="77"/>
      <c r="IXX22" s="77"/>
      <c r="IXY22" s="77"/>
      <c r="IXZ22" s="77"/>
      <c r="IYA22" s="77"/>
      <c r="IYB22" s="77"/>
      <c r="IYC22" s="77"/>
      <c r="IYD22" s="77"/>
      <c r="IYE22" s="77"/>
      <c r="IYF22" s="77"/>
      <c r="IYG22" s="77"/>
      <c r="IYH22" s="77"/>
      <c r="IYI22" s="77"/>
      <c r="IYJ22" s="77"/>
      <c r="IYK22" s="77"/>
      <c r="IYL22" s="77"/>
      <c r="IYM22" s="77"/>
      <c r="IYN22" s="77"/>
      <c r="IYO22" s="77"/>
      <c r="IYP22" s="77"/>
      <c r="IYQ22" s="77"/>
      <c r="IYR22" s="77"/>
      <c r="IYS22" s="77"/>
      <c r="IYT22" s="77"/>
      <c r="IYU22" s="77"/>
      <c r="IYV22" s="77"/>
      <c r="IYW22" s="77"/>
      <c r="IYX22" s="77"/>
      <c r="IYY22" s="77"/>
      <c r="IYZ22" s="77"/>
      <c r="IZA22" s="77"/>
      <c r="IZB22" s="77"/>
      <c r="IZC22" s="77"/>
      <c r="IZD22" s="77"/>
      <c r="IZE22" s="77"/>
      <c r="IZF22" s="77"/>
      <c r="IZG22" s="77"/>
      <c r="IZH22" s="77"/>
      <c r="IZI22" s="77"/>
      <c r="IZJ22" s="77"/>
      <c r="IZK22" s="77"/>
      <c r="IZL22" s="77"/>
      <c r="IZM22" s="77"/>
      <c r="IZN22" s="77"/>
      <c r="IZO22" s="77"/>
      <c r="IZP22" s="77"/>
      <c r="IZQ22" s="77"/>
      <c r="IZR22" s="77"/>
      <c r="IZS22" s="77"/>
      <c r="IZT22" s="77"/>
      <c r="IZU22" s="77"/>
      <c r="IZV22" s="77"/>
      <c r="IZW22" s="77"/>
      <c r="IZX22" s="77"/>
      <c r="IZY22" s="77"/>
      <c r="IZZ22" s="77"/>
      <c r="JAA22" s="77"/>
      <c r="JAB22" s="77"/>
      <c r="JAC22" s="77"/>
      <c r="JAD22" s="77"/>
      <c r="JAE22" s="77"/>
      <c r="JAF22" s="77"/>
      <c r="JAG22" s="77"/>
      <c r="JAH22" s="77"/>
      <c r="JAI22" s="77"/>
      <c r="JAJ22" s="77"/>
      <c r="JAK22" s="77"/>
      <c r="JAL22" s="77"/>
      <c r="JAM22" s="77"/>
      <c r="JAN22" s="77"/>
      <c r="JAO22" s="77"/>
      <c r="JAP22" s="77"/>
      <c r="JAQ22" s="77"/>
      <c r="JAR22" s="77"/>
      <c r="JAS22" s="77"/>
      <c r="JAT22" s="77"/>
      <c r="JAU22" s="77"/>
      <c r="JAV22" s="77"/>
      <c r="JAW22" s="77"/>
      <c r="JAX22" s="77"/>
      <c r="JAY22" s="77"/>
      <c r="JAZ22" s="77"/>
      <c r="JBA22" s="77"/>
      <c r="JBB22" s="77"/>
      <c r="JBC22" s="77"/>
      <c r="JBD22" s="77"/>
      <c r="JBE22" s="77"/>
      <c r="JBF22" s="77"/>
      <c r="JBG22" s="77"/>
      <c r="JBH22" s="77"/>
      <c r="JBI22" s="77"/>
      <c r="JBJ22" s="77"/>
      <c r="JBK22" s="77"/>
      <c r="JBL22" s="77"/>
      <c r="JBM22" s="77"/>
      <c r="JBN22" s="77"/>
      <c r="JBO22" s="77"/>
      <c r="JBP22" s="77"/>
      <c r="JBQ22" s="77"/>
      <c r="JBR22" s="77"/>
      <c r="JBS22" s="77"/>
      <c r="JBT22" s="77"/>
      <c r="JBU22" s="77"/>
      <c r="JBV22" s="77"/>
      <c r="JBW22" s="77"/>
      <c r="JBX22" s="77"/>
      <c r="JBY22" s="77"/>
      <c r="JBZ22" s="77"/>
      <c r="JCA22" s="77"/>
      <c r="JCB22" s="77"/>
      <c r="JCC22" s="77"/>
      <c r="JCD22" s="77"/>
      <c r="JCE22" s="77"/>
      <c r="JCF22" s="77"/>
      <c r="JCG22" s="77"/>
      <c r="JCH22" s="77"/>
      <c r="JCI22" s="77"/>
      <c r="JCJ22" s="77"/>
      <c r="JCK22" s="77"/>
      <c r="JCL22" s="77"/>
      <c r="JCM22" s="77"/>
      <c r="JCN22" s="77"/>
      <c r="JCO22" s="77"/>
      <c r="JCP22" s="77"/>
      <c r="JCQ22" s="77"/>
      <c r="JCR22" s="77"/>
      <c r="JCS22" s="77"/>
      <c r="JCT22" s="77"/>
      <c r="JCU22" s="77"/>
      <c r="JCV22" s="77"/>
      <c r="JCW22" s="77"/>
      <c r="JCX22" s="77"/>
      <c r="JCY22" s="77"/>
      <c r="JCZ22" s="77"/>
      <c r="JDA22" s="77"/>
      <c r="JDB22" s="77"/>
      <c r="JDC22" s="77"/>
      <c r="JDD22" s="77"/>
      <c r="JDE22" s="77"/>
      <c r="JDF22" s="77"/>
      <c r="JDG22" s="77"/>
      <c r="JDH22" s="77"/>
      <c r="JDI22" s="77"/>
      <c r="JDJ22" s="77"/>
      <c r="JDK22" s="77"/>
      <c r="JDL22" s="77"/>
      <c r="JDM22" s="77"/>
      <c r="JDN22" s="77"/>
      <c r="JDO22" s="77"/>
      <c r="JDP22" s="77"/>
      <c r="JDQ22" s="77"/>
      <c r="JDR22" s="77"/>
      <c r="JDS22" s="77"/>
      <c r="JDT22" s="77"/>
      <c r="JDU22" s="77"/>
      <c r="JDV22" s="77"/>
      <c r="JDW22" s="77"/>
      <c r="JDX22" s="77"/>
      <c r="JDY22" s="77"/>
      <c r="JDZ22" s="77"/>
      <c r="JEA22" s="77"/>
      <c r="JEB22" s="77"/>
      <c r="JEC22" s="77"/>
      <c r="JED22" s="77"/>
      <c r="JEE22" s="77"/>
      <c r="JEF22" s="77"/>
      <c r="JEG22" s="77"/>
      <c r="JEH22" s="77"/>
      <c r="JEI22" s="77"/>
      <c r="JEJ22" s="77"/>
      <c r="JEK22" s="77"/>
      <c r="JEL22" s="77"/>
      <c r="JEM22" s="77"/>
      <c r="JEN22" s="77"/>
      <c r="JEO22" s="77"/>
      <c r="JEP22" s="77"/>
      <c r="JEQ22" s="77"/>
      <c r="JER22" s="77"/>
      <c r="JES22" s="77"/>
      <c r="JET22" s="77"/>
      <c r="JEU22" s="77"/>
      <c r="JEV22" s="77"/>
      <c r="JEW22" s="77"/>
      <c r="JEX22" s="77"/>
      <c r="JEY22" s="77"/>
      <c r="JEZ22" s="77"/>
      <c r="JFA22" s="77"/>
      <c r="JFB22" s="77"/>
      <c r="JFC22" s="77"/>
      <c r="JFD22" s="77"/>
      <c r="JFE22" s="77"/>
      <c r="JFF22" s="77"/>
      <c r="JFG22" s="77"/>
      <c r="JFH22" s="77"/>
      <c r="JFI22" s="77"/>
      <c r="JFJ22" s="77"/>
      <c r="JFK22" s="77"/>
      <c r="JFL22" s="77"/>
      <c r="JFM22" s="77"/>
      <c r="JFN22" s="77"/>
      <c r="JFO22" s="77"/>
      <c r="JFP22" s="77"/>
      <c r="JFQ22" s="77"/>
      <c r="JFR22" s="77"/>
      <c r="JFS22" s="77"/>
      <c r="JFT22" s="77"/>
      <c r="JFU22" s="77"/>
      <c r="JFV22" s="77"/>
      <c r="JFW22" s="77"/>
      <c r="JFX22" s="77"/>
      <c r="JFY22" s="77"/>
      <c r="JFZ22" s="77"/>
      <c r="JGA22" s="77"/>
      <c r="JGB22" s="77"/>
      <c r="JGC22" s="77"/>
      <c r="JGD22" s="77"/>
      <c r="JGE22" s="77"/>
      <c r="JGF22" s="77"/>
      <c r="JGG22" s="77"/>
      <c r="JGH22" s="77"/>
      <c r="JGI22" s="77"/>
      <c r="JGJ22" s="77"/>
      <c r="JGK22" s="77"/>
      <c r="JGL22" s="77"/>
      <c r="JGM22" s="77"/>
      <c r="JGN22" s="77"/>
      <c r="JGO22" s="77"/>
      <c r="JGP22" s="77"/>
      <c r="JGQ22" s="77"/>
      <c r="JGR22" s="77"/>
      <c r="JGS22" s="77"/>
      <c r="JGT22" s="77"/>
      <c r="JGU22" s="77"/>
      <c r="JGV22" s="77"/>
      <c r="JGW22" s="77"/>
      <c r="JGX22" s="77"/>
      <c r="JGY22" s="77"/>
      <c r="JGZ22" s="77"/>
      <c r="JHA22" s="77"/>
      <c r="JHB22" s="77"/>
      <c r="JHC22" s="77"/>
      <c r="JHD22" s="77"/>
      <c r="JHE22" s="77"/>
      <c r="JHF22" s="77"/>
      <c r="JHG22" s="77"/>
      <c r="JHH22" s="77"/>
      <c r="JHI22" s="77"/>
      <c r="JHJ22" s="77"/>
      <c r="JHK22" s="77"/>
      <c r="JHL22" s="77"/>
      <c r="JHM22" s="77"/>
      <c r="JHN22" s="77"/>
      <c r="JHO22" s="77"/>
      <c r="JHP22" s="77"/>
      <c r="JHQ22" s="77"/>
      <c r="JHR22" s="77"/>
      <c r="JHS22" s="77"/>
      <c r="JHT22" s="77"/>
      <c r="JHU22" s="77"/>
      <c r="JHV22" s="77"/>
      <c r="JHW22" s="77"/>
      <c r="JHX22" s="77"/>
      <c r="JHY22" s="77"/>
      <c r="JHZ22" s="77"/>
      <c r="JIA22" s="77"/>
      <c r="JIB22" s="77"/>
      <c r="JIC22" s="77"/>
      <c r="JID22" s="77"/>
      <c r="JIE22" s="77"/>
      <c r="JIF22" s="77"/>
      <c r="JIG22" s="77"/>
      <c r="JIH22" s="77"/>
      <c r="JII22" s="77"/>
      <c r="JIJ22" s="77"/>
      <c r="JIK22" s="77"/>
      <c r="JIL22" s="77"/>
      <c r="JIM22" s="77"/>
      <c r="JIN22" s="77"/>
      <c r="JIO22" s="77"/>
      <c r="JIP22" s="77"/>
      <c r="JIQ22" s="77"/>
      <c r="JIR22" s="77"/>
      <c r="JIS22" s="77"/>
      <c r="JIT22" s="77"/>
      <c r="JIU22" s="77"/>
      <c r="JIV22" s="77"/>
      <c r="JIW22" s="77"/>
      <c r="JIX22" s="77"/>
      <c r="JIY22" s="77"/>
      <c r="JIZ22" s="77"/>
      <c r="JJA22" s="77"/>
      <c r="JJB22" s="77"/>
      <c r="JJC22" s="77"/>
      <c r="JJD22" s="77"/>
      <c r="JJE22" s="77"/>
      <c r="JJF22" s="77"/>
      <c r="JJG22" s="77"/>
      <c r="JJH22" s="77"/>
      <c r="JJI22" s="77"/>
      <c r="JJJ22" s="77"/>
      <c r="JJK22" s="77"/>
      <c r="JJL22" s="77"/>
      <c r="JJM22" s="77"/>
      <c r="JJN22" s="77"/>
      <c r="JJO22" s="77"/>
      <c r="JJP22" s="77"/>
      <c r="JJQ22" s="77"/>
      <c r="JJR22" s="77"/>
      <c r="JJS22" s="77"/>
      <c r="JJT22" s="77"/>
      <c r="JJU22" s="77"/>
      <c r="JJV22" s="77"/>
      <c r="JJW22" s="77"/>
      <c r="JJX22" s="77"/>
      <c r="JJY22" s="77"/>
      <c r="JJZ22" s="77"/>
      <c r="JKA22" s="77"/>
      <c r="JKB22" s="77"/>
      <c r="JKC22" s="77"/>
      <c r="JKD22" s="77"/>
      <c r="JKE22" s="77"/>
      <c r="JKF22" s="77"/>
      <c r="JKG22" s="77"/>
      <c r="JKH22" s="77"/>
      <c r="JKI22" s="77"/>
      <c r="JKJ22" s="77"/>
      <c r="JKK22" s="77"/>
      <c r="JKL22" s="77"/>
      <c r="JKM22" s="77"/>
      <c r="JKN22" s="77"/>
      <c r="JKO22" s="77"/>
      <c r="JKP22" s="77"/>
      <c r="JKQ22" s="77"/>
      <c r="JKR22" s="77"/>
      <c r="JKS22" s="77"/>
      <c r="JKT22" s="77"/>
      <c r="JKU22" s="77"/>
      <c r="JKV22" s="77"/>
      <c r="JKW22" s="77"/>
      <c r="JKX22" s="77"/>
      <c r="JKY22" s="77"/>
      <c r="JKZ22" s="77"/>
      <c r="JLA22" s="77"/>
      <c r="JLB22" s="77"/>
      <c r="JLC22" s="77"/>
      <c r="JLD22" s="77"/>
      <c r="JLE22" s="77"/>
      <c r="JLF22" s="77"/>
      <c r="JLG22" s="77"/>
      <c r="JLH22" s="77"/>
      <c r="JLI22" s="77"/>
      <c r="JLJ22" s="77"/>
      <c r="JLK22" s="77"/>
      <c r="JLL22" s="77"/>
      <c r="JLM22" s="77"/>
      <c r="JLN22" s="77"/>
      <c r="JLO22" s="77"/>
      <c r="JLP22" s="77"/>
      <c r="JLQ22" s="77"/>
      <c r="JLR22" s="77"/>
      <c r="JLS22" s="77"/>
      <c r="JLT22" s="77"/>
      <c r="JLU22" s="77"/>
      <c r="JLV22" s="77"/>
      <c r="JLW22" s="77"/>
      <c r="JLX22" s="77"/>
      <c r="JLY22" s="77"/>
      <c r="JLZ22" s="77"/>
      <c r="JMA22" s="77"/>
      <c r="JMB22" s="77"/>
      <c r="JMC22" s="77"/>
      <c r="JMD22" s="77"/>
      <c r="JME22" s="77"/>
      <c r="JMF22" s="77"/>
      <c r="JMG22" s="77"/>
      <c r="JMH22" s="77"/>
      <c r="JMI22" s="77"/>
      <c r="JMJ22" s="77"/>
      <c r="JMK22" s="77"/>
      <c r="JML22" s="77"/>
      <c r="JMM22" s="77"/>
      <c r="JMN22" s="77"/>
      <c r="JMO22" s="77"/>
      <c r="JMP22" s="77"/>
      <c r="JMQ22" s="77"/>
      <c r="JMR22" s="77"/>
      <c r="JMS22" s="77"/>
      <c r="JMT22" s="77"/>
      <c r="JMU22" s="77"/>
      <c r="JMV22" s="77"/>
      <c r="JMW22" s="77"/>
      <c r="JMX22" s="77"/>
      <c r="JMY22" s="77"/>
      <c r="JMZ22" s="77"/>
      <c r="JNA22" s="77"/>
      <c r="JNB22" s="77"/>
      <c r="JNC22" s="77"/>
      <c r="JND22" s="77"/>
      <c r="JNE22" s="77"/>
      <c r="JNF22" s="77"/>
      <c r="JNG22" s="77"/>
      <c r="JNH22" s="77"/>
      <c r="JNI22" s="77"/>
      <c r="JNJ22" s="77"/>
      <c r="JNK22" s="77"/>
      <c r="JNL22" s="77"/>
      <c r="JNM22" s="77"/>
      <c r="JNN22" s="77"/>
      <c r="JNO22" s="77"/>
      <c r="JNP22" s="77"/>
      <c r="JNQ22" s="77"/>
      <c r="JNR22" s="77"/>
      <c r="JNS22" s="77"/>
      <c r="JNT22" s="77"/>
      <c r="JNU22" s="77"/>
      <c r="JNV22" s="77"/>
      <c r="JNW22" s="77"/>
      <c r="JNX22" s="77"/>
      <c r="JNY22" s="77"/>
      <c r="JNZ22" s="77"/>
      <c r="JOA22" s="77"/>
      <c r="JOB22" s="77"/>
      <c r="JOC22" s="77"/>
      <c r="JOD22" s="77"/>
      <c r="JOE22" s="77"/>
      <c r="JOF22" s="77"/>
      <c r="JOG22" s="77"/>
      <c r="JOH22" s="77"/>
      <c r="JOI22" s="77"/>
      <c r="JOJ22" s="77"/>
      <c r="JOK22" s="77"/>
      <c r="JOL22" s="77"/>
      <c r="JOM22" s="77"/>
      <c r="JON22" s="77"/>
      <c r="JOO22" s="77"/>
      <c r="JOP22" s="77"/>
      <c r="JOQ22" s="77"/>
      <c r="JOR22" s="77"/>
      <c r="JOS22" s="77"/>
      <c r="JOT22" s="77"/>
      <c r="JOU22" s="77"/>
      <c r="JOV22" s="77"/>
      <c r="JOW22" s="77"/>
      <c r="JOX22" s="77"/>
      <c r="JOY22" s="77"/>
      <c r="JOZ22" s="77"/>
      <c r="JPA22" s="77"/>
      <c r="JPB22" s="77"/>
      <c r="JPC22" s="77"/>
      <c r="JPD22" s="77"/>
      <c r="JPE22" s="77"/>
      <c r="JPF22" s="77"/>
      <c r="JPG22" s="77"/>
      <c r="JPH22" s="77"/>
      <c r="JPI22" s="77"/>
      <c r="JPJ22" s="77"/>
      <c r="JPK22" s="77"/>
      <c r="JPL22" s="77"/>
      <c r="JPM22" s="77"/>
      <c r="JPN22" s="77"/>
      <c r="JPO22" s="77"/>
      <c r="JPP22" s="77"/>
      <c r="JPQ22" s="77"/>
      <c r="JPR22" s="77"/>
      <c r="JPS22" s="77"/>
      <c r="JPT22" s="77"/>
      <c r="JPU22" s="77"/>
      <c r="JPV22" s="77"/>
      <c r="JPW22" s="77"/>
      <c r="JPX22" s="77"/>
      <c r="JPY22" s="77"/>
      <c r="JPZ22" s="77"/>
      <c r="JQA22" s="77"/>
      <c r="JQB22" s="77"/>
      <c r="JQC22" s="77"/>
      <c r="JQD22" s="77"/>
      <c r="JQE22" s="77"/>
      <c r="JQF22" s="77"/>
      <c r="JQG22" s="77"/>
      <c r="JQH22" s="77"/>
      <c r="JQI22" s="77"/>
      <c r="JQJ22" s="77"/>
      <c r="JQK22" s="77"/>
      <c r="JQL22" s="77"/>
      <c r="JQM22" s="77"/>
      <c r="JQN22" s="77"/>
      <c r="JQO22" s="77"/>
      <c r="JQP22" s="77"/>
      <c r="JQQ22" s="77"/>
      <c r="JQR22" s="77"/>
      <c r="JQS22" s="77"/>
      <c r="JQT22" s="77"/>
      <c r="JQU22" s="77"/>
      <c r="JQV22" s="77"/>
      <c r="JQW22" s="77"/>
      <c r="JQX22" s="77"/>
      <c r="JQY22" s="77"/>
      <c r="JQZ22" s="77"/>
      <c r="JRA22" s="77"/>
      <c r="JRB22" s="77"/>
      <c r="JRC22" s="77"/>
      <c r="JRD22" s="77"/>
      <c r="JRE22" s="77"/>
      <c r="JRF22" s="77"/>
      <c r="JRG22" s="77"/>
      <c r="JRH22" s="77"/>
      <c r="JRI22" s="77"/>
      <c r="JRJ22" s="77"/>
      <c r="JRK22" s="77"/>
      <c r="JRL22" s="77"/>
      <c r="JRM22" s="77"/>
      <c r="JRN22" s="77"/>
      <c r="JRO22" s="77"/>
      <c r="JRP22" s="77"/>
      <c r="JRQ22" s="77"/>
      <c r="JRR22" s="77"/>
      <c r="JRS22" s="77"/>
      <c r="JRT22" s="77"/>
      <c r="JRU22" s="77"/>
      <c r="JRV22" s="77"/>
      <c r="JRW22" s="77"/>
      <c r="JRX22" s="77"/>
      <c r="JRY22" s="77"/>
      <c r="JRZ22" s="77"/>
      <c r="JSA22" s="77"/>
      <c r="JSB22" s="77"/>
      <c r="JSC22" s="77"/>
      <c r="JSD22" s="77"/>
      <c r="JSE22" s="77"/>
      <c r="JSF22" s="77"/>
      <c r="JSG22" s="77"/>
      <c r="JSH22" s="77"/>
      <c r="JSI22" s="77"/>
      <c r="JSJ22" s="77"/>
      <c r="JSK22" s="77"/>
      <c r="JSL22" s="77"/>
      <c r="JSM22" s="77"/>
      <c r="JSN22" s="77"/>
      <c r="JSO22" s="77"/>
      <c r="JSP22" s="77"/>
      <c r="JSQ22" s="77"/>
      <c r="JSR22" s="77"/>
      <c r="JSS22" s="77"/>
      <c r="JST22" s="77"/>
      <c r="JSU22" s="77"/>
      <c r="JSV22" s="77"/>
      <c r="JSW22" s="77"/>
      <c r="JSX22" s="77"/>
      <c r="JSY22" s="77"/>
      <c r="JSZ22" s="77"/>
      <c r="JTA22" s="77"/>
      <c r="JTB22" s="77"/>
      <c r="JTC22" s="77"/>
      <c r="JTD22" s="77"/>
      <c r="JTE22" s="77"/>
      <c r="JTF22" s="77"/>
      <c r="JTG22" s="77"/>
      <c r="JTH22" s="77"/>
      <c r="JTI22" s="77"/>
      <c r="JTJ22" s="77"/>
      <c r="JTK22" s="77"/>
      <c r="JTL22" s="77"/>
      <c r="JTM22" s="77"/>
      <c r="JTN22" s="77"/>
      <c r="JTO22" s="77"/>
      <c r="JTP22" s="77"/>
      <c r="JTQ22" s="77"/>
      <c r="JTR22" s="77"/>
      <c r="JTS22" s="77"/>
      <c r="JTT22" s="77"/>
      <c r="JTU22" s="77"/>
      <c r="JTV22" s="77"/>
      <c r="JTW22" s="77"/>
      <c r="JTX22" s="77"/>
      <c r="JTY22" s="77"/>
      <c r="JTZ22" s="77"/>
      <c r="JUA22" s="77"/>
      <c r="JUB22" s="77"/>
      <c r="JUC22" s="77"/>
      <c r="JUD22" s="77"/>
      <c r="JUE22" s="77"/>
      <c r="JUF22" s="77"/>
      <c r="JUG22" s="77"/>
      <c r="JUH22" s="77"/>
      <c r="JUI22" s="77"/>
      <c r="JUJ22" s="77"/>
      <c r="JUK22" s="77"/>
      <c r="JUL22" s="77"/>
      <c r="JUM22" s="77"/>
      <c r="JUN22" s="77"/>
      <c r="JUO22" s="77"/>
      <c r="JUP22" s="77"/>
      <c r="JUQ22" s="77"/>
      <c r="JUR22" s="77"/>
      <c r="JUS22" s="77"/>
      <c r="JUT22" s="77"/>
      <c r="JUU22" s="77"/>
      <c r="JUV22" s="77"/>
      <c r="JUW22" s="77"/>
      <c r="JUX22" s="77"/>
      <c r="JUY22" s="77"/>
      <c r="JUZ22" s="77"/>
      <c r="JVA22" s="77"/>
      <c r="JVB22" s="77"/>
      <c r="JVC22" s="77"/>
      <c r="JVD22" s="77"/>
      <c r="JVE22" s="77"/>
      <c r="JVF22" s="77"/>
      <c r="JVG22" s="77"/>
      <c r="JVH22" s="77"/>
      <c r="JVI22" s="77"/>
      <c r="JVJ22" s="77"/>
      <c r="JVK22" s="77"/>
      <c r="JVL22" s="77"/>
      <c r="JVM22" s="77"/>
      <c r="JVN22" s="77"/>
      <c r="JVO22" s="77"/>
      <c r="JVP22" s="77"/>
      <c r="JVQ22" s="77"/>
      <c r="JVR22" s="77"/>
      <c r="JVS22" s="77"/>
      <c r="JVT22" s="77"/>
      <c r="JVU22" s="77"/>
      <c r="JVV22" s="77"/>
      <c r="JVW22" s="77"/>
      <c r="JVX22" s="77"/>
      <c r="JVY22" s="77"/>
      <c r="JVZ22" s="77"/>
      <c r="JWA22" s="77"/>
      <c r="JWB22" s="77"/>
      <c r="JWC22" s="77"/>
      <c r="JWD22" s="77"/>
      <c r="JWE22" s="77"/>
      <c r="JWF22" s="77"/>
      <c r="JWG22" s="77"/>
      <c r="JWH22" s="77"/>
      <c r="JWI22" s="77"/>
      <c r="JWJ22" s="77"/>
      <c r="JWK22" s="77"/>
      <c r="JWL22" s="77"/>
      <c r="JWM22" s="77"/>
      <c r="JWN22" s="77"/>
      <c r="JWO22" s="77"/>
      <c r="JWP22" s="77"/>
      <c r="JWQ22" s="77"/>
      <c r="JWR22" s="77"/>
      <c r="JWS22" s="77"/>
      <c r="JWT22" s="77"/>
      <c r="JWU22" s="77"/>
      <c r="JWV22" s="77"/>
      <c r="JWW22" s="77"/>
      <c r="JWX22" s="77"/>
      <c r="JWY22" s="77"/>
      <c r="JWZ22" s="77"/>
      <c r="JXA22" s="77"/>
      <c r="JXB22" s="77"/>
      <c r="JXC22" s="77"/>
      <c r="JXD22" s="77"/>
      <c r="JXE22" s="77"/>
      <c r="JXF22" s="77"/>
      <c r="JXG22" s="77"/>
      <c r="JXH22" s="77"/>
      <c r="JXI22" s="77"/>
      <c r="JXJ22" s="77"/>
      <c r="JXK22" s="77"/>
      <c r="JXL22" s="77"/>
      <c r="JXM22" s="77"/>
      <c r="JXN22" s="77"/>
      <c r="JXO22" s="77"/>
      <c r="JXP22" s="77"/>
      <c r="JXQ22" s="77"/>
      <c r="JXR22" s="77"/>
      <c r="JXS22" s="77"/>
      <c r="JXT22" s="77"/>
      <c r="JXU22" s="77"/>
      <c r="JXV22" s="77"/>
      <c r="JXW22" s="77"/>
      <c r="JXX22" s="77"/>
      <c r="JXY22" s="77"/>
      <c r="JXZ22" s="77"/>
      <c r="JYA22" s="77"/>
      <c r="JYB22" s="77"/>
      <c r="JYC22" s="77"/>
      <c r="JYD22" s="77"/>
      <c r="JYE22" s="77"/>
      <c r="JYF22" s="77"/>
      <c r="JYG22" s="77"/>
      <c r="JYH22" s="77"/>
      <c r="JYI22" s="77"/>
      <c r="JYJ22" s="77"/>
      <c r="JYK22" s="77"/>
      <c r="JYL22" s="77"/>
      <c r="JYM22" s="77"/>
      <c r="JYN22" s="77"/>
      <c r="JYO22" s="77"/>
      <c r="JYP22" s="77"/>
      <c r="JYQ22" s="77"/>
      <c r="JYR22" s="77"/>
      <c r="JYS22" s="77"/>
      <c r="JYT22" s="77"/>
      <c r="JYU22" s="77"/>
      <c r="JYV22" s="77"/>
      <c r="JYW22" s="77"/>
      <c r="JYX22" s="77"/>
      <c r="JYY22" s="77"/>
      <c r="JYZ22" s="77"/>
      <c r="JZA22" s="77"/>
      <c r="JZB22" s="77"/>
      <c r="JZC22" s="77"/>
      <c r="JZD22" s="77"/>
      <c r="JZE22" s="77"/>
      <c r="JZF22" s="77"/>
      <c r="JZG22" s="77"/>
      <c r="JZH22" s="77"/>
      <c r="JZI22" s="77"/>
      <c r="JZJ22" s="77"/>
      <c r="JZK22" s="77"/>
      <c r="JZL22" s="77"/>
      <c r="JZM22" s="77"/>
      <c r="JZN22" s="77"/>
      <c r="JZO22" s="77"/>
      <c r="JZP22" s="77"/>
      <c r="JZQ22" s="77"/>
      <c r="JZR22" s="77"/>
      <c r="JZS22" s="77"/>
      <c r="JZT22" s="77"/>
      <c r="JZU22" s="77"/>
      <c r="JZV22" s="77"/>
      <c r="JZW22" s="77"/>
      <c r="JZX22" s="77"/>
      <c r="JZY22" s="77"/>
      <c r="JZZ22" s="77"/>
      <c r="KAA22" s="77"/>
      <c r="KAB22" s="77"/>
      <c r="KAC22" s="77"/>
      <c r="KAD22" s="77"/>
      <c r="KAE22" s="77"/>
      <c r="KAF22" s="77"/>
      <c r="KAG22" s="77"/>
      <c r="KAH22" s="77"/>
      <c r="KAI22" s="77"/>
      <c r="KAJ22" s="77"/>
      <c r="KAK22" s="77"/>
      <c r="KAL22" s="77"/>
      <c r="KAM22" s="77"/>
      <c r="KAN22" s="77"/>
      <c r="KAO22" s="77"/>
      <c r="KAP22" s="77"/>
      <c r="KAQ22" s="77"/>
      <c r="KAR22" s="77"/>
      <c r="KAS22" s="77"/>
      <c r="KAT22" s="77"/>
      <c r="KAU22" s="77"/>
      <c r="KAV22" s="77"/>
      <c r="KAW22" s="77"/>
      <c r="KAX22" s="77"/>
      <c r="KAY22" s="77"/>
      <c r="KAZ22" s="77"/>
      <c r="KBA22" s="77"/>
      <c r="KBB22" s="77"/>
      <c r="KBC22" s="77"/>
      <c r="KBD22" s="77"/>
      <c r="KBE22" s="77"/>
      <c r="KBF22" s="77"/>
      <c r="KBG22" s="77"/>
      <c r="KBH22" s="77"/>
      <c r="KBI22" s="77"/>
      <c r="KBJ22" s="77"/>
      <c r="KBK22" s="77"/>
      <c r="KBL22" s="77"/>
      <c r="KBM22" s="77"/>
      <c r="KBN22" s="77"/>
      <c r="KBO22" s="77"/>
      <c r="KBP22" s="77"/>
      <c r="KBQ22" s="77"/>
      <c r="KBR22" s="77"/>
      <c r="KBS22" s="77"/>
      <c r="KBT22" s="77"/>
      <c r="KBU22" s="77"/>
      <c r="KBV22" s="77"/>
      <c r="KBW22" s="77"/>
      <c r="KBX22" s="77"/>
      <c r="KBY22" s="77"/>
      <c r="KBZ22" s="77"/>
      <c r="KCA22" s="77"/>
      <c r="KCB22" s="77"/>
      <c r="KCC22" s="77"/>
      <c r="KCD22" s="77"/>
      <c r="KCE22" s="77"/>
      <c r="KCF22" s="77"/>
      <c r="KCG22" s="77"/>
      <c r="KCH22" s="77"/>
      <c r="KCI22" s="77"/>
      <c r="KCJ22" s="77"/>
      <c r="KCK22" s="77"/>
      <c r="KCL22" s="77"/>
      <c r="KCM22" s="77"/>
      <c r="KCN22" s="77"/>
      <c r="KCO22" s="77"/>
      <c r="KCP22" s="77"/>
      <c r="KCQ22" s="77"/>
      <c r="KCR22" s="77"/>
      <c r="KCS22" s="77"/>
      <c r="KCT22" s="77"/>
      <c r="KCU22" s="77"/>
      <c r="KCV22" s="77"/>
      <c r="KCW22" s="77"/>
      <c r="KCX22" s="77"/>
      <c r="KCY22" s="77"/>
      <c r="KCZ22" s="77"/>
      <c r="KDA22" s="77"/>
      <c r="KDB22" s="77"/>
      <c r="KDC22" s="77"/>
      <c r="KDD22" s="77"/>
      <c r="KDE22" s="77"/>
      <c r="KDF22" s="77"/>
      <c r="KDG22" s="77"/>
      <c r="KDH22" s="77"/>
      <c r="KDI22" s="77"/>
      <c r="KDJ22" s="77"/>
      <c r="KDK22" s="77"/>
      <c r="KDL22" s="77"/>
      <c r="KDM22" s="77"/>
      <c r="KDN22" s="77"/>
      <c r="KDO22" s="77"/>
      <c r="KDP22" s="77"/>
      <c r="KDQ22" s="77"/>
      <c r="KDR22" s="77"/>
      <c r="KDS22" s="77"/>
      <c r="KDT22" s="77"/>
      <c r="KDU22" s="77"/>
      <c r="KDV22" s="77"/>
      <c r="KDW22" s="77"/>
      <c r="KDX22" s="77"/>
      <c r="KDY22" s="77"/>
      <c r="KDZ22" s="77"/>
      <c r="KEA22" s="77"/>
      <c r="KEB22" s="77"/>
      <c r="KEC22" s="77"/>
      <c r="KED22" s="77"/>
      <c r="KEE22" s="77"/>
      <c r="KEF22" s="77"/>
      <c r="KEG22" s="77"/>
      <c r="KEH22" s="77"/>
      <c r="KEI22" s="77"/>
      <c r="KEJ22" s="77"/>
      <c r="KEK22" s="77"/>
      <c r="KEL22" s="77"/>
      <c r="KEM22" s="77"/>
      <c r="KEN22" s="77"/>
      <c r="KEO22" s="77"/>
      <c r="KEP22" s="77"/>
      <c r="KEQ22" s="77"/>
      <c r="KER22" s="77"/>
      <c r="KES22" s="77"/>
      <c r="KET22" s="77"/>
      <c r="KEU22" s="77"/>
      <c r="KEV22" s="77"/>
      <c r="KEW22" s="77"/>
      <c r="KEX22" s="77"/>
      <c r="KEY22" s="77"/>
      <c r="KEZ22" s="77"/>
      <c r="KFA22" s="77"/>
      <c r="KFB22" s="77"/>
      <c r="KFC22" s="77"/>
      <c r="KFD22" s="77"/>
      <c r="KFE22" s="77"/>
      <c r="KFF22" s="77"/>
      <c r="KFG22" s="77"/>
      <c r="KFH22" s="77"/>
      <c r="KFI22" s="77"/>
      <c r="KFJ22" s="77"/>
      <c r="KFK22" s="77"/>
      <c r="KFL22" s="77"/>
      <c r="KFM22" s="77"/>
      <c r="KFN22" s="77"/>
      <c r="KFO22" s="77"/>
      <c r="KFP22" s="77"/>
      <c r="KFQ22" s="77"/>
      <c r="KFR22" s="77"/>
      <c r="KFS22" s="77"/>
      <c r="KFT22" s="77"/>
      <c r="KFU22" s="77"/>
      <c r="KFV22" s="77"/>
      <c r="KFW22" s="77"/>
      <c r="KFX22" s="77"/>
      <c r="KFY22" s="77"/>
      <c r="KFZ22" s="77"/>
      <c r="KGA22" s="77"/>
      <c r="KGB22" s="77"/>
      <c r="KGC22" s="77"/>
      <c r="KGD22" s="77"/>
      <c r="KGE22" s="77"/>
      <c r="KGF22" s="77"/>
      <c r="KGG22" s="77"/>
      <c r="KGH22" s="77"/>
      <c r="KGI22" s="77"/>
      <c r="KGJ22" s="77"/>
      <c r="KGK22" s="77"/>
      <c r="KGL22" s="77"/>
      <c r="KGM22" s="77"/>
      <c r="KGN22" s="77"/>
      <c r="KGO22" s="77"/>
      <c r="KGP22" s="77"/>
      <c r="KGQ22" s="77"/>
      <c r="KGR22" s="77"/>
      <c r="KGS22" s="77"/>
      <c r="KGT22" s="77"/>
      <c r="KGU22" s="77"/>
      <c r="KGV22" s="77"/>
      <c r="KGW22" s="77"/>
      <c r="KGX22" s="77"/>
      <c r="KGY22" s="77"/>
      <c r="KGZ22" s="77"/>
      <c r="KHA22" s="77"/>
      <c r="KHB22" s="77"/>
      <c r="KHC22" s="77"/>
      <c r="KHD22" s="77"/>
      <c r="KHE22" s="77"/>
      <c r="KHF22" s="77"/>
      <c r="KHG22" s="77"/>
      <c r="KHH22" s="77"/>
      <c r="KHI22" s="77"/>
      <c r="KHJ22" s="77"/>
      <c r="KHK22" s="77"/>
      <c r="KHL22" s="77"/>
      <c r="KHM22" s="77"/>
      <c r="KHN22" s="77"/>
      <c r="KHO22" s="77"/>
      <c r="KHP22" s="77"/>
      <c r="KHQ22" s="77"/>
      <c r="KHR22" s="77"/>
      <c r="KHS22" s="77"/>
      <c r="KHT22" s="77"/>
      <c r="KHU22" s="77"/>
      <c r="KHV22" s="77"/>
      <c r="KHW22" s="77"/>
      <c r="KHX22" s="77"/>
      <c r="KHY22" s="77"/>
      <c r="KHZ22" s="77"/>
      <c r="KIA22" s="77"/>
      <c r="KIB22" s="77"/>
      <c r="KIC22" s="77"/>
      <c r="KID22" s="77"/>
      <c r="KIE22" s="77"/>
      <c r="KIF22" s="77"/>
      <c r="KIG22" s="77"/>
      <c r="KIH22" s="77"/>
      <c r="KII22" s="77"/>
      <c r="KIJ22" s="77"/>
      <c r="KIK22" s="77"/>
      <c r="KIL22" s="77"/>
      <c r="KIM22" s="77"/>
      <c r="KIN22" s="77"/>
      <c r="KIO22" s="77"/>
      <c r="KIP22" s="77"/>
      <c r="KIQ22" s="77"/>
      <c r="KIR22" s="77"/>
      <c r="KIS22" s="77"/>
      <c r="KIT22" s="77"/>
      <c r="KIU22" s="77"/>
      <c r="KIV22" s="77"/>
      <c r="KIW22" s="77"/>
      <c r="KIX22" s="77"/>
      <c r="KIY22" s="77"/>
      <c r="KIZ22" s="77"/>
      <c r="KJA22" s="77"/>
      <c r="KJB22" s="77"/>
      <c r="KJC22" s="77"/>
      <c r="KJD22" s="77"/>
      <c r="KJE22" s="77"/>
      <c r="KJF22" s="77"/>
      <c r="KJG22" s="77"/>
      <c r="KJH22" s="77"/>
      <c r="KJI22" s="77"/>
      <c r="KJJ22" s="77"/>
      <c r="KJK22" s="77"/>
      <c r="KJL22" s="77"/>
      <c r="KJM22" s="77"/>
      <c r="KJN22" s="77"/>
      <c r="KJO22" s="77"/>
      <c r="KJP22" s="77"/>
      <c r="KJQ22" s="77"/>
      <c r="KJR22" s="77"/>
      <c r="KJS22" s="77"/>
      <c r="KJT22" s="77"/>
      <c r="KJU22" s="77"/>
      <c r="KJV22" s="77"/>
      <c r="KJW22" s="77"/>
      <c r="KJX22" s="77"/>
      <c r="KJY22" s="77"/>
      <c r="KJZ22" s="77"/>
      <c r="KKA22" s="77"/>
      <c r="KKB22" s="77"/>
      <c r="KKC22" s="77"/>
      <c r="KKD22" s="77"/>
      <c r="KKE22" s="77"/>
      <c r="KKF22" s="77"/>
      <c r="KKG22" s="77"/>
      <c r="KKH22" s="77"/>
      <c r="KKI22" s="77"/>
      <c r="KKJ22" s="77"/>
      <c r="KKK22" s="77"/>
      <c r="KKL22" s="77"/>
      <c r="KKM22" s="77"/>
      <c r="KKN22" s="77"/>
      <c r="KKO22" s="77"/>
      <c r="KKP22" s="77"/>
      <c r="KKQ22" s="77"/>
      <c r="KKR22" s="77"/>
      <c r="KKS22" s="77"/>
      <c r="KKT22" s="77"/>
      <c r="KKU22" s="77"/>
      <c r="KKV22" s="77"/>
      <c r="KKW22" s="77"/>
      <c r="KKX22" s="77"/>
      <c r="KKY22" s="77"/>
      <c r="KKZ22" s="77"/>
      <c r="KLA22" s="77"/>
      <c r="KLB22" s="77"/>
      <c r="KLC22" s="77"/>
      <c r="KLD22" s="77"/>
      <c r="KLE22" s="77"/>
      <c r="KLF22" s="77"/>
      <c r="KLG22" s="77"/>
      <c r="KLH22" s="77"/>
      <c r="KLI22" s="77"/>
      <c r="KLJ22" s="77"/>
      <c r="KLK22" s="77"/>
      <c r="KLL22" s="77"/>
      <c r="KLM22" s="77"/>
      <c r="KLN22" s="77"/>
      <c r="KLO22" s="77"/>
      <c r="KLP22" s="77"/>
      <c r="KLQ22" s="77"/>
      <c r="KLR22" s="77"/>
      <c r="KLS22" s="77"/>
      <c r="KLT22" s="77"/>
      <c r="KLU22" s="77"/>
      <c r="KLV22" s="77"/>
      <c r="KLW22" s="77"/>
      <c r="KLX22" s="77"/>
      <c r="KLY22" s="77"/>
      <c r="KLZ22" s="77"/>
      <c r="KMA22" s="77"/>
      <c r="KMB22" s="77"/>
      <c r="KMC22" s="77"/>
      <c r="KMD22" s="77"/>
      <c r="KME22" s="77"/>
      <c r="KMF22" s="77"/>
      <c r="KMG22" s="77"/>
      <c r="KMH22" s="77"/>
      <c r="KMI22" s="77"/>
      <c r="KMJ22" s="77"/>
      <c r="KMK22" s="77"/>
      <c r="KML22" s="77"/>
      <c r="KMM22" s="77"/>
      <c r="KMN22" s="77"/>
      <c r="KMO22" s="77"/>
      <c r="KMP22" s="77"/>
      <c r="KMQ22" s="77"/>
      <c r="KMR22" s="77"/>
      <c r="KMS22" s="77"/>
      <c r="KMT22" s="77"/>
      <c r="KMU22" s="77"/>
      <c r="KMV22" s="77"/>
      <c r="KMW22" s="77"/>
      <c r="KMX22" s="77"/>
      <c r="KMY22" s="77"/>
      <c r="KMZ22" s="77"/>
      <c r="KNA22" s="77"/>
      <c r="KNB22" s="77"/>
      <c r="KNC22" s="77"/>
      <c r="KND22" s="77"/>
      <c r="KNE22" s="77"/>
      <c r="KNF22" s="77"/>
      <c r="KNG22" s="77"/>
      <c r="KNH22" s="77"/>
      <c r="KNI22" s="77"/>
      <c r="KNJ22" s="77"/>
      <c r="KNK22" s="77"/>
      <c r="KNL22" s="77"/>
      <c r="KNM22" s="77"/>
      <c r="KNN22" s="77"/>
      <c r="KNO22" s="77"/>
      <c r="KNP22" s="77"/>
      <c r="KNQ22" s="77"/>
      <c r="KNR22" s="77"/>
      <c r="KNS22" s="77"/>
      <c r="KNT22" s="77"/>
      <c r="KNU22" s="77"/>
      <c r="KNV22" s="77"/>
      <c r="KNW22" s="77"/>
      <c r="KNX22" s="77"/>
      <c r="KNY22" s="77"/>
      <c r="KNZ22" s="77"/>
      <c r="KOA22" s="77"/>
      <c r="KOB22" s="77"/>
      <c r="KOC22" s="77"/>
      <c r="KOD22" s="77"/>
      <c r="KOE22" s="77"/>
      <c r="KOF22" s="77"/>
      <c r="KOG22" s="77"/>
      <c r="KOH22" s="77"/>
      <c r="KOI22" s="77"/>
      <c r="KOJ22" s="77"/>
      <c r="KOK22" s="77"/>
      <c r="KOL22" s="77"/>
      <c r="KOM22" s="77"/>
      <c r="KON22" s="77"/>
      <c r="KOO22" s="77"/>
      <c r="KOP22" s="77"/>
      <c r="KOQ22" s="77"/>
      <c r="KOR22" s="77"/>
      <c r="KOS22" s="77"/>
      <c r="KOT22" s="77"/>
      <c r="KOU22" s="77"/>
      <c r="KOV22" s="77"/>
      <c r="KOW22" s="77"/>
      <c r="KOX22" s="77"/>
      <c r="KOY22" s="77"/>
      <c r="KOZ22" s="77"/>
      <c r="KPA22" s="77"/>
      <c r="KPB22" s="77"/>
      <c r="KPC22" s="77"/>
      <c r="KPD22" s="77"/>
      <c r="KPE22" s="77"/>
      <c r="KPF22" s="77"/>
      <c r="KPG22" s="77"/>
      <c r="KPH22" s="77"/>
      <c r="KPI22" s="77"/>
      <c r="KPJ22" s="77"/>
      <c r="KPK22" s="77"/>
      <c r="KPL22" s="77"/>
      <c r="KPM22" s="77"/>
      <c r="KPN22" s="77"/>
      <c r="KPO22" s="77"/>
      <c r="KPP22" s="77"/>
      <c r="KPQ22" s="77"/>
      <c r="KPR22" s="77"/>
      <c r="KPS22" s="77"/>
      <c r="KPT22" s="77"/>
      <c r="KPU22" s="77"/>
      <c r="KPV22" s="77"/>
      <c r="KPW22" s="77"/>
      <c r="KPX22" s="77"/>
      <c r="KPY22" s="77"/>
      <c r="KPZ22" s="77"/>
      <c r="KQA22" s="77"/>
      <c r="KQB22" s="77"/>
      <c r="KQC22" s="77"/>
      <c r="KQD22" s="77"/>
      <c r="KQE22" s="77"/>
      <c r="KQF22" s="77"/>
      <c r="KQG22" s="77"/>
      <c r="KQH22" s="77"/>
      <c r="KQI22" s="77"/>
      <c r="KQJ22" s="77"/>
      <c r="KQK22" s="77"/>
      <c r="KQL22" s="77"/>
      <c r="KQM22" s="77"/>
      <c r="KQN22" s="77"/>
      <c r="KQO22" s="77"/>
      <c r="KQP22" s="77"/>
      <c r="KQQ22" s="77"/>
      <c r="KQR22" s="77"/>
      <c r="KQS22" s="77"/>
      <c r="KQT22" s="77"/>
      <c r="KQU22" s="77"/>
      <c r="KQV22" s="77"/>
      <c r="KQW22" s="77"/>
      <c r="KQX22" s="77"/>
      <c r="KQY22" s="77"/>
      <c r="KQZ22" s="77"/>
      <c r="KRA22" s="77"/>
      <c r="KRB22" s="77"/>
      <c r="KRC22" s="77"/>
      <c r="KRD22" s="77"/>
      <c r="KRE22" s="77"/>
      <c r="KRF22" s="77"/>
      <c r="KRG22" s="77"/>
      <c r="KRH22" s="77"/>
      <c r="KRI22" s="77"/>
      <c r="KRJ22" s="77"/>
      <c r="KRK22" s="77"/>
      <c r="KRL22" s="77"/>
      <c r="KRM22" s="77"/>
      <c r="KRN22" s="77"/>
      <c r="KRO22" s="77"/>
      <c r="KRP22" s="77"/>
      <c r="KRQ22" s="77"/>
      <c r="KRR22" s="77"/>
      <c r="KRS22" s="77"/>
      <c r="KRT22" s="77"/>
      <c r="KRU22" s="77"/>
      <c r="KRV22" s="77"/>
      <c r="KRW22" s="77"/>
      <c r="KRX22" s="77"/>
      <c r="KRY22" s="77"/>
      <c r="KRZ22" s="77"/>
      <c r="KSA22" s="77"/>
      <c r="KSB22" s="77"/>
      <c r="KSC22" s="77"/>
      <c r="KSD22" s="77"/>
      <c r="KSE22" s="77"/>
      <c r="KSF22" s="77"/>
      <c r="KSG22" s="77"/>
      <c r="KSH22" s="77"/>
      <c r="KSI22" s="77"/>
      <c r="KSJ22" s="77"/>
      <c r="KSK22" s="77"/>
      <c r="KSL22" s="77"/>
      <c r="KSM22" s="77"/>
      <c r="KSN22" s="77"/>
      <c r="KSO22" s="77"/>
      <c r="KSP22" s="77"/>
      <c r="KSQ22" s="77"/>
      <c r="KSR22" s="77"/>
      <c r="KSS22" s="77"/>
      <c r="KST22" s="77"/>
      <c r="KSU22" s="77"/>
      <c r="KSV22" s="77"/>
      <c r="KSW22" s="77"/>
      <c r="KSX22" s="77"/>
      <c r="KSY22" s="77"/>
      <c r="KSZ22" s="77"/>
      <c r="KTA22" s="77"/>
      <c r="KTB22" s="77"/>
      <c r="KTC22" s="77"/>
      <c r="KTD22" s="77"/>
      <c r="KTE22" s="77"/>
      <c r="KTF22" s="77"/>
      <c r="KTG22" s="77"/>
      <c r="KTH22" s="77"/>
      <c r="KTI22" s="77"/>
      <c r="KTJ22" s="77"/>
      <c r="KTK22" s="77"/>
      <c r="KTL22" s="77"/>
      <c r="KTM22" s="77"/>
      <c r="KTN22" s="77"/>
      <c r="KTO22" s="77"/>
      <c r="KTP22" s="77"/>
      <c r="KTQ22" s="77"/>
      <c r="KTR22" s="77"/>
      <c r="KTS22" s="77"/>
      <c r="KTT22" s="77"/>
      <c r="KTU22" s="77"/>
      <c r="KTV22" s="77"/>
      <c r="KTW22" s="77"/>
      <c r="KTX22" s="77"/>
      <c r="KTY22" s="77"/>
      <c r="KTZ22" s="77"/>
      <c r="KUA22" s="77"/>
      <c r="KUB22" s="77"/>
      <c r="KUC22" s="77"/>
      <c r="KUD22" s="77"/>
      <c r="KUE22" s="77"/>
      <c r="KUF22" s="77"/>
      <c r="KUG22" s="77"/>
      <c r="KUH22" s="77"/>
      <c r="KUI22" s="77"/>
      <c r="KUJ22" s="77"/>
      <c r="KUK22" s="77"/>
      <c r="KUL22" s="77"/>
      <c r="KUM22" s="77"/>
      <c r="KUN22" s="77"/>
      <c r="KUO22" s="77"/>
      <c r="KUP22" s="77"/>
      <c r="KUQ22" s="77"/>
      <c r="KUR22" s="77"/>
      <c r="KUS22" s="77"/>
      <c r="KUT22" s="77"/>
      <c r="KUU22" s="77"/>
      <c r="KUV22" s="77"/>
      <c r="KUW22" s="77"/>
      <c r="KUX22" s="77"/>
      <c r="KUY22" s="77"/>
      <c r="KUZ22" s="77"/>
      <c r="KVA22" s="77"/>
      <c r="KVB22" s="77"/>
      <c r="KVC22" s="77"/>
      <c r="KVD22" s="77"/>
      <c r="KVE22" s="77"/>
      <c r="KVF22" s="77"/>
      <c r="KVG22" s="77"/>
      <c r="KVH22" s="77"/>
      <c r="KVI22" s="77"/>
      <c r="KVJ22" s="77"/>
      <c r="KVK22" s="77"/>
      <c r="KVL22" s="77"/>
      <c r="KVM22" s="77"/>
      <c r="KVN22" s="77"/>
      <c r="KVO22" s="77"/>
      <c r="KVP22" s="77"/>
      <c r="KVQ22" s="77"/>
      <c r="KVR22" s="77"/>
      <c r="KVS22" s="77"/>
      <c r="KVT22" s="77"/>
      <c r="KVU22" s="77"/>
      <c r="KVV22" s="77"/>
      <c r="KVW22" s="77"/>
      <c r="KVX22" s="77"/>
      <c r="KVY22" s="77"/>
      <c r="KVZ22" s="77"/>
      <c r="KWA22" s="77"/>
      <c r="KWB22" s="77"/>
      <c r="KWC22" s="77"/>
      <c r="KWD22" s="77"/>
      <c r="KWE22" s="77"/>
      <c r="KWF22" s="77"/>
      <c r="KWG22" s="77"/>
      <c r="KWH22" s="77"/>
      <c r="KWI22" s="77"/>
      <c r="KWJ22" s="77"/>
      <c r="KWK22" s="77"/>
      <c r="KWL22" s="77"/>
      <c r="KWM22" s="77"/>
      <c r="KWN22" s="77"/>
      <c r="KWO22" s="77"/>
      <c r="KWP22" s="77"/>
      <c r="KWQ22" s="77"/>
      <c r="KWR22" s="77"/>
      <c r="KWS22" s="77"/>
      <c r="KWT22" s="77"/>
      <c r="KWU22" s="77"/>
      <c r="KWV22" s="77"/>
      <c r="KWW22" s="77"/>
      <c r="KWX22" s="77"/>
      <c r="KWY22" s="77"/>
      <c r="KWZ22" s="77"/>
      <c r="KXA22" s="77"/>
      <c r="KXB22" s="77"/>
      <c r="KXC22" s="77"/>
      <c r="KXD22" s="77"/>
      <c r="KXE22" s="77"/>
      <c r="KXF22" s="77"/>
      <c r="KXG22" s="77"/>
      <c r="KXH22" s="77"/>
      <c r="KXI22" s="77"/>
      <c r="KXJ22" s="77"/>
      <c r="KXK22" s="77"/>
      <c r="KXL22" s="77"/>
      <c r="KXM22" s="77"/>
      <c r="KXN22" s="77"/>
      <c r="KXO22" s="77"/>
      <c r="KXP22" s="77"/>
      <c r="KXQ22" s="77"/>
      <c r="KXR22" s="77"/>
      <c r="KXS22" s="77"/>
      <c r="KXT22" s="77"/>
      <c r="KXU22" s="77"/>
      <c r="KXV22" s="77"/>
      <c r="KXW22" s="77"/>
      <c r="KXX22" s="77"/>
      <c r="KXY22" s="77"/>
      <c r="KXZ22" s="77"/>
      <c r="KYA22" s="77"/>
      <c r="KYB22" s="77"/>
      <c r="KYC22" s="77"/>
      <c r="KYD22" s="77"/>
      <c r="KYE22" s="77"/>
      <c r="KYF22" s="77"/>
      <c r="KYG22" s="77"/>
      <c r="KYH22" s="77"/>
      <c r="KYI22" s="77"/>
      <c r="KYJ22" s="77"/>
      <c r="KYK22" s="77"/>
      <c r="KYL22" s="77"/>
      <c r="KYM22" s="77"/>
      <c r="KYN22" s="77"/>
      <c r="KYO22" s="77"/>
      <c r="KYP22" s="77"/>
      <c r="KYQ22" s="77"/>
      <c r="KYR22" s="77"/>
      <c r="KYS22" s="77"/>
      <c r="KYT22" s="77"/>
      <c r="KYU22" s="77"/>
      <c r="KYV22" s="77"/>
      <c r="KYW22" s="77"/>
      <c r="KYX22" s="77"/>
      <c r="KYY22" s="77"/>
      <c r="KYZ22" s="77"/>
      <c r="KZA22" s="77"/>
      <c r="KZB22" s="77"/>
      <c r="KZC22" s="77"/>
      <c r="KZD22" s="77"/>
      <c r="KZE22" s="77"/>
      <c r="KZF22" s="77"/>
      <c r="KZG22" s="77"/>
      <c r="KZH22" s="77"/>
      <c r="KZI22" s="77"/>
      <c r="KZJ22" s="77"/>
      <c r="KZK22" s="77"/>
      <c r="KZL22" s="77"/>
      <c r="KZM22" s="77"/>
      <c r="KZN22" s="77"/>
      <c r="KZO22" s="77"/>
      <c r="KZP22" s="77"/>
      <c r="KZQ22" s="77"/>
      <c r="KZR22" s="77"/>
      <c r="KZS22" s="77"/>
      <c r="KZT22" s="77"/>
      <c r="KZU22" s="77"/>
      <c r="KZV22" s="77"/>
      <c r="KZW22" s="77"/>
      <c r="KZX22" s="77"/>
      <c r="KZY22" s="77"/>
      <c r="KZZ22" s="77"/>
      <c r="LAA22" s="77"/>
      <c r="LAB22" s="77"/>
      <c r="LAC22" s="77"/>
      <c r="LAD22" s="77"/>
      <c r="LAE22" s="77"/>
      <c r="LAF22" s="77"/>
      <c r="LAG22" s="77"/>
      <c r="LAH22" s="77"/>
      <c r="LAI22" s="77"/>
      <c r="LAJ22" s="77"/>
      <c r="LAK22" s="77"/>
      <c r="LAL22" s="77"/>
      <c r="LAM22" s="77"/>
      <c r="LAN22" s="77"/>
      <c r="LAO22" s="77"/>
      <c r="LAP22" s="77"/>
      <c r="LAQ22" s="77"/>
      <c r="LAR22" s="77"/>
      <c r="LAS22" s="77"/>
      <c r="LAT22" s="77"/>
      <c r="LAU22" s="77"/>
      <c r="LAV22" s="77"/>
      <c r="LAW22" s="77"/>
      <c r="LAX22" s="77"/>
      <c r="LAY22" s="77"/>
      <c r="LAZ22" s="77"/>
      <c r="LBA22" s="77"/>
      <c r="LBB22" s="77"/>
      <c r="LBC22" s="77"/>
      <c r="LBD22" s="77"/>
      <c r="LBE22" s="77"/>
      <c r="LBF22" s="77"/>
      <c r="LBG22" s="77"/>
      <c r="LBH22" s="77"/>
      <c r="LBI22" s="77"/>
      <c r="LBJ22" s="77"/>
      <c r="LBK22" s="77"/>
      <c r="LBL22" s="77"/>
      <c r="LBM22" s="77"/>
      <c r="LBN22" s="77"/>
      <c r="LBO22" s="77"/>
      <c r="LBP22" s="77"/>
      <c r="LBQ22" s="77"/>
      <c r="LBR22" s="77"/>
      <c r="LBS22" s="77"/>
      <c r="LBT22" s="77"/>
      <c r="LBU22" s="77"/>
      <c r="LBV22" s="77"/>
      <c r="LBW22" s="77"/>
      <c r="LBX22" s="77"/>
      <c r="LBY22" s="77"/>
      <c r="LBZ22" s="77"/>
      <c r="LCA22" s="77"/>
      <c r="LCB22" s="77"/>
      <c r="LCC22" s="77"/>
      <c r="LCD22" s="77"/>
      <c r="LCE22" s="77"/>
      <c r="LCF22" s="77"/>
      <c r="LCG22" s="77"/>
      <c r="LCH22" s="77"/>
      <c r="LCI22" s="77"/>
      <c r="LCJ22" s="77"/>
      <c r="LCK22" s="77"/>
      <c r="LCL22" s="77"/>
      <c r="LCM22" s="77"/>
      <c r="LCN22" s="77"/>
      <c r="LCO22" s="77"/>
      <c r="LCP22" s="77"/>
      <c r="LCQ22" s="77"/>
      <c r="LCR22" s="77"/>
      <c r="LCS22" s="77"/>
      <c r="LCT22" s="77"/>
      <c r="LCU22" s="77"/>
      <c r="LCV22" s="77"/>
      <c r="LCW22" s="77"/>
      <c r="LCX22" s="77"/>
      <c r="LCY22" s="77"/>
      <c r="LCZ22" s="77"/>
      <c r="LDA22" s="77"/>
      <c r="LDB22" s="77"/>
      <c r="LDC22" s="77"/>
      <c r="LDD22" s="77"/>
      <c r="LDE22" s="77"/>
      <c r="LDF22" s="77"/>
      <c r="LDG22" s="77"/>
      <c r="LDH22" s="77"/>
      <c r="LDI22" s="77"/>
      <c r="LDJ22" s="77"/>
      <c r="LDK22" s="77"/>
      <c r="LDL22" s="77"/>
      <c r="LDM22" s="77"/>
      <c r="LDN22" s="77"/>
      <c r="LDO22" s="77"/>
      <c r="LDP22" s="77"/>
      <c r="LDQ22" s="77"/>
      <c r="LDR22" s="77"/>
      <c r="LDS22" s="77"/>
      <c r="LDT22" s="77"/>
      <c r="LDU22" s="77"/>
      <c r="LDV22" s="77"/>
      <c r="LDW22" s="77"/>
      <c r="LDX22" s="77"/>
      <c r="LDY22" s="77"/>
      <c r="LDZ22" s="77"/>
      <c r="LEA22" s="77"/>
      <c r="LEB22" s="77"/>
      <c r="LEC22" s="77"/>
      <c r="LED22" s="77"/>
      <c r="LEE22" s="77"/>
      <c r="LEF22" s="77"/>
      <c r="LEG22" s="77"/>
      <c r="LEH22" s="77"/>
      <c r="LEI22" s="77"/>
      <c r="LEJ22" s="77"/>
      <c r="LEK22" s="77"/>
      <c r="LEL22" s="77"/>
      <c r="LEM22" s="77"/>
      <c r="LEN22" s="77"/>
      <c r="LEO22" s="77"/>
      <c r="LEP22" s="77"/>
      <c r="LEQ22" s="77"/>
      <c r="LER22" s="77"/>
      <c r="LES22" s="77"/>
      <c r="LET22" s="77"/>
      <c r="LEU22" s="77"/>
      <c r="LEV22" s="77"/>
      <c r="LEW22" s="77"/>
      <c r="LEX22" s="77"/>
      <c r="LEY22" s="77"/>
      <c r="LEZ22" s="77"/>
      <c r="LFA22" s="77"/>
      <c r="LFB22" s="77"/>
      <c r="LFC22" s="77"/>
      <c r="LFD22" s="77"/>
      <c r="LFE22" s="77"/>
      <c r="LFF22" s="77"/>
      <c r="LFG22" s="77"/>
      <c r="LFH22" s="77"/>
      <c r="LFI22" s="77"/>
      <c r="LFJ22" s="77"/>
      <c r="LFK22" s="77"/>
      <c r="LFL22" s="77"/>
      <c r="LFM22" s="77"/>
      <c r="LFN22" s="77"/>
      <c r="LFO22" s="77"/>
      <c r="LFP22" s="77"/>
      <c r="LFQ22" s="77"/>
      <c r="LFR22" s="77"/>
      <c r="LFS22" s="77"/>
      <c r="LFT22" s="77"/>
      <c r="LFU22" s="77"/>
      <c r="LFV22" s="77"/>
      <c r="LFW22" s="77"/>
      <c r="LFX22" s="77"/>
      <c r="LFY22" s="77"/>
      <c r="LFZ22" s="77"/>
      <c r="LGA22" s="77"/>
      <c r="LGB22" s="77"/>
      <c r="LGC22" s="77"/>
      <c r="LGD22" s="77"/>
      <c r="LGE22" s="77"/>
      <c r="LGF22" s="77"/>
      <c r="LGG22" s="77"/>
      <c r="LGH22" s="77"/>
      <c r="LGI22" s="77"/>
      <c r="LGJ22" s="77"/>
      <c r="LGK22" s="77"/>
      <c r="LGL22" s="77"/>
      <c r="LGM22" s="77"/>
      <c r="LGN22" s="77"/>
      <c r="LGO22" s="77"/>
      <c r="LGP22" s="77"/>
      <c r="LGQ22" s="77"/>
      <c r="LGR22" s="77"/>
      <c r="LGS22" s="77"/>
      <c r="LGT22" s="77"/>
      <c r="LGU22" s="77"/>
      <c r="LGV22" s="77"/>
      <c r="LGW22" s="77"/>
      <c r="LGX22" s="77"/>
      <c r="LGY22" s="77"/>
      <c r="LGZ22" s="77"/>
      <c r="LHA22" s="77"/>
      <c r="LHB22" s="77"/>
      <c r="LHC22" s="77"/>
      <c r="LHD22" s="77"/>
      <c r="LHE22" s="77"/>
      <c r="LHF22" s="77"/>
      <c r="LHG22" s="77"/>
      <c r="LHH22" s="77"/>
      <c r="LHI22" s="77"/>
      <c r="LHJ22" s="77"/>
      <c r="LHK22" s="77"/>
      <c r="LHL22" s="77"/>
      <c r="LHM22" s="77"/>
      <c r="LHN22" s="77"/>
      <c r="LHO22" s="77"/>
      <c r="LHP22" s="77"/>
      <c r="LHQ22" s="77"/>
      <c r="LHR22" s="77"/>
      <c r="LHS22" s="77"/>
      <c r="LHT22" s="77"/>
      <c r="LHU22" s="77"/>
      <c r="LHV22" s="77"/>
      <c r="LHW22" s="77"/>
      <c r="LHX22" s="77"/>
      <c r="LHY22" s="77"/>
      <c r="LHZ22" s="77"/>
      <c r="LIA22" s="77"/>
      <c r="LIB22" s="77"/>
      <c r="LIC22" s="77"/>
      <c r="LID22" s="77"/>
      <c r="LIE22" s="77"/>
      <c r="LIF22" s="77"/>
      <c r="LIG22" s="77"/>
      <c r="LIH22" s="77"/>
      <c r="LII22" s="77"/>
      <c r="LIJ22" s="77"/>
      <c r="LIK22" s="77"/>
      <c r="LIL22" s="77"/>
      <c r="LIM22" s="77"/>
      <c r="LIN22" s="77"/>
      <c r="LIO22" s="77"/>
      <c r="LIP22" s="77"/>
      <c r="LIQ22" s="77"/>
      <c r="LIR22" s="77"/>
      <c r="LIS22" s="77"/>
      <c r="LIT22" s="77"/>
      <c r="LIU22" s="77"/>
      <c r="LIV22" s="77"/>
      <c r="LIW22" s="77"/>
      <c r="LIX22" s="77"/>
      <c r="LIY22" s="77"/>
      <c r="LIZ22" s="77"/>
      <c r="LJA22" s="77"/>
      <c r="LJB22" s="77"/>
      <c r="LJC22" s="77"/>
      <c r="LJD22" s="77"/>
      <c r="LJE22" s="77"/>
      <c r="LJF22" s="77"/>
      <c r="LJG22" s="77"/>
      <c r="LJH22" s="77"/>
      <c r="LJI22" s="77"/>
      <c r="LJJ22" s="77"/>
      <c r="LJK22" s="77"/>
      <c r="LJL22" s="77"/>
      <c r="LJM22" s="77"/>
      <c r="LJN22" s="77"/>
      <c r="LJO22" s="77"/>
      <c r="LJP22" s="77"/>
      <c r="LJQ22" s="77"/>
      <c r="LJR22" s="77"/>
      <c r="LJS22" s="77"/>
      <c r="LJT22" s="77"/>
      <c r="LJU22" s="77"/>
      <c r="LJV22" s="77"/>
      <c r="LJW22" s="77"/>
      <c r="LJX22" s="77"/>
      <c r="LJY22" s="77"/>
      <c r="LJZ22" s="77"/>
      <c r="LKA22" s="77"/>
      <c r="LKB22" s="77"/>
      <c r="LKC22" s="77"/>
      <c r="LKD22" s="77"/>
      <c r="LKE22" s="77"/>
      <c r="LKF22" s="77"/>
      <c r="LKG22" s="77"/>
      <c r="LKH22" s="77"/>
      <c r="LKI22" s="77"/>
      <c r="LKJ22" s="77"/>
      <c r="LKK22" s="77"/>
      <c r="LKL22" s="77"/>
      <c r="LKM22" s="77"/>
      <c r="LKN22" s="77"/>
      <c r="LKO22" s="77"/>
      <c r="LKP22" s="77"/>
      <c r="LKQ22" s="77"/>
      <c r="LKR22" s="77"/>
      <c r="LKS22" s="77"/>
      <c r="LKT22" s="77"/>
      <c r="LKU22" s="77"/>
      <c r="LKV22" s="77"/>
      <c r="LKW22" s="77"/>
      <c r="LKX22" s="77"/>
      <c r="LKY22" s="77"/>
      <c r="LKZ22" s="77"/>
      <c r="LLA22" s="77"/>
      <c r="LLB22" s="77"/>
      <c r="LLC22" s="77"/>
      <c r="LLD22" s="77"/>
      <c r="LLE22" s="77"/>
      <c r="LLF22" s="77"/>
      <c r="LLG22" s="77"/>
      <c r="LLH22" s="77"/>
      <c r="LLI22" s="77"/>
      <c r="LLJ22" s="77"/>
      <c r="LLK22" s="77"/>
      <c r="LLL22" s="77"/>
      <c r="LLM22" s="77"/>
      <c r="LLN22" s="77"/>
      <c r="LLO22" s="77"/>
      <c r="LLP22" s="77"/>
      <c r="LLQ22" s="77"/>
      <c r="LLR22" s="77"/>
      <c r="LLS22" s="77"/>
      <c r="LLT22" s="77"/>
      <c r="LLU22" s="77"/>
      <c r="LLV22" s="77"/>
      <c r="LLW22" s="77"/>
      <c r="LLX22" s="77"/>
      <c r="LLY22" s="77"/>
      <c r="LLZ22" s="77"/>
      <c r="LMA22" s="77"/>
      <c r="LMB22" s="77"/>
      <c r="LMC22" s="77"/>
      <c r="LMD22" s="77"/>
      <c r="LME22" s="77"/>
      <c r="LMF22" s="77"/>
      <c r="LMG22" s="77"/>
      <c r="LMH22" s="77"/>
      <c r="LMI22" s="77"/>
      <c r="LMJ22" s="77"/>
      <c r="LMK22" s="77"/>
      <c r="LML22" s="77"/>
      <c r="LMM22" s="77"/>
      <c r="LMN22" s="77"/>
      <c r="LMO22" s="77"/>
      <c r="LMP22" s="77"/>
      <c r="LMQ22" s="77"/>
      <c r="LMR22" s="77"/>
      <c r="LMS22" s="77"/>
      <c r="LMT22" s="77"/>
      <c r="LMU22" s="77"/>
      <c r="LMV22" s="77"/>
      <c r="LMW22" s="77"/>
      <c r="LMX22" s="77"/>
      <c r="LMY22" s="77"/>
      <c r="LMZ22" s="77"/>
      <c r="LNA22" s="77"/>
      <c r="LNB22" s="77"/>
      <c r="LNC22" s="77"/>
      <c r="LND22" s="77"/>
      <c r="LNE22" s="77"/>
      <c r="LNF22" s="77"/>
      <c r="LNG22" s="77"/>
      <c r="LNH22" s="77"/>
      <c r="LNI22" s="77"/>
      <c r="LNJ22" s="77"/>
      <c r="LNK22" s="77"/>
      <c r="LNL22" s="77"/>
      <c r="LNM22" s="77"/>
      <c r="LNN22" s="77"/>
      <c r="LNO22" s="77"/>
      <c r="LNP22" s="77"/>
      <c r="LNQ22" s="77"/>
      <c r="LNR22" s="77"/>
      <c r="LNS22" s="77"/>
      <c r="LNT22" s="77"/>
      <c r="LNU22" s="77"/>
      <c r="LNV22" s="77"/>
      <c r="LNW22" s="77"/>
      <c r="LNX22" s="77"/>
      <c r="LNY22" s="77"/>
      <c r="LNZ22" s="77"/>
      <c r="LOA22" s="77"/>
      <c r="LOB22" s="77"/>
      <c r="LOC22" s="77"/>
      <c r="LOD22" s="77"/>
      <c r="LOE22" s="77"/>
      <c r="LOF22" s="77"/>
      <c r="LOG22" s="77"/>
      <c r="LOH22" s="77"/>
      <c r="LOI22" s="77"/>
      <c r="LOJ22" s="77"/>
      <c r="LOK22" s="77"/>
      <c r="LOL22" s="77"/>
      <c r="LOM22" s="77"/>
      <c r="LON22" s="77"/>
      <c r="LOO22" s="77"/>
      <c r="LOP22" s="77"/>
      <c r="LOQ22" s="77"/>
      <c r="LOR22" s="77"/>
      <c r="LOS22" s="77"/>
      <c r="LOT22" s="77"/>
      <c r="LOU22" s="77"/>
      <c r="LOV22" s="77"/>
      <c r="LOW22" s="77"/>
      <c r="LOX22" s="77"/>
      <c r="LOY22" s="77"/>
      <c r="LOZ22" s="77"/>
      <c r="LPA22" s="77"/>
      <c r="LPB22" s="77"/>
      <c r="LPC22" s="77"/>
      <c r="LPD22" s="77"/>
      <c r="LPE22" s="77"/>
      <c r="LPF22" s="77"/>
      <c r="LPG22" s="77"/>
      <c r="LPH22" s="77"/>
      <c r="LPI22" s="77"/>
      <c r="LPJ22" s="77"/>
      <c r="LPK22" s="77"/>
      <c r="LPL22" s="77"/>
      <c r="LPM22" s="77"/>
      <c r="LPN22" s="77"/>
      <c r="LPO22" s="77"/>
      <c r="LPP22" s="77"/>
      <c r="LPQ22" s="77"/>
      <c r="LPR22" s="77"/>
      <c r="LPS22" s="77"/>
      <c r="LPT22" s="77"/>
      <c r="LPU22" s="77"/>
      <c r="LPV22" s="77"/>
      <c r="LPW22" s="77"/>
      <c r="LPX22" s="77"/>
      <c r="LPY22" s="77"/>
      <c r="LPZ22" s="77"/>
      <c r="LQA22" s="77"/>
      <c r="LQB22" s="77"/>
      <c r="LQC22" s="77"/>
      <c r="LQD22" s="77"/>
      <c r="LQE22" s="77"/>
      <c r="LQF22" s="77"/>
      <c r="LQG22" s="77"/>
      <c r="LQH22" s="77"/>
      <c r="LQI22" s="77"/>
      <c r="LQJ22" s="77"/>
      <c r="LQK22" s="77"/>
      <c r="LQL22" s="77"/>
      <c r="LQM22" s="77"/>
      <c r="LQN22" s="77"/>
      <c r="LQO22" s="77"/>
      <c r="LQP22" s="77"/>
      <c r="LQQ22" s="77"/>
      <c r="LQR22" s="77"/>
      <c r="LQS22" s="77"/>
      <c r="LQT22" s="77"/>
      <c r="LQU22" s="77"/>
      <c r="LQV22" s="77"/>
      <c r="LQW22" s="77"/>
      <c r="LQX22" s="77"/>
      <c r="LQY22" s="77"/>
      <c r="LQZ22" s="77"/>
      <c r="LRA22" s="77"/>
      <c r="LRB22" s="77"/>
      <c r="LRC22" s="77"/>
      <c r="LRD22" s="77"/>
      <c r="LRE22" s="77"/>
      <c r="LRF22" s="77"/>
      <c r="LRG22" s="77"/>
      <c r="LRH22" s="77"/>
      <c r="LRI22" s="77"/>
      <c r="LRJ22" s="77"/>
      <c r="LRK22" s="77"/>
      <c r="LRL22" s="77"/>
      <c r="LRM22" s="77"/>
      <c r="LRN22" s="77"/>
      <c r="LRO22" s="77"/>
      <c r="LRP22" s="77"/>
      <c r="LRQ22" s="77"/>
      <c r="LRR22" s="77"/>
      <c r="LRS22" s="77"/>
      <c r="LRT22" s="77"/>
      <c r="LRU22" s="77"/>
      <c r="LRV22" s="77"/>
      <c r="LRW22" s="77"/>
      <c r="LRX22" s="77"/>
      <c r="LRY22" s="77"/>
      <c r="LRZ22" s="77"/>
      <c r="LSA22" s="77"/>
      <c r="LSB22" s="77"/>
      <c r="LSC22" s="77"/>
      <c r="LSD22" s="77"/>
      <c r="LSE22" s="77"/>
      <c r="LSF22" s="77"/>
      <c r="LSG22" s="77"/>
      <c r="LSH22" s="77"/>
      <c r="LSI22" s="77"/>
      <c r="LSJ22" s="77"/>
      <c r="LSK22" s="77"/>
      <c r="LSL22" s="77"/>
      <c r="LSM22" s="77"/>
      <c r="LSN22" s="77"/>
      <c r="LSO22" s="77"/>
      <c r="LSP22" s="77"/>
      <c r="LSQ22" s="77"/>
      <c r="LSR22" s="77"/>
      <c r="LSS22" s="77"/>
      <c r="LST22" s="77"/>
      <c r="LSU22" s="77"/>
      <c r="LSV22" s="77"/>
      <c r="LSW22" s="77"/>
      <c r="LSX22" s="77"/>
      <c r="LSY22" s="77"/>
      <c r="LSZ22" s="77"/>
      <c r="LTA22" s="77"/>
      <c r="LTB22" s="77"/>
      <c r="LTC22" s="77"/>
      <c r="LTD22" s="77"/>
      <c r="LTE22" s="77"/>
      <c r="LTF22" s="77"/>
      <c r="LTG22" s="77"/>
      <c r="LTH22" s="77"/>
      <c r="LTI22" s="77"/>
      <c r="LTJ22" s="77"/>
      <c r="LTK22" s="77"/>
      <c r="LTL22" s="77"/>
      <c r="LTM22" s="77"/>
      <c r="LTN22" s="77"/>
      <c r="LTO22" s="77"/>
      <c r="LTP22" s="77"/>
      <c r="LTQ22" s="77"/>
      <c r="LTR22" s="77"/>
      <c r="LTS22" s="77"/>
      <c r="LTT22" s="77"/>
      <c r="LTU22" s="77"/>
      <c r="LTV22" s="77"/>
      <c r="LTW22" s="77"/>
      <c r="LTX22" s="77"/>
      <c r="LTY22" s="77"/>
      <c r="LTZ22" s="77"/>
      <c r="LUA22" s="77"/>
      <c r="LUB22" s="77"/>
      <c r="LUC22" s="77"/>
      <c r="LUD22" s="77"/>
      <c r="LUE22" s="77"/>
      <c r="LUF22" s="77"/>
      <c r="LUG22" s="77"/>
      <c r="LUH22" s="77"/>
      <c r="LUI22" s="77"/>
      <c r="LUJ22" s="77"/>
      <c r="LUK22" s="77"/>
      <c r="LUL22" s="77"/>
      <c r="LUM22" s="77"/>
      <c r="LUN22" s="77"/>
      <c r="LUO22" s="77"/>
      <c r="LUP22" s="77"/>
      <c r="LUQ22" s="77"/>
      <c r="LUR22" s="77"/>
      <c r="LUS22" s="77"/>
      <c r="LUT22" s="77"/>
      <c r="LUU22" s="77"/>
      <c r="LUV22" s="77"/>
      <c r="LUW22" s="77"/>
      <c r="LUX22" s="77"/>
      <c r="LUY22" s="77"/>
      <c r="LUZ22" s="77"/>
      <c r="LVA22" s="77"/>
      <c r="LVB22" s="77"/>
      <c r="LVC22" s="77"/>
      <c r="LVD22" s="77"/>
      <c r="LVE22" s="77"/>
      <c r="LVF22" s="77"/>
      <c r="LVG22" s="77"/>
      <c r="LVH22" s="77"/>
      <c r="LVI22" s="77"/>
      <c r="LVJ22" s="77"/>
      <c r="LVK22" s="77"/>
      <c r="LVL22" s="77"/>
      <c r="LVM22" s="77"/>
      <c r="LVN22" s="77"/>
      <c r="LVO22" s="77"/>
      <c r="LVP22" s="77"/>
      <c r="LVQ22" s="77"/>
      <c r="LVR22" s="77"/>
      <c r="LVS22" s="77"/>
      <c r="LVT22" s="77"/>
      <c r="LVU22" s="77"/>
      <c r="LVV22" s="77"/>
      <c r="LVW22" s="77"/>
      <c r="LVX22" s="77"/>
      <c r="LVY22" s="77"/>
      <c r="LVZ22" s="77"/>
      <c r="LWA22" s="77"/>
      <c r="LWB22" s="77"/>
      <c r="LWC22" s="77"/>
      <c r="LWD22" s="77"/>
      <c r="LWE22" s="77"/>
      <c r="LWF22" s="77"/>
      <c r="LWG22" s="77"/>
      <c r="LWH22" s="77"/>
      <c r="LWI22" s="77"/>
      <c r="LWJ22" s="77"/>
      <c r="LWK22" s="77"/>
      <c r="LWL22" s="77"/>
      <c r="LWM22" s="77"/>
      <c r="LWN22" s="77"/>
      <c r="LWO22" s="77"/>
      <c r="LWP22" s="77"/>
      <c r="LWQ22" s="77"/>
      <c r="LWR22" s="77"/>
      <c r="LWS22" s="77"/>
      <c r="LWT22" s="77"/>
      <c r="LWU22" s="77"/>
      <c r="LWV22" s="77"/>
      <c r="LWW22" s="77"/>
      <c r="LWX22" s="77"/>
      <c r="LWY22" s="77"/>
      <c r="LWZ22" s="77"/>
      <c r="LXA22" s="77"/>
      <c r="LXB22" s="77"/>
      <c r="LXC22" s="77"/>
      <c r="LXD22" s="77"/>
      <c r="LXE22" s="77"/>
      <c r="LXF22" s="77"/>
      <c r="LXG22" s="77"/>
      <c r="LXH22" s="77"/>
      <c r="LXI22" s="77"/>
      <c r="LXJ22" s="77"/>
      <c r="LXK22" s="77"/>
      <c r="LXL22" s="77"/>
      <c r="LXM22" s="77"/>
      <c r="LXN22" s="77"/>
      <c r="LXO22" s="77"/>
      <c r="LXP22" s="77"/>
      <c r="LXQ22" s="77"/>
      <c r="LXR22" s="77"/>
      <c r="LXS22" s="77"/>
      <c r="LXT22" s="77"/>
      <c r="LXU22" s="77"/>
      <c r="LXV22" s="77"/>
      <c r="LXW22" s="77"/>
      <c r="LXX22" s="77"/>
      <c r="LXY22" s="77"/>
      <c r="LXZ22" s="77"/>
      <c r="LYA22" s="77"/>
      <c r="LYB22" s="77"/>
      <c r="LYC22" s="77"/>
      <c r="LYD22" s="77"/>
      <c r="LYE22" s="77"/>
      <c r="LYF22" s="77"/>
      <c r="LYG22" s="77"/>
      <c r="LYH22" s="77"/>
      <c r="LYI22" s="77"/>
      <c r="LYJ22" s="77"/>
      <c r="LYK22" s="77"/>
      <c r="LYL22" s="77"/>
      <c r="LYM22" s="77"/>
      <c r="LYN22" s="77"/>
      <c r="LYO22" s="77"/>
      <c r="LYP22" s="77"/>
      <c r="LYQ22" s="77"/>
      <c r="LYR22" s="77"/>
      <c r="LYS22" s="77"/>
      <c r="LYT22" s="77"/>
      <c r="LYU22" s="77"/>
      <c r="LYV22" s="77"/>
      <c r="LYW22" s="77"/>
      <c r="LYX22" s="77"/>
      <c r="LYY22" s="77"/>
      <c r="LYZ22" s="77"/>
      <c r="LZA22" s="77"/>
      <c r="LZB22" s="77"/>
      <c r="LZC22" s="77"/>
      <c r="LZD22" s="77"/>
      <c r="LZE22" s="77"/>
      <c r="LZF22" s="77"/>
      <c r="LZG22" s="77"/>
      <c r="LZH22" s="77"/>
      <c r="LZI22" s="77"/>
      <c r="LZJ22" s="77"/>
      <c r="LZK22" s="77"/>
      <c r="LZL22" s="77"/>
      <c r="LZM22" s="77"/>
      <c r="LZN22" s="77"/>
      <c r="LZO22" s="77"/>
      <c r="LZP22" s="77"/>
      <c r="LZQ22" s="77"/>
      <c r="LZR22" s="77"/>
      <c r="LZS22" s="77"/>
      <c r="LZT22" s="77"/>
      <c r="LZU22" s="77"/>
      <c r="LZV22" s="77"/>
      <c r="LZW22" s="77"/>
      <c r="LZX22" s="77"/>
      <c r="LZY22" s="77"/>
      <c r="LZZ22" s="77"/>
      <c r="MAA22" s="77"/>
      <c r="MAB22" s="77"/>
      <c r="MAC22" s="77"/>
      <c r="MAD22" s="77"/>
      <c r="MAE22" s="77"/>
      <c r="MAF22" s="77"/>
      <c r="MAG22" s="77"/>
      <c r="MAH22" s="77"/>
      <c r="MAI22" s="77"/>
      <c r="MAJ22" s="77"/>
      <c r="MAK22" s="77"/>
      <c r="MAL22" s="77"/>
      <c r="MAM22" s="77"/>
      <c r="MAN22" s="77"/>
      <c r="MAO22" s="77"/>
      <c r="MAP22" s="77"/>
      <c r="MAQ22" s="77"/>
      <c r="MAR22" s="77"/>
      <c r="MAS22" s="77"/>
      <c r="MAT22" s="77"/>
      <c r="MAU22" s="77"/>
      <c r="MAV22" s="77"/>
      <c r="MAW22" s="77"/>
      <c r="MAX22" s="77"/>
      <c r="MAY22" s="77"/>
      <c r="MAZ22" s="77"/>
      <c r="MBA22" s="77"/>
      <c r="MBB22" s="77"/>
      <c r="MBC22" s="77"/>
      <c r="MBD22" s="77"/>
      <c r="MBE22" s="77"/>
      <c r="MBF22" s="77"/>
      <c r="MBG22" s="77"/>
      <c r="MBH22" s="77"/>
      <c r="MBI22" s="77"/>
      <c r="MBJ22" s="77"/>
      <c r="MBK22" s="77"/>
      <c r="MBL22" s="77"/>
      <c r="MBM22" s="77"/>
      <c r="MBN22" s="77"/>
      <c r="MBO22" s="77"/>
      <c r="MBP22" s="77"/>
      <c r="MBQ22" s="77"/>
      <c r="MBR22" s="77"/>
      <c r="MBS22" s="77"/>
      <c r="MBT22" s="77"/>
      <c r="MBU22" s="77"/>
      <c r="MBV22" s="77"/>
      <c r="MBW22" s="77"/>
      <c r="MBX22" s="77"/>
      <c r="MBY22" s="77"/>
      <c r="MBZ22" s="77"/>
      <c r="MCA22" s="77"/>
      <c r="MCB22" s="77"/>
      <c r="MCC22" s="77"/>
      <c r="MCD22" s="77"/>
      <c r="MCE22" s="77"/>
      <c r="MCF22" s="77"/>
      <c r="MCG22" s="77"/>
      <c r="MCH22" s="77"/>
      <c r="MCI22" s="77"/>
      <c r="MCJ22" s="77"/>
      <c r="MCK22" s="77"/>
      <c r="MCL22" s="77"/>
      <c r="MCM22" s="77"/>
      <c r="MCN22" s="77"/>
      <c r="MCO22" s="77"/>
      <c r="MCP22" s="77"/>
      <c r="MCQ22" s="77"/>
      <c r="MCR22" s="77"/>
      <c r="MCS22" s="77"/>
      <c r="MCT22" s="77"/>
      <c r="MCU22" s="77"/>
      <c r="MCV22" s="77"/>
      <c r="MCW22" s="77"/>
      <c r="MCX22" s="77"/>
      <c r="MCY22" s="77"/>
      <c r="MCZ22" s="77"/>
      <c r="MDA22" s="77"/>
      <c r="MDB22" s="77"/>
      <c r="MDC22" s="77"/>
      <c r="MDD22" s="77"/>
      <c r="MDE22" s="77"/>
      <c r="MDF22" s="77"/>
      <c r="MDG22" s="77"/>
      <c r="MDH22" s="77"/>
      <c r="MDI22" s="77"/>
      <c r="MDJ22" s="77"/>
      <c r="MDK22" s="77"/>
      <c r="MDL22" s="77"/>
      <c r="MDM22" s="77"/>
      <c r="MDN22" s="77"/>
      <c r="MDO22" s="77"/>
      <c r="MDP22" s="77"/>
      <c r="MDQ22" s="77"/>
      <c r="MDR22" s="77"/>
      <c r="MDS22" s="77"/>
      <c r="MDT22" s="77"/>
      <c r="MDU22" s="77"/>
      <c r="MDV22" s="77"/>
      <c r="MDW22" s="77"/>
      <c r="MDX22" s="77"/>
      <c r="MDY22" s="77"/>
      <c r="MDZ22" s="77"/>
      <c r="MEA22" s="77"/>
      <c r="MEB22" s="77"/>
      <c r="MEC22" s="77"/>
      <c r="MED22" s="77"/>
      <c r="MEE22" s="77"/>
      <c r="MEF22" s="77"/>
      <c r="MEG22" s="77"/>
      <c r="MEH22" s="77"/>
      <c r="MEI22" s="77"/>
      <c r="MEJ22" s="77"/>
      <c r="MEK22" s="77"/>
      <c r="MEL22" s="77"/>
      <c r="MEM22" s="77"/>
      <c r="MEN22" s="77"/>
      <c r="MEO22" s="77"/>
      <c r="MEP22" s="77"/>
      <c r="MEQ22" s="77"/>
      <c r="MER22" s="77"/>
      <c r="MES22" s="77"/>
      <c r="MET22" s="77"/>
      <c r="MEU22" s="77"/>
      <c r="MEV22" s="77"/>
      <c r="MEW22" s="77"/>
      <c r="MEX22" s="77"/>
      <c r="MEY22" s="77"/>
      <c r="MEZ22" s="77"/>
      <c r="MFA22" s="77"/>
      <c r="MFB22" s="77"/>
      <c r="MFC22" s="77"/>
      <c r="MFD22" s="77"/>
      <c r="MFE22" s="77"/>
      <c r="MFF22" s="77"/>
      <c r="MFG22" s="77"/>
      <c r="MFH22" s="77"/>
      <c r="MFI22" s="77"/>
      <c r="MFJ22" s="77"/>
      <c r="MFK22" s="77"/>
      <c r="MFL22" s="77"/>
      <c r="MFM22" s="77"/>
      <c r="MFN22" s="77"/>
      <c r="MFO22" s="77"/>
      <c r="MFP22" s="77"/>
      <c r="MFQ22" s="77"/>
      <c r="MFR22" s="77"/>
      <c r="MFS22" s="77"/>
      <c r="MFT22" s="77"/>
      <c r="MFU22" s="77"/>
      <c r="MFV22" s="77"/>
      <c r="MFW22" s="77"/>
      <c r="MFX22" s="77"/>
      <c r="MFY22" s="77"/>
      <c r="MFZ22" s="77"/>
      <c r="MGA22" s="77"/>
      <c r="MGB22" s="77"/>
      <c r="MGC22" s="77"/>
      <c r="MGD22" s="77"/>
      <c r="MGE22" s="77"/>
      <c r="MGF22" s="77"/>
      <c r="MGG22" s="77"/>
      <c r="MGH22" s="77"/>
      <c r="MGI22" s="77"/>
      <c r="MGJ22" s="77"/>
      <c r="MGK22" s="77"/>
      <c r="MGL22" s="77"/>
      <c r="MGM22" s="77"/>
      <c r="MGN22" s="77"/>
      <c r="MGO22" s="77"/>
      <c r="MGP22" s="77"/>
      <c r="MGQ22" s="77"/>
      <c r="MGR22" s="77"/>
      <c r="MGS22" s="77"/>
      <c r="MGT22" s="77"/>
      <c r="MGU22" s="77"/>
      <c r="MGV22" s="77"/>
      <c r="MGW22" s="77"/>
      <c r="MGX22" s="77"/>
      <c r="MGY22" s="77"/>
      <c r="MGZ22" s="77"/>
      <c r="MHA22" s="77"/>
      <c r="MHB22" s="77"/>
      <c r="MHC22" s="77"/>
      <c r="MHD22" s="77"/>
      <c r="MHE22" s="77"/>
      <c r="MHF22" s="77"/>
      <c r="MHG22" s="77"/>
      <c r="MHH22" s="77"/>
      <c r="MHI22" s="77"/>
      <c r="MHJ22" s="77"/>
      <c r="MHK22" s="77"/>
      <c r="MHL22" s="77"/>
      <c r="MHM22" s="77"/>
      <c r="MHN22" s="77"/>
      <c r="MHO22" s="77"/>
      <c r="MHP22" s="77"/>
      <c r="MHQ22" s="77"/>
      <c r="MHR22" s="77"/>
      <c r="MHS22" s="77"/>
      <c r="MHT22" s="77"/>
      <c r="MHU22" s="77"/>
      <c r="MHV22" s="77"/>
      <c r="MHW22" s="77"/>
      <c r="MHX22" s="77"/>
      <c r="MHY22" s="77"/>
      <c r="MHZ22" s="77"/>
      <c r="MIA22" s="77"/>
      <c r="MIB22" s="77"/>
      <c r="MIC22" s="77"/>
      <c r="MID22" s="77"/>
      <c r="MIE22" s="77"/>
      <c r="MIF22" s="77"/>
      <c r="MIG22" s="77"/>
      <c r="MIH22" s="77"/>
      <c r="MII22" s="77"/>
      <c r="MIJ22" s="77"/>
      <c r="MIK22" s="77"/>
      <c r="MIL22" s="77"/>
      <c r="MIM22" s="77"/>
      <c r="MIN22" s="77"/>
      <c r="MIO22" s="77"/>
      <c r="MIP22" s="77"/>
      <c r="MIQ22" s="77"/>
      <c r="MIR22" s="77"/>
      <c r="MIS22" s="77"/>
      <c r="MIT22" s="77"/>
      <c r="MIU22" s="77"/>
      <c r="MIV22" s="77"/>
      <c r="MIW22" s="77"/>
      <c r="MIX22" s="77"/>
      <c r="MIY22" s="77"/>
      <c r="MIZ22" s="77"/>
      <c r="MJA22" s="77"/>
      <c r="MJB22" s="77"/>
      <c r="MJC22" s="77"/>
      <c r="MJD22" s="77"/>
      <c r="MJE22" s="77"/>
      <c r="MJF22" s="77"/>
      <c r="MJG22" s="77"/>
      <c r="MJH22" s="77"/>
      <c r="MJI22" s="77"/>
      <c r="MJJ22" s="77"/>
      <c r="MJK22" s="77"/>
      <c r="MJL22" s="77"/>
      <c r="MJM22" s="77"/>
      <c r="MJN22" s="77"/>
      <c r="MJO22" s="77"/>
      <c r="MJP22" s="77"/>
      <c r="MJQ22" s="77"/>
      <c r="MJR22" s="77"/>
      <c r="MJS22" s="77"/>
      <c r="MJT22" s="77"/>
      <c r="MJU22" s="77"/>
      <c r="MJV22" s="77"/>
      <c r="MJW22" s="77"/>
      <c r="MJX22" s="77"/>
      <c r="MJY22" s="77"/>
      <c r="MJZ22" s="77"/>
      <c r="MKA22" s="77"/>
      <c r="MKB22" s="77"/>
      <c r="MKC22" s="77"/>
      <c r="MKD22" s="77"/>
      <c r="MKE22" s="77"/>
      <c r="MKF22" s="77"/>
      <c r="MKG22" s="77"/>
      <c r="MKH22" s="77"/>
      <c r="MKI22" s="77"/>
      <c r="MKJ22" s="77"/>
      <c r="MKK22" s="77"/>
      <c r="MKL22" s="77"/>
      <c r="MKM22" s="77"/>
      <c r="MKN22" s="77"/>
      <c r="MKO22" s="77"/>
      <c r="MKP22" s="77"/>
      <c r="MKQ22" s="77"/>
      <c r="MKR22" s="77"/>
      <c r="MKS22" s="77"/>
      <c r="MKT22" s="77"/>
      <c r="MKU22" s="77"/>
      <c r="MKV22" s="77"/>
      <c r="MKW22" s="77"/>
      <c r="MKX22" s="77"/>
      <c r="MKY22" s="77"/>
      <c r="MKZ22" s="77"/>
      <c r="MLA22" s="77"/>
      <c r="MLB22" s="77"/>
      <c r="MLC22" s="77"/>
      <c r="MLD22" s="77"/>
      <c r="MLE22" s="77"/>
      <c r="MLF22" s="77"/>
      <c r="MLG22" s="77"/>
      <c r="MLH22" s="77"/>
      <c r="MLI22" s="77"/>
      <c r="MLJ22" s="77"/>
      <c r="MLK22" s="77"/>
      <c r="MLL22" s="77"/>
      <c r="MLM22" s="77"/>
      <c r="MLN22" s="77"/>
      <c r="MLO22" s="77"/>
      <c r="MLP22" s="77"/>
      <c r="MLQ22" s="77"/>
      <c r="MLR22" s="77"/>
      <c r="MLS22" s="77"/>
      <c r="MLT22" s="77"/>
      <c r="MLU22" s="77"/>
      <c r="MLV22" s="77"/>
      <c r="MLW22" s="77"/>
      <c r="MLX22" s="77"/>
      <c r="MLY22" s="77"/>
      <c r="MLZ22" s="77"/>
      <c r="MMA22" s="77"/>
      <c r="MMB22" s="77"/>
      <c r="MMC22" s="77"/>
      <c r="MMD22" s="77"/>
      <c r="MME22" s="77"/>
      <c r="MMF22" s="77"/>
      <c r="MMG22" s="77"/>
      <c r="MMH22" s="77"/>
      <c r="MMI22" s="77"/>
      <c r="MMJ22" s="77"/>
      <c r="MMK22" s="77"/>
      <c r="MML22" s="77"/>
      <c r="MMM22" s="77"/>
      <c r="MMN22" s="77"/>
      <c r="MMO22" s="77"/>
      <c r="MMP22" s="77"/>
      <c r="MMQ22" s="77"/>
      <c r="MMR22" s="77"/>
      <c r="MMS22" s="77"/>
      <c r="MMT22" s="77"/>
      <c r="MMU22" s="77"/>
      <c r="MMV22" s="77"/>
      <c r="MMW22" s="77"/>
      <c r="MMX22" s="77"/>
      <c r="MMY22" s="77"/>
      <c r="MMZ22" s="77"/>
      <c r="MNA22" s="77"/>
      <c r="MNB22" s="77"/>
      <c r="MNC22" s="77"/>
      <c r="MND22" s="77"/>
      <c r="MNE22" s="77"/>
      <c r="MNF22" s="77"/>
      <c r="MNG22" s="77"/>
      <c r="MNH22" s="77"/>
      <c r="MNI22" s="77"/>
      <c r="MNJ22" s="77"/>
      <c r="MNK22" s="77"/>
      <c r="MNL22" s="77"/>
      <c r="MNM22" s="77"/>
      <c r="MNN22" s="77"/>
      <c r="MNO22" s="77"/>
      <c r="MNP22" s="77"/>
      <c r="MNQ22" s="77"/>
      <c r="MNR22" s="77"/>
      <c r="MNS22" s="77"/>
      <c r="MNT22" s="77"/>
      <c r="MNU22" s="77"/>
      <c r="MNV22" s="77"/>
      <c r="MNW22" s="77"/>
      <c r="MNX22" s="77"/>
      <c r="MNY22" s="77"/>
      <c r="MNZ22" s="77"/>
      <c r="MOA22" s="77"/>
      <c r="MOB22" s="77"/>
      <c r="MOC22" s="77"/>
      <c r="MOD22" s="77"/>
      <c r="MOE22" s="77"/>
      <c r="MOF22" s="77"/>
      <c r="MOG22" s="77"/>
      <c r="MOH22" s="77"/>
      <c r="MOI22" s="77"/>
      <c r="MOJ22" s="77"/>
      <c r="MOK22" s="77"/>
      <c r="MOL22" s="77"/>
      <c r="MOM22" s="77"/>
      <c r="MON22" s="77"/>
      <c r="MOO22" s="77"/>
      <c r="MOP22" s="77"/>
      <c r="MOQ22" s="77"/>
      <c r="MOR22" s="77"/>
      <c r="MOS22" s="77"/>
      <c r="MOT22" s="77"/>
      <c r="MOU22" s="77"/>
      <c r="MOV22" s="77"/>
      <c r="MOW22" s="77"/>
      <c r="MOX22" s="77"/>
      <c r="MOY22" s="77"/>
      <c r="MOZ22" s="77"/>
      <c r="MPA22" s="77"/>
      <c r="MPB22" s="77"/>
      <c r="MPC22" s="77"/>
      <c r="MPD22" s="77"/>
      <c r="MPE22" s="77"/>
      <c r="MPF22" s="77"/>
      <c r="MPG22" s="77"/>
      <c r="MPH22" s="77"/>
      <c r="MPI22" s="77"/>
      <c r="MPJ22" s="77"/>
      <c r="MPK22" s="77"/>
      <c r="MPL22" s="77"/>
      <c r="MPM22" s="77"/>
      <c r="MPN22" s="77"/>
      <c r="MPO22" s="77"/>
      <c r="MPP22" s="77"/>
      <c r="MPQ22" s="77"/>
      <c r="MPR22" s="77"/>
      <c r="MPS22" s="77"/>
      <c r="MPT22" s="77"/>
      <c r="MPU22" s="77"/>
      <c r="MPV22" s="77"/>
      <c r="MPW22" s="77"/>
      <c r="MPX22" s="77"/>
      <c r="MPY22" s="77"/>
      <c r="MPZ22" s="77"/>
      <c r="MQA22" s="77"/>
      <c r="MQB22" s="77"/>
      <c r="MQC22" s="77"/>
      <c r="MQD22" s="77"/>
      <c r="MQE22" s="77"/>
      <c r="MQF22" s="77"/>
      <c r="MQG22" s="77"/>
      <c r="MQH22" s="77"/>
      <c r="MQI22" s="77"/>
      <c r="MQJ22" s="77"/>
      <c r="MQK22" s="77"/>
      <c r="MQL22" s="77"/>
      <c r="MQM22" s="77"/>
      <c r="MQN22" s="77"/>
      <c r="MQO22" s="77"/>
      <c r="MQP22" s="77"/>
      <c r="MQQ22" s="77"/>
      <c r="MQR22" s="77"/>
      <c r="MQS22" s="77"/>
      <c r="MQT22" s="77"/>
      <c r="MQU22" s="77"/>
      <c r="MQV22" s="77"/>
      <c r="MQW22" s="77"/>
      <c r="MQX22" s="77"/>
      <c r="MQY22" s="77"/>
      <c r="MQZ22" s="77"/>
      <c r="MRA22" s="77"/>
      <c r="MRB22" s="77"/>
      <c r="MRC22" s="77"/>
      <c r="MRD22" s="77"/>
      <c r="MRE22" s="77"/>
      <c r="MRF22" s="77"/>
      <c r="MRG22" s="77"/>
      <c r="MRH22" s="77"/>
      <c r="MRI22" s="77"/>
      <c r="MRJ22" s="77"/>
      <c r="MRK22" s="77"/>
      <c r="MRL22" s="77"/>
      <c r="MRM22" s="77"/>
      <c r="MRN22" s="77"/>
      <c r="MRO22" s="77"/>
      <c r="MRP22" s="77"/>
      <c r="MRQ22" s="77"/>
      <c r="MRR22" s="77"/>
      <c r="MRS22" s="77"/>
      <c r="MRT22" s="77"/>
      <c r="MRU22" s="77"/>
      <c r="MRV22" s="77"/>
      <c r="MRW22" s="77"/>
      <c r="MRX22" s="77"/>
      <c r="MRY22" s="77"/>
      <c r="MRZ22" s="77"/>
      <c r="MSA22" s="77"/>
      <c r="MSB22" s="77"/>
      <c r="MSC22" s="77"/>
      <c r="MSD22" s="77"/>
      <c r="MSE22" s="77"/>
      <c r="MSF22" s="77"/>
      <c r="MSG22" s="77"/>
      <c r="MSH22" s="77"/>
      <c r="MSI22" s="77"/>
      <c r="MSJ22" s="77"/>
      <c r="MSK22" s="77"/>
      <c r="MSL22" s="77"/>
      <c r="MSM22" s="77"/>
      <c r="MSN22" s="77"/>
      <c r="MSO22" s="77"/>
      <c r="MSP22" s="77"/>
      <c r="MSQ22" s="77"/>
      <c r="MSR22" s="77"/>
      <c r="MSS22" s="77"/>
      <c r="MST22" s="77"/>
      <c r="MSU22" s="77"/>
      <c r="MSV22" s="77"/>
      <c r="MSW22" s="77"/>
      <c r="MSX22" s="77"/>
      <c r="MSY22" s="77"/>
      <c r="MSZ22" s="77"/>
      <c r="MTA22" s="77"/>
      <c r="MTB22" s="77"/>
      <c r="MTC22" s="77"/>
      <c r="MTD22" s="77"/>
      <c r="MTE22" s="77"/>
      <c r="MTF22" s="77"/>
      <c r="MTG22" s="77"/>
      <c r="MTH22" s="77"/>
      <c r="MTI22" s="77"/>
      <c r="MTJ22" s="77"/>
      <c r="MTK22" s="77"/>
      <c r="MTL22" s="77"/>
      <c r="MTM22" s="77"/>
      <c r="MTN22" s="77"/>
      <c r="MTO22" s="77"/>
      <c r="MTP22" s="77"/>
      <c r="MTQ22" s="77"/>
      <c r="MTR22" s="77"/>
      <c r="MTS22" s="77"/>
      <c r="MTT22" s="77"/>
      <c r="MTU22" s="77"/>
      <c r="MTV22" s="77"/>
      <c r="MTW22" s="77"/>
      <c r="MTX22" s="77"/>
      <c r="MTY22" s="77"/>
      <c r="MTZ22" s="77"/>
      <c r="MUA22" s="77"/>
      <c r="MUB22" s="77"/>
      <c r="MUC22" s="77"/>
      <c r="MUD22" s="77"/>
      <c r="MUE22" s="77"/>
      <c r="MUF22" s="77"/>
      <c r="MUG22" s="77"/>
      <c r="MUH22" s="77"/>
      <c r="MUI22" s="77"/>
      <c r="MUJ22" s="77"/>
      <c r="MUK22" s="77"/>
      <c r="MUL22" s="77"/>
      <c r="MUM22" s="77"/>
      <c r="MUN22" s="77"/>
      <c r="MUO22" s="77"/>
      <c r="MUP22" s="77"/>
      <c r="MUQ22" s="77"/>
      <c r="MUR22" s="77"/>
      <c r="MUS22" s="77"/>
      <c r="MUT22" s="77"/>
      <c r="MUU22" s="77"/>
      <c r="MUV22" s="77"/>
      <c r="MUW22" s="77"/>
      <c r="MUX22" s="77"/>
      <c r="MUY22" s="77"/>
      <c r="MUZ22" s="77"/>
      <c r="MVA22" s="77"/>
      <c r="MVB22" s="77"/>
      <c r="MVC22" s="77"/>
      <c r="MVD22" s="77"/>
      <c r="MVE22" s="77"/>
      <c r="MVF22" s="77"/>
      <c r="MVG22" s="77"/>
      <c r="MVH22" s="77"/>
      <c r="MVI22" s="77"/>
      <c r="MVJ22" s="77"/>
      <c r="MVK22" s="77"/>
      <c r="MVL22" s="77"/>
      <c r="MVM22" s="77"/>
      <c r="MVN22" s="77"/>
      <c r="MVO22" s="77"/>
      <c r="MVP22" s="77"/>
      <c r="MVQ22" s="77"/>
      <c r="MVR22" s="77"/>
      <c r="MVS22" s="77"/>
      <c r="MVT22" s="77"/>
      <c r="MVU22" s="77"/>
      <c r="MVV22" s="77"/>
      <c r="MVW22" s="77"/>
      <c r="MVX22" s="77"/>
      <c r="MVY22" s="77"/>
      <c r="MVZ22" s="77"/>
      <c r="MWA22" s="77"/>
      <c r="MWB22" s="77"/>
      <c r="MWC22" s="77"/>
      <c r="MWD22" s="77"/>
      <c r="MWE22" s="77"/>
      <c r="MWF22" s="77"/>
      <c r="MWG22" s="77"/>
      <c r="MWH22" s="77"/>
      <c r="MWI22" s="77"/>
      <c r="MWJ22" s="77"/>
      <c r="MWK22" s="77"/>
      <c r="MWL22" s="77"/>
      <c r="MWM22" s="77"/>
      <c r="MWN22" s="77"/>
      <c r="MWO22" s="77"/>
      <c r="MWP22" s="77"/>
      <c r="MWQ22" s="77"/>
      <c r="MWR22" s="77"/>
      <c r="MWS22" s="77"/>
      <c r="MWT22" s="77"/>
      <c r="MWU22" s="77"/>
      <c r="MWV22" s="77"/>
      <c r="MWW22" s="77"/>
      <c r="MWX22" s="77"/>
      <c r="MWY22" s="77"/>
      <c r="MWZ22" s="77"/>
      <c r="MXA22" s="77"/>
      <c r="MXB22" s="77"/>
      <c r="MXC22" s="77"/>
      <c r="MXD22" s="77"/>
      <c r="MXE22" s="77"/>
      <c r="MXF22" s="77"/>
      <c r="MXG22" s="77"/>
      <c r="MXH22" s="77"/>
      <c r="MXI22" s="77"/>
      <c r="MXJ22" s="77"/>
      <c r="MXK22" s="77"/>
      <c r="MXL22" s="77"/>
      <c r="MXM22" s="77"/>
      <c r="MXN22" s="77"/>
      <c r="MXO22" s="77"/>
      <c r="MXP22" s="77"/>
      <c r="MXQ22" s="77"/>
      <c r="MXR22" s="77"/>
      <c r="MXS22" s="77"/>
      <c r="MXT22" s="77"/>
      <c r="MXU22" s="77"/>
      <c r="MXV22" s="77"/>
      <c r="MXW22" s="77"/>
      <c r="MXX22" s="77"/>
      <c r="MXY22" s="77"/>
      <c r="MXZ22" s="77"/>
      <c r="MYA22" s="77"/>
      <c r="MYB22" s="77"/>
      <c r="MYC22" s="77"/>
      <c r="MYD22" s="77"/>
      <c r="MYE22" s="77"/>
      <c r="MYF22" s="77"/>
      <c r="MYG22" s="77"/>
      <c r="MYH22" s="77"/>
      <c r="MYI22" s="77"/>
      <c r="MYJ22" s="77"/>
      <c r="MYK22" s="77"/>
      <c r="MYL22" s="77"/>
      <c r="MYM22" s="77"/>
      <c r="MYN22" s="77"/>
      <c r="MYO22" s="77"/>
      <c r="MYP22" s="77"/>
      <c r="MYQ22" s="77"/>
      <c r="MYR22" s="77"/>
      <c r="MYS22" s="77"/>
      <c r="MYT22" s="77"/>
      <c r="MYU22" s="77"/>
      <c r="MYV22" s="77"/>
      <c r="MYW22" s="77"/>
      <c r="MYX22" s="77"/>
      <c r="MYY22" s="77"/>
      <c r="MYZ22" s="77"/>
      <c r="MZA22" s="77"/>
      <c r="MZB22" s="77"/>
      <c r="MZC22" s="77"/>
      <c r="MZD22" s="77"/>
      <c r="MZE22" s="77"/>
      <c r="MZF22" s="77"/>
      <c r="MZG22" s="77"/>
      <c r="MZH22" s="77"/>
      <c r="MZI22" s="77"/>
      <c r="MZJ22" s="77"/>
      <c r="MZK22" s="77"/>
      <c r="MZL22" s="77"/>
      <c r="MZM22" s="77"/>
      <c r="MZN22" s="77"/>
      <c r="MZO22" s="77"/>
      <c r="MZP22" s="77"/>
      <c r="MZQ22" s="77"/>
      <c r="MZR22" s="77"/>
      <c r="MZS22" s="77"/>
      <c r="MZT22" s="77"/>
      <c r="MZU22" s="77"/>
      <c r="MZV22" s="77"/>
      <c r="MZW22" s="77"/>
      <c r="MZX22" s="77"/>
      <c r="MZY22" s="77"/>
      <c r="MZZ22" s="77"/>
      <c r="NAA22" s="77"/>
      <c r="NAB22" s="77"/>
      <c r="NAC22" s="77"/>
      <c r="NAD22" s="77"/>
      <c r="NAE22" s="77"/>
      <c r="NAF22" s="77"/>
      <c r="NAG22" s="77"/>
      <c r="NAH22" s="77"/>
      <c r="NAI22" s="77"/>
      <c r="NAJ22" s="77"/>
      <c r="NAK22" s="77"/>
      <c r="NAL22" s="77"/>
      <c r="NAM22" s="77"/>
      <c r="NAN22" s="77"/>
      <c r="NAO22" s="77"/>
      <c r="NAP22" s="77"/>
      <c r="NAQ22" s="77"/>
      <c r="NAR22" s="77"/>
      <c r="NAS22" s="77"/>
      <c r="NAT22" s="77"/>
      <c r="NAU22" s="77"/>
      <c r="NAV22" s="77"/>
      <c r="NAW22" s="77"/>
      <c r="NAX22" s="77"/>
      <c r="NAY22" s="77"/>
      <c r="NAZ22" s="77"/>
      <c r="NBA22" s="77"/>
      <c r="NBB22" s="77"/>
      <c r="NBC22" s="77"/>
      <c r="NBD22" s="77"/>
      <c r="NBE22" s="77"/>
      <c r="NBF22" s="77"/>
      <c r="NBG22" s="77"/>
      <c r="NBH22" s="77"/>
      <c r="NBI22" s="77"/>
      <c r="NBJ22" s="77"/>
      <c r="NBK22" s="77"/>
      <c r="NBL22" s="77"/>
      <c r="NBM22" s="77"/>
      <c r="NBN22" s="77"/>
      <c r="NBO22" s="77"/>
      <c r="NBP22" s="77"/>
      <c r="NBQ22" s="77"/>
      <c r="NBR22" s="77"/>
      <c r="NBS22" s="77"/>
      <c r="NBT22" s="77"/>
      <c r="NBU22" s="77"/>
      <c r="NBV22" s="77"/>
      <c r="NBW22" s="77"/>
      <c r="NBX22" s="77"/>
      <c r="NBY22" s="77"/>
      <c r="NBZ22" s="77"/>
      <c r="NCA22" s="77"/>
      <c r="NCB22" s="77"/>
      <c r="NCC22" s="77"/>
      <c r="NCD22" s="77"/>
      <c r="NCE22" s="77"/>
      <c r="NCF22" s="77"/>
      <c r="NCG22" s="77"/>
      <c r="NCH22" s="77"/>
      <c r="NCI22" s="77"/>
      <c r="NCJ22" s="77"/>
      <c r="NCK22" s="77"/>
      <c r="NCL22" s="77"/>
      <c r="NCM22" s="77"/>
      <c r="NCN22" s="77"/>
      <c r="NCO22" s="77"/>
      <c r="NCP22" s="77"/>
      <c r="NCQ22" s="77"/>
      <c r="NCR22" s="77"/>
      <c r="NCS22" s="77"/>
      <c r="NCT22" s="77"/>
      <c r="NCU22" s="77"/>
      <c r="NCV22" s="77"/>
      <c r="NCW22" s="77"/>
      <c r="NCX22" s="77"/>
      <c r="NCY22" s="77"/>
      <c r="NCZ22" s="77"/>
      <c r="NDA22" s="77"/>
      <c r="NDB22" s="77"/>
      <c r="NDC22" s="77"/>
      <c r="NDD22" s="77"/>
      <c r="NDE22" s="77"/>
      <c r="NDF22" s="77"/>
      <c r="NDG22" s="77"/>
      <c r="NDH22" s="77"/>
      <c r="NDI22" s="77"/>
      <c r="NDJ22" s="77"/>
      <c r="NDK22" s="77"/>
      <c r="NDL22" s="77"/>
      <c r="NDM22" s="77"/>
      <c r="NDN22" s="77"/>
      <c r="NDO22" s="77"/>
      <c r="NDP22" s="77"/>
      <c r="NDQ22" s="77"/>
      <c r="NDR22" s="77"/>
      <c r="NDS22" s="77"/>
      <c r="NDT22" s="77"/>
      <c r="NDU22" s="77"/>
      <c r="NDV22" s="77"/>
      <c r="NDW22" s="77"/>
      <c r="NDX22" s="77"/>
      <c r="NDY22" s="77"/>
      <c r="NDZ22" s="77"/>
      <c r="NEA22" s="77"/>
      <c r="NEB22" s="77"/>
      <c r="NEC22" s="77"/>
      <c r="NED22" s="77"/>
      <c r="NEE22" s="77"/>
      <c r="NEF22" s="77"/>
      <c r="NEG22" s="77"/>
      <c r="NEH22" s="77"/>
      <c r="NEI22" s="77"/>
      <c r="NEJ22" s="77"/>
      <c r="NEK22" s="77"/>
      <c r="NEL22" s="77"/>
      <c r="NEM22" s="77"/>
      <c r="NEN22" s="77"/>
      <c r="NEO22" s="77"/>
      <c r="NEP22" s="77"/>
      <c r="NEQ22" s="77"/>
      <c r="NER22" s="77"/>
      <c r="NES22" s="77"/>
      <c r="NET22" s="77"/>
      <c r="NEU22" s="77"/>
      <c r="NEV22" s="77"/>
      <c r="NEW22" s="77"/>
      <c r="NEX22" s="77"/>
      <c r="NEY22" s="77"/>
      <c r="NEZ22" s="77"/>
      <c r="NFA22" s="77"/>
      <c r="NFB22" s="77"/>
      <c r="NFC22" s="77"/>
      <c r="NFD22" s="77"/>
      <c r="NFE22" s="77"/>
      <c r="NFF22" s="77"/>
      <c r="NFG22" s="77"/>
      <c r="NFH22" s="77"/>
      <c r="NFI22" s="77"/>
      <c r="NFJ22" s="77"/>
      <c r="NFK22" s="77"/>
      <c r="NFL22" s="77"/>
      <c r="NFM22" s="77"/>
      <c r="NFN22" s="77"/>
      <c r="NFO22" s="77"/>
      <c r="NFP22" s="77"/>
      <c r="NFQ22" s="77"/>
      <c r="NFR22" s="77"/>
      <c r="NFS22" s="77"/>
      <c r="NFT22" s="77"/>
      <c r="NFU22" s="77"/>
      <c r="NFV22" s="77"/>
      <c r="NFW22" s="77"/>
      <c r="NFX22" s="77"/>
      <c r="NFY22" s="77"/>
      <c r="NFZ22" s="77"/>
      <c r="NGA22" s="77"/>
      <c r="NGB22" s="77"/>
      <c r="NGC22" s="77"/>
      <c r="NGD22" s="77"/>
      <c r="NGE22" s="77"/>
      <c r="NGF22" s="77"/>
      <c r="NGG22" s="77"/>
      <c r="NGH22" s="77"/>
      <c r="NGI22" s="77"/>
      <c r="NGJ22" s="77"/>
      <c r="NGK22" s="77"/>
      <c r="NGL22" s="77"/>
      <c r="NGM22" s="77"/>
      <c r="NGN22" s="77"/>
      <c r="NGO22" s="77"/>
      <c r="NGP22" s="77"/>
      <c r="NGQ22" s="77"/>
      <c r="NGR22" s="77"/>
      <c r="NGS22" s="77"/>
      <c r="NGT22" s="77"/>
      <c r="NGU22" s="77"/>
      <c r="NGV22" s="77"/>
      <c r="NGW22" s="77"/>
      <c r="NGX22" s="77"/>
      <c r="NGY22" s="77"/>
      <c r="NGZ22" s="77"/>
      <c r="NHA22" s="77"/>
      <c r="NHB22" s="77"/>
      <c r="NHC22" s="77"/>
      <c r="NHD22" s="77"/>
      <c r="NHE22" s="77"/>
      <c r="NHF22" s="77"/>
      <c r="NHG22" s="77"/>
      <c r="NHH22" s="77"/>
      <c r="NHI22" s="77"/>
      <c r="NHJ22" s="77"/>
      <c r="NHK22" s="77"/>
      <c r="NHL22" s="77"/>
      <c r="NHM22" s="77"/>
      <c r="NHN22" s="77"/>
      <c r="NHO22" s="77"/>
      <c r="NHP22" s="77"/>
      <c r="NHQ22" s="77"/>
      <c r="NHR22" s="77"/>
      <c r="NHS22" s="77"/>
      <c r="NHT22" s="77"/>
      <c r="NHU22" s="77"/>
      <c r="NHV22" s="77"/>
      <c r="NHW22" s="77"/>
      <c r="NHX22" s="77"/>
      <c r="NHY22" s="77"/>
      <c r="NHZ22" s="77"/>
      <c r="NIA22" s="77"/>
      <c r="NIB22" s="77"/>
      <c r="NIC22" s="77"/>
      <c r="NID22" s="77"/>
      <c r="NIE22" s="77"/>
      <c r="NIF22" s="77"/>
      <c r="NIG22" s="77"/>
      <c r="NIH22" s="77"/>
      <c r="NII22" s="77"/>
      <c r="NIJ22" s="77"/>
      <c r="NIK22" s="77"/>
      <c r="NIL22" s="77"/>
      <c r="NIM22" s="77"/>
      <c r="NIN22" s="77"/>
      <c r="NIO22" s="77"/>
      <c r="NIP22" s="77"/>
      <c r="NIQ22" s="77"/>
      <c r="NIR22" s="77"/>
      <c r="NIS22" s="77"/>
      <c r="NIT22" s="77"/>
      <c r="NIU22" s="77"/>
      <c r="NIV22" s="77"/>
      <c r="NIW22" s="77"/>
      <c r="NIX22" s="77"/>
      <c r="NIY22" s="77"/>
      <c r="NIZ22" s="77"/>
      <c r="NJA22" s="77"/>
      <c r="NJB22" s="77"/>
      <c r="NJC22" s="77"/>
      <c r="NJD22" s="77"/>
      <c r="NJE22" s="77"/>
      <c r="NJF22" s="77"/>
      <c r="NJG22" s="77"/>
      <c r="NJH22" s="77"/>
      <c r="NJI22" s="77"/>
      <c r="NJJ22" s="77"/>
      <c r="NJK22" s="77"/>
      <c r="NJL22" s="77"/>
      <c r="NJM22" s="77"/>
      <c r="NJN22" s="77"/>
      <c r="NJO22" s="77"/>
      <c r="NJP22" s="77"/>
      <c r="NJQ22" s="77"/>
      <c r="NJR22" s="77"/>
      <c r="NJS22" s="77"/>
      <c r="NJT22" s="77"/>
      <c r="NJU22" s="77"/>
      <c r="NJV22" s="77"/>
      <c r="NJW22" s="77"/>
      <c r="NJX22" s="77"/>
      <c r="NJY22" s="77"/>
      <c r="NJZ22" s="77"/>
      <c r="NKA22" s="77"/>
      <c r="NKB22" s="77"/>
      <c r="NKC22" s="77"/>
      <c r="NKD22" s="77"/>
      <c r="NKE22" s="77"/>
      <c r="NKF22" s="77"/>
      <c r="NKG22" s="77"/>
      <c r="NKH22" s="77"/>
      <c r="NKI22" s="77"/>
      <c r="NKJ22" s="77"/>
      <c r="NKK22" s="77"/>
      <c r="NKL22" s="77"/>
      <c r="NKM22" s="77"/>
      <c r="NKN22" s="77"/>
      <c r="NKO22" s="77"/>
      <c r="NKP22" s="77"/>
      <c r="NKQ22" s="77"/>
      <c r="NKR22" s="77"/>
      <c r="NKS22" s="77"/>
      <c r="NKT22" s="77"/>
      <c r="NKU22" s="77"/>
      <c r="NKV22" s="77"/>
      <c r="NKW22" s="77"/>
      <c r="NKX22" s="77"/>
      <c r="NKY22" s="77"/>
      <c r="NKZ22" s="77"/>
      <c r="NLA22" s="77"/>
      <c r="NLB22" s="77"/>
      <c r="NLC22" s="77"/>
      <c r="NLD22" s="77"/>
      <c r="NLE22" s="77"/>
      <c r="NLF22" s="77"/>
      <c r="NLG22" s="77"/>
      <c r="NLH22" s="77"/>
      <c r="NLI22" s="77"/>
      <c r="NLJ22" s="77"/>
      <c r="NLK22" s="77"/>
      <c r="NLL22" s="77"/>
      <c r="NLM22" s="77"/>
      <c r="NLN22" s="77"/>
      <c r="NLO22" s="77"/>
      <c r="NLP22" s="77"/>
      <c r="NLQ22" s="77"/>
      <c r="NLR22" s="77"/>
      <c r="NLS22" s="77"/>
      <c r="NLT22" s="77"/>
      <c r="NLU22" s="77"/>
      <c r="NLV22" s="77"/>
      <c r="NLW22" s="77"/>
      <c r="NLX22" s="77"/>
      <c r="NLY22" s="77"/>
      <c r="NLZ22" s="77"/>
      <c r="NMA22" s="77"/>
      <c r="NMB22" s="77"/>
      <c r="NMC22" s="77"/>
      <c r="NMD22" s="77"/>
      <c r="NME22" s="77"/>
      <c r="NMF22" s="77"/>
      <c r="NMG22" s="77"/>
      <c r="NMH22" s="77"/>
      <c r="NMI22" s="77"/>
      <c r="NMJ22" s="77"/>
      <c r="NMK22" s="77"/>
      <c r="NML22" s="77"/>
      <c r="NMM22" s="77"/>
      <c r="NMN22" s="77"/>
      <c r="NMO22" s="77"/>
      <c r="NMP22" s="77"/>
      <c r="NMQ22" s="77"/>
      <c r="NMR22" s="77"/>
      <c r="NMS22" s="77"/>
      <c r="NMT22" s="77"/>
      <c r="NMU22" s="77"/>
      <c r="NMV22" s="77"/>
      <c r="NMW22" s="77"/>
      <c r="NMX22" s="77"/>
      <c r="NMY22" s="77"/>
      <c r="NMZ22" s="77"/>
      <c r="NNA22" s="77"/>
      <c r="NNB22" s="77"/>
      <c r="NNC22" s="77"/>
      <c r="NND22" s="77"/>
      <c r="NNE22" s="77"/>
      <c r="NNF22" s="77"/>
      <c r="NNG22" s="77"/>
      <c r="NNH22" s="77"/>
      <c r="NNI22" s="77"/>
      <c r="NNJ22" s="77"/>
      <c r="NNK22" s="77"/>
      <c r="NNL22" s="77"/>
      <c r="NNM22" s="77"/>
      <c r="NNN22" s="77"/>
      <c r="NNO22" s="77"/>
      <c r="NNP22" s="77"/>
      <c r="NNQ22" s="77"/>
      <c r="NNR22" s="77"/>
      <c r="NNS22" s="77"/>
      <c r="NNT22" s="77"/>
      <c r="NNU22" s="77"/>
      <c r="NNV22" s="77"/>
      <c r="NNW22" s="77"/>
      <c r="NNX22" s="77"/>
      <c r="NNY22" s="77"/>
      <c r="NNZ22" s="77"/>
      <c r="NOA22" s="77"/>
      <c r="NOB22" s="77"/>
      <c r="NOC22" s="77"/>
      <c r="NOD22" s="77"/>
      <c r="NOE22" s="77"/>
      <c r="NOF22" s="77"/>
      <c r="NOG22" s="77"/>
      <c r="NOH22" s="77"/>
      <c r="NOI22" s="77"/>
      <c r="NOJ22" s="77"/>
      <c r="NOK22" s="77"/>
      <c r="NOL22" s="77"/>
      <c r="NOM22" s="77"/>
      <c r="NON22" s="77"/>
      <c r="NOO22" s="77"/>
      <c r="NOP22" s="77"/>
      <c r="NOQ22" s="77"/>
      <c r="NOR22" s="77"/>
      <c r="NOS22" s="77"/>
      <c r="NOT22" s="77"/>
      <c r="NOU22" s="77"/>
      <c r="NOV22" s="77"/>
      <c r="NOW22" s="77"/>
      <c r="NOX22" s="77"/>
      <c r="NOY22" s="77"/>
      <c r="NOZ22" s="77"/>
      <c r="NPA22" s="77"/>
      <c r="NPB22" s="77"/>
      <c r="NPC22" s="77"/>
      <c r="NPD22" s="77"/>
      <c r="NPE22" s="77"/>
      <c r="NPF22" s="77"/>
      <c r="NPG22" s="77"/>
      <c r="NPH22" s="77"/>
      <c r="NPI22" s="77"/>
      <c r="NPJ22" s="77"/>
      <c r="NPK22" s="77"/>
      <c r="NPL22" s="77"/>
      <c r="NPM22" s="77"/>
      <c r="NPN22" s="77"/>
      <c r="NPO22" s="77"/>
      <c r="NPP22" s="77"/>
      <c r="NPQ22" s="77"/>
      <c r="NPR22" s="77"/>
      <c r="NPS22" s="77"/>
      <c r="NPT22" s="77"/>
      <c r="NPU22" s="77"/>
      <c r="NPV22" s="77"/>
      <c r="NPW22" s="77"/>
      <c r="NPX22" s="77"/>
      <c r="NPY22" s="77"/>
      <c r="NPZ22" s="77"/>
      <c r="NQA22" s="77"/>
      <c r="NQB22" s="77"/>
      <c r="NQC22" s="77"/>
      <c r="NQD22" s="77"/>
      <c r="NQE22" s="77"/>
      <c r="NQF22" s="77"/>
      <c r="NQG22" s="77"/>
      <c r="NQH22" s="77"/>
      <c r="NQI22" s="77"/>
      <c r="NQJ22" s="77"/>
      <c r="NQK22" s="77"/>
      <c r="NQL22" s="77"/>
      <c r="NQM22" s="77"/>
      <c r="NQN22" s="77"/>
      <c r="NQO22" s="77"/>
      <c r="NQP22" s="77"/>
      <c r="NQQ22" s="77"/>
      <c r="NQR22" s="77"/>
      <c r="NQS22" s="77"/>
      <c r="NQT22" s="77"/>
      <c r="NQU22" s="77"/>
      <c r="NQV22" s="77"/>
      <c r="NQW22" s="77"/>
      <c r="NQX22" s="77"/>
      <c r="NQY22" s="77"/>
      <c r="NQZ22" s="77"/>
      <c r="NRA22" s="77"/>
      <c r="NRB22" s="77"/>
      <c r="NRC22" s="77"/>
      <c r="NRD22" s="77"/>
      <c r="NRE22" s="77"/>
      <c r="NRF22" s="77"/>
      <c r="NRG22" s="77"/>
      <c r="NRH22" s="77"/>
      <c r="NRI22" s="77"/>
      <c r="NRJ22" s="77"/>
      <c r="NRK22" s="77"/>
      <c r="NRL22" s="77"/>
      <c r="NRM22" s="77"/>
      <c r="NRN22" s="77"/>
      <c r="NRO22" s="77"/>
      <c r="NRP22" s="77"/>
      <c r="NRQ22" s="77"/>
      <c r="NRR22" s="77"/>
      <c r="NRS22" s="77"/>
      <c r="NRT22" s="77"/>
      <c r="NRU22" s="77"/>
      <c r="NRV22" s="77"/>
      <c r="NRW22" s="77"/>
      <c r="NRX22" s="77"/>
      <c r="NRY22" s="77"/>
      <c r="NRZ22" s="77"/>
      <c r="NSA22" s="77"/>
      <c r="NSB22" s="77"/>
      <c r="NSC22" s="77"/>
      <c r="NSD22" s="77"/>
      <c r="NSE22" s="77"/>
      <c r="NSF22" s="77"/>
      <c r="NSG22" s="77"/>
      <c r="NSH22" s="77"/>
      <c r="NSI22" s="77"/>
      <c r="NSJ22" s="77"/>
      <c r="NSK22" s="77"/>
      <c r="NSL22" s="77"/>
      <c r="NSM22" s="77"/>
      <c r="NSN22" s="77"/>
      <c r="NSO22" s="77"/>
      <c r="NSP22" s="77"/>
      <c r="NSQ22" s="77"/>
      <c r="NSR22" s="77"/>
      <c r="NSS22" s="77"/>
      <c r="NST22" s="77"/>
      <c r="NSU22" s="77"/>
      <c r="NSV22" s="77"/>
      <c r="NSW22" s="77"/>
      <c r="NSX22" s="77"/>
      <c r="NSY22" s="77"/>
      <c r="NSZ22" s="77"/>
      <c r="NTA22" s="77"/>
      <c r="NTB22" s="77"/>
      <c r="NTC22" s="77"/>
      <c r="NTD22" s="77"/>
      <c r="NTE22" s="77"/>
      <c r="NTF22" s="77"/>
      <c r="NTG22" s="77"/>
      <c r="NTH22" s="77"/>
      <c r="NTI22" s="77"/>
      <c r="NTJ22" s="77"/>
      <c r="NTK22" s="77"/>
      <c r="NTL22" s="77"/>
      <c r="NTM22" s="77"/>
      <c r="NTN22" s="77"/>
      <c r="NTO22" s="77"/>
      <c r="NTP22" s="77"/>
      <c r="NTQ22" s="77"/>
      <c r="NTR22" s="77"/>
      <c r="NTS22" s="77"/>
      <c r="NTT22" s="77"/>
      <c r="NTU22" s="77"/>
      <c r="NTV22" s="77"/>
      <c r="NTW22" s="77"/>
      <c r="NTX22" s="77"/>
      <c r="NTY22" s="77"/>
      <c r="NTZ22" s="77"/>
      <c r="NUA22" s="77"/>
      <c r="NUB22" s="77"/>
      <c r="NUC22" s="77"/>
      <c r="NUD22" s="77"/>
      <c r="NUE22" s="77"/>
      <c r="NUF22" s="77"/>
      <c r="NUG22" s="77"/>
      <c r="NUH22" s="77"/>
      <c r="NUI22" s="77"/>
      <c r="NUJ22" s="77"/>
      <c r="NUK22" s="77"/>
      <c r="NUL22" s="77"/>
      <c r="NUM22" s="77"/>
      <c r="NUN22" s="77"/>
      <c r="NUO22" s="77"/>
      <c r="NUP22" s="77"/>
      <c r="NUQ22" s="77"/>
      <c r="NUR22" s="77"/>
      <c r="NUS22" s="77"/>
      <c r="NUT22" s="77"/>
      <c r="NUU22" s="77"/>
      <c r="NUV22" s="77"/>
      <c r="NUW22" s="77"/>
      <c r="NUX22" s="77"/>
      <c r="NUY22" s="77"/>
      <c r="NUZ22" s="77"/>
      <c r="NVA22" s="77"/>
      <c r="NVB22" s="77"/>
      <c r="NVC22" s="77"/>
      <c r="NVD22" s="77"/>
      <c r="NVE22" s="77"/>
      <c r="NVF22" s="77"/>
      <c r="NVG22" s="77"/>
      <c r="NVH22" s="77"/>
      <c r="NVI22" s="77"/>
      <c r="NVJ22" s="77"/>
      <c r="NVK22" s="77"/>
      <c r="NVL22" s="77"/>
      <c r="NVM22" s="77"/>
      <c r="NVN22" s="77"/>
      <c r="NVO22" s="77"/>
      <c r="NVP22" s="77"/>
      <c r="NVQ22" s="77"/>
      <c r="NVR22" s="77"/>
      <c r="NVS22" s="77"/>
      <c r="NVT22" s="77"/>
      <c r="NVU22" s="77"/>
      <c r="NVV22" s="77"/>
      <c r="NVW22" s="77"/>
      <c r="NVX22" s="77"/>
      <c r="NVY22" s="77"/>
      <c r="NVZ22" s="77"/>
      <c r="NWA22" s="77"/>
      <c r="NWB22" s="77"/>
      <c r="NWC22" s="77"/>
      <c r="NWD22" s="77"/>
      <c r="NWE22" s="77"/>
      <c r="NWF22" s="77"/>
      <c r="NWG22" s="77"/>
      <c r="NWH22" s="77"/>
      <c r="NWI22" s="77"/>
      <c r="NWJ22" s="77"/>
      <c r="NWK22" s="77"/>
      <c r="NWL22" s="77"/>
      <c r="NWM22" s="77"/>
      <c r="NWN22" s="77"/>
      <c r="NWO22" s="77"/>
      <c r="NWP22" s="77"/>
      <c r="NWQ22" s="77"/>
      <c r="NWR22" s="77"/>
      <c r="NWS22" s="77"/>
      <c r="NWT22" s="77"/>
      <c r="NWU22" s="77"/>
      <c r="NWV22" s="77"/>
      <c r="NWW22" s="77"/>
      <c r="NWX22" s="77"/>
      <c r="NWY22" s="77"/>
      <c r="NWZ22" s="77"/>
      <c r="NXA22" s="77"/>
      <c r="NXB22" s="77"/>
      <c r="NXC22" s="77"/>
      <c r="NXD22" s="77"/>
      <c r="NXE22" s="77"/>
      <c r="NXF22" s="77"/>
      <c r="NXG22" s="77"/>
      <c r="NXH22" s="77"/>
      <c r="NXI22" s="77"/>
      <c r="NXJ22" s="77"/>
      <c r="NXK22" s="77"/>
      <c r="NXL22" s="77"/>
      <c r="NXM22" s="77"/>
      <c r="NXN22" s="77"/>
      <c r="NXO22" s="77"/>
      <c r="NXP22" s="77"/>
      <c r="NXQ22" s="77"/>
      <c r="NXR22" s="77"/>
      <c r="NXS22" s="77"/>
      <c r="NXT22" s="77"/>
      <c r="NXU22" s="77"/>
      <c r="NXV22" s="77"/>
      <c r="NXW22" s="77"/>
      <c r="NXX22" s="77"/>
      <c r="NXY22" s="77"/>
      <c r="NXZ22" s="77"/>
      <c r="NYA22" s="77"/>
      <c r="NYB22" s="77"/>
      <c r="NYC22" s="77"/>
      <c r="NYD22" s="77"/>
      <c r="NYE22" s="77"/>
      <c r="NYF22" s="77"/>
      <c r="NYG22" s="77"/>
      <c r="NYH22" s="77"/>
      <c r="NYI22" s="77"/>
      <c r="NYJ22" s="77"/>
      <c r="NYK22" s="77"/>
      <c r="NYL22" s="77"/>
      <c r="NYM22" s="77"/>
      <c r="NYN22" s="77"/>
      <c r="NYO22" s="77"/>
      <c r="NYP22" s="77"/>
      <c r="NYQ22" s="77"/>
      <c r="NYR22" s="77"/>
      <c r="NYS22" s="77"/>
      <c r="NYT22" s="77"/>
      <c r="NYU22" s="77"/>
      <c r="NYV22" s="77"/>
      <c r="NYW22" s="77"/>
      <c r="NYX22" s="77"/>
      <c r="NYY22" s="77"/>
      <c r="NYZ22" s="77"/>
      <c r="NZA22" s="77"/>
      <c r="NZB22" s="77"/>
      <c r="NZC22" s="77"/>
      <c r="NZD22" s="77"/>
      <c r="NZE22" s="77"/>
      <c r="NZF22" s="77"/>
      <c r="NZG22" s="77"/>
      <c r="NZH22" s="77"/>
      <c r="NZI22" s="77"/>
      <c r="NZJ22" s="77"/>
      <c r="NZK22" s="77"/>
      <c r="NZL22" s="77"/>
      <c r="NZM22" s="77"/>
      <c r="NZN22" s="77"/>
      <c r="NZO22" s="77"/>
      <c r="NZP22" s="77"/>
      <c r="NZQ22" s="77"/>
      <c r="NZR22" s="77"/>
      <c r="NZS22" s="77"/>
      <c r="NZT22" s="77"/>
      <c r="NZU22" s="77"/>
      <c r="NZV22" s="77"/>
      <c r="NZW22" s="77"/>
      <c r="NZX22" s="77"/>
      <c r="NZY22" s="77"/>
      <c r="NZZ22" s="77"/>
      <c r="OAA22" s="77"/>
      <c r="OAB22" s="77"/>
      <c r="OAC22" s="77"/>
      <c r="OAD22" s="77"/>
      <c r="OAE22" s="77"/>
      <c r="OAF22" s="77"/>
      <c r="OAG22" s="77"/>
      <c r="OAH22" s="77"/>
      <c r="OAI22" s="77"/>
      <c r="OAJ22" s="77"/>
      <c r="OAK22" s="77"/>
      <c r="OAL22" s="77"/>
      <c r="OAM22" s="77"/>
      <c r="OAN22" s="77"/>
      <c r="OAO22" s="77"/>
      <c r="OAP22" s="77"/>
      <c r="OAQ22" s="77"/>
      <c r="OAR22" s="77"/>
      <c r="OAS22" s="77"/>
      <c r="OAT22" s="77"/>
      <c r="OAU22" s="77"/>
      <c r="OAV22" s="77"/>
      <c r="OAW22" s="77"/>
      <c r="OAX22" s="77"/>
      <c r="OAY22" s="77"/>
      <c r="OAZ22" s="77"/>
      <c r="OBA22" s="77"/>
      <c r="OBB22" s="77"/>
      <c r="OBC22" s="77"/>
      <c r="OBD22" s="77"/>
      <c r="OBE22" s="77"/>
      <c r="OBF22" s="77"/>
      <c r="OBG22" s="77"/>
      <c r="OBH22" s="77"/>
      <c r="OBI22" s="77"/>
      <c r="OBJ22" s="77"/>
      <c r="OBK22" s="77"/>
      <c r="OBL22" s="77"/>
      <c r="OBM22" s="77"/>
      <c r="OBN22" s="77"/>
      <c r="OBO22" s="77"/>
      <c r="OBP22" s="77"/>
      <c r="OBQ22" s="77"/>
      <c r="OBR22" s="77"/>
      <c r="OBS22" s="77"/>
      <c r="OBT22" s="77"/>
      <c r="OBU22" s="77"/>
      <c r="OBV22" s="77"/>
      <c r="OBW22" s="77"/>
      <c r="OBX22" s="77"/>
      <c r="OBY22" s="77"/>
      <c r="OBZ22" s="77"/>
      <c r="OCA22" s="77"/>
      <c r="OCB22" s="77"/>
      <c r="OCC22" s="77"/>
      <c r="OCD22" s="77"/>
      <c r="OCE22" s="77"/>
      <c r="OCF22" s="77"/>
      <c r="OCG22" s="77"/>
      <c r="OCH22" s="77"/>
      <c r="OCI22" s="77"/>
      <c r="OCJ22" s="77"/>
      <c r="OCK22" s="77"/>
      <c r="OCL22" s="77"/>
      <c r="OCM22" s="77"/>
      <c r="OCN22" s="77"/>
      <c r="OCO22" s="77"/>
      <c r="OCP22" s="77"/>
      <c r="OCQ22" s="77"/>
      <c r="OCR22" s="77"/>
      <c r="OCS22" s="77"/>
      <c r="OCT22" s="77"/>
      <c r="OCU22" s="77"/>
      <c r="OCV22" s="77"/>
      <c r="OCW22" s="77"/>
      <c r="OCX22" s="77"/>
      <c r="OCY22" s="77"/>
      <c r="OCZ22" s="77"/>
      <c r="ODA22" s="77"/>
      <c r="ODB22" s="77"/>
      <c r="ODC22" s="77"/>
      <c r="ODD22" s="77"/>
      <c r="ODE22" s="77"/>
      <c r="ODF22" s="77"/>
      <c r="ODG22" s="77"/>
      <c r="ODH22" s="77"/>
      <c r="ODI22" s="77"/>
      <c r="ODJ22" s="77"/>
      <c r="ODK22" s="77"/>
      <c r="ODL22" s="77"/>
      <c r="ODM22" s="77"/>
      <c r="ODN22" s="77"/>
      <c r="ODO22" s="77"/>
      <c r="ODP22" s="77"/>
      <c r="ODQ22" s="77"/>
      <c r="ODR22" s="77"/>
      <c r="ODS22" s="77"/>
      <c r="ODT22" s="77"/>
      <c r="ODU22" s="77"/>
      <c r="ODV22" s="77"/>
      <c r="ODW22" s="77"/>
      <c r="ODX22" s="77"/>
      <c r="ODY22" s="77"/>
      <c r="ODZ22" s="77"/>
      <c r="OEA22" s="77"/>
      <c r="OEB22" s="77"/>
      <c r="OEC22" s="77"/>
      <c r="OED22" s="77"/>
      <c r="OEE22" s="77"/>
      <c r="OEF22" s="77"/>
      <c r="OEG22" s="77"/>
      <c r="OEH22" s="77"/>
      <c r="OEI22" s="77"/>
      <c r="OEJ22" s="77"/>
      <c r="OEK22" s="77"/>
      <c r="OEL22" s="77"/>
      <c r="OEM22" s="77"/>
      <c r="OEN22" s="77"/>
      <c r="OEO22" s="77"/>
      <c r="OEP22" s="77"/>
      <c r="OEQ22" s="77"/>
      <c r="OER22" s="77"/>
      <c r="OES22" s="77"/>
      <c r="OET22" s="77"/>
      <c r="OEU22" s="77"/>
      <c r="OEV22" s="77"/>
      <c r="OEW22" s="77"/>
      <c r="OEX22" s="77"/>
      <c r="OEY22" s="77"/>
      <c r="OEZ22" s="77"/>
      <c r="OFA22" s="77"/>
      <c r="OFB22" s="77"/>
      <c r="OFC22" s="77"/>
      <c r="OFD22" s="77"/>
      <c r="OFE22" s="77"/>
      <c r="OFF22" s="77"/>
      <c r="OFG22" s="77"/>
      <c r="OFH22" s="77"/>
      <c r="OFI22" s="77"/>
      <c r="OFJ22" s="77"/>
      <c r="OFK22" s="77"/>
      <c r="OFL22" s="77"/>
      <c r="OFM22" s="77"/>
      <c r="OFN22" s="77"/>
      <c r="OFO22" s="77"/>
      <c r="OFP22" s="77"/>
      <c r="OFQ22" s="77"/>
      <c r="OFR22" s="77"/>
      <c r="OFS22" s="77"/>
      <c r="OFT22" s="77"/>
      <c r="OFU22" s="77"/>
      <c r="OFV22" s="77"/>
      <c r="OFW22" s="77"/>
      <c r="OFX22" s="77"/>
      <c r="OFY22" s="77"/>
      <c r="OFZ22" s="77"/>
      <c r="OGA22" s="77"/>
      <c r="OGB22" s="77"/>
      <c r="OGC22" s="77"/>
      <c r="OGD22" s="77"/>
      <c r="OGE22" s="77"/>
      <c r="OGF22" s="77"/>
      <c r="OGG22" s="77"/>
      <c r="OGH22" s="77"/>
      <c r="OGI22" s="77"/>
      <c r="OGJ22" s="77"/>
      <c r="OGK22" s="77"/>
      <c r="OGL22" s="77"/>
      <c r="OGM22" s="77"/>
      <c r="OGN22" s="77"/>
      <c r="OGO22" s="77"/>
      <c r="OGP22" s="77"/>
      <c r="OGQ22" s="77"/>
      <c r="OGR22" s="77"/>
      <c r="OGS22" s="77"/>
      <c r="OGT22" s="77"/>
      <c r="OGU22" s="77"/>
      <c r="OGV22" s="77"/>
      <c r="OGW22" s="77"/>
      <c r="OGX22" s="77"/>
      <c r="OGY22" s="77"/>
      <c r="OGZ22" s="77"/>
      <c r="OHA22" s="77"/>
      <c r="OHB22" s="77"/>
      <c r="OHC22" s="77"/>
      <c r="OHD22" s="77"/>
      <c r="OHE22" s="77"/>
      <c r="OHF22" s="77"/>
      <c r="OHG22" s="77"/>
      <c r="OHH22" s="77"/>
      <c r="OHI22" s="77"/>
      <c r="OHJ22" s="77"/>
      <c r="OHK22" s="77"/>
      <c r="OHL22" s="77"/>
      <c r="OHM22" s="77"/>
      <c r="OHN22" s="77"/>
      <c r="OHO22" s="77"/>
      <c r="OHP22" s="77"/>
      <c r="OHQ22" s="77"/>
      <c r="OHR22" s="77"/>
      <c r="OHS22" s="77"/>
      <c r="OHT22" s="77"/>
      <c r="OHU22" s="77"/>
      <c r="OHV22" s="77"/>
      <c r="OHW22" s="77"/>
      <c r="OHX22" s="77"/>
      <c r="OHY22" s="77"/>
      <c r="OHZ22" s="77"/>
      <c r="OIA22" s="77"/>
      <c r="OIB22" s="77"/>
      <c r="OIC22" s="77"/>
      <c r="OID22" s="77"/>
      <c r="OIE22" s="77"/>
      <c r="OIF22" s="77"/>
      <c r="OIG22" s="77"/>
      <c r="OIH22" s="77"/>
      <c r="OII22" s="77"/>
      <c r="OIJ22" s="77"/>
      <c r="OIK22" s="77"/>
      <c r="OIL22" s="77"/>
      <c r="OIM22" s="77"/>
      <c r="OIN22" s="77"/>
      <c r="OIO22" s="77"/>
      <c r="OIP22" s="77"/>
      <c r="OIQ22" s="77"/>
      <c r="OIR22" s="77"/>
      <c r="OIS22" s="77"/>
      <c r="OIT22" s="77"/>
      <c r="OIU22" s="77"/>
      <c r="OIV22" s="77"/>
      <c r="OIW22" s="77"/>
      <c r="OIX22" s="77"/>
      <c r="OIY22" s="77"/>
      <c r="OIZ22" s="77"/>
      <c r="OJA22" s="77"/>
      <c r="OJB22" s="77"/>
      <c r="OJC22" s="77"/>
      <c r="OJD22" s="77"/>
      <c r="OJE22" s="77"/>
      <c r="OJF22" s="77"/>
      <c r="OJG22" s="77"/>
      <c r="OJH22" s="77"/>
      <c r="OJI22" s="77"/>
      <c r="OJJ22" s="77"/>
      <c r="OJK22" s="77"/>
      <c r="OJL22" s="77"/>
      <c r="OJM22" s="77"/>
      <c r="OJN22" s="77"/>
      <c r="OJO22" s="77"/>
      <c r="OJP22" s="77"/>
      <c r="OJQ22" s="77"/>
      <c r="OJR22" s="77"/>
      <c r="OJS22" s="77"/>
      <c r="OJT22" s="77"/>
      <c r="OJU22" s="77"/>
      <c r="OJV22" s="77"/>
      <c r="OJW22" s="77"/>
      <c r="OJX22" s="77"/>
      <c r="OJY22" s="77"/>
      <c r="OJZ22" s="77"/>
      <c r="OKA22" s="77"/>
      <c r="OKB22" s="77"/>
      <c r="OKC22" s="77"/>
      <c r="OKD22" s="77"/>
      <c r="OKE22" s="77"/>
      <c r="OKF22" s="77"/>
      <c r="OKG22" s="77"/>
      <c r="OKH22" s="77"/>
      <c r="OKI22" s="77"/>
      <c r="OKJ22" s="77"/>
      <c r="OKK22" s="77"/>
      <c r="OKL22" s="77"/>
      <c r="OKM22" s="77"/>
      <c r="OKN22" s="77"/>
      <c r="OKO22" s="77"/>
      <c r="OKP22" s="77"/>
      <c r="OKQ22" s="77"/>
      <c r="OKR22" s="77"/>
      <c r="OKS22" s="77"/>
      <c r="OKT22" s="77"/>
      <c r="OKU22" s="77"/>
      <c r="OKV22" s="77"/>
      <c r="OKW22" s="77"/>
      <c r="OKX22" s="77"/>
      <c r="OKY22" s="77"/>
      <c r="OKZ22" s="77"/>
      <c r="OLA22" s="77"/>
      <c r="OLB22" s="77"/>
      <c r="OLC22" s="77"/>
      <c r="OLD22" s="77"/>
      <c r="OLE22" s="77"/>
      <c r="OLF22" s="77"/>
      <c r="OLG22" s="77"/>
      <c r="OLH22" s="77"/>
      <c r="OLI22" s="77"/>
      <c r="OLJ22" s="77"/>
      <c r="OLK22" s="77"/>
      <c r="OLL22" s="77"/>
      <c r="OLM22" s="77"/>
      <c r="OLN22" s="77"/>
      <c r="OLO22" s="77"/>
      <c r="OLP22" s="77"/>
      <c r="OLQ22" s="77"/>
      <c r="OLR22" s="77"/>
      <c r="OLS22" s="77"/>
      <c r="OLT22" s="77"/>
      <c r="OLU22" s="77"/>
      <c r="OLV22" s="77"/>
      <c r="OLW22" s="77"/>
      <c r="OLX22" s="77"/>
      <c r="OLY22" s="77"/>
      <c r="OLZ22" s="77"/>
      <c r="OMA22" s="77"/>
      <c r="OMB22" s="77"/>
      <c r="OMC22" s="77"/>
      <c r="OMD22" s="77"/>
      <c r="OME22" s="77"/>
      <c r="OMF22" s="77"/>
      <c r="OMG22" s="77"/>
      <c r="OMH22" s="77"/>
      <c r="OMI22" s="77"/>
      <c r="OMJ22" s="77"/>
      <c r="OMK22" s="77"/>
      <c r="OML22" s="77"/>
      <c r="OMM22" s="77"/>
      <c r="OMN22" s="77"/>
      <c r="OMO22" s="77"/>
      <c r="OMP22" s="77"/>
      <c r="OMQ22" s="77"/>
      <c r="OMR22" s="77"/>
      <c r="OMS22" s="77"/>
      <c r="OMT22" s="77"/>
      <c r="OMU22" s="77"/>
      <c r="OMV22" s="77"/>
      <c r="OMW22" s="77"/>
      <c r="OMX22" s="77"/>
      <c r="OMY22" s="77"/>
      <c r="OMZ22" s="77"/>
      <c r="ONA22" s="77"/>
      <c r="ONB22" s="77"/>
      <c r="ONC22" s="77"/>
      <c r="OND22" s="77"/>
      <c r="ONE22" s="77"/>
      <c r="ONF22" s="77"/>
      <c r="ONG22" s="77"/>
      <c r="ONH22" s="77"/>
      <c r="ONI22" s="77"/>
      <c r="ONJ22" s="77"/>
      <c r="ONK22" s="77"/>
      <c r="ONL22" s="77"/>
      <c r="ONM22" s="77"/>
      <c r="ONN22" s="77"/>
      <c r="ONO22" s="77"/>
      <c r="ONP22" s="77"/>
      <c r="ONQ22" s="77"/>
      <c r="ONR22" s="77"/>
      <c r="ONS22" s="77"/>
      <c r="ONT22" s="77"/>
      <c r="ONU22" s="77"/>
      <c r="ONV22" s="77"/>
      <c r="ONW22" s="77"/>
      <c r="ONX22" s="77"/>
      <c r="ONY22" s="77"/>
      <c r="ONZ22" s="77"/>
      <c r="OOA22" s="77"/>
      <c r="OOB22" s="77"/>
      <c r="OOC22" s="77"/>
      <c r="OOD22" s="77"/>
      <c r="OOE22" s="77"/>
      <c r="OOF22" s="77"/>
      <c r="OOG22" s="77"/>
      <c r="OOH22" s="77"/>
      <c r="OOI22" s="77"/>
      <c r="OOJ22" s="77"/>
      <c r="OOK22" s="77"/>
      <c r="OOL22" s="77"/>
      <c r="OOM22" s="77"/>
      <c r="OON22" s="77"/>
      <c r="OOO22" s="77"/>
      <c r="OOP22" s="77"/>
      <c r="OOQ22" s="77"/>
      <c r="OOR22" s="77"/>
      <c r="OOS22" s="77"/>
      <c r="OOT22" s="77"/>
      <c r="OOU22" s="77"/>
      <c r="OOV22" s="77"/>
      <c r="OOW22" s="77"/>
      <c r="OOX22" s="77"/>
      <c r="OOY22" s="77"/>
      <c r="OOZ22" s="77"/>
      <c r="OPA22" s="77"/>
      <c r="OPB22" s="77"/>
      <c r="OPC22" s="77"/>
      <c r="OPD22" s="77"/>
      <c r="OPE22" s="77"/>
      <c r="OPF22" s="77"/>
      <c r="OPG22" s="77"/>
      <c r="OPH22" s="77"/>
      <c r="OPI22" s="77"/>
      <c r="OPJ22" s="77"/>
      <c r="OPK22" s="77"/>
      <c r="OPL22" s="77"/>
      <c r="OPM22" s="77"/>
      <c r="OPN22" s="77"/>
      <c r="OPO22" s="77"/>
      <c r="OPP22" s="77"/>
      <c r="OPQ22" s="77"/>
      <c r="OPR22" s="77"/>
      <c r="OPS22" s="77"/>
      <c r="OPT22" s="77"/>
      <c r="OPU22" s="77"/>
      <c r="OPV22" s="77"/>
      <c r="OPW22" s="77"/>
      <c r="OPX22" s="77"/>
      <c r="OPY22" s="77"/>
      <c r="OPZ22" s="77"/>
      <c r="OQA22" s="77"/>
      <c r="OQB22" s="77"/>
      <c r="OQC22" s="77"/>
      <c r="OQD22" s="77"/>
      <c r="OQE22" s="77"/>
      <c r="OQF22" s="77"/>
      <c r="OQG22" s="77"/>
      <c r="OQH22" s="77"/>
      <c r="OQI22" s="77"/>
      <c r="OQJ22" s="77"/>
      <c r="OQK22" s="77"/>
      <c r="OQL22" s="77"/>
      <c r="OQM22" s="77"/>
      <c r="OQN22" s="77"/>
      <c r="OQO22" s="77"/>
      <c r="OQP22" s="77"/>
      <c r="OQQ22" s="77"/>
      <c r="OQR22" s="77"/>
      <c r="OQS22" s="77"/>
      <c r="OQT22" s="77"/>
      <c r="OQU22" s="77"/>
      <c r="OQV22" s="77"/>
      <c r="OQW22" s="77"/>
      <c r="OQX22" s="77"/>
      <c r="OQY22" s="77"/>
      <c r="OQZ22" s="77"/>
      <c r="ORA22" s="77"/>
      <c r="ORB22" s="77"/>
      <c r="ORC22" s="77"/>
      <c r="ORD22" s="77"/>
      <c r="ORE22" s="77"/>
      <c r="ORF22" s="77"/>
      <c r="ORG22" s="77"/>
      <c r="ORH22" s="77"/>
      <c r="ORI22" s="77"/>
      <c r="ORJ22" s="77"/>
      <c r="ORK22" s="77"/>
      <c r="ORL22" s="77"/>
      <c r="ORM22" s="77"/>
      <c r="ORN22" s="77"/>
      <c r="ORO22" s="77"/>
      <c r="ORP22" s="77"/>
      <c r="ORQ22" s="77"/>
      <c r="ORR22" s="77"/>
      <c r="ORS22" s="77"/>
      <c r="ORT22" s="77"/>
      <c r="ORU22" s="77"/>
      <c r="ORV22" s="77"/>
      <c r="ORW22" s="77"/>
      <c r="ORX22" s="77"/>
      <c r="ORY22" s="77"/>
      <c r="ORZ22" s="77"/>
      <c r="OSA22" s="77"/>
      <c r="OSB22" s="77"/>
      <c r="OSC22" s="77"/>
      <c r="OSD22" s="77"/>
      <c r="OSE22" s="77"/>
      <c r="OSF22" s="77"/>
      <c r="OSG22" s="77"/>
      <c r="OSH22" s="77"/>
      <c r="OSI22" s="77"/>
      <c r="OSJ22" s="77"/>
      <c r="OSK22" s="77"/>
      <c r="OSL22" s="77"/>
      <c r="OSM22" s="77"/>
      <c r="OSN22" s="77"/>
      <c r="OSO22" s="77"/>
      <c r="OSP22" s="77"/>
      <c r="OSQ22" s="77"/>
      <c r="OSR22" s="77"/>
      <c r="OSS22" s="77"/>
      <c r="OST22" s="77"/>
      <c r="OSU22" s="77"/>
      <c r="OSV22" s="77"/>
      <c r="OSW22" s="77"/>
      <c r="OSX22" s="77"/>
      <c r="OSY22" s="77"/>
      <c r="OSZ22" s="77"/>
      <c r="OTA22" s="77"/>
      <c r="OTB22" s="77"/>
      <c r="OTC22" s="77"/>
      <c r="OTD22" s="77"/>
      <c r="OTE22" s="77"/>
      <c r="OTF22" s="77"/>
      <c r="OTG22" s="77"/>
      <c r="OTH22" s="77"/>
      <c r="OTI22" s="77"/>
      <c r="OTJ22" s="77"/>
      <c r="OTK22" s="77"/>
      <c r="OTL22" s="77"/>
      <c r="OTM22" s="77"/>
      <c r="OTN22" s="77"/>
      <c r="OTO22" s="77"/>
      <c r="OTP22" s="77"/>
      <c r="OTQ22" s="77"/>
      <c r="OTR22" s="77"/>
      <c r="OTS22" s="77"/>
      <c r="OTT22" s="77"/>
      <c r="OTU22" s="77"/>
      <c r="OTV22" s="77"/>
      <c r="OTW22" s="77"/>
      <c r="OTX22" s="77"/>
      <c r="OTY22" s="77"/>
      <c r="OTZ22" s="77"/>
      <c r="OUA22" s="77"/>
      <c r="OUB22" s="77"/>
      <c r="OUC22" s="77"/>
      <c r="OUD22" s="77"/>
      <c r="OUE22" s="77"/>
      <c r="OUF22" s="77"/>
      <c r="OUG22" s="77"/>
      <c r="OUH22" s="77"/>
      <c r="OUI22" s="77"/>
      <c r="OUJ22" s="77"/>
      <c r="OUK22" s="77"/>
      <c r="OUL22" s="77"/>
      <c r="OUM22" s="77"/>
      <c r="OUN22" s="77"/>
      <c r="OUO22" s="77"/>
      <c r="OUP22" s="77"/>
      <c r="OUQ22" s="77"/>
      <c r="OUR22" s="77"/>
      <c r="OUS22" s="77"/>
      <c r="OUT22" s="77"/>
      <c r="OUU22" s="77"/>
      <c r="OUV22" s="77"/>
      <c r="OUW22" s="77"/>
      <c r="OUX22" s="77"/>
      <c r="OUY22" s="77"/>
      <c r="OUZ22" s="77"/>
      <c r="OVA22" s="77"/>
      <c r="OVB22" s="77"/>
      <c r="OVC22" s="77"/>
      <c r="OVD22" s="77"/>
      <c r="OVE22" s="77"/>
      <c r="OVF22" s="77"/>
      <c r="OVG22" s="77"/>
      <c r="OVH22" s="77"/>
      <c r="OVI22" s="77"/>
      <c r="OVJ22" s="77"/>
      <c r="OVK22" s="77"/>
      <c r="OVL22" s="77"/>
      <c r="OVM22" s="77"/>
      <c r="OVN22" s="77"/>
      <c r="OVO22" s="77"/>
      <c r="OVP22" s="77"/>
      <c r="OVQ22" s="77"/>
      <c r="OVR22" s="77"/>
      <c r="OVS22" s="77"/>
      <c r="OVT22" s="77"/>
      <c r="OVU22" s="77"/>
      <c r="OVV22" s="77"/>
      <c r="OVW22" s="77"/>
      <c r="OVX22" s="77"/>
      <c r="OVY22" s="77"/>
      <c r="OVZ22" s="77"/>
      <c r="OWA22" s="77"/>
      <c r="OWB22" s="77"/>
      <c r="OWC22" s="77"/>
      <c r="OWD22" s="77"/>
      <c r="OWE22" s="77"/>
      <c r="OWF22" s="77"/>
      <c r="OWG22" s="77"/>
      <c r="OWH22" s="77"/>
      <c r="OWI22" s="77"/>
      <c r="OWJ22" s="77"/>
      <c r="OWK22" s="77"/>
      <c r="OWL22" s="77"/>
      <c r="OWM22" s="77"/>
      <c r="OWN22" s="77"/>
      <c r="OWO22" s="77"/>
      <c r="OWP22" s="77"/>
      <c r="OWQ22" s="77"/>
      <c r="OWR22" s="77"/>
      <c r="OWS22" s="77"/>
      <c r="OWT22" s="77"/>
      <c r="OWU22" s="77"/>
      <c r="OWV22" s="77"/>
      <c r="OWW22" s="77"/>
      <c r="OWX22" s="77"/>
      <c r="OWY22" s="77"/>
      <c r="OWZ22" s="77"/>
      <c r="OXA22" s="77"/>
      <c r="OXB22" s="77"/>
      <c r="OXC22" s="77"/>
      <c r="OXD22" s="77"/>
      <c r="OXE22" s="77"/>
      <c r="OXF22" s="77"/>
      <c r="OXG22" s="77"/>
      <c r="OXH22" s="77"/>
      <c r="OXI22" s="77"/>
      <c r="OXJ22" s="77"/>
      <c r="OXK22" s="77"/>
      <c r="OXL22" s="77"/>
      <c r="OXM22" s="77"/>
      <c r="OXN22" s="77"/>
      <c r="OXO22" s="77"/>
      <c r="OXP22" s="77"/>
      <c r="OXQ22" s="77"/>
      <c r="OXR22" s="77"/>
      <c r="OXS22" s="77"/>
      <c r="OXT22" s="77"/>
      <c r="OXU22" s="77"/>
      <c r="OXV22" s="77"/>
      <c r="OXW22" s="77"/>
      <c r="OXX22" s="77"/>
      <c r="OXY22" s="77"/>
      <c r="OXZ22" s="77"/>
      <c r="OYA22" s="77"/>
      <c r="OYB22" s="77"/>
      <c r="OYC22" s="77"/>
      <c r="OYD22" s="77"/>
      <c r="OYE22" s="77"/>
      <c r="OYF22" s="77"/>
      <c r="OYG22" s="77"/>
      <c r="OYH22" s="77"/>
      <c r="OYI22" s="77"/>
      <c r="OYJ22" s="77"/>
      <c r="OYK22" s="77"/>
      <c r="OYL22" s="77"/>
      <c r="OYM22" s="77"/>
      <c r="OYN22" s="77"/>
      <c r="OYO22" s="77"/>
      <c r="OYP22" s="77"/>
      <c r="OYQ22" s="77"/>
      <c r="OYR22" s="77"/>
      <c r="OYS22" s="77"/>
      <c r="OYT22" s="77"/>
      <c r="OYU22" s="77"/>
      <c r="OYV22" s="77"/>
      <c r="OYW22" s="77"/>
      <c r="OYX22" s="77"/>
      <c r="OYY22" s="77"/>
      <c r="OYZ22" s="77"/>
      <c r="OZA22" s="77"/>
      <c r="OZB22" s="77"/>
      <c r="OZC22" s="77"/>
      <c r="OZD22" s="77"/>
      <c r="OZE22" s="77"/>
      <c r="OZF22" s="77"/>
      <c r="OZG22" s="77"/>
      <c r="OZH22" s="77"/>
      <c r="OZI22" s="77"/>
      <c r="OZJ22" s="77"/>
      <c r="OZK22" s="77"/>
      <c r="OZL22" s="77"/>
      <c r="OZM22" s="77"/>
      <c r="OZN22" s="77"/>
      <c r="OZO22" s="77"/>
      <c r="OZP22" s="77"/>
      <c r="OZQ22" s="77"/>
      <c r="OZR22" s="77"/>
      <c r="OZS22" s="77"/>
      <c r="OZT22" s="77"/>
      <c r="OZU22" s="77"/>
      <c r="OZV22" s="77"/>
      <c r="OZW22" s="77"/>
      <c r="OZX22" s="77"/>
      <c r="OZY22" s="77"/>
      <c r="OZZ22" s="77"/>
      <c r="PAA22" s="77"/>
      <c r="PAB22" s="77"/>
      <c r="PAC22" s="77"/>
      <c r="PAD22" s="77"/>
      <c r="PAE22" s="77"/>
      <c r="PAF22" s="77"/>
      <c r="PAG22" s="77"/>
      <c r="PAH22" s="77"/>
      <c r="PAI22" s="77"/>
      <c r="PAJ22" s="77"/>
      <c r="PAK22" s="77"/>
      <c r="PAL22" s="77"/>
      <c r="PAM22" s="77"/>
      <c r="PAN22" s="77"/>
      <c r="PAO22" s="77"/>
      <c r="PAP22" s="77"/>
      <c r="PAQ22" s="77"/>
      <c r="PAR22" s="77"/>
      <c r="PAS22" s="77"/>
      <c r="PAT22" s="77"/>
      <c r="PAU22" s="77"/>
      <c r="PAV22" s="77"/>
      <c r="PAW22" s="77"/>
      <c r="PAX22" s="77"/>
      <c r="PAY22" s="77"/>
      <c r="PAZ22" s="77"/>
      <c r="PBA22" s="77"/>
      <c r="PBB22" s="77"/>
      <c r="PBC22" s="77"/>
      <c r="PBD22" s="77"/>
      <c r="PBE22" s="77"/>
      <c r="PBF22" s="77"/>
      <c r="PBG22" s="77"/>
      <c r="PBH22" s="77"/>
      <c r="PBI22" s="77"/>
      <c r="PBJ22" s="77"/>
      <c r="PBK22" s="77"/>
      <c r="PBL22" s="77"/>
      <c r="PBM22" s="77"/>
      <c r="PBN22" s="77"/>
      <c r="PBO22" s="77"/>
      <c r="PBP22" s="77"/>
      <c r="PBQ22" s="77"/>
      <c r="PBR22" s="77"/>
      <c r="PBS22" s="77"/>
      <c r="PBT22" s="77"/>
      <c r="PBU22" s="77"/>
      <c r="PBV22" s="77"/>
      <c r="PBW22" s="77"/>
      <c r="PBX22" s="77"/>
      <c r="PBY22" s="77"/>
      <c r="PBZ22" s="77"/>
      <c r="PCA22" s="77"/>
      <c r="PCB22" s="77"/>
      <c r="PCC22" s="77"/>
      <c r="PCD22" s="77"/>
      <c r="PCE22" s="77"/>
      <c r="PCF22" s="77"/>
      <c r="PCG22" s="77"/>
      <c r="PCH22" s="77"/>
      <c r="PCI22" s="77"/>
      <c r="PCJ22" s="77"/>
      <c r="PCK22" s="77"/>
      <c r="PCL22" s="77"/>
      <c r="PCM22" s="77"/>
      <c r="PCN22" s="77"/>
      <c r="PCO22" s="77"/>
      <c r="PCP22" s="77"/>
      <c r="PCQ22" s="77"/>
      <c r="PCR22" s="77"/>
      <c r="PCS22" s="77"/>
      <c r="PCT22" s="77"/>
      <c r="PCU22" s="77"/>
      <c r="PCV22" s="77"/>
      <c r="PCW22" s="77"/>
      <c r="PCX22" s="77"/>
      <c r="PCY22" s="77"/>
      <c r="PCZ22" s="77"/>
      <c r="PDA22" s="77"/>
      <c r="PDB22" s="77"/>
      <c r="PDC22" s="77"/>
      <c r="PDD22" s="77"/>
      <c r="PDE22" s="77"/>
      <c r="PDF22" s="77"/>
      <c r="PDG22" s="77"/>
      <c r="PDH22" s="77"/>
      <c r="PDI22" s="77"/>
      <c r="PDJ22" s="77"/>
      <c r="PDK22" s="77"/>
      <c r="PDL22" s="77"/>
      <c r="PDM22" s="77"/>
      <c r="PDN22" s="77"/>
      <c r="PDO22" s="77"/>
      <c r="PDP22" s="77"/>
      <c r="PDQ22" s="77"/>
      <c r="PDR22" s="77"/>
      <c r="PDS22" s="77"/>
      <c r="PDT22" s="77"/>
      <c r="PDU22" s="77"/>
      <c r="PDV22" s="77"/>
      <c r="PDW22" s="77"/>
      <c r="PDX22" s="77"/>
      <c r="PDY22" s="77"/>
      <c r="PDZ22" s="77"/>
      <c r="PEA22" s="77"/>
      <c r="PEB22" s="77"/>
      <c r="PEC22" s="77"/>
      <c r="PED22" s="77"/>
      <c r="PEE22" s="77"/>
      <c r="PEF22" s="77"/>
      <c r="PEG22" s="77"/>
      <c r="PEH22" s="77"/>
      <c r="PEI22" s="77"/>
      <c r="PEJ22" s="77"/>
      <c r="PEK22" s="77"/>
      <c r="PEL22" s="77"/>
      <c r="PEM22" s="77"/>
      <c r="PEN22" s="77"/>
      <c r="PEO22" s="77"/>
      <c r="PEP22" s="77"/>
      <c r="PEQ22" s="77"/>
      <c r="PER22" s="77"/>
      <c r="PES22" s="77"/>
      <c r="PET22" s="77"/>
      <c r="PEU22" s="77"/>
      <c r="PEV22" s="77"/>
      <c r="PEW22" s="77"/>
      <c r="PEX22" s="77"/>
      <c r="PEY22" s="77"/>
      <c r="PEZ22" s="77"/>
      <c r="PFA22" s="77"/>
      <c r="PFB22" s="77"/>
      <c r="PFC22" s="77"/>
      <c r="PFD22" s="77"/>
      <c r="PFE22" s="77"/>
      <c r="PFF22" s="77"/>
      <c r="PFG22" s="77"/>
      <c r="PFH22" s="77"/>
      <c r="PFI22" s="77"/>
      <c r="PFJ22" s="77"/>
      <c r="PFK22" s="77"/>
      <c r="PFL22" s="77"/>
      <c r="PFM22" s="77"/>
      <c r="PFN22" s="77"/>
      <c r="PFO22" s="77"/>
      <c r="PFP22" s="77"/>
      <c r="PFQ22" s="77"/>
      <c r="PFR22" s="77"/>
      <c r="PFS22" s="77"/>
      <c r="PFT22" s="77"/>
      <c r="PFU22" s="77"/>
      <c r="PFV22" s="77"/>
      <c r="PFW22" s="77"/>
      <c r="PFX22" s="77"/>
      <c r="PFY22" s="77"/>
      <c r="PFZ22" s="77"/>
      <c r="PGA22" s="77"/>
      <c r="PGB22" s="77"/>
      <c r="PGC22" s="77"/>
      <c r="PGD22" s="77"/>
      <c r="PGE22" s="77"/>
      <c r="PGF22" s="77"/>
      <c r="PGG22" s="77"/>
      <c r="PGH22" s="77"/>
      <c r="PGI22" s="77"/>
      <c r="PGJ22" s="77"/>
      <c r="PGK22" s="77"/>
      <c r="PGL22" s="77"/>
      <c r="PGM22" s="77"/>
      <c r="PGN22" s="77"/>
      <c r="PGO22" s="77"/>
      <c r="PGP22" s="77"/>
      <c r="PGQ22" s="77"/>
      <c r="PGR22" s="77"/>
      <c r="PGS22" s="77"/>
      <c r="PGT22" s="77"/>
      <c r="PGU22" s="77"/>
      <c r="PGV22" s="77"/>
      <c r="PGW22" s="77"/>
      <c r="PGX22" s="77"/>
      <c r="PGY22" s="77"/>
      <c r="PGZ22" s="77"/>
      <c r="PHA22" s="77"/>
      <c r="PHB22" s="77"/>
      <c r="PHC22" s="77"/>
      <c r="PHD22" s="77"/>
      <c r="PHE22" s="77"/>
      <c r="PHF22" s="77"/>
      <c r="PHG22" s="77"/>
      <c r="PHH22" s="77"/>
      <c r="PHI22" s="77"/>
      <c r="PHJ22" s="77"/>
      <c r="PHK22" s="77"/>
      <c r="PHL22" s="77"/>
      <c r="PHM22" s="77"/>
      <c r="PHN22" s="77"/>
      <c r="PHO22" s="77"/>
      <c r="PHP22" s="77"/>
      <c r="PHQ22" s="77"/>
      <c r="PHR22" s="77"/>
      <c r="PHS22" s="77"/>
      <c r="PHT22" s="77"/>
      <c r="PHU22" s="77"/>
      <c r="PHV22" s="77"/>
      <c r="PHW22" s="77"/>
      <c r="PHX22" s="77"/>
      <c r="PHY22" s="77"/>
      <c r="PHZ22" s="77"/>
      <c r="PIA22" s="77"/>
      <c r="PIB22" s="77"/>
      <c r="PIC22" s="77"/>
      <c r="PID22" s="77"/>
      <c r="PIE22" s="77"/>
      <c r="PIF22" s="77"/>
      <c r="PIG22" s="77"/>
      <c r="PIH22" s="77"/>
      <c r="PII22" s="77"/>
      <c r="PIJ22" s="77"/>
      <c r="PIK22" s="77"/>
      <c r="PIL22" s="77"/>
      <c r="PIM22" s="77"/>
      <c r="PIN22" s="77"/>
      <c r="PIO22" s="77"/>
      <c r="PIP22" s="77"/>
      <c r="PIQ22" s="77"/>
      <c r="PIR22" s="77"/>
      <c r="PIS22" s="77"/>
      <c r="PIT22" s="77"/>
      <c r="PIU22" s="77"/>
      <c r="PIV22" s="77"/>
      <c r="PIW22" s="77"/>
      <c r="PIX22" s="77"/>
      <c r="PIY22" s="77"/>
      <c r="PIZ22" s="77"/>
      <c r="PJA22" s="77"/>
      <c r="PJB22" s="77"/>
      <c r="PJC22" s="77"/>
      <c r="PJD22" s="77"/>
      <c r="PJE22" s="77"/>
      <c r="PJF22" s="77"/>
      <c r="PJG22" s="77"/>
      <c r="PJH22" s="77"/>
      <c r="PJI22" s="77"/>
      <c r="PJJ22" s="77"/>
      <c r="PJK22" s="77"/>
      <c r="PJL22" s="77"/>
      <c r="PJM22" s="77"/>
      <c r="PJN22" s="77"/>
      <c r="PJO22" s="77"/>
      <c r="PJP22" s="77"/>
      <c r="PJQ22" s="77"/>
      <c r="PJR22" s="77"/>
      <c r="PJS22" s="77"/>
      <c r="PJT22" s="77"/>
      <c r="PJU22" s="77"/>
      <c r="PJV22" s="77"/>
      <c r="PJW22" s="77"/>
      <c r="PJX22" s="77"/>
      <c r="PJY22" s="77"/>
      <c r="PJZ22" s="77"/>
      <c r="PKA22" s="77"/>
      <c r="PKB22" s="77"/>
      <c r="PKC22" s="77"/>
      <c r="PKD22" s="77"/>
      <c r="PKE22" s="77"/>
      <c r="PKF22" s="77"/>
      <c r="PKG22" s="77"/>
      <c r="PKH22" s="77"/>
      <c r="PKI22" s="77"/>
      <c r="PKJ22" s="77"/>
      <c r="PKK22" s="77"/>
      <c r="PKL22" s="77"/>
      <c r="PKM22" s="77"/>
      <c r="PKN22" s="77"/>
      <c r="PKO22" s="77"/>
      <c r="PKP22" s="77"/>
      <c r="PKQ22" s="77"/>
      <c r="PKR22" s="77"/>
      <c r="PKS22" s="77"/>
      <c r="PKT22" s="77"/>
      <c r="PKU22" s="77"/>
      <c r="PKV22" s="77"/>
      <c r="PKW22" s="77"/>
      <c r="PKX22" s="77"/>
      <c r="PKY22" s="77"/>
      <c r="PKZ22" s="77"/>
      <c r="PLA22" s="77"/>
      <c r="PLB22" s="77"/>
      <c r="PLC22" s="77"/>
      <c r="PLD22" s="77"/>
      <c r="PLE22" s="77"/>
      <c r="PLF22" s="77"/>
      <c r="PLG22" s="77"/>
      <c r="PLH22" s="77"/>
      <c r="PLI22" s="77"/>
      <c r="PLJ22" s="77"/>
      <c r="PLK22" s="77"/>
      <c r="PLL22" s="77"/>
      <c r="PLM22" s="77"/>
      <c r="PLN22" s="77"/>
      <c r="PLO22" s="77"/>
      <c r="PLP22" s="77"/>
      <c r="PLQ22" s="77"/>
      <c r="PLR22" s="77"/>
      <c r="PLS22" s="77"/>
      <c r="PLT22" s="77"/>
      <c r="PLU22" s="77"/>
      <c r="PLV22" s="77"/>
      <c r="PLW22" s="77"/>
      <c r="PLX22" s="77"/>
      <c r="PLY22" s="77"/>
      <c r="PLZ22" s="77"/>
      <c r="PMA22" s="77"/>
      <c r="PMB22" s="77"/>
      <c r="PMC22" s="77"/>
      <c r="PMD22" s="77"/>
      <c r="PME22" s="77"/>
      <c r="PMF22" s="77"/>
      <c r="PMG22" s="77"/>
      <c r="PMH22" s="77"/>
      <c r="PMI22" s="77"/>
      <c r="PMJ22" s="77"/>
      <c r="PMK22" s="77"/>
      <c r="PML22" s="77"/>
      <c r="PMM22" s="77"/>
      <c r="PMN22" s="77"/>
      <c r="PMO22" s="77"/>
      <c r="PMP22" s="77"/>
      <c r="PMQ22" s="77"/>
      <c r="PMR22" s="77"/>
      <c r="PMS22" s="77"/>
      <c r="PMT22" s="77"/>
      <c r="PMU22" s="77"/>
      <c r="PMV22" s="77"/>
      <c r="PMW22" s="77"/>
      <c r="PMX22" s="77"/>
      <c r="PMY22" s="77"/>
      <c r="PMZ22" s="77"/>
      <c r="PNA22" s="77"/>
      <c r="PNB22" s="77"/>
      <c r="PNC22" s="77"/>
      <c r="PND22" s="77"/>
      <c r="PNE22" s="77"/>
      <c r="PNF22" s="77"/>
      <c r="PNG22" s="77"/>
      <c r="PNH22" s="77"/>
      <c r="PNI22" s="77"/>
      <c r="PNJ22" s="77"/>
      <c r="PNK22" s="77"/>
      <c r="PNL22" s="77"/>
      <c r="PNM22" s="77"/>
      <c r="PNN22" s="77"/>
      <c r="PNO22" s="77"/>
      <c r="PNP22" s="77"/>
      <c r="PNQ22" s="77"/>
      <c r="PNR22" s="77"/>
      <c r="PNS22" s="77"/>
      <c r="PNT22" s="77"/>
      <c r="PNU22" s="77"/>
      <c r="PNV22" s="77"/>
      <c r="PNW22" s="77"/>
      <c r="PNX22" s="77"/>
      <c r="PNY22" s="77"/>
      <c r="PNZ22" s="77"/>
      <c r="POA22" s="77"/>
      <c r="POB22" s="77"/>
      <c r="POC22" s="77"/>
      <c r="POD22" s="77"/>
      <c r="POE22" s="77"/>
      <c r="POF22" s="77"/>
      <c r="POG22" s="77"/>
      <c r="POH22" s="77"/>
      <c r="POI22" s="77"/>
      <c r="POJ22" s="77"/>
      <c r="POK22" s="77"/>
      <c r="POL22" s="77"/>
      <c r="POM22" s="77"/>
      <c r="PON22" s="77"/>
      <c r="POO22" s="77"/>
      <c r="POP22" s="77"/>
      <c r="POQ22" s="77"/>
      <c r="POR22" s="77"/>
      <c r="POS22" s="77"/>
      <c r="POT22" s="77"/>
      <c r="POU22" s="77"/>
      <c r="POV22" s="77"/>
      <c r="POW22" s="77"/>
      <c r="POX22" s="77"/>
      <c r="POY22" s="77"/>
      <c r="POZ22" s="77"/>
      <c r="PPA22" s="77"/>
      <c r="PPB22" s="77"/>
      <c r="PPC22" s="77"/>
      <c r="PPD22" s="77"/>
      <c r="PPE22" s="77"/>
      <c r="PPF22" s="77"/>
      <c r="PPG22" s="77"/>
      <c r="PPH22" s="77"/>
      <c r="PPI22" s="77"/>
      <c r="PPJ22" s="77"/>
      <c r="PPK22" s="77"/>
      <c r="PPL22" s="77"/>
      <c r="PPM22" s="77"/>
      <c r="PPN22" s="77"/>
      <c r="PPO22" s="77"/>
      <c r="PPP22" s="77"/>
      <c r="PPQ22" s="77"/>
      <c r="PPR22" s="77"/>
      <c r="PPS22" s="77"/>
      <c r="PPT22" s="77"/>
      <c r="PPU22" s="77"/>
      <c r="PPV22" s="77"/>
      <c r="PPW22" s="77"/>
      <c r="PPX22" s="77"/>
      <c r="PPY22" s="77"/>
      <c r="PPZ22" s="77"/>
      <c r="PQA22" s="77"/>
      <c r="PQB22" s="77"/>
      <c r="PQC22" s="77"/>
      <c r="PQD22" s="77"/>
      <c r="PQE22" s="77"/>
      <c r="PQF22" s="77"/>
      <c r="PQG22" s="77"/>
      <c r="PQH22" s="77"/>
      <c r="PQI22" s="77"/>
      <c r="PQJ22" s="77"/>
      <c r="PQK22" s="77"/>
      <c r="PQL22" s="77"/>
      <c r="PQM22" s="77"/>
      <c r="PQN22" s="77"/>
      <c r="PQO22" s="77"/>
      <c r="PQP22" s="77"/>
      <c r="PQQ22" s="77"/>
      <c r="PQR22" s="77"/>
      <c r="PQS22" s="77"/>
      <c r="PQT22" s="77"/>
      <c r="PQU22" s="77"/>
      <c r="PQV22" s="77"/>
      <c r="PQW22" s="77"/>
      <c r="PQX22" s="77"/>
      <c r="PQY22" s="77"/>
      <c r="PQZ22" s="77"/>
      <c r="PRA22" s="77"/>
      <c r="PRB22" s="77"/>
      <c r="PRC22" s="77"/>
      <c r="PRD22" s="77"/>
      <c r="PRE22" s="77"/>
      <c r="PRF22" s="77"/>
      <c r="PRG22" s="77"/>
      <c r="PRH22" s="77"/>
      <c r="PRI22" s="77"/>
      <c r="PRJ22" s="77"/>
      <c r="PRK22" s="77"/>
      <c r="PRL22" s="77"/>
      <c r="PRM22" s="77"/>
      <c r="PRN22" s="77"/>
      <c r="PRO22" s="77"/>
      <c r="PRP22" s="77"/>
      <c r="PRQ22" s="77"/>
      <c r="PRR22" s="77"/>
      <c r="PRS22" s="77"/>
      <c r="PRT22" s="77"/>
      <c r="PRU22" s="77"/>
      <c r="PRV22" s="77"/>
      <c r="PRW22" s="77"/>
      <c r="PRX22" s="77"/>
      <c r="PRY22" s="77"/>
      <c r="PRZ22" s="77"/>
      <c r="PSA22" s="77"/>
      <c r="PSB22" s="77"/>
      <c r="PSC22" s="77"/>
      <c r="PSD22" s="77"/>
      <c r="PSE22" s="77"/>
      <c r="PSF22" s="77"/>
      <c r="PSG22" s="77"/>
      <c r="PSH22" s="77"/>
      <c r="PSI22" s="77"/>
      <c r="PSJ22" s="77"/>
      <c r="PSK22" s="77"/>
      <c r="PSL22" s="77"/>
      <c r="PSM22" s="77"/>
      <c r="PSN22" s="77"/>
      <c r="PSO22" s="77"/>
      <c r="PSP22" s="77"/>
      <c r="PSQ22" s="77"/>
      <c r="PSR22" s="77"/>
      <c r="PSS22" s="77"/>
      <c r="PST22" s="77"/>
      <c r="PSU22" s="77"/>
      <c r="PSV22" s="77"/>
      <c r="PSW22" s="77"/>
      <c r="PSX22" s="77"/>
      <c r="PSY22" s="77"/>
      <c r="PSZ22" s="77"/>
      <c r="PTA22" s="77"/>
      <c r="PTB22" s="77"/>
      <c r="PTC22" s="77"/>
      <c r="PTD22" s="77"/>
      <c r="PTE22" s="77"/>
      <c r="PTF22" s="77"/>
      <c r="PTG22" s="77"/>
      <c r="PTH22" s="77"/>
      <c r="PTI22" s="77"/>
      <c r="PTJ22" s="77"/>
      <c r="PTK22" s="77"/>
      <c r="PTL22" s="77"/>
      <c r="PTM22" s="77"/>
      <c r="PTN22" s="77"/>
      <c r="PTO22" s="77"/>
      <c r="PTP22" s="77"/>
      <c r="PTQ22" s="77"/>
      <c r="PTR22" s="77"/>
      <c r="PTS22" s="77"/>
      <c r="PTT22" s="77"/>
      <c r="PTU22" s="77"/>
      <c r="PTV22" s="77"/>
      <c r="PTW22" s="77"/>
      <c r="PTX22" s="77"/>
      <c r="PTY22" s="77"/>
      <c r="PTZ22" s="77"/>
      <c r="PUA22" s="77"/>
      <c r="PUB22" s="77"/>
      <c r="PUC22" s="77"/>
      <c r="PUD22" s="77"/>
      <c r="PUE22" s="77"/>
      <c r="PUF22" s="77"/>
      <c r="PUG22" s="77"/>
      <c r="PUH22" s="77"/>
      <c r="PUI22" s="77"/>
      <c r="PUJ22" s="77"/>
      <c r="PUK22" s="77"/>
      <c r="PUL22" s="77"/>
      <c r="PUM22" s="77"/>
      <c r="PUN22" s="77"/>
      <c r="PUO22" s="77"/>
      <c r="PUP22" s="77"/>
      <c r="PUQ22" s="77"/>
      <c r="PUR22" s="77"/>
      <c r="PUS22" s="77"/>
      <c r="PUT22" s="77"/>
      <c r="PUU22" s="77"/>
      <c r="PUV22" s="77"/>
      <c r="PUW22" s="77"/>
      <c r="PUX22" s="77"/>
      <c r="PUY22" s="77"/>
      <c r="PUZ22" s="77"/>
      <c r="PVA22" s="77"/>
      <c r="PVB22" s="77"/>
      <c r="PVC22" s="77"/>
      <c r="PVD22" s="77"/>
      <c r="PVE22" s="77"/>
      <c r="PVF22" s="77"/>
      <c r="PVG22" s="77"/>
      <c r="PVH22" s="77"/>
      <c r="PVI22" s="77"/>
      <c r="PVJ22" s="77"/>
      <c r="PVK22" s="77"/>
      <c r="PVL22" s="77"/>
      <c r="PVM22" s="77"/>
      <c r="PVN22" s="77"/>
      <c r="PVO22" s="77"/>
      <c r="PVP22" s="77"/>
      <c r="PVQ22" s="77"/>
      <c r="PVR22" s="77"/>
      <c r="PVS22" s="77"/>
      <c r="PVT22" s="77"/>
      <c r="PVU22" s="77"/>
      <c r="PVV22" s="77"/>
      <c r="PVW22" s="77"/>
      <c r="PVX22" s="77"/>
      <c r="PVY22" s="77"/>
      <c r="PVZ22" s="77"/>
      <c r="PWA22" s="77"/>
      <c r="PWB22" s="77"/>
      <c r="PWC22" s="77"/>
      <c r="PWD22" s="77"/>
      <c r="PWE22" s="77"/>
      <c r="PWF22" s="77"/>
      <c r="PWG22" s="77"/>
      <c r="PWH22" s="77"/>
      <c r="PWI22" s="77"/>
      <c r="PWJ22" s="77"/>
      <c r="PWK22" s="77"/>
      <c r="PWL22" s="77"/>
      <c r="PWM22" s="77"/>
      <c r="PWN22" s="77"/>
      <c r="PWO22" s="77"/>
      <c r="PWP22" s="77"/>
      <c r="PWQ22" s="77"/>
      <c r="PWR22" s="77"/>
      <c r="PWS22" s="77"/>
      <c r="PWT22" s="77"/>
      <c r="PWU22" s="77"/>
      <c r="PWV22" s="77"/>
      <c r="PWW22" s="77"/>
      <c r="PWX22" s="77"/>
      <c r="PWY22" s="77"/>
      <c r="PWZ22" s="77"/>
      <c r="PXA22" s="77"/>
      <c r="PXB22" s="77"/>
      <c r="PXC22" s="77"/>
      <c r="PXD22" s="77"/>
      <c r="PXE22" s="77"/>
      <c r="PXF22" s="77"/>
      <c r="PXG22" s="77"/>
      <c r="PXH22" s="77"/>
      <c r="PXI22" s="77"/>
      <c r="PXJ22" s="77"/>
      <c r="PXK22" s="77"/>
      <c r="PXL22" s="77"/>
      <c r="PXM22" s="77"/>
      <c r="PXN22" s="77"/>
      <c r="PXO22" s="77"/>
      <c r="PXP22" s="77"/>
      <c r="PXQ22" s="77"/>
      <c r="PXR22" s="77"/>
      <c r="PXS22" s="77"/>
      <c r="PXT22" s="77"/>
      <c r="PXU22" s="77"/>
      <c r="PXV22" s="77"/>
      <c r="PXW22" s="77"/>
      <c r="PXX22" s="77"/>
      <c r="PXY22" s="77"/>
      <c r="PXZ22" s="77"/>
      <c r="PYA22" s="77"/>
      <c r="PYB22" s="77"/>
      <c r="PYC22" s="77"/>
      <c r="PYD22" s="77"/>
      <c r="PYE22" s="77"/>
      <c r="PYF22" s="77"/>
      <c r="PYG22" s="77"/>
      <c r="PYH22" s="77"/>
      <c r="PYI22" s="77"/>
      <c r="PYJ22" s="77"/>
      <c r="PYK22" s="77"/>
      <c r="PYL22" s="77"/>
      <c r="PYM22" s="77"/>
      <c r="PYN22" s="77"/>
      <c r="PYO22" s="77"/>
      <c r="PYP22" s="77"/>
      <c r="PYQ22" s="77"/>
      <c r="PYR22" s="77"/>
      <c r="PYS22" s="77"/>
      <c r="PYT22" s="77"/>
      <c r="PYU22" s="77"/>
      <c r="PYV22" s="77"/>
      <c r="PYW22" s="77"/>
      <c r="PYX22" s="77"/>
      <c r="PYY22" s="77"/>
      <c r="PYZ22" s="77"/>
      <c r="PZA22" s="77"/>
      <c r="PZB22" s="77"/>
      <c r="PZC22" s="77"/>
      <c r="PZD22" s="77"/>
      <c r="PZE22" s="77"/>
      <c r="PZF22" s="77"/>
      <c r="PZG22" s="77"/>
      <c r="PZH22" s="77"/>
      <c r="PZI22" s="77"/>
      <c r="PZJ22" s="77"/>
      <c r="PZK22" s="77"/>
      <c r="PZL22" s="77"/>
      <c r="PZM22" s="77"/>
      <c r="PZN22" s="77"/>
      <c r="PZO22" s="77"/>
      <c r="PZP22" s="77"/>
      <c r="PZQ22" s="77"/>
      <c r="PZR22" s="77"/>
      <c r="PZS22" s="77"/>
      <c r="PZT22" s="77"/>
      <c r="PZU22" s="77"/>
      <c r="PZV22" s="77"/>
      <c r="PZW22" s="77"/>
      <c r="PZX22" s="77"/>
      <c r="PZY22" s="77"/>
      <c r="PZZ22" s="77"/>
      <c r="QAA22" s="77"/>
      <c r="QAB22" s="77"/>
      <c r="QAC22" s="77"/>
      <c r="QAD22" s="77"/>
      <c r="QAE22" s="77"/>
      <c r="QAF22" s="77"/>
      <c r="QAG22" s="77"/>
      <c r="QAH22" s="77"/>
      <c r="QAI22" s="77"/>
      <c r="QAJ22" s="77"/>
      <c r="QAK22" s="77"/>
      <c r="QAL22" s="77"/>
      <c r="QAM22" s="77"/>
      <c r="QAN22" s="77"/>
      <c r="QAO22" s="77"/>
      <c r="QAP22" s="77"/>
      <c r="QAQ22" s="77"/>
      <c r="QAR22" s="77"/>
      <c r="QAS22" s="77"/>
      <c r="QAT22" s="77"/>
      <c r="QAU22" s="77"/>
      <c r="QAV22" s="77"/>
      <c r="QAW22" s="77"/>
      <c r="QAX22" s="77"/>
      <c r="QAY22" s="77"/>
      <c r="QAZ22" s="77"/>
      <c r="QBA22" s="77"/>
      <c r="QBB22" s="77"/>
      <c r="QBC22" s="77"/>
      <c r="QBD22" s="77"/>
      <c r="QBE22" s="77"/>
      <c r="QBF22" s="77"/>
      <c r="QBG22" s="77"/>
      <c r="QBH22" s="77"/>
      <c r="QBI22" s="77"/>
      <c r="QBJ22" s="77"/>
      <c r="QBK22" s="77"/>
      <c r="QBL22" s="77"/>
      <c r="QBM22" s="77"/>
      <c r="QBN22" s="77"/>
      <c r="QBO22" s="77"/>
      <c r="QBP22" s="77"/>
      <c r="QBQ22" s="77"/>
      <c r="QBR22" s="77"/>
      <c r="QBS22" s="77"/>
      <c r="QBT22" s="77"/>
      <c r="QBU22" s="77"/>
      <c r="QBV22" s="77"/>
      <c r="QBW22" s="77"/>
      <c r="QBX22" s="77"/>
      <c r="QBY22" s="77"/>
      <c r="QBZ22" s="77"/>
      <c r="QCA22" s="77"/>
      <c r="QCB22" s="77"/>
      <c r="QCC22" s="77"/>
      <c r="QCD22" s="77"/>
      <c r="QCE22" s="77"/>
      <c r="QCF22" s="77"/>
      <c r="QCG22" s="77"/>
      <c r="QCH22" s="77"/>
      <c r="QCI22" s="77"/>
      <c r="QCJ22" s="77"/>
      <c r="QCK22" s="77"/>
      <c r="QCL22" s="77"/>
      <c r="QCM22" s="77"/>
      <c r="QCN22" s="77"/>
      <c r="QCO22" s="77"/>
      <c r="QCP22" s="77"/>
      <c r="QCQ22" s="77"/>
      <c r="QCR22" s="77"/>
      <c r="QCS22" s="77"/>
      <c r="QCT22" s="77"/>
      <c r="QCU22" s="77"/>
      <c r="QCV22" s="77"/>
      <c r="QCW22" s="77"/>
      <c r="QCX22" s="77"/>
      <c r="QCY22" s="77"/>
      <c r="QCZ22" s="77"/>
      <c r="QDA22" s="77"/>
      <c r="QDB22" s="77"/>
      <c r="QDC22" s="77"/>
      <c r="QDD22" s="77"/>
      <c r="QDE22" s="77"/>
      <c r="QDF22" s="77"/>
      <c r="QDG22" s="77"/>
      <c r="QDH22" s="77"/>
      <c r="QDI22" s="77"/>
      <c r="QDJ22" s="77"/>
      <c r="QDK22" s="77"/>
      <c r="QDL22" s="77"/>
      <c r="QDM22" s="77"/>
      <c r="QDN22" s="77"/>
      <c r="QDO22" s="77"/>
      <c r="QDP22" s="77"/>
      <c r="QDQ22" s="77"/>
      <c r="QDR22" s="77"/>
      <c r="QDS22" s="77"/>
      <c r="QDT22" s="77"/>
      <c r="QDU22" s="77"/>
      <c r="QDV22" s="77"/>
      <c r="QDW22" s="77"/>
      <c r="QDX22" s="77"/>
      <c r="QDY22" s="77"/>
      <c r="QDZ22" s="77"/>
      <c r="QEA22" s="77"/>
      <c r="QEB22" s="77"/>
      <c r="QEC22" s="77"/>
      <c r="QED22" s="77"/>
      <c r="QEE22" s="77"/>
      <c r="QEF22" s="77"/>
      <c r="QEG22" s="77"/>
      <c r="QEH22" s="77"/>
      <c r="QEI22" s="77"/>
      <c r="QEJ22" s="77"/>
      <c r="QEK22" s="77"/>
      <c r="QEL22" s="77"/>
      <c r="QEM22" s="77"/>
      <c r="QEN22" s="77"/>
      <c r="QEO22" s="77"/>
      <c r="QEP22" s="77"/>
      <c r="QEQ22" s="77"/>
      <c r="QER22" s="77"/>
      <c r="QES22" s="77"/>
      <c r="QET22" s="77"/>
      <c r="QEU22" s="77"/>
      <c r="QEV22" s="77"/>
      <c r="QEW22" s="77"/>
      <c r="QEX22" s="77"/>
      <c r="QEY22" s="77"/>
      <c r="QEZ22" s="77"/>
      <c r="QFA22" s="77"/>
      <c r="QFB22" s="77"/>
      <c r="QFC22" s="77"/>
      <c r="QFD22" s="77"/>
      <c r="QFE22" s="77"/>
      <c r="QFF22" s="77"/>
      <c r="QFG22" s="77"/>
      <c r="QFH22" s="77"/>
      <c r="QFI22" s="77"/>
      <c r="QFJ22" s="77"/>
      <c r="QFK22" s="77"/>
      <c r="QFL22" s="77"/>
      <c r="QFM22" s="77"/>
      <c r="QFN22" s="77"/>
      <c r="QFO22" s="77"/>
      <c r="QFP22" s="77"/>
      <c r="QFQ22" s="77"/>
      <c r="QFR22" s="77"/>
      <c r="QFS22" s="77"/>
      <c r="QFT22" s="77"/>
      <c r="QFU22" s="77"/>
      <c r="QFV22" s="77"/>
      <c r="QFW22" s="77"/>
      <c r="QFX22" s="77"/>
      <c r="QFY22" s="77"/>
      <c r="QFZ22" s="77"/>
      <c r="QGA22" s="77"/>
      <c r="QGB22" s="77"/>
      <c r="QGC22" s="77"/>
      <c r="QGD22" s="77"/>
      <c r="QGE22" s="77"/>
      <c r="QGF22" s="77"/>
      <c r="QGG22" s="77"/>
      <c r="QGH22" s="77"/>
      <c r="QGI22" s="77"/>
      <c r="QGJ22" s="77"/>
      <c r="QGK22" s="77"/>
      <c r="QGL22" s="77"/>
      <c r="QGM22" s="77"/>
      <c r="QGN22" s="77"/>
      <c r="QGO22" s="77"/>
      <c r="QGP22" s="77"/>
      <c r="QGQ22" s="77"/>
      <c r="QGR22" s="77"/>
      <c r="QGS22" s="77"/>
      <c r="QGT22" s="77"/>
      <c r="QGU22" s="77"/>
      <c r="QGV22" s="77"/>
      <c r="QGW22" s="77"/>
      <c r="QGX22" s="77"/>
      <c r="QGY22" s="77"/>
      <c r="QGZ22" s="77"/>
      <c r="QHA22" s="77"/>
      <c r="QHB22" s="77"/>
      <c r="QHC22" s="77"/>
      <c r="QHD22" s="77"/>
      <c r="QHE22" s="77"/>
      <c r="QHF22" s="77"/>
      <c r="QHG22" s="77"/>
      <c r="QHH22" s="77"/>
      <c r="QHI22" s="77"/>
      <c r="QHJ22" s="77"/>
      <c r="QHK22" s="77"/>
      <c r="QHL22" s="77"/>
      <c r="QHM22" s="77"/>
      <c r="QHN22" s="77"/>
      <c r="QHO22" s="77"/>
      <c r="QHP22" s="77"/>
      <c r="QHQ22" s="77"/>
      <c r="QHR22" s="77"/>
      <c r="QHS22" s="77"/>
      <c r="QHT22" s="77"/>
      <c r="QHU22" s="77"/>
      <c r="QHV22" s="77"/>
      <c r="QHW22" s="77"/>
      <c r="QHX22" s="77"/>
      <c r="QHY22" s="77"/>
      <c r="QHZ22" s="77"/>
      <c r="QIA22" s="77"/>
      <c r="QIB22" s="77"/>
      <c r="QIC22" s="77"/>
      <c r="QID22" s="77"/>
      <c r="QIE22" s="77"/>
      <c r="QIF22" s="77"/>
      <c r="QIG22" s="77"/>
      <c r="QIH22" s="77"/>
      <c r="QII22" s="77"/>
      <c r="QIJ22" s="77"/>
      <c r="QIK22" s="77"/>
      <c r="QIL22" s="77"/>
      <c r="QIM22" s="77"/>
      <c r="QIN22" s="77"/>
      <c r="QIO22" s="77"/>
      <c r="QIP22" s="77"/>
      <c r="QIQ22" s="77"/>
      <c r="QIR22" s="77"/>
      <c r="QIS22" s="77"/>
      <c r="QIT22" s="77"/>
      <c r="QIU22" s="77"/>
      <c r="QIV22" s="77"/>
      <c r="QIW22" s="77"/>
      <c r="QIX22" s="77"/>
      <c r="QIY22" s="77"/>
      <c r="QIZ22" s="77"/>
      <c r="QJA22" s="77"/>
      <c r="QJB22" s="77"/>
      <c r="QJC22" s="77"/>
      <c r="QJD22" s="77"/>
      <c r="QJE22" s="77"/>
      <c r="QJF22" s="77"/>
      <c r="QJG22" s="77"/>
      <c r="QJH22" s="77"/>
      <c r="QJI22" s="77"/>
      <c r="QJJ22" s="77"/>
      <c r="QJK22" s="77"/>
      <c r="QJL22" s="77"/>
      <c r="QJM22" s="77"/>
      <c r="QJN22" s="77"/>
      <c r="QJO22" s="77"/>
      <c r="QJP22" s="77"/>
      <c r="QJQ22" s="77"/>
      <c r="QJR22" s="77"/>
      <c r="QJS22" s="77"/>
      <c r="QJT22" s="77"/>
      <c r="QJU22" s="77"/>
      <c r="QJV22" s="77"/>
      <c r="QJW22" s="77"/>
      <c r="QJX22" s="77"/>
      <c r="QJY22" s="77"/>
      <c r="QJZ22" s="77"/>
      <c r="QKA22" s="77"/>
      <c r="QKB22" s="77"/>
      <c r="QKC22" s="77"/>
      <c r="QKD22" s="77"/>
      <c r="QKE22" s="77"/>
      <c r="QKF22" s="77"/>
      <c r="QKG22" s="77"/>
      <c r="QKH22" s="77"/>
      <c r="QKI22" s="77"/>
      <c r="QKJ22" s="77"/>
      <c r="QKK22" s="77"/>
      <c r="QKL22" s="77"/>
      <c r="QKM22" s="77"/>
      <c r="QKN22" s="77"/>
      <c r="QKO22" s="77"/>
      <c r="QKP22" s="77"/>
      <c r="QKQ22" s="77"/>
      <c r="QKR22" s="77"/>
      <c r="QKS22" s="77"/>
      <c r="QKT22" s="77"/>
      <c r="QKU22" s="77"/>
      <c r="QKV22" s="77"/>
      <c r="QKW22" s="77"/>
      <c r="QKX22" s="77"/>
      <c r="QKY22" s="77"/>
      <c r="QKZ22" s="77"/>
      <c r="QLA22" s="77"/>
      <c r="QLB22" s="77"/>
      <c r="QLC22" s="77"/>
      <c r="QLD22" s="77"/>
      <c r="QLE22" s="77"/>
      <c r="QLF22" s="77"/>
      <c r="QLG22" s="77"/>
      <c r="QLH22" s="77"/>
      <c r="QLI22" s="77"/>
      <c r="QLJ22" s="77"/>
      <c r="QLK22" s="77"/>
      <c r="QLL22" s="77"/>
      <c r="QLM22" s="77"/>
      <c r="QLN22" s="77"/>
      <c r="QLO22" s="77"/>
      <c r="QLP22" s="77"/>
      <c r="QLQ22" s="77"/>
      <c r="QLR22" s="77"/>
      <c r="QLS22" s="77"/>
      <c r="QLT22" s="77"/>
      <c r="QLU22" s="77"/>
      <c r="QLV22" s="77"/>
      <c r="QLW22" s="77"/>
      <c r="QLX22" s="77"/>
      <c r="QLY22" s="77"/>
      <c r="QLZ22" s="77"/>
      <c r="QMA22" s="77"/>
      <c r="QMB22" s="77"/>
      <c r="QMC22" s="77"/>
      <c r="QMD22" s="77"/>
      <c r="QME22" s="77"/>
      <c r="QMF22" s="77"/>
      <c r="QMG22" s="77"/>
      <c r="QMH22" s="77"/>
      <c r="QMI22" s="77"/>
      <c r="QMJ22" s="77"/>
      <c r="QMK22" s="77"/>
      <c r="QML22" s="77"/>
      <c r="QMM22" s="77"/>
      <c r="QMN22" s="77"/>
      <c r="QMO22" s="77"/>
      <c r="QMP22" s="77"/>
      <c r="QMQ22" s="77"/>
      <c r="QMR22" s="77"/>
      <c r="QMS22" s="77"/>
      <c r="QMT22" s="77"/>
      <c r="QMU22" s="77"/>
      <c r="QMV22" s="77"/>
      <c r="QMW22" s="77"/>
      <c r="QMX22" s="77"/>
      <c r="QMY22" s="77"/>
      <c r="QMZ22" s="77"/>
      <c r="QNA22" s="77"/>
      <c r="QNB22" s="77"/>
      <c r="QNC22" s="77"/>
      <c r="QND22" s="77"/>
      <c r="QNE22" s="77"/>
      <c r="QNF22" s="77"/>
      <c r="QNG22" s="77"/>
      <c r="QNH22" s="77"/>
      <c r="QNI22" s="77"/>
      <c r="QNJ22" s="77"/>
      <c r="QNK22" s="77"/>
      <c r="QNL22" s="77"/>
      <c r="QNM22" s="77"/>
      <c r="QNN22" s="77"/>
      <c r="QNO22" s="77"/>
      <c r="QNP22" s="77"/>
      <c r="QNQ22" s="77"/>
      <c r="QNR22" s="77"/>
      <c r="QNS22" s="77"/>
      <c r="QNT22" s="77"/>
      <c r="QNU22" s="77"/>
      <c r="QNV22" s="77"/>
      <c r="QNW22" s="77"/>
      <c r="QNX22" s="77"/>
      <c r="QNY22" s="77"/>
      <c r="QNZ22" s="77"/>
      <c r="QOA22" s="77"/>
      <c r="QOB22" s="77"/>
      <c r="QOC22" s="77"/>
      <c r="QOD22" s="77"/>
      <c r="QOE22" s="77"/>
      <c r="QOF22" s="77"/>
      <c r="QOG22" s="77"/>
      <c r="QOH22" s="77"/>
      <c r="QOI22" s="77"/>
      <c r="QOJ22" s="77"/>
      <c r="QOK22" s="77"/>
      <c r="QOL22" s="77"/>
      <c r="QOM22" s="77"/>
      <c r="QON22" s="77"/>
      <c r="QOO22" s="77"/>
      <c r="QOP22" s="77"/>
      <c r="QOQ22" s="77"/>
      <c r="QOR22" s="77"/>
      <c r="QOS22" s="77"/>
      <c r="QOT22" s="77"/>
      <c r="QOU22" s="77"/>
      <c r="QOV22" s="77"/>
      <c r="QOW22" s="77"/>
      <c r="QOX22" s="77"/>
      <c r="QOY22" s="77"/>
      <c r="QOZ22" s="77"/>
      <c r="QPA22" s="77"/>
      <c r="QPB22" s="77"/>
      <c r="QPC22" s="77"/>
      <c r="QPD22" s="77"/>
      <c r="QPE22" s="77"/>
      <c r="QPF22" s="77"/>
      <c r="QPG22" s="77"/>
      <c r="QPH22" s="77"/>
      <c r="QPI22" s="77"/>
      <c r="QPJ22" s="77"/>
      <c r="QPK22" s="77"/>
      <c r="QPL22" s="77"/>
      <c r="QPM22" s="77"/>
      <c r="QPN22" s="77"/>
      <c r="QPO22" s="77"/>
      <c r="QPP22" s="77"/>
      <c r="QPQ22" s="77"/>
      <c r="QPR22" s="77"/>
      <c r="QPS22" s="77"/>
      <c r="QPT22" s="77"/>
      <c r="QPU22" s="77"/>
      <c r="QPV22" s="77"/>
      <c r="QPW22" s="77"/>
      <c r="QPX22" s="77"/>
      <c r="QPY22" s="77"/>
      <c r="QPZ22" s="77"/>
      <c r="QQA22" s="77"/>
      <c r="QQB22" s="77"/>
      <c r="QQC22" s="77"/>
      <c r="QQD22" s="77"/>
      <c r="QQE22" s="77"/>
      <c r="QQF22" s="77"/>
      <c r="QQG22" s="77"/>
      <c r="QQH22" s="77"/>
      <c r="QQI22" s="77"/>
      <c r="QQJ22" s="77"/>
      <c r="QQK22" s="77"/>
      <c r="QQL22" s="77"/>
      <c r="QQM22" s="77"/>
      <c r="QQN22" s="77"/>
      <c r="QQO22" s="77"/>
      <c r="QQP22" s="77"/>
      <c r="QQQ22" s="77"/>
      <c r="QQR22" s="77"/>
      <c r="QQS22" s="77"/>
      <c r="QQT22" s="77"/>
      <c r="QQU22" s="77"/>
      <c r="QQV22" s="77"/>
      <c r="QQW22" s="77"/>
      <c r="QQX22" s="77"/>
      <c r="QQY22" s="77"/>
      <c r="QQZ22" s="77"/>
      <c r="QRA22" s="77"/>
      <c r="QRB22" s="77"/>
      <c r="QRC22" s="77"/>
      <c r="QRD22" s="77"/>
      <c r="QRE22" s="77"/>
      <c r="QRF22" s="77"/>
      <c r="QRG22" s="77"/>
      <c r="QRH22" s="77"/>
      <c r="QRI22" s="77"/>
      <c r="QRJ22" s="77"/>
      <c r="QRK22" s="77"/>
      <c r="QRL22" s="77"/>
      <c r="QRM22" s="77"/>
      <c r="QRN22" s="77"/>
      <c r="QRO22" s="77"/>
      <c r="QRP22" s="77"/>
      <c r="QRQ22" s="77"/>
      <c r="QRR22" s="77"/>
      <c r="QRS22" s="77"/>
      <c r="QRT22" s="77"/>
      <c r="QRU22" s="77"/>
      <c r="QRV22" s="77"/>
      <c r="QRW22" s="77"/>
      <c r="QRX22" s="77"/>
      <c r="QRY22" s="77"/>
      <c r="QRZ22" s="77"/>
      <c r="QSA22" s="77"/>
      <c r="QSB22" s="77"/>
      <c r="QSC22" s="77"/>
      <c r="QSD22" s="77"/>
      <c r="QSE22" s="77"/>
      <c r="QSF22" s="77"/>
      <c r="QSG22" s="77"/>
      <c r="QSH22" s="77"/>
      <c r="QSI22" s="77"/>
      <c r="QSJ22" s="77"/>
      <c r="QSK22" s="77"/>
      <c r="QSL22" s="77"/>
      <c r="QSM22" s="77"/>
      <c r="QSN22" s="77"/>
      <c r="QSO22" s="77"/>
      <c r="QSP22" s="77"/>
      <c r="QSQ22" s="77"/>
      <c r="QSR22" s="77"/>
      <c r="QSS22" s="77"/>
      <c r="QST22" s="77"/>
      <c r="QSU22" s="77"/>
      <c r="QSV22" s="77"/>
      <c r="QSW22" s="77"/>
      <c r="QSX22" s="77"/>
      <c r="QSY22" s="77"/>
      <c r="QSZ22" s="77"/>
      <c r="QTA22" s="77"/>
      <c r="QTB22" s="77"/>
      <c r="QTC22" s="77"/>
      <c r="QTD22" s="77"/>
      <c r="QTE22" s="77"/>
      <c r="QTF22" s="77"/>
      <c r="QTG22" s="77"/>
      <c r="QTH22" s="77"/>
      <c r="QTI22" s="77"/>
      <c r="QTJ22" s="77"/>
      <c r="QTK22" s="77"/>
      <c r="QTL22" s="77"/>
      <c r="QTM22" s="77"/>
      <c r="QTN22" s="77"/>
      <c r="QTO22" s="77"/>
      <c r="QTP22" s="77"/>
      <c r="QTQ22" s="77"/>
      <c r="QTR22" s="77"/>
      <c r="QTS22" s="77"/>
      <c r="QTT22" s="77"/>
      <c r="QTU22" s="77"/>
      <c r="QTV22" s="77"/>
      <c r="QTW22" s="77"/>
      <c r="QTX22" s="77"/>
      <c r="QTY22" s="77"/>
      <c r="QTZ22" s="77"/>
      <c r="QUA22" s="77"/>
      <c r="QUB22" s="77"/>
      <c r="QUC22" s="77"/>
      <c r="QUD22" s="77"/>
      <c r="QUE22" s="77"/>
      <c r="QUF22" s="77"/>
      <c r="QUG22" s="77"/>
      <c r="QUH22" s="77"/>
      <c r="QUI22" s="77"/>
      <c r="QUJ22" s="77"/>
      <c r="QUK22" s="77"/>
      <c r="QUL22" s="77"/>
      <c r="QUM22" s="77"/>
      <c r="QUN22" s="77"/>
      <c r="QUO22" s="77"/>
      <c r="QUP22" s="77"/>
      <c r="QUQ22" s="77"/>
      <c r="QUR22" s="77"/>
      <c r="QUS22" s="77"/>
      <c r="QUT22" s="77"/>
      <c r="QUU22" s="77"/>
      <c r="QUV22" s="77"/>
      <c r="QUW22" s="77"/>
      <c r="QUX22" s="77"/>
      <c r="QUY22" s="77"/>
      <c r="QUZ22" s="77"/>
      <c r="QVA22" s="77"/>
      <c r="QVB22" s="77"/>
      <c r="QVC22" s="77"/>
      <c r="QVD22" s="77"/>
      <c r="QVE22" s="77"/>
      <c r="QVF22" s="77"/>
      <c r="QVG22" s="77"/>
      <c r="QVH22" s="77"/>
      <c r="QVI22" s="77"/>
      <c r="QVJ22" s="77"/>
      <c r="QVK22" s="77"/>
      <c r="QVL22" s="77"/>
      <c r="QVM22" s="77"/>
      <c r="QVN22" s="77"/>
      <c r="QVO22" s="77"/>
      <c r="QVP22" s="77"/>
      <c r="QVQ22" s="77"/>
      <c r="QVR22" s="77"/>
      <c r="QVS22" s="77"/>
      <c r="QVT22" s="77"/>
      <c r="QVU22" s="77"/>
      <c r="QVV22" s="77"/>
      <c r="QVW22" s="77"/>
      <c r="QVX22" s="77"/>
      <c r="QVY22" s="77"/>
      <c r="QVZ22" s="77"/>
      <c r="QWA22" s="77"/>
      <c r="QWB22" s="77"/>
      <c r="QWC22" s="77"/>
      <c r="QWD22" s="77"/>
      <c r="QWE22" s="77"/>
      <c r="QWF22" s="77"/>
      <c r="QWG22" s="77"/>
      <c r="QWH22" s="77"/>
      <c r="QWI22" s="77"/>
      <c r="QWJ22" s="77"/>
      <c r="QWK22" s="77"/>
      <c r="QWL22" s="77"/>
      <c r="QWM22" s="77"/>
      <c r="QWN22" s="77"/>
      <c r="QWO22" s="77"/>
      <c r="QWP22" s="77"/>
      <c r="QWQ22" s="77"/>
      <c r="QWR22" s="77"/>
      <c r="QWS22" s="77"/>
      <c r="QWT22" s="77"/>
      <c r="QWU22" s="77"/>
      <c r="QWV22" s="77"/>
      <c r="QWW22" s="77"/>
      <c r="QWX22" s="77"/>
      <c r="QWY22" s="77"/>
      <c r="QWZ22" s="77"/>
      <c r="QXA22" s="77"/>
      <c r="QXB22" s="77"/>
      <c r="QXC22" s="77"/>
      <c r="QXD22" s="77"/>
      <c r="QXE22" s="77"/>
      <c r="QXF22" s="77"/>
      <c r="QXG22" s="77"/>
      <c r="QXH22" s="77"/>
      <c r="QXI22" s="77"/>
      <c r="QXJ22" s="77"/>
      <c r="QXK22" s="77"/>
      <c r="QXL22" s="77"/>
      <c r="QXM22" s="77"/>
      <c r="QXN22" s="77"/>
      <c r="QXO22" s="77"/>
      <c r="QXP22" s="77"/>
      <c r="QXQ22" s="77"/>
      <c r="QXR22" s="77"/>
      <c r="QXS22" s="77"/>
      <c r="QXT22" s="77"/>
      <c r="QXU22" s="77"/>
      <c r="QXV22" s="77"/>
      <c r="QXW22" s="77"/>
      <c r="QXX22" s="77"/>
      <c r="QXY22" s="77"/>
      <c r="QXZ22" s="77"/>
      <c r="QYA22" s="77"/>
      <c r="QYB22" s="77"/>
      <c r="QYC22" s="77"/>
      <c r="QYD22" s="77"/>
      <c r="QYE22" s="77"/>
      <c r="QYF22" s="77"/>
      <c r="QYG22" s="77"/>
      <c r="QYH22" s="77"/>
      <c r="QYI22" s="77"/>
      <c r="QYJ22" s="77"/>
      <c r="QYK22" s="77"/>
      <c r="QYL22" s="77"/>
      <c r="QYM22" s="77"/>
      <c r="QYN22" s="77"/>
      <c r="QYO22" s="77"/>
      <c r="QYP22" s="77"/>
      <c r="QYQ22" s="77"/>
      <c r="QYR22" s="77"/>
      <c r="QYS22" s="77"/>
      <c r="QYT22" s="77"/>
      <c r="QYU22" s="77"/>
      <c r="QYV22" s="77"/>
      <c r="QYW22" s="77"/>
      <c r="QYX22" s="77"/>
      <c r="QYY22" s="77"/>
      <c r="QYZ22" s="77"/>
      <c r="QZA22" s="77"/>
      <c r="QZB22" s="77"/>
      <c r="QZC22" s="77"/>
      <c r="QZD22" s="77"/>
      <c r="QZE22" s="77"/>
      <c r="QZF22" s="77"/>
      <c r="QZG22" s="77"/>
      <c r="QZH22" s="77"/>
      <c r="QZI22" s="77"/>
      <c r="QZJ22" s="77"/>
      <c r="QZK22" s="77"/>
      <c r="QZL22" s="77"/>
      <c r="QZM22" s="77"/>
      <c r="QZN22" s="77"/>
      <c r="QZO22" s="77"/>
      <c r="QZP22" s="77"/>
      <c r="QZQ22" s="77"/>
      <c r="QZR22" s="77"/>
      <c r="QZS22" s="77"/>
      <c r="QZT22" s="77"/>
      <c r="QZU22" s="77"/>
      <c r="QZV22" s="77"/>
      <c r="QZW22" s="77"/>
      <c r="QZX22" s="77"/>
      <c r="QZY22" s="77"/>
      <c r="QZZ22" s="77"/>
      <c r="RAA22" s="77"/>
      <c r="RAB22" s="77"/>
      <c r="RAC22" s="77"/>
      <c r="RAD22" s="77"/>
      <c r="RAE22" s="77"/>
      <c r="RAF22" s="77"/>
      <c r="RAG22" s="77"/>
      <c r="RAH22" s="77"/>
      <c r="RAI22" s="77"/>
      <c r="RAJ22" s="77"/>
      <c r="RAK22" s="77"/>
      <c r="RAL22" s="77"/>
      <c r="RAM22" s="77"/>
      <c r="RAN22" s="77"/>
      <c r="RAO22" s="77"/>
      <c r="RAP22" s="77"/>
      <c r="RAQ22" s="77"/>
      <c r="RAR22" s="77"/>
      <c r="RAS22" s="77"/>
      <c r="RAT22" s="77"/>
      <c r="RAU22" s="77"/>
      <c r="RAV22" s="77"/>
      <c r="RAW22" s="77"/>
      <c r="RAX22" s="77"/>
      <c r="RAY22" s="77"/>
      <c r="RAZ22" s="77"/>
      <c r="RBA22" s="77"/>
      <c r="RBB22" s="77"/>
      <c r="RBC22" s="77"/>
      <c r="RBD22" s="77"/>
      <c r="RBE22" s="77"/>
      <c r="RBF22" s="77"/>
      <c r="RBG22" s="77"/>
      <c r="RBH22" s="77"/>
      <c r="RBI22" s="77"/>
      <c r="RBJ22" s="77"/>
      <c r="RBK22" s="77"/>
      <c r="RBL22" s="77"/>
      <c r="RBM22" s="77"/>
      <c r="RBN22" s="77"/>
      <c r="RBO22" s="77"/>
      <c r="RBP22" s="77"/>
      <c r="RBQ22" s="77"/>
      <c r="RBR22" s="77"/>
      <c r="RBS22" s="77"/>
      <c r="RBT22" s="77"/>
      <c r="RBU22" s="77"/>
      <c r="RBV22" s="77"/>
      <c r="RBW22" s="77"/>
      <c r="RBX22" s="77"/>
      <c r="RBY22" s="77"/>
      <c r="RBZ22" s="77"/>
      <c r="RCA22" s="77"/>
      <c r="RCB22" s="77"/>
      <c r="RCC22" s="77"/>
      <c r="RCD22" s="77"/>
      <c r="RCE22" s="77"/>
      <c r="RCF22" s="77"/>
      <c r="RCG22" s="77"/>
      <c r="RCH22" s="77"/>
      <c r="RCI22" s="77"/>
      <c r="RCJ22" s="77"/>
      <c r="RCK22" s="77"/>
      <c r="RCL22" s="77"/>
      <c r="RCM22" s="77"/>
      <c r="RCN22" s="77"/>
      <c r="RCO22" s="77"/>
      <c r="RCP22" s="77"/>
      <c r="RCQ22" s="77"/>
      <c r="RCR22" s="77"/>
      <c r="RCS22" s="77"/>
      <c r="RCT22" s="77"/>
      <c r="RCU22" s="77"/>
      <c r="RCV22" s="77"/>
      <c r="RCW22" s="77"/>
      <c r="RCX22" s="77"/>
      <c r="RCY22" s="77"/>
      <c r="RCZ22" s="77"/>
      <c r="RDA22" s="77"/>
      <c r="RDB22" s="77"/>
      <c r="RDC22" s="77"/>
      <c r="RDD22" s="77"/>
      <c r="RDE22" s="77"/>
      <c r="RDF22" s="77"/>
      <c r="RDG22" s="77"/>
      <c r="RDH22" s="77"/>
      <c r="RDI22" s="77"/>
      <c r="RDJ22" s="77"/>
      <c r="RDK22" s="77"/>
      <c r="RDL22" s="77"/>
      <c r="RDM22" s="77"/>
      <c r="RDN22" s="77"/>
      <c r="RDO22" s="77"/>
      <c r="RDP22" s="77"/>
      <c r="RDQ22" s="77"/>
      <c r="RDR22" s="77"/>
      <c r="RDS22" s="77"/>
      <c r="RDT22" s="77"/>
      <c r="RDU22" s="77"/>
      <c r="RDV22" s="77"/>
      <c r="RDW22" s="77"/>
      <c r="RDX22" s="77"/>
      <c r="RDY22" s="77"/>
      <c r="RDZ22" s="77"/>
      <c r="REA22" s="77"/>
      <c r="REB22" s="77"/>
      <c r="REC22" s="77"/>
      <c r="RED22" s="77"/>
      <c r="REE22" s="77"/>
      <c r="REF22" s="77"/>
      <c r="REG22" s="77"/>
      <c r="REH22" s="77"/>
      <c r="REI22" s="77"/>
      <c r="REJ22" s="77"/>
      <c r="REK22" s="77"/>
      <c r="REL22" s="77"/>
      <c r="REM22" s="77"/>
      <c r="REN22" s="77"/>
      <c r="REO22" s="77"/>
      <c r="REP22" s="77"/>
      <c r="REQ22" s="77"/>
      <c r="RER22" s="77"/>
      <c r="RES22" s="77"/>
      <c r="RET22" s="77"/>
      <c r="REU22" s="77"/>
      <c r="REV22" s="77"/>
      <c r="REW22" s="77"/>
      <c r="REX22" s="77"/>
      <c r="REY22" s="77"/>
      <c r="REZ22" s="77"/>
      <c r="RFA22" s="77"/>
      <c r="RFB22" s="77"/>
      <c r="RFC22" s="77"/>
      <c r="RFD22" s="77"/>
      <c r="RFE22" s="77"/>
      <c r="RFF22" s="77"/>
      <c r="RFG22" s="77"/>
      <c r="RFH22" s="77"/>
      <c r="RFI22" s="77"/>
      <c r="RFJ22" s="77"/>
      <c r="RFK22" s="77"/>
      <c r="RFL22" s="77"/>
      <c r="RFM22" s="77"/>
      <c r="RFN22" s="77"/>
      <c r="RFO22" s="77"/>
      <c r="RFP22" s="77"/>
      <c r="RFQ22" s="77"/>
      <c r="RFR22" s="77"/>
      <c r="RFS22" s="77"/>
      <c r="RFT22" s="77"/>
      <c r="RFU22" s="77"/>
      <c r="RFV22" s="77"/>
      <c r="RFW22" s="77"/>
      <c r="RFX22" s="77"/>
      <c r="RFY22" s="77"/>
      <c r="RFZ22" s="77"/>
      <c r="RGA22" s="77"/>
      <c r="RGB22" s="77"/>
      <c r="RGC22" s="77"/>
      <c r="RGD22" s="77"/>
      <c r="RGE22" s="77"/>
      <c r="RGF22" s="77"/>
      <c r="RGG22" s="77"/>
      <c r="RGH22" s="77"/>
      <c r="RGI22" s="77"/>
      <c r="RGJ22" s="77"/>
      <c r="RGK22" s="77"/>
      <c r="RGL22" s="77"/>
      <c r="RGM22" s="77"/>
      <c r="RGN22" s="77"/>
      <c r="RGO22" s="77"/>
      <c r="RGP22" s="77"/>
      <c r="RGQ22" s="77"/>
      <c r="RGR22" s="77"/>
      <c r="RGS22" s="77"/>
      <c r="RGT22" s="77"/>
      <c r="RGU22" s="77"/>
      <c r="RGV22" s="77"/>
      <c r="RGW22" s="77"/>
      <c r="RGX22" s="77"/>
      <c r="RGY22" s="77"/>
      <c r="RGZ22" s="77"/>
      <c r="RHA22" s="77"/>
      <c r="RHB22" s="77"/>
      <c r="RHC22" s="77"/>
      <c r="RHD22" s="77"/>
      <c r="RHE22" s="77"/>
      <c r="RHF22" s="77"/>
      <c r="RHG22" s="77"/>
      <c r="RHH22" s="77"/>
      <c r="RHI22" s="77"/>
      <c r="RHJ22" s="77"/>
      <c r="RHK22" s="77"/>
      <c r="RHL22" s="77"/>
      <c r="RHM22" s="77"/>
      <c r="RHN22" s="77"/>
      <c r="RHO22" s="77"/>
      <c r="RHP22" s="77"/>
      <c r="RHQ22" s="77"/>
      <c r="RHR22" s="77"/>
      <c r="RHS22" s="77"/>
      <c r="RHT22" s="77"/>
      <c r="RHU22" s="77"/>
      <c r="RHV22" s="77"/>
      <c r="RHW22" s="77"/>
      <c r="RHX22" s="77"/>
      <c r="RHY22" s="77"/>
      <c r="RHZ22" s="77"/>
      <c r="RIA22" s="77"/>
      <c r="RIB22" s="77"/>
      <c r="RIC22" s="77"/>
      <c r="RID22" s="77"/>
      <c r="RIE22" s="77"/>
      <c r="RIF22" s="77"/>
      <c r="RIG22" s="77"/>
      <c r="RIH22" s="77"/>
      <c r="RII22" s="77"/>
      <c r="RIJ22" s="77"/>
      <c r="RIK22" s="77"/>
      <c r="RIL22" s="77"/>
      <c r="RIM22" s="77"/>
      <c r="RIN22" s="77"/>
      <c r="RIO22" s="77"/>
      <c r="RIP22" s="77"/>
      <c r="RIQ22" s="77"/>
      <c r="RIR22" s="77"/>
      <c r="RIS22" s="77"/>
      <c r="RIT22" s="77"/>
      <c r="RIU22" s="77"/>
      <c r="RIV22" s="77"/>
      <c r="RIW22" s="77"/>
      <c r="RIX22" s="77"/>
      <c r="RIY22" s="77"/>
      <c r="RIZ22" s="77"/>
      <c r="RJA22" s="77"/>
      <c r="RJB22" s="77"/>
      <c r="RJC22" s="77"/>
      <c r="RJD22" s="77"/>
      <c r="RJE22" s="77"/>
      <c r="RJF22" s="77"/>
      <c r="RJG22" s="77"/>
      <c r="RJH22" s="77"/>
      <c r="RJI22" s="77"/>
      <c r="RJJ22" s="77"/>
      <c r="RJK22" s="77"/>
      <c r="RJL22" s="77"/>
      <c r="RJM22" s="77"/>
      <c r="RJN22" s="77"/>
      <c r="RJO22" s="77"/>
      <c r="RJP22" s="77"/>
      <c r="RJQ22" s="77"/>
      <c r="RJR22" s="77"/>
      <c r="RJS22" s="77"/>
      <c r="RJT22" s="77"/>
      <c r="RJU22" s="77"/>
      <c r="RJV22" s="77"/>
      <c r="RJW22" s="77"/>
      <c r="RJX22" s="77"/>
      <c r="RJY22" s="77"/>
      <c r="RJZ22" s="77"/>
      <c r="RKA22" s="77"/>
      <c r="RKB22" s="77"/>
      <c r="RKC22" s="77"/>
      <c r="RKD22" s="77"/>
      <c r="RKE22" s="77"/>
      <c r="RKF22" s="77"/>
      <c r="RKG22" s="77"/>
      <c r="RKH22" s="77"/>
      <c r="RKI22" s="77"/>
      <c r="RKJ22" s="77"/>
      <c r="RKK22" s="77"/>
      <c r="RKL22" s="77"/>
      <c r="RKM22" s="77"/>
      <c r="RKN22" s="77"/>
      <c r="RKO22" s="77"/>
      <c r="RKP22" s="77"/>
      <c r="RKQ22" s="77"/>
      <c r="RKR22" s="77"/>
      <c r="RKS22" s="77"/>
      <c r="RKT22" s="77"/>
      <c r="RKU22" s="77"/>
      <c r="RKV22" s="77"/>
      <c r="RKW22" s="77"/>
      <c r="RKX22" s="77"/>
      <c r="RKY22" s="77"/>
      <c r="RKZ22" s="77"/>
      <c r="RLA22" s="77"/>
      <c r="RLB22" s="77"/>
      <c r="RLC22" s="77"/>
      <c r="RLD22" s="77"/>
      <c r="RLE22" s="77"/>
      <c r="RLF22" s="77"/>
      <c r="RLG22" s="77"/>
      <c r="RLH22" s="77"/>
      <c r="RLI22" s="77"/>
      <c r="RLJ22" s="77"/>
      <c r="RLK22" s="77"/>
      <c r="RLL22" s="77"/>
      <c r="RLM22" s="77"/>
      <c r="RLN22" s="77"/>
      <c r="RLO22" s="77"/>
      <c r="RLP22" s="77"/>
      <c r="RLQ22" s="77"/>
      <c r="RLR22" s="77"/>
      <c r="RLS22" s="77"/>
      <c r="RLT22" s="77"/>
      <c r="RLU22" s="77"/>
      <c r="RLV22" s="77"/>
      <c r="RLW22" s="77"/>
      <c r="RLX22" s="77"/>
      <c r="RLY22" s="77"/>
      <c r="RLZ22" s="77"/>
      <c r="RMA22" s="77"/>
      <c r="RMB22" s="77"/>
      <c r="RMC22" s="77"/>
      <c r="RMD22" s="77"/>
      <c r="RME22" s="77"/>
      <c r="RMF22" s="77"/>
      <c r="RMG22" s="77"/>
      <c r="RMH22" s="77"/>
      <c r="RMI22" s="77"/>
      <c r="RMJ22" s="77"/>
      <c r="RMK22" s="77"/>
      <c r="RML22" s="77"/>
      <c r="RMM22" s="77"/>
      <c r="RMN22" s="77"/>
      <c r="RMO22" s="77"/>
      <c r="RMP22" s="77"/>
      <c r="RMQ22" s="77"/>
      <c r="RMR22" s="77"/>
      <c r="RMS22" s="77"/>
      <c r="RMT22" s="77"/>
      <c r="RMU22" s="77"/>
      <c r="RMV22" s="77"/>
      <c r="RMW22" s="77"/>
      <c r="RMX22" s="77"/>
      <c r="RMY22" s="77"/>
      <c r="RMZ22" s="77"/>
      <c r="RNA22" s="77"/>
      <c r="RNB22" s="77"/>
      <c r="RNC22" s="77"/>
      <c r="RND22" s="77"/>
      <c r="RNE22" s="77"/>
      <c r="RNF22" s="77"/>
      <c r="RNG22" s="77"/>
      <c r="RNH22" s="77"/>
      <c r="RNI22" s="77"/>
      <c r="RNJ22" s="77"/>
      <c r="RNK22" s="77"/>
      <c r="RNL22" s="77"/>
      <c r="RNM22" s="77"/>
      <c r="RNN22" s="77"/>
      <c r="RNO22" s="77"/>
      <c r="RNP22" s="77"/>
      <c r="RNQ22" s="77"/>
      <c r="RNR22" s="77"/>
      <c r="RNS22" s="77"/>
      <c r="RNT22" s="77"/>
      <c r="RNU22" s="77"/>
      <c r="RNV22" s="77"/>
      <c r="RNW22" s="77"/>
      <c r="RNX22" s="77"/>
      <c r="RNY22" s="77"/>
      <c r="RNZ22" s="77"/>
      <c r="ROA22" s="77"/>
      <c r="ROB22" s="77"/>
      <c r="ROC22" s="77"/>
      <c r="ROD22" s="77"/>
      <c r="ROE22" s="77"/>
      <c r="ROF22" s="77"/>
      <c r="ROG22" s="77"/>
      <c r="ROH22" s="77"/>
      <c r="ROI22" s="77"/>
      <c r="ROJ22" s="77"/>
      <c r="ROK22" s="77"/>
      <c r="ROL22" s="77"/>
      <c r="ROM22" s="77"/>
      <c r="RON22" s="77"/>
      <c r="ROO22" s="77"/>
      <c r="ROP22" s="77"/>
      <c r="ROQ22" s="77"/>
      <c r="ROR22" s="77"/>
      <c r="ROS22" s="77"/>
      <c r="ROT22" s="77"/>
      <c r="ROU22" s="77"/>
      <c r="ROV22" s="77"/>
      <c r="ROW22" s="77"/>
      <c r="ROX22" s="77"/>
      <c r="ROY22" s="77"/>
      <c r="ROZ22" s="77"/>
      <c r="RPA22" s="77"/>
      <c r="RPB22" s="77"/>
      <c r="RPC22" s="77"/>
      <c r="RPD22" s="77"/>
      <c r="RPE22" s="77"/>
      <c r="RPF22" s="77"/>
      <c r="RPG22" s="77"/>
      <c r="RPH22" s="77"/>
      <c r="RPI22" s="77"/>
      <c r="RPJ22" s="77"/>
      <c r="RPK22" s="77"/>
      <c r="RPL22" s="77"/>
      <c r="RPM22" s="77"/>
      <c r="RPN22" s="77"/>
      <c r="RPO22" s="77"/>
      <c r="RPP22" s="77"/>
      <c r="RPQ22" s="77"/>
      <c r="RPR22" s="77"/>
      <c r="RPS22" s="77"/>
      <c r="RPT22" s="77"/>
      <c r="RPU22" s="77"/>
      <c r="RPV22" s="77"/>
      <c r="RPW22" s="77"/>
      <c r="RPX22" s="77"/>
      <c r="RPY22" s="77"/>
      <c r="RPZ22" s="77"/>
      <c r="RQA22" s="77"/>
      <c r="RQB22" s="77"/>
      <c r="RQC22" s="77"/>
      <c r="RQD22" s="77"/>
      <c r="RQE22" s="77"/>
      <c r="RQF22" s="77"/>
      <c r="RQG22" s="77"/>
      <c r="RQH22" s="77"/>
      <c r="RQI22" s="77"/>
      <c r="RQJ22" s="77"/>
      <c r="RQK22" s="77"/>
      <c r="RQL22" s="77"/>
      <c r="RQM22" s="77"/>
      <c r="RQN22" s="77"/>
      <c r="RQO22" s="77"/>
      <c r="RQP22" s="77"/>
      <c r="RQQ22" s="77"/>
      <c r="RQR22" s="77"/>
      <c r="RQS22" s="77"/>
      <c r="RQT22" s="77"/>
      <c r="RQU22" s="77"/>
      <c r="RQV22" s="77"/>
      <c r="RQW22" s="77"/>
      <c r="RQX22" s="77"/>
      <c r="RQY22" s="77"/>
      <c r="RQZ22" s="77"/>
      <c r="RRA22" s="77"/>
      <c r="RRB22" s="77"/>
      <c r="RRC22" s="77"/>
      <c r="RRD22" s="77"/>
      <c r="RRE22" s="77"/>
      <c r="RRF22" s="77"/>
      <c r="RRG22" s="77"/>
      <c r="RRH22" s="77"/>
      <c r="RRI22" s="77"/>
      <c r="RRJ22" s="77"/>
      <c r="RRK22" s="77"/>
      <c r="RRL22" s="77"/>
      <c r="RRM22" s="77"/>
      <c r="RRN22" s="77"/>
      <c r="RRO22" s="77"/>
      <c r="RRP22" s="77"/>
      <c r="RRQ22" s="77"/>
      <c r="RRR22" s="77"/>
      <c r="RRS22" s="77"/>
      <c r="RRT22" s="77"/>
      <c r="RRU22" s="77"/>
      <c r="RRV22" s="77"/>
      <c r="RRW22" s="77"/>
      <c r="RRX22" s="77"/>
      <c r="RRY22" s="77"/>
      <c r="RRZ22" s="77"/>
      <c r="RSA22" s="77"/>
      <c r="RSB22" s="77"/>
      <c r="RSC22" s="77"/>
      <c r="RSD22" s="77"/>
      <c r="RSE22" s="77"/>
      <c r="RSF22" s="77"/>
      <c r="RSG22" s="77"/>
      <c r="RSH22" s="77"/>
      <c r="RSI22" s="77"/>
      <c r="RSJ22" s="77"/>
      <c r="RSK22" s="77"/>
      <c r="RSL22" s="77"/>
      <c r="RSM22" s="77"/>
      <c r="RSN22" s="77"/>
      <c r="RSO22" s="77"/>
      <c r="RSP22" s="77"/>
      <c r="RSQ22" s="77"/>
      <c r="RSR22" s="77"/>
      <c r="RSS22" s="77"/>
      <c r="RST22" s="77"/>
      <c r="RSU22" s="77"/>
      <c r="RSV22" s="77"/>
      <c r="RSW22" s="77"/>
      <c r="RSX22" s="77"/>
      <c r="RSY22" s="77"/>
      <c r="RSZ22" s="77"/>
      <c r="RTA22" s="77"/>
      <c r="RTB22" s="77"/>
      <c r="RTC22" s="77"/>
      <c r="RTD22" s="77"/>
      <c r="RTE22" s="77"/>
      <c r="RTF22" s="77"/>
      <c r="RTG22" s="77"/>
      <c r="RTH22" s="77"/>
      <c r="RTI22" s="77"/>
      <c r="RTJ22" s="77"/>
      <c r="RTK22" s="77"/>
      <c r="RTL22" s="77"/>
      <c r="RTM22" s="77"/>
      <c r="RTN22" s="77"/>
      <c r="RTO22" s="77"/>
      <c r="RTP22" s="77"/>
      <c r="RTQ22" s="77"/>
      <c r="RTR22" s="77"/>
      <c r="RTS22" s="77"/>
      <c r="RTT22" s="77"/>
      <c r="RTU22" s="77"/>
      <c r="RTV22" s="77"/>
      <c r="RTW22" s="77"/>
      <c r="RTX22" s="77"/>
      <c r="RTY22" s="77"/>
      <c r="RTZ22" s="77"/>
      <c r="RUA22" s="77"/>
      <c r="RUB22" s="77"/>
      <c r="RUC22" s="77"/>
      <c r="RUD22" s="77"/>
      <c r="RUE22" s="77"/>
      <c r="RUF22" s="77"/>
      <c r="RUG22" s="77"/>
      <c r="RUH22" s="77"/>
      <c r="RUI22" s="77"/>
      <c r="RUJ22" s="77"/>
      <c r="RUK22" s="77"/>
      <c r="RUL22" s="77"/>
      <c r="RUM22" s="77"/>
      <c r="RUN22" s="77"/>
      <c r="RUO22" s="77"/>
      <c r="RUP22" s="77"/>
      <c r="RUQ22" s="77"/>
      <c r="RUR22" s="77"/>
      <c r="RUS22" s="77"/>
      <c r="RUT22" s="77"/>
      <c r="RUU22" s="77"/>
      <c r="RUV22" s="77"/>
      <c r="RUW22" s="77"/>
      <c r="RUX22" s="77"/>
      <c r="RUY22" s="77"/>
      <c r="RUZ22" s="77"/>
      <c r="RVA22" s="77"/>
      <c r="RVB22" s="77"/>
      <c r="RVC22" s="77"/>
      <c r="RVD22" s="77"/>
      <c r="RVE22" s="77"/>
      <c r="RVF22" s="77"/>
      <c r="RVG22" s="77"/>
      <c r="RVH22" s="77"/>
      <c r="RVI22" s="77"/>
      <c r="RVJ22" s="77"/>
      <c r="RVK22" s="77"/>
      <c r="RVL22" s="77"/>
      <c r="RVM22" s="77"/>
      <c r="RVN22" s="77"/>
      <c r="RVO22" s="77"/>
      <c r="RVP22" s="77"/>
      <c r="RVQ22" s="77"/>
      <c r="RVR22" s="77"/>
      <c r="RVS22" s="77"/>
      <c r="RVT22" s="77"/>
      <c r="RVU22" s="77"/>
      <c r="RVV22" s="77"/>
      <c r="RVW22" s="77"/>
      <c r="RVX22" s="77"/>
      <c r="RVY22" s="77"/>
      <c r="RVZ22" s="77"/>
      <c r="RWA22" s="77"/>
      <c r="RWB22" s="77"/>
      <c r="RWC22" s="77"/>
      <c r="RWD22" s="77"/>
      <c r="RWE22" s="77"/>
      <c r="RWF22" s="77"/>
      <c r="RWG22" s="77"/>
      <c r="RWH22" s="77"/>
      <c r="RWI22" s="77"/>
      <c r="RWJ22" s="77"/>
      <c r="RWK22" s="77"/>
      <c r="RWL22" s="77"/>
      <c r="RWM22" s="77"/>
      <c r="RWN22" s="77"/>
      <c r="RWO22" s="77"/>
      <c r="RWP22" s="77"/>
      <c r="RWQ22" s="77"/>
      <c r="RWR22" s="77"/>
      <c r="RWS22" s="77"/>
      <c r="RWT22" s="77"/>
      <c r="RWU22" s="77"/>
      <c r="RWV22" s="77"/>
      <c r="RWW22" s="77"/>
      <c r="RWX22" s="77"/>
      <c r="RWY22" s="77"/>
      <c r="RWZ22" s="77"/>
      <c r="RXA22" s="77"/>
      <c r="RXB22" s="77"/>
      <c r="RXC22" s="77"/>
      <c r="RXD22" s="77"/>
      <c r="RXE22" s="77"/>
      <c r="RXF22" s="77"/>
      <c r="RXG22" s="77"/>
      <c r="RXH22" s="77"/>
      <c r="RXI22" s="77"/>
      <c r="RXJ22" s="77"/>
      <c r="RXK22" s="77"/>
      <c r="RXL22" s="77"/>
      <c r="RXM22" s="77"/>
      <c r="RXN22" s="77"/>
      <c r="RXO22" s="77"/>
      <c r="RXP22" s="77"/>
      <c r="RXQ22" s="77"/>
      <c r="RXR22" s="77"/>
      <c r="RXS22" s="77"/>
      <c r="RXT22" s="77"/>
      <c r="RXU22" s="77"/>
      <c r="RXV22" s="77"/>
      <c r="RXW22" s="77"/>
      <c r="RXX22" s="77"/>
      <c r="RXY22" s="77"/>
      <c r="RXZ22" s="77"/>
      <c r="RYA22" s="77"/>
      <c r="RYB22" s="77"/>
      <c r="RYC22" s="77"/>
      <c r="RYD22" s="77"/>
      <c r="RYE22" s="77"/>
      <c r="RYF22" s="77"/>
      <c r="RYG22" s="77"/>
      <c r="RYH22" s="77"/>
      <c r="RYI22" s="77"/>
      <c r="RYJ22" s="77"/>
      <c r="RYK22" s="77"/>
      <c r="RYL22" s="77"/>
      <c r="RYM22" s="77"/>
      <c r="RYN22" s="77"/>
      <c r="RYO22" s="77"/>
      <c r="RYP22" s="77"/>
      <c r="RYQ22" s="77"/>
      <c r="RYR22" s="77"/>
      <c r="RYS22" s="77"/>
      <c r="RYT22" s="77"/>
      <c r="RYU22" s="77"/>
      <c r="RYV22" s="77"/>
      <c r="RYW22" s="77"/>
      <c r="RYX22" s="77"/>
      <c r="RYY22" s="77"/>
      <c r="RYZ22" s="77"/>
      <c r="RZA22" s="77"/>
      <c r="RZB22" s="77"/>
      <c r="RZC22" s="77"/>
      <c r="RZD22" s="77"/>
      <c r="RZE22" s="77"/>
      <c r="RZF22" s="77"/>
      <c r="RZG22" s="77"/>
      <c r="RZH22" s="77"/>
      <c r="RZI22" s="77"/>
      <c r="RZJ22" s="77"/>
      <c r="RZK22" s="77"/>
      <c r="RZL22" s="77"/>
      <c r="RZM22" s="77"/>
      <c r="RZN22" s="77"/>
      <c r="RZO22" s="77"/>
      <c r="RZP22" s="77"/>
      <c r="RZQ22" s="77"/>
      <c r="RZR22" s="77"/>
      <c r="RZS22" s="77"/>
      <c r="RZT22" s="77"/>
      <c r="RZU22" s="77"/>
      <c r="RZV22" s="77"/>
      <c r="RZW22" s="77"/>
      <c r="RZX22" s="77"/>
      <c r="RZY22" s="77"/>
      <c r="RZZ22" s="77"/>
      <c r="SAA22" s="77"/>
      <c r="SAB22" s="77"/>
      <c r="SAC22" s="77"/>
      <c r="SAD22" s="77"/>
      <c r="SAE22" s="77"/>
      <c r="SAF22" s="77"/>
      <c r="SAG22" s="77"/>
      <c r="SAH22" s="77"/>
      <c r="SAI22" s="77"/>
      <c r="SAJ22" s="77"/>
      <c r="SAK22" s="77"/>
      <c r="SAL22" s="77"/>
      <c r="SAM22" s="77"/>
      <c r="SAN22" s="77"/>
      <c r="SAO22" s="77"/>
      <c r="SAP22" s="77"/>
      <c r="SAQ22" s="77"/>
      <c r="SAR22" s="77"/>
      <c r="SAS22" s="77"/>
      <c r="SAT22" s="77"/>
      <c r="SAU22" s="77"/>
      <c r="SAV22" s="77"/>
      <c r="SAW22" s="77"/>
      <c r="SAX22" s="77"/>
      <c r="SAY22" s="77"/>
      <c r="SAZ22" s="77"/>
      <c r="SBA22" s="77"/>
      <c r="SBB22" s="77"/>
      <c r="SBC22" s="77"/>
      <c r="SBD22" s="77"/>
      <c r="SBE22" s="77"/>
      <c r="SBF22" s="77"/>
      <c r="SBG22" s="77"/>
      <c r="SBH22" s="77"/>
      <c r="SBI22" s="77"/>
      <c r="SBJ22" s="77"/>
      <c r="SBK22" s="77"/>
      <c r="SBL22" s="77"/>
      <c r="SBM22" s="77"/>
      <c r="SBN22" s="77"/>
      <c r="SBO22" s="77"/>
      <c r="SBP22" s="77"/>
      <c r="SBQ22" s="77"/>
      <c r="SBR22" s="77"/>
      <c r="SBS22" s="77"/>
      <c r="SBT22" s="77"/>
      <c r="SBU22" s="77"/>
      <c r="SBV22" s="77"/>
      <c r="SBW22" s="77"/>
      <c r="SBX22" s="77"/>
      <c r="SBY22" s="77"/>
      <c r="SBZ22" s="77"/>
      <c r="SCA22" s="77"/>
      <c r="SCB22" s="77"/>
      <c r="SCC22" s="77"/>
      <c r="SCD22" s="77"/>
      <c r="SCE22" s="77"/>
      <c r="SCF22" s="77"/>
      <c r="SCG22" s="77"/>
      <c r="SCH22" s="77"/>
      <c r="SCI22" s="77"/>
      <c r="SCJ22" s="77"/>
      <c r="SCK22" s="77"/>
      <c r="SCL22" s="77"/>
      <c r="SCM22" s="77"/>
      <c r="SCN22" s="77"/>
      <c r="SCO22" s="77"/>
      <c r="SCP22" s="77"/>
      <c r="SCQ22" s="77"/>
      <c r="SCR22" s="77"/>
      <c r="SCS22" s="77"/>
      <c r="SCT22" s="77"/>
      <c r="SCU22" s="77"/>
      <c r="SCV22" s="77"/>
      <c r="SCW22" s="77"/>
      <c r="SCX22" s="77"/>
      <c r="SCY22" s="77"/>
      <c r="SCZ22" s="77"/>
      <c r="SDA22" s="77"/>
      <c r="SDB22" s="77"/>
      <c r="SDC22" s="77"/>
      <c r="SDD22" s="77"/>
      <c r="SDE22" s="77"/>
      <c r="SDF22" s="77"/>
      <c r="SDG22" s="77"/>
      <c r="SDH22" s="77"/>
      <c r="SDI22" s="77"/>
      <c r="SDJ22" s="77"/>
      <c r="SDK22" s="77"/>
      <c r="SDL22" s="77"/>
      <c r="SDM22" s="77"/>
      <c r="SDN22" s="77"/>
      <c r="SDO22" s="77"/>
      <c r="SDP22" s="77"/>
      <c r="SDQ22" s="77"/>
      <c r="SDR22" s="77"/>
      <c r="SDS22" s="77"/>
      <c r="SDT22" s="77"/>
      <c r="SDU22" s="77"/>
      <c r="SDV22" s="77"/>
      <c r="SDW22" s="77"/>
      <c r="SDX22" s="77"/>
      <c r="SDY22" s="77"/>
      <c r="SDZ22" s="77"/>
      <c r="SEA22" s="77"/>
      <c r="SEB22" s="77"/>
      <c r="SEC22" s="77"/>
      <c r="SED22" s="77"/>
      <c r="SEE22" s="77"/>
      <c r="SEF22" s="77"/>
      <c r="SEG22" s="77"/>
      <c r="SEH22" s="77"/>
      <c r="SEI22" s="77"/>
      <c r="SEJ22" s="77"/>
      <c r="SEK22" s="77"/>
      <c r="SEL22" s="77"/>
      <c r="SEM22" s="77"/>
      <c r="SEN22" s="77"/>
      <c r="SEO22" s="77"/>
      <c r="SEP22" s="77"/>
      <c r="SEQ22" s="77"/>
      <c r="SER22" s="77"/>
      <c r="SES22" s="77"/>
      <c r="SET22" s="77"/>
      <c r="SEU22" s="77"/>
      <c r="SEV22" s="77"/>
      <c r="SEW22" s="77"/>
      <c r="SEX22" s="77"/>
      <c r="SEY22" s="77"/>
      <c r="SEZ22" s="77"/>
      <c r="SFA22" s="77"/>
      <c r="SFB22" s="77"/>
      <c r="SFC22" s="77"/>
      <c r="SFD22" s="77"/>
      <c r="SFE22" s="77"/>
      <c r="SFF22" s="77"/>
      <c r="SFG22" s="77"/>
      <c r="SFH22" s="77"/>
      <c r="SFI22" s="77"/>
      <c r="SFJ22" s="77"/>
      <c r="SFK22" s="77"/>
      <c r="SFL22" s="77"/>
      <c r="SFM22" s="77"/>
      <c r="SFN22" s="77"/>
      <c r="SFO22" s="77"/>
      <c r="SFP22" s="77"/>
      <c r="SFQ22" s="77"/>
      <c r="SFR22" s="77"/>
      <c r="SFS22" s="77"/>
      <c r="SFT22" s="77"/>
      <c r="SFU22" s="77"/>
      <c r="SFV22" s="77"/>
      <c r="SFW22" s="77"/>
      <c r="SFX22" s="77"/>
      <c r="SFY22" s="77"/>
      <c r="SFZ22" s="77"/>
      <c r="SGA22" s="77"/>
      <c r="SGB22" s="77"/>
      <c r="SGC22" s="77"/>
      <c r="SGD22" s="77"/>
      <c r="SGE22" s="77"/>
      <c r="SGF22" s="77"/>
      <c r="SGG22" s="77"/>
      <c r="SGH22" s="77"/>
      <c r="SGI22" s="77"/>
      <c r="SGJ22" s="77"/>
      <c r="SGK22" s="77"/>
      <c r="SGL22" s="77"/>
      <c r="SGM22" s="77"/>
      <c r="SGN22" s="77"/>
      <c r="SGO22" s="77"/>
      <c r="SGP22" s="77"/>
      <c r="SGQ22" s="77"/>
      <c r="SGR22" s="77"/>
      <c r="SGS22" s="77"/>
      <c r="SGT22" s="77"/>
      <c r="SGU22" s="77"/>
      <c r="SGV22" s="77"/>
      <c r="SGW22" s="77"/>
      <c r="SGX22" s="77"/>
      <c r="SGY22" s="77"/>
      <c r="SGZ22" s="77"/>
      <c r="SHA22" s="77"/>
      <c r="SHB22" s="77"/>
      <c r="SHC22" s="77"/>
      <c r="SHD22" s="77"/>
      <c r="SHE22" s="77"/>
      <c r="SHF22" s="77"/>
      <c r="SHG22" s="77"/>
      <c r="SHH22" s="77"/>
      <c r="SHI22" s="77"/>
      <c r="SHJ22" s="77"/>
      <c r="SHK22" s="77"/>
      <c r="SHL22" s="77"/>
      <c r="SHM22" s="77"/>
      <c r="SHN22" s="77"/>
      <c r="SHO22" s="77"/>
      <c r="SHP22" s="77"/>
      <c r="SHQ22" s="77"/>
      <c r="SHR22" s="77"/>
      <c r="SHS22" s="77"/>
      <c r="SHT22" s="77"/>
      <c r="SHU22" s="77"/>
      <c r="SHV22" s="77"/>
      <c r="SHW22" s="77"/>
      <c r="SHX22" s="77"/>
      <c r="SHY22" s="77"/>
      <c r="SHZ22" s="77"/>
      <c r="SIA22" s="77"/>
      <c r="SIB22" s="77"/>
      <c r="SIC22" s="77"/>
      <c r="SID22" s="77"/>
      <c r="SIE22" s="77"/>
      <c r="SIF22" s="77"/>
      <c r="SIG22" s="77"/>
      <c r="SIH22" s="77"/>
      <c r="SII22" s="77"/>
      <c r="SIJ22" s="77"/>
      <c r="SIK22" s="77"/>
      <c r="SIL22" s="77"/>
      <c r="SIM22" s="77"/>
      <c r="SIN22" s="77"/>
      <c r="SIO22" s="77"/>
      <c r="SIP22" s="77"/>
      <c r="SIQ22" s="77"/>
      <c r="SIR22" s="77"/>
      <c r="SIS22" s="77"/>
      <c r="SIT22" s="77"/>
      <c r="SIU22" s="77"/>
      <c r="SIV22" s="77"/>
      <c r="SIW22" s="77"/>
      <c r="SIX22" s="77"/>
      <c r="SIY22" s="77"/>
      <c r="SIZ22" s="77"/>
      <c r="SJA22" s="77"/>
      <c r="SJB22" s="77"/>
      <c r="SJC22" s="77"/>
      <c r="SJD22" s="77"/>
      <c r="SJE22" s="77"/>
      <c r="SJF22" s="77"/>
      <c r="SJG22" s="77"/>
      <c r="SJH22" s="77"/>
      <c r="SJI22" s="77"/>
      <c r="SJJ22" s="77"/>
      <c r="SJK22" s="77"/>
      <c r="SJL22" s="77"/>
      <c r="SJM22" s="77"/>
      <c r="SJN22" s="77"/>
      <c r="SJO22" s="77"/>
      <c r="SJP22" s="77"/>
      <c r="SJQ22" s="77"/>
      <c r="SJR22" s="77"/>
      <c r="SJS22" s="77"/>
      <c r="SJT22" s="77"/>
      <c r="SJU22" s="77"/>
      <c r="SJV22" s="77"/>
      <c r="SJW22" s="77"/>
      <c r="SJX22" s="77"/>
      <c r="SJY22" s="77"/>
      <c r="SJZ22" s="77"/>
      <c r="SKA22" s="77"/>
      <c r="SKB22" s="77"/>
      <c r="SKC22" s="77"/>
      <c r="SKD22" s="77"/>
      <c r="SKE22" s="77"/>
      <c r="SKF22" s="77"/>
      <c r="SKG22" s="77"/>
      <c r="SKH22" s="77"/>
      <c r="SKI22" s="77"/>
      <c r="SKJ22" s="77"/>
      <c r="SKK22" s="77"/>
      <c r="SKL22" s="77"/>
      <c r="SKM22" s="77"/>
      <c r="SKN22" s="77"/>
      <c r="SKO22" s="77"/>
      <c r="SKP22" s="77"/>
      <c r="SKQ22" s="77"/>
      <c r="SKR22" s="77"/>
      <c r="SKS22" s="77"/>
      <c r="SKT22" s="77"/>
      <c r="SKU22" s="77"/>
      <c r="SKV22" s="77"/>
      <c r="SKW22" s="77"/>
      <c r="SKX22" s="77"/>
      <c r="SKY22" s="77"/>
      <c r="SKZ22" s="77"/>
      <c r="SLA22" s="77"/>
      <c r="SLB22" s="77"/>
      <c r="SLC22" s="77"/>
      <c r="SLD22" s="77"/>
      <c r="SLE22" s="77"/>
      <c r="SLF22" s="77"/>
      <c r="SLG22" s="77"/>
      <c r="SLH22" s="77"/>
      <c r="SLI22" s="77"/>
      <c r="SLJ22" s="77"/>
      <c r="SLK22" s="77"/>
      <c r="SLL22" s="77"/>
      <c r="SLM22" s="77"/>
      <c r="SLN22" s="77"/>
      <c r="SLO22" s="77"/>
      <c r="SLP22" s="77"/>
      <c r="SLQ22" s="77"/>
      <c r="SLR22" s="77"/>
      <c r="SLS22" s="77"/>
      <c r="SLT22" s="77"/>
      <c r="SLU22" s="77"/>
      <c r="SLV22" s="77"/>
      <c r="SLW22" s="77"/>
      <c r="SLX22" s="77"/>
      <c r="SLY22" s="77"/>
      <c r="SLZ22" s="77"/>
      <c r="SMA22" s="77"/>
      <c r="SMB22" s="77"/>
      <c r="SMC22" s="77"/>
      <c r="SMD22" s="77"/>
      <c r="SME22" s="77"/>
      <c r="SMF22" s="77"/>
      <c r="SMG22" s="77"/>
      <c r="SMH22" s="77"/>
      <c r="SMI22" s="77"/>
      <c r="SMJ22" s="77"/>
      <c r="SMK22" s="77"/>
      <c r="SML22" s="77"/>
      <c r="SMM22" s="77"/>
      <c r="SMN22" s="77"/>
      <c r="SMO22" s="77"/>
      <c r="SMP22" s="77"/>
      <c r="SMQ22" s="77"/>
      <c r="SMR22" s="77"/>
      <c r="SMS22" s="77"/>
      <c r="SMT22" s="77"/>
      <c r="SMU22" s="77"/>
      <c r="SMV22" s="77"/>
      <c r="SMW22" s="77"/>
      <c r="SMX22" s="77"/>
      <c r="SMY22" s="77"/>
      <c r="SMZ22" s="77"/>
      <c r="SNA22" s="77"/>
      <c r="SNB22" s="77"/>
      <c r="SNC22" s="77"/>
      <c r="SND22" s="77"/>
      <c r="SNE22" s="77"/>
      <c r="SNF22" s="77"/>
      <c r="SNG22" s="77"/>
      <c r="SNH22" s="77"/>
      <c r="SNI22" s="77"/>
      <c r="SNJ22" s="77"/>
      <c r="SNK22" s="77"/>
      <c r="SNL22" s="77"/>
      <c r="SNM22" s="77"/>
      <c r="SNN22" s="77"/>
      <c r="SNO22" s="77"/>
      <c r="SNP22" s="77"/>
      <c r="SNQ22" s="77"/>
      <c r="SNR22" s="77"/>
      <c r="SNS22" s="77"/>
      <c r="SNT22" s="77"/>
      <c r="SNU22" s="77"/>
      <c r="SNV22" s="77"/>
      <c r="SNW22" s="77"/>
      <c r="SNX22" s="77"/>
      <c r="SNY22" s="77"/>
      <c r="SNZ22" s="77"/>
      <c r="SOA22" s="77"/>
      <c r="SOB22" s="77"/>
      <c r="SOC22" s="77"/>
      <c r="SOD22" s="77"/>
      <c r="SOE22" s="77"/>
      <c r="SOF22" s="77"/>
      <c r="SOG22" s="77"/>
      <c r="SOH22" s="77"/>
      <c r="SOI22" s="77"/>
      <c r="SOJ22" s="77"/>
      <c r="SOK22" s="77"/>
      <c r="SOL22" s="77"/>
      <c r="SOM22" s="77"/>
      <c r="SON22" s="77"/>
      <c r="SOO22" s="77"/>
      <c r="SOP22" s="77"/>
      <c r="SOQ22" s="77"/>
      <c r="SOR22" s="77"/>
      <c r="SOS22" s="77"/>
      <c r="SOT22" s="77"/>
      <c r="SOU22" s="77"/>
      <c r="SOV22" s="77"/>
      <c r="SOW22" s="77"/>
      <c r="SOX22" s="77"/>
      <c r="SOY22" s="77"/>
      <c r="SOZ22" s="77"/>
      <c r="SPA22" s="77"/>
      <c r="SPB22" s="77"/>
      <c r="SPC22" s="77"/>
      <c r="SPD22" s="77"/>
      <c r="SPE22" s="77"/>
      <c r="SPF22" s="77"/>
      <c r="SPG22" s="77"/>
      <c r="SPH22" s="77"/>
      <c r="SPI22" s="77"/>
      <c r="SPJ22" s="77"/>
      <c r="SPK22" s="77"/>
      <c r="SPL22" s="77"/>
      <c r="SPM22" s="77"/>
      <c r="SPN22" s="77"/>
      <c r="SPO22" s="77"/>
      <c r="SPP22" s="77"/>
      <c r="SPQ22" s="77"/>
      <c r="SPR22" s="77"/>
      <c r="SPS22" s="77"/>
      <c r="SPT22" s="77"/>
      <c r="SPU22" s="77"/>
      <c r="SPV22" s="77"/>
      <c r="SPW22" s="77"/>
      <c r="SPX22" s="77"/>
      <c r="SPY22" s="77"/>
      <c r="SPZ22" s="77"/>
      <c r="SQA22" s="77"/>
      <c r="SQB22" s="77"/>
      <c r="SQC22" s="77"/>
      <c r="SQD22" s="77"/>
      <c r="SQE22" s="77"/>
      <c r="SQF22" s="77"/>
      <c r="SQG22" s="77"/>
      <c r="SQH22" s="77"/>
      <c r="SQI22" s="77"/>
      <c r="SQJ22" s="77"/>
      <c r="SQK22" s="77"/>
      <c r="SQL22" s="77"/>
      <c r="SQM22" s="77"/>
      <c r="SQN22" s="77"/>
      <c r="SQO22" s="77"/>
      <c r="SQP22" s="77"/>
      <c r="SQQ22" s="77"/>
      <c r="SQR22" s="77"/>
      <c r="SQS22" s="77"/>
      <c r="SQT22" s="77"/>
      <c r="SQU22" s="77"/>
      <c r="SQV22" s="77"/>
      <c r="SQW22" s="77"/>
      <c r="SQX22" s="77"/>
      <c r="SQY22" s="77"/>
      <c r="SQZ22" s="77"/>
      <c r="SRA22" s="77"/>
      <c r="SRB22" s="77"/>
      <c r="SRC22" s="77"/>
      <c r="SRD22" s="77"/>
      <c r="SRE22" s="77"/>
      <c r="SRF22" s="77"/>
      <c r="SRG22" s="77"/>
      <c r="SRH22" s="77"/>
      <c r="SRI22" s="77"/>
      <c r="SRJ22" s="77"/>
      <c r="SRK22" s="77"/>
      <c r="SRL22" s="77"/>
      <c r="SRM22" s="77"/>
      <c r="SRN22" s="77"/>
      <c r="SRO22" s="77"/>
      <c r="SRP22" s="77"/>
      <c r="SRQ22" s="77"/>
      <c r="SRR22" s="77"/>
      <c r="SRS22" s="77"/>
      <c r="SRT22" s="77"/>
      <c r="SRU22" s="77"/>
      <c r="SRV22" s="77"/>
      <c r="SRW22" s="77"/>
      <c r="SRX22" s="77"/>
      <c r="SRY22" s="77"/>
      <c r="SRZ22" s="77"/>
      <c r="SSA22" s="77"/>
      <c r="SSB22" s="77"/>
      <c r="SSC22" s="77"/>
      <c r="SSD22" s="77"/>
      <c r="SSE22" s="77"/>
      <c r="SSF22" s="77"/>
      <c r="SSG22" s="77"/>
      <c r="SSH22" s="77"/>
      <c r="SSI22" s="77"/>
      <c r="SSJ22" s="77"/>
      <c r="SSK22" s="77"/>
      <c r="SSL22" s="77"/>
      <c r="SSM22" s="77"/>
      <c r="SSN22" s="77"/>
      <c r="SSO22" s="77"/>
      <c r="SSP22" s="77"/>
      <c r="SSQ22" s="77"/>
      <c r="SSR22" s="77"/>
      <c r="SSS22" s="77"/>
      <c r="SST22" s="77"/>
      <c r="SSU22" s="77"/>
      <c r="SSV22" s="77"/>
      <c r="SSW22" s="77"/>
      <c r="SSX22" s="77"/>
      <c r="SSY22" s="77"/>
      <c r="SSZ22" s="77"/>
      <c r="STA22" s="77"/>
      <c r="STB22" s="77"/>
      <c r="STC22" s="77"/>
      <c r="STD22" s="77"/>
      <c r="STE22" s="77"/>
      <c r="STF22" s="77"/>
      <c r="STG22" s="77"/>
      <c r="STH22" s="77"/>
      <c r="STI22" s="77"/>
      <c r="STJ22" s="77"/>
      <c r="STK22" s="77"/>
      <c r="STL22" s="77"/>
      <c r="STM22" s="77"/>
      <c r="STN22" s="77"/>
      <c r="STO22" s="77"/>
      <c r="STP22" s="77"/>
      <c r="STQ22" s="77"/>
      <c r="STR22" s="77"/>
      <c r="STS22" s="77"/>
      <c r="STT22" s="77"/>
      <c r="STU22" s="77"/>
      <c r="STV22" s="77"/>
      <c r="STW22" s="77"/>
      <c r="STX22" s="77"/>
      <c r="STY22" s="77"/>
      <c r="STZ22" s="77"/>
      <c r="SUA22" s="77"/>
      <c r="SUB22" s="77"/>
      <c r="SUC22" s="77"/>
      <c r="SUD22" s="77"/>
      <c r="SUE22" s="77"/>
      <c r="SUF22" s="77"/>
      <c r="SUG22" s="77"/>
      <c r="SUH22" s="77"/>
      <c r="SUI22" s="77"/>
      <c r="SUJ22" s="77"/>
      <c r="SUK22" s="77"/>
      <c r="SUL22" s="77"/>
      <c r="SUM22" s="77"/>
      <c r="SUN22" s="77"/>
      <c r="SUO22" s="77"/>
      <c r="SUP22" s="77"/>
      <c r="SUQ22" s="77"/>
      <c r="SUR22" s="77"/>
      <c r="SUS22" s="77"/>
      <c r="SUT22" s="77"/>
      <c r="SUU22" s="77"/>
      <c r="SUV22" s="77"/>
      <c r="SUW22" s="77"/>
      <c r="SUX22" s="77"/>
      <c r="SUY22" s="77"/>
      <c r="SUZ22" s="77"/>
      <c r="SVA22" s="77"/>
      <c r="SVB22" s="77"/>
      <c r="SVC22" s="77"/>
      <c r="SVD22" s="77"/>
      <c r="SVE22" s="77"/>
      <c r="SVF22" s="77"/>
      <c r="SVG22" s="77"/>
      <c r="SVH22" s="77"/>
      <c r="SVI22" s="77"/>
      <c r="SVJ22" s="77"/>
      <c r="SVK22" s="77"/>
      <c r="SVL22" s="77"/>
      <c r="SVM22" s="77"/>
      <c r="SVN22" s="77"/>
      <c r="SVO22" s="77"/>
      <c r="SVP22" s="77"/>
      <c r="SVQ22" s="77"/>
      <c r="SVR22" s="77"/>
      <c r="SVS22" s="77"/>
      <c r="SVT22" s="77"/>
      <c r="SVU22" s="77"/>
      <c r="SVV22" s="77"/>
      <c r="SVW22" s="77"/>
      <c r="SVX22" s="77"/>
      <c r="SVY22" s="77"/>
      <c r="SVZ22" s="77"/>
      <c r="SWA22" s="77"/>
      <c r="SWB22" s="77"/>
      <c r="SWC22" s="77"/>
      <c r="SWD22" s="77"/>
      <c r="SWE22" s="77"/>
      <c r="SWF22" s="77"/>
      <c r="SWG22" s="77"/>
      <c r="SWH22" s="77"/>
      <c r="SWI22" s="77"/>
      <c r="SWJ22" s="77"/>
      <c r="SWK22" s="77"/>
      <c r="SWL22" s="77"/>
      <c r="SWM22" s="77"/>
      <c r="SWN22" s="77"/>
      <c r="SWO22" s="77"/>
      <c r="SWP22" s="77"/>
      <c r="SWQ22" s="77"/>
      <c r="SWR22" s="77"/>
      <c r="SWS22" s="77"/>
      <c r="SWT22" s="77"/>
      <c r="SWU22" s="77"/>
      <c r="SWV22" s="77"/>
      <c r="SWW22" s="77"/>
      <c r="SWX22" s="77"/>
      <c r="SWY22" s="77"/>
      <c r="SWZ22" s="77"/>
      <c r="SXA22" s="77"/>
      <c r="SXB22" s="77"/>
      <c r="SXC22" s="77"/>
      <c r="SXD22" s="77"/>
      <c r="SXE22" s="77"/>
      <c r="SXF22" s="77"/>
      <c r="SXG22" s="77"/>
      <c r="SXH22" s="77"/>
      <c r="SXI22" s="77"/>
      <c r="SXJ22" s="77"/>
      <c r="SXK22" s="77"/>
      <c r="SXL22" s="77"/>
      <c r="SXM22" s="77"/>
      <c r="SXN22" s="77"/>
      <c r="SXO22" s="77"/>
      <c r="SXP22" s="77"/>
      <c r="SXQ22" s="77"/>
      <c r="SXR22" s="77"/>
      <c r="SXS22" s="77"/>
      <c r="SXT22" s="77"/>
      <c r="SXU22" s="77"/>
      <c r="SXV22" s="77"/>
      <c r="SXW22" s="77"/>
      <c r="SXX22" s="77"/>
      <c r="SXY22" s="77"/>
      <c r="SXZ22" s="77"/>
      <c r="SYA22" s="77"/>
      <c r="SYB22" s="77"/>
      <c r="SYC22" s="77"/>
      <c r="SYD22" s="77"/>
      <c r="SYE22" s="77"/>
      <c r="SYF22" s="77"/>
      <c r="SYG22" s="77"/>
      <c r="SYH22" s="77"/>
      <c r="SYI22" s="77"/>
      <c r="SYJ22" s="77"/>
      <c r="SYK22" s="77"/>
      <c r="SYL22" s="77"/>
      <c r="SYM22" s="77"/>
      <c r="SYN22" s="77"/>
      <c r="SYO22" s="77"/>
      <c r="SYP22" s="77"/>
      <c r="SYQ22" s="77"/>
      <c r="SYR22" s="77"/>
      <c r="SYS22" s="77"/>
      <c r="SYT22" s="77"/>
      <c r="SYU22" s="77"/>
      <c r="SYV22" s="77"/>
      <c r="SYW22" s="77"/>
      <c r="SYX22" s="77"/>
      <c r="SYY22" s="77"/>
      <c r="SYZ22" s="77"/>
      <c r="SZA22" s="77"/>
      <c r="SZB22" s="77"/>
      <c r="SZC22" s="77"/>
      <c r="SZD22" s="77"/>
      <c r="SZE22" s="77"/>
      <c r="SZF22" s="77"/>
      <c r="SZG22" s="77"/>
      <c r="SZH22" s="77"/>
      <c r="SZI22" s="77"/>
      <c r="SZJ22" s="77"/>
      <c r="SZK22" s="77"/>
      <c r="SZL22" s="77"/>
      <c r="SZM22" s="77"/>
      <c r="SZN22" s="77"/>
      <c r="SZO22" s="77"/>
      <c r="SZP22" s="77"/>
      <c r="SZQ22" s="77"/>
      <c r="SZR22" s="77"/>
      <c r="SZS22" s="77"/>
      <c r="SZT22" s="77"/>
      <c r="SZU22" s="77"/>
      <c r="SZV22" s="77"/>
      <c r="SZW22" s="77"/>
      <c r="SZX22" s="77"/>
      <c r="SZY22" s="77"/>
      <c r="SZZ22" s="77"/>
      <c r="TAA22" s="77"/>
      <c r="TAB22" s="77"/>
      <c r="TAC22" s="77"/>
      <c r="TAD22" s="77"/>
      <c r="TAE22" s="77"/>
      <c r="TAF22" s="77"/>
      <c r="TAG22" s="77"/>
      <c r="TAH22" s="77"/>
      <c r="TAI22" s="77"/>
      <c r="TAJ22" s="77"/>
      <c r="TAK22" s="77"/>
      <c r="TAL22" s="77"/>
      <c r="TAM22" s="77"/>
      <c r="TAN22" s="77"/>
      <c r="TAO22" s="77"/>
      <c r="TAP22" s="77"/>
      <c r="TAQ22" s="77"/>
      <c r="TAR22" s="77"/>
      <c r="TAS22" s="77"/>
      <c r="TAT22" s="77"/>
      <c r="TAU22" s="77"/>
      <c r="TAV22" s="77"/>
      <c r="TAW22" s="77"/>
      <c r="TAX22" s="77"/>
      <c r="TAY22" s="77"/>
      <c r="TAZ22" s="77"/>
      <c r="TBA22" s="77"/>
      <c r="TBB22" s="77"/>
      <c r="TBC22" s="77"/>
      <c r="TBD22" s="77"/>
      <c r="TBE22" s="77"/>
      <c r="TBF22" s="77"/>
      <c r="TBG22" s="77"/>
      <c r="TBH22" s="77"/>
      <c r="TBI22" s="77"/>
      <c r="TBJ22" s="77"/>
      <c r="TBK22" s="77"/>
      <c r="TBL22" s="77"/>
      <c r="TBM22" s="77"/>
      <c r="TBN22" s="77"/>
      <c r="TBO22" s="77"/>
      <c r="TBP22" s="77"/>
      <c r="TBQ22" s="77"/>
      <c r="TBR22" s="77"/>
      <c r="TBS22" s="77"/>
      <c r="TBT22" s="77"/>
      <c r="TBU22" s="77"/>
      <c r="TBV22" s="77"/>
      <c r="TBW22" s="77"/>
      <c r="TBX22" s="77"/>
      <c r="TBY22" s="77"/>
      <c r="TBZ22" s="77"/>
      <c r="TCA22" s="77"/>
      <c r="TCB22" s="77"/>
      <c r="TCC22" s="77"/>
      <c r="TCD22" s="77"/>
      <c r="TCE22" s="77"/>
      <c r="TCF22" s="77"/>
      <c r="TCG22" s="77"/>
      <c r="TCH22" s="77"/>
      <c r="TCI22" s="77"/>
      <c r="TCJ22" s="77"/>
      <c r="TCK22" s="77"/>
      <c r="TCL22" s="77"/>
      <c r="TCM22" s="77"/>
      <c r="TCN22" s="77"/>
      <c r="TCO22" s="77"/>
      <c r="TCP22" s="77"/>
      <c r="TCQ22" s="77"/>
      <c r="TCR22" s="77"/>
      <c r="TCS22" s="77"/>
      <c r="TCT22" s="77"/>
      <c r="TCU22" s="77"/>
      <c r="TCV22" s="77"/>
      <c r="TCW22" s="77"/>
      <c r="TCX22" s="77"/>
      <c r="TCY22" s="77"/>
      <c r="TCZ22" s="77"/>
      <c r="TDA22" s="77"/>
      <c r="TDB22" s="77"/>
      <c r="TDC22" s="77"/>
      <c r="TDD22" s="77"/>
      <c r="TDE22" s="77"/>
      <c r="TDF22" s="77"/>
      <c r="TDG22" s="77"/>
      <c r="TDH22" s="77"/>
      <c r="TDI22" s="77"/>
      <c r="TDJ22" s="77"/>
      <c r="TDK22" s="77"/>
      <c r="TDL22" s="77"/>
      <c r="TDM22" s="77"/>
      <c r="TDN22" s="77"/>
      <c r="TDO22" s="77"/>
      <c r="TDP22" s="77"/>
      <c r="TDQ22" s="77"/>
      <c r="TDR22" s="77"/>
      <c r="TDS22" s="77"/>
      <c r="TDT22" s="77"/>
      <c r="TDU22" s="77"/>
      <c r="TDV22" s="77"/>
      <c r="TDW22" s="77"/>
      <c r="TDX22" s="77"/>
      <c r="TDY22" s="77"/>
      <c r="TDZ22" s="77"/>
      <c r="TEA22" s="77"/>
      <c r="TEB22" s="77"/>
      <c r="TEC22" s="77"/>
      <c r="TED22" s="77"/>
      <c r="TEE22" s="77"/>
      <c r="TEF22" s="77"/>
      <c r="TEG22" s="77"/>
      <c r="TEH22" s="77"/>
      <c r="TEI22" s="77"/>
      <c r="TEJ22" s="77"/>
      <c r="TEK22" s="77"/>
      <c r="TEL22" s="77"/>
      <c r="TEM22" s="77"/>
      <c r="TEN22" s="77"/>
      <c r="TEO22" s="77"/>
      <c r="TEP22" s="77"/>
      <c r="TEQ22" s="77"/>
      <c r="TER22" s="77"/>
      <c r="TES22" s="77"/>
      <c r="TET22" s="77"/>
      <c r="TEU22" s="77"/>
      <c r="TEV22" s="77"/>
      <c r="TEW22" s="77"/>
      <c r="TEX22" s="77"/>
      <c r="TEY22" s="77"/>
      <c r="TEZ22" s="77"/>
      <c r="TFA22" s="77"/>
      <c r="TFB22" s="77"/>
      <c r="TFC22" s="77"/>
      <c r="TFD22" s="77"/>
      <c r="TFE22" s="77"/>
      <c r="TFF22" s="77"/>
      <c r="TFG22" s="77"/>
      <c r="TFH22" s="77"/>
      <c r="TFI22" s="77"/>
      <c r="TFJ22" s="77"/>
      <c r="TFK22" s="77"/>
      <c r="TFL22" s="77"/>
      <c r="TFM22" s="77"/>
      <c r="TFN22" s="77"/>
      <c r="TFO22" s="77"/>
      <c r="TFP22" s="77"/>
      <c r="TFQ22" s="77"/>
      <c r="TFR22" s="77"/>
      <c r="TFS22" s="77"/>
      <c r="TFT22" s="77"/>
      <c r="TFU22" s="77"/>
      <c r="TFV22" s="77"/>
      <c r="TFW22" s="77"/>
      <c r="TFX22" s="77"/>
      <c r="TFY22" s="77"/>
      <c r="TFZ22" s="77"/>
      <c r="TGA22" s="77"/>
      <c r="TGB22" s="77"/>
      <c r="TGC22" s="77"/>
      <c r="TGD22" s="77"/>
      <c r="TGE22" s="77"/>
      <c r="TGF22" s="77"/>
      <c r="TGG22" s="77"/>
      <c r="TGH22" s="77"/>
      <c r="TGI22" s="77"/>
      <c r="TGJ22" s="77"/>
      <c r="TGK22" s="77"/>
      <c r="TGL22" s="77"/>
      <c r="TGM22" s="77"/>
      <c r="TGN22" s="77"/>
      <c r="TGO22" s="77"/>
      <c r="TGP22" s="77"/>
      <c r="TGQ22" s="77"/>
      <c r="TGR22" s="77"/>
      <c r="TGS22" s="77"/>
      <c r="TGT22" s="77"/>
      <c r="TGU22" s="77"/>
      <c r="TGV22" s="77"/>
      <c r="TGW22" s="77"/>
      <c r="TGX22" s="77"/>
      <c r="TGY22" s="77"/>
      <c r="TGZ22" s="77"/>
      <c r="THA22" s="77"/>
      <c r="THB22" s="77"/>
      <c r="THC22" s="77"/>
      <c r="THD22" s="77"/>
      <c r="THE22" s="77"/>
      <c r="THF22" s="77"/>
      <c r="THG22" s="77"/>
      <c r="THH22" s="77"/>
      <c r="THI22" s="77"/>
      <c r="THJ22" s="77"/>
      <c r="THK22" s="77"/>
      <c r="THL22" s="77"/>
      <c r="THM22" s="77"/>
      <c r="THN22" s="77"/>
      <c r="THO22" s="77"/>
      <c r="THP22" s="77"/>
      <c r="THQ22" s="77"/>
      <c r="THR22" s="77"/>
      <c r="THS22" s="77"/>
      <c r="THT22" s="77"/>
      <c r="THU22" s="77"/>
      <c r="THV22" s="77"/>
      <c r="THW22" s="77"/>
      <c r="THX22" s="77"/>
      <c r="THY22" s="77"/>
      <c r="THZ22" s="77"/>
      <c r="TIA22" s="77"/>
      <c r="TIB22" s="77"/>
      <c r="TIC22" s="77"/>
      <c r="TID22" s="77"/>
      <c r="TIE22" s="77"/>
      <c r="TIF22" s="77"/>
      <c r="TIG22" s="77"/>
      <c r="TIH22" s="77"/>
      <c r="TII22" s="77"/>
      <c r="TIJ22" s="77"/>
      <c r="TIK22" s="77"/>
      <c r="TIL22" s="77"/>
      <c r="TIM22" s="77"/>
      <c r="TIN22" s="77"/>
      <c r="TIO22" s="77"/>
      <c r="TIP22" s="77"/>
      <c r="TIQ22" s="77"/>
      <c r="TIR22" s="77"/>
      <c r="TIS22" s="77"/>
      <c r="TIT22" s="77"/>
      <c r="TIU22" s="77"/>
      <c r="TIV22" s="77"/>
      <c r="TIW22" s="77"/>
      <c r="TIX22" s="77"/>
      <c r="TIY22" s="77"/>
      <c r="TIZ22" s="77"/>
      <c r="TJA22" s="77"/>
      <c r="TJB22" s="77"/>
      <c r="TJC22" s="77"/>
      <c r="TJD22" s="77"/>
      <c r="TJE22" s="77"/>
      <c r="TJF22" s="77"/>
      <c r="TJG22" s="77"/>
      <c r="TJH22" s="77"/>
      <c r="TJI22" s="77"/>
      <c r="TJJ22" s="77"/>
      <c r="TJK22" s="77"/>
      <c r="TJL22" s="77"/>
      <c r="TJM22" s="77"/>
      <c r="TJN22" s="77"/>
      <c r="TJO22" s="77"/>
      <c r="TJP22" s="77"/>
      <c r="TJQ22" s="77"/>
      <c r="TJR22" s="77"/>
      <c r="TJS22" s="77"/>
      <c r="TJT22" s="77"/>
      <c r="TJU22" s="77"/>
      <c r="TJV22" s="77"/>
      <c r="TJW22" s="77"/>
      <c r="TJX22" s="77"/>
      <c r="TJY22" s="77"/>
      <c r="TJZ22" s="77"/>
      <c r="TKA22" s="77"/>
      <c r="TKB22" s="77"/>
      <c r="TKC22" s="77"/>
      <c r="TKD22" s="77"/>
      <c r="TKE22" s="77"/>
      <c r="TKF22" s="77"/>
      <c r="TKG22" s="77"/>
      <c r="TKH22" s="77"/>
      <c r="TKI22" s="77"/>
      <c r="TKJ22" s="77"/>
      <c r="TKK22" s="77"/>
      <c r="TKL22" s="77"/>
      <c r="TKM22" s="77"/>
      <c r="TKN22" s="77"/>
      <c r="TKO22" s="77"/>
      <c r="TKP22" s="77"/>
      <c r="TKQ22" s="77"/>
      <c r="TKR22" s="77"/>
      <c r="TKS22" s="77"/>
      <c r="TKT22" s="77"/>
      <c r="TKU22" s="77"/>
      <c r="TKV22" s="77"/>
      <c r="TKW22" s="77"/>
      <c r="TKX22" s="77"/>
      <c r="TKY22" s="77"/>
      <c r="TKZ22" s="77"/>
      <c r="TLA22" s="77"/>
      <c r="TLB22" s="77"/>
      <c r="TLC22" s="77"/>
      <c r="TLD22" s="77"/>
      <c r="TLE22" s="77"/>
      <c r="TLF22" s="77"/>
      <c r="TLG22" s="77"/>
      <c r="TLH22" s="77"/>
      <c r="TLI22" s="77"/>
      <c r="TLJ22" s="77"/>
      <c r="TLK22" s="77"/>
      <c r="TLL22" s="77"/>
      <c r="TLM22" s="77"/>
      <c r="TLN22" s="77"/>
      <c r="TLO22" s="77"/>
      <c r="TLP22" s="77"/>
      <c r="TLQ22" s="77"/>
      <c r="TLR22" s="77"/>
      <c r="TLS22" s="77"/>
      <c r="TLT22" s="77"/>
      <c r="TLU22" s="77"/>
      <c r="TLV22" s="77"/>
      <c r="TLW22" s="77"/>
      <c r="TLX22" s="77"/>
      <c r="TLY22" s="77"/>
      <c r="TLZ22" s="77"/>
      <c r="TMA22" s="77"/>
      <c r="TMB22" s="77"/>
      <c r="TMC22" s="77"/>
      <c r="TMD22" s="77"/>
      <c r="TME22" s="77"/>
      <c r="TMF22" s="77"/>
      <c r="TMG22" s="77"/>
      <c r="TMH22" s="77"/>
      <c r="TMI22" s="77"/>
      <c r="TMJ22" s="77"/>
      <c r="TMK22" s="77"/>
      <c r="TML22" s="77"/>
      <c r="TMM22" s="77"/>
      <c r="TMN22" s="77"/>
      <c r="TMO22" s="77"/>
      <c r="TMP22" s="77"/>
      <c r="TMQ22" s="77"/>
      <c r="TMR22" s="77"/>
      <c r="TMS22" s="77"/>
      <c r="TMT22" s="77"/>
      <c r="TMU22" s="77"/>
      <c r="TMV22" s="77"/>
      <c r="TMW22" s="77"/>
      <c r="TMX22" s="77"/>
      <c r="TMY22" s="77"/>
      <c r="TMZ22" s="77"/>
      <c r="TNA22" s="77"/>
      <c r="TNB22" s="77"/>
      <c r="TNC22" s="77"/>
      <c r="TND22" s="77"/>
      <c r="TNE22" s="77"/>
      <c r="TNF22" s="77"/>
      <c r="TNG22" s="77"/>
      <c r="TNH22" s="77"/>
      <c r="TNI22" s="77"/>
      <c r="TNJ22" s="77"/>
      <c r="TNK22" s="77"/>
      <c r="TNL22" s="77"/>
      <c r="TNM22" s="77"/>
      <c r="TNN22" s="77"/>
      <c r="TNO22" s="77"/>
      <c r="TNP22" s="77"/>
      <c r="TNQ22" s="77"/>
      <c r="TNR22" s="77"/>
      <c r="TNS22" s="77"/>
      <c r="TNT22" s="77"/>
      <c r="TNU22" s="77"/>
      <c r="TNV22" s="77"/>
      <c r="TNW22" s="77"/>
      <c r="TNX22" s="77"/>
      <c r="TNY22" s="77"/>
      <c r="TNZ22" s="77"/>
      <c r="TOA22" s="77"/>
      <c r="TOB22" s="77"/>
      <c r="TOC22" s="77"/>
      <c r="TOD22" s="77"/>
      <c r="TOE22" s="77"/>
      <c r="TOF22" s="77"/>
      <c r="TOG22" s="77"/>
      <c r="TOH22" s="77"/>
      <c r="TOI22" s="77"/>
      <c r="TOJ22" s="77"/>
      <c r="TOK22" s="77"/>
      <c r="TOL22" s="77"/>
      <c r="TOM22" s="77"/>
      <c r="TON22" s="77"/>
      <c r="TOO22" s="77"/>
      <c r="TOP22" s="77"/>
      <c r="TOQ22" s="77"/>
      <c r="TOR22" s="77"/>
      <c r="TOS22" s="77"/>
      <c r="TOT22" s="77"/>
      <c r="TOU22" s="77"/>
      <c r="TOV22" s="77"/>
      <c r="TOW22" s="77"/>
      <c r="TOX22" s="77"/>
      <c r="TOY22" s="77"/>
      <c r="TOZ22" s="77"/>
      <c r="TPA22" s="77"/>
      <c r="TPB22" s="77"/>
      <c r="TPC22" s="77"/>
      <c r="TPD22" s="77"/>
      <c r="TPE22" s="77"/>
      <c r="TPF22" s="77"/>
      <c r="TPG22" s="77"/>
      <c r="TPH22" s="77"/>
      <c r="TPI22" s="77"/>
      <c r="TPJ22" s="77"/>
      <c r="TPK22" s="77"/>
      <c r="TPL22" s="77"/>
      <c r="TPM22" s="77"/>
      <c r="TPN22" s="77"/>
      <c r="TPO22" s="77"/>
      <c r="TPP22" s="77"/>
      <c r="TPQ22" s="77"/>
      <c r="TPR22" s="77"/>
      <c r="TPS22" s="77"/>
      <c r="TPT22" s="77"/>
      <c r="TPU22" s="77"/>
      <c r="TPV22" s="77"/>
      <c r="TPW22" s="77"/>
      <c r="TPX22" s="77"/>
      <c r="TPY22" s="77"/>
      <c r="TPZ22" s="77"/>
      <c r="TQA22" s="77"/>
      <c r="TQB22" s="77"/>
      <c r="TQC22" s="77"/>
      <c r="TQD22" s="77"/>
      <c r="TQE22" s="77"/>
      <c r="TQF22" s="77"/>
      <c r="TQG22" s="77"/>
      <c r="TQH22" s="77"/>
      <c r="TQI22" s="77"/>
      <c r="TQJ22" s="77"/>
      <c r="TQK22" s="77"/>
      <c r="TQL22" s="77"/>
      <c r="TQM22" s="77"/>
      <c r="TQN22" s="77"/>
      <c r="TQO22" s="77"/>
      <c r="TQP22" s="77"/>
      <c r="TQQ22" s="77"/>
      <c r="TQR22" s="77"/>
      <c r="TQS22" s="77"/>
      <c r="TQT22" s="77"/>
      <c r="TQU22" s="77"/>
      <c r="TQV22" s="77"/>
      <c r="TQW22" s="77"/>
      <c r="TQX22" s="77"/>
      <c r="TQY22" s="77"/>
      <c r="TQZ22" s="77"/>
      <c r="TRA22" s="77"/>
      <c r="TRB22" s="77"/>
      <c r="TRC22" s="77"/>
      <c r="TRD22" s="77"/>
      <c r="TRE22" s="77"/>
      <c r="TRF22" s="77"/>
      <c r="TRG22" s="77"/>
      <c r="TRH22" s="77"/>
      <c r="TRI22" s="77"/>
      <c r="TRJ22" s="77"/>
      <c r="TRK22" s="77"/>
      <c r="TRL22" s="77"/>
      <c r="TRM22" s="77"/>
      <c r="TRN22" s="77"/>
      <c r="TRO22" s="77"/>
      <c r="TRP22" s="77"/>
      <c r="TRQ22" s="77"/>
      <c r="TRR22" s="77"/>
      <c r="TRS22" s="77"/>
      <c r="TRT22" s="77"/>
      <c r="TRU22" s="77"/>
      <c r="TRV22" s="77"/>
      <c r="TRW22" s="77"/>
      <c r="TRX22" s="77"/>
      <c r="TRY22" s="77"/>
      <c r="TRZ22" s="77"/>
      <c r="TSA22" s="77"/>
      <c r="TSB22" s="77"/>
      <c r="TSC22" s="77"/>
      <c r="TSD22" s="77"/>
      <c r="TSE22" s="77"/>
      <c r="TSF22" s="77"/>
      <c r="TSG22" s="77"/>
      <c r="TSH22" s="77"/>
      <c r="TSI22" s="77"/>
      <c r="TSJ22" s="77"/>
      <c r="TSK22" s="77"/>
      <c r="TSL22" s="77"/>
      <c r="TSM22" s="77"/>
      <c r="TSN22" s="77"/>
      <c r="TSO22" s="77"/>
      <c r="TSP22" s="77"/>
      <c r="TSQ22" s="77"/>
      <c r="TSR22" s="77"/>
      <c r="TSS22" s="77"/>
      <c r="TST22" s="77"/>
      <c r="TSU22" s="77"/>
      <c r="TSV22" s="77"/>
      <c r="TSW22" s="77"/>
      <c r="TSX22" s="77"/>
      <c r="TSY22" s="77"/>
      <c r="TSZ22" s="77"/>
      <c r="TTA22" s="77"/>
      <c r="TTB22" s="77"/>
      <c r="TTC22" s="77"/>
      <c r="TTD22" s="77"/>
      <c r="TTE22" s="77"/>
      <c r="TTF22" s="77"/>
      <c r="TTG22" s="77"/>
      <c r="TTH22" s="77"/>
      <c r="TTI22" s="77"/>
      <c r="TTJ22" s="77"/>
      <c r="TTK22" s="77"/>
      <c r="TTL22" s="77"/>
      <c r="TTM22" s="77"/>
      <c r="TTN22" s="77"/>
      <c r="TTO22" s="77"/>
      <c r="TTP22" s="77"/>
      <c r="TTQ22" s="77"/>
      <c r="TTR22" s="77"/>
      <c r="TTS22" s="77"/>
      <c r="TTT22" s="77"/>
      <c r="TTU22" s="77"/>
      <c r="TTV22" s="77"/>
      <c r="TTW22" s="77"/>
      <c r="TTX22" s="77"/>
      <c r="TTY22" s="77"/>
      <c r="TTZ22" s="77"/>
      <c r="TUA22" s="77"/>
      <c r="TUB22" s="77"/>
      <c r="TUC22" s="77"/>
      <c r="TUD22" s="77"/>
      <c r="TUE22" s="77"/>
      <c r="TUF22" s="77"/>
      <c r="TUG22" s="77"/>
      <c r="TUH22" s="77"/>
      <c r="TUI22" s="77"/>
      <c r="TUJ22" s="77"/>
      <c r="TUK22" s="77"/>
      <c r="TUL22" s="77"/>
      <c r="TUM22" s="77"/>
      <c r="TUN22" s="77"/>
      <c r="TUO22" s="77"/>
      <c r="TUP22" s="77"/>
      <c r="TUQ22" s="77"/>
      <c r="TUR22" s="77"/>
      <c r="TUS22" s="77"/>
      <c r="TUT22" s="77"/>
      <c r="TUU22" s="77"/>
      <c r="TUV22" s="77"/>
      <c r="TUW22" s="77"/>
      <c r="TUX22" s="77"/>
      <c r="TUY22" s="77"/>
      <c r="TUZ22" s="77"/>
      <c r="TVA22" s="77"/>
      <c r="TVB22" s="77"/>
      <c r="TVC22" s="77"/>
      <c r="TVD22" s="77"/>
      <c r="TVE22" s="77"/>
      <c r="TVF22" s="77"/>
      <c r="TVG22" s="77"/>
      <c r="TVH22" s="77"/>
      <c r="TVI22" s="77"/>
      <c r="TVJ22" s="77"/>
      <c r="TVK22" s="77"/>
      <c r="TVL22" s="77"/>
      <c r="TVM22" s="77"/>
      <c r="TVN22" s="77"/>
      <c r="TVO22" s="77"/>
      <c r="TVP22" s="77"/>
      <c r="TVQ22" s="77"/>
      <c r="TVR22" s="77"/>
      <c r="TVS22" s="77"/>
      <c r="TVT22" s="77"/>
      <c r="TVU22" s="77"/>
      <c r="TVV22" s="77"/>
      <c r="TVW22" s="77"/>
      <c r="TVX22" s="77"/>
      <c r="TVY22" s="77"/>
      <c r="TVZ22" s="77"/>
      <c r="TWA22" s="77"/>
      <c r="TWB22" s="77"/>
      <c r="TWC22" s="77"/>
      <c r="TWD22" s="77"/>
      <c r="TWE22" s="77"/>
      <c r="TWF22" s="77"/>
      <c r="TWG22" s="77"/>
      <c r="TWH22" s="77"/>
      <c r="TWI22" s="77"/>
      <c r="TWJ22" s="77"/>
      <c r="TWK22" s="77"/>
      <c r="TWL22" s="77"/>
      <c r="TWM22" s="77"/>
      <c r="TWN22" s="77"/>
      <c r="TWO22" s="77"/>
      <c r="TWP22" s="77"/>
      <c r="TWQ22" s="77"/>
      <c r="TWR22" s="77"/>
      <c r="TWS22" s="77"/>
      <c r="TWT22" s="77"/>
      <c r="TWU22" s="77"/>
      <c r="TWV22" s="77"/>
      <c r="TWW22" s="77"/>
      <c r="TWX22" s="77"/>
      <c r="TWY22" s="77"/>
      <c r="TWZ22" s="77"/>
      <c r="TXA22" s="77"/>
      <c r="TXB22" s="77"/>
      <c r="TXC22" s="77"/>
      <c r="TXD22" s="77"/>
      <c r="TXE22" s="77"/>
      <c r="TXF22" s="77"/>
      <c r="TXG22" s="77"/>
      <c r="TXH22" s="77"/>
      <c r="TXI22" s="77"/>
      <c r="TXJ22" s="77"/>
      <c r="TXK22" s="77"/>
      <c r="TXL22" s="77"/>
      <c r="TXM22" s="77"/>
      <c r="TXN22" s="77"/>
      <c r="TXO22" s="77"/>
      <c r="TXP22" s="77"/>
      <c r="TXQ22" s="77"/>
      <c r="TXR22" s="77"/>
      <c r="TXS22" s="77"/>
      <c r="TXT22" s="77"/>
      <c r="TXU22" s="77"/>
      <c r="TXV22" s="77"/>
      <c r="TXW22" s="77"/>
      <c r="TXX22" s="77"/>
      <c r="TXY22" s="77"/>
      <c r="TXZ22" s="77"/>
      <c r="TYA22" s="77"/>
      <c r="TYB22" s="77"/>
      <c r="TYC22" s="77"/>
      <c r="TYD22" s="77"/>
      <c r="TYE22" s="77"/>
      <c r="TYF22" s="77"/>
      <c r="TYG22" s="77"/>
      <c r="TYH22" s="77"/>
      <c r="TYI22" s="77"/>
      <c r="TYJ22" s="77"/>
      <c r="TYK22" s="77"/>
      <c r="TYL22" s="77"/>
      <c r="TYM22" s="77"/>
      <c r="TYN22" s="77"/>
      <c r="TYO22" s="77"/>
      <c r="TYP22" s="77"/>
      <c r="TYQ22" s="77"/>
      <c r="TYR22" s="77"/>
      <c r="TYS22" s="77"/>
      <c r="TYT22" s="77"/>
      <c r="TYU22" s="77"/>
      <c r="TYV22" s="77"/>
      <c r="TYW22" s="77"/>
      <c r="TYX22" s="77"/>
      <c r="TYY22" s="77"/>
      <c r="TYZ22" s="77"/>
      <c r="TZA22" s="77"/>
      <c r="TZB22" s="77"/>
      <c r="TZC22" s="77"/>
      <c r="TZD22" s="77"/>
      <c r="TZE22" s="77"/>
      <c r="TZF22" s="77"/>
      <c r="TZG22" s="77"/>
      <c r="TZH22" s="77"/>
      <c r="TZI22" s="77"/>
      <c r="TZJ22" s="77"/>
      <c r="TZK22" s="77"/>
      <c r="TZL22" s="77"/>
      <c r="TZM22" s="77"/>
      <c r="TZN22" s="77"/>
      <c r="TZO22" s="77"/>
      <c r="TZP22" s="77"/>
      <c r="TZQ22" s="77"/>
      <c r="TZR22" s="77"/>
      <c r="TZS22" s="77"/>
      <c r="TZT22" s="77"/>
      <c r="TZU22" s="77"/>
      <c r="TZV22" s="77"/>
      <c r="TZW22" s="77"/>
      <c r="TZX22" s="77"/>
      <c r="TZY22" s="77"/>
      <c r="TZZ22" s="77"/>
      <c r="UAA22" s="77"/>
      <c r="UAB22" s="77"/>
      <c r="UAC22" s="77"/>
      <c r="UAD22" s="77"/>
      <c r="UAE22" s="77"/>
      <c r="UAF22" s="77"/>
      <c r="UAG22" s="77"/>
      <c r="UAH22" s="77"/>
      <c r="UAI22" s="77"/>
      <c r="UAJ22" s="77"/>
      <c r="UAK22" s="77"/>
      <c r="UAL22" s="77"/>
      <c r="UAM22" s="77"/>
      <c r="UAN22" s="77"/>
      <c r="UAO22" s="77"/>
      <c r="UAP22" s="77"/>
      <c r="UAQ22" s="77"/>
      <c r="UAR22" s="77"/>
      <c r="UAS22" s="77"/>
      <c r="UAT22" s="77"/>
      <c r="UAU22" s="77"/>
      <c r="UAV22" s="77"/>
      <c r="UAW22" s="77"/>
      <c r="UAX22" s="77"/>
      <c r="UAY22" s="77"/>
      <c r="UAZ22" s="77"/>
      <c r="UBA22" s="77"/>
      <c r="UBB22" s="77"/>
      <c r="UBC22" s="77"/>
      <c r="UBD22" s="77"/>
      <c r="UBE22" s="77"/>
      <c r="UBF22" s="77"/>
      <c r="UBG22" s="77"/>
      <c r="UBH22" s="77"/>
      <c r="UBI22" s="77"/>
      <c r="UBJ22" s="77"/>
      <c r="UBK22" s="77"/>
      <c r="UBL22" s="77"/>
      <c r="UBM22" s="77"/>
      <c r="UBN22" s="77"/>
      <c r="UBO22" s="77"/>
      <c r="UBP22" s="77"/>
      <c r="UBQ22" s="77"/>
      <c r="UBR22" s="77"/>
      <c r="UBS22" s="77"/>
      <c r="UBT22" s="77"/>
      <c r="UBU22" s="77"/>
      <c r="UBV22" s="77"/>
      <c r="UBW22" s="77"/>
      <c r="UBX22" s="77"/>
      <c r="UBY22" s="77"/>
      <c r="UBZ22" s="77"/>
      <c r="UCA22" s="77"/>
      <c r="UCB22" s="77"/>
      <c r="UCC22" s="77"/>
      <c r="UCD22" s="77"/>
      <c r="UCE22" s="77"/>
      <c r="UCF22" s="77"/>
      <c r="UCG22" s="77"/>
      <c r="UCH22" s="77"/>
      <c r="UCI22" s="77"/>
      <c r="UCJ22" s="77"/>
      <c r="UCK22" s="77"/>
      <c r="UCL22" s="77"/>
      <c r="UCM22" s="77"/>
      <c r="UCN22" s="77"/>
      <c r="UCO22" s="77"/>
      <c r="UCP22" s="77"/>
      <c r="UCQ22" s="77"/>
      <c r="UCR22" s="77"/>
      <c r="UCS22" s="77"/>
      <c r="UCT22" s="77"/>
      <c r="UCU22" s="77"/>
      <c r="UCV22" s="77"/>
      <c r="UCW22" s="77"/>
      <c r="UCX22" s="77"/>
      <c r="UCY22" s="77"/>
      <c r="UCZ22" s="77"/>
      <c r="UDA22" s="77"/>
      <c r="UDB22" s="77"/>
      <c r="UDC22" s="77"/>
      <c r="UDD22" s="77"/>
      <c r="UDE22" s="77"/>
      <c r="UDF22" s="77"/>
      <c r="UDG22" s="77"/>
      <c r="UDH22" s="77"/>
      <c r="UDI22" s="77"/>
      <c r="UDJ22" s="77"/>
      <c r="UDK22" s="77"/>
      <c r="UDL22" s="77"/>
      <c r="UDM22" s="77"/>
      <c r="UDN22" s="77"/>
      <c r="UDO22" s="77"/>
      <c r="UDP22" s="77"/>
      <c r="UDQ22" s="77"/>
      <c r="UDR22" s="77"/>
      <c r="UDS22" s="77"/>
      <c r="UDT22" s="77"/>
      <c r="UDU22" s="77"/>
      <c r="UDV22" s="77"/>
      <c r="UDW22" s="77"/>
      <c r="UDX22" s="77"/>
      <c r="UDY22" s="77"/>
      <c r="UDZ22" s="77"/>
      <c r="UEA22" s="77"/>
      <c r="UEB22" s="77"/>
      <c r="UEC22" s="77"/>
      <c r="UED22" s="77"/>
      <c r="UEE22" s="77"/>
      <c r="UEF22" s="77"/>
      <c r="UEG22" s="77"/>
      <c r="UEH22" s="77"/>
      <c r="UEI22" s="77"/>
      <c r="UEJ22" s="77"/>
      <c r="UEK22" s="77"/>
      <c r="UEL22" s="77"/>
      <c r="UEM22" s="77"/>
      <c r="UEN22" s="77"/>
      <c r="UEO22" s="77"/>
      <c r="UEP22" s="77"/>
      <c r="UEQ22" s="77"/>
      <c r="UER22" s="77"/>
      <c r="UES22" s="77"/>
      <c r="UET22" s="77"/>
      <c r="UEU22" s="77"/>
      <c r="UEV22" s="77"/>
      <c r="UEW22" s="77"/>
      <c r="UEX22" s="77"/>
      <c r="UEY22" s="77"/>
      <c r="UEZ22" s="77"/>
      <c r="UFA22" s="77"/>
      <c r="UFB22" s="77"/>
      <c r="UFC22" s="77"/>
      <c r="UFD22" s="77"/>
      <c r="UFE22" s="77"/>
      <c r="UFF22" s="77"/>
      <c r="UFG22" s="77"/>
      <c r="UFH22" s="77"/>
      <c r="UFI22" s="77"/>
      <c r="UFJ22" s="77"/>
      <c r="UFK22" s="77"/>
      <c r="UFL22" s="77"/>
      <c r="UFM22" s="77"/>
      <c r="UFN22" s="77"/>
      <c r="UFO22" s="77"/>
      <c r="UFP22" s="77"/>
      <c r="UFQ22" s="77"/>
      <c r="UFR22" s="77"/>
      <c r="UFS22" s="77"/>
      <c r="UFT22" s="77"/>
      <c r="UFU22" s="77"/>
      <c r="UFV22" s="77"/>
      <c r="UFW22" s="77"/>
      <c r="UFX22" s="77"/>
      <c r="UFY22" s="77"/>
      <c r="UFZ22" s="77"/>
      <c r="UGA22" s="77"/>
      <c r="UGB22" s="77"/>
      <c r="UGC22" s="77"/>
      <c r="UGD22" s="77"/>
      <c r="UGE22" s="77"/>
      <c r="UGF22" s="77"/>
      <c r="UGG22" s="77"/>
      <c r="UGH22" s="77"/>
      <c r="UGI22" s="77"/>
      <c r="UGJ22" s="77"/>
      <c r="UGK22" s="77"/>
      <c r="UGL22" s="77"/>
      <c r="UGM22" s="77"/>
      <c r="UGN22" s="77"/>
      <c r="UGO22" s="77"/>
      <c r="UGP22" s="77"/>
      <c r="UGQ22" s="77"/>
      <c r="UGR22" s="77"/>
      <c r="UGS22" s="77"/>
      <c r="UGT22" s="77"/>
      <c r="UGU22" s="77"/>
      <c r="UGV22" s="77"/>
      <c r="UGW22" s="77"/>
      <c r="UGX22" s="77"/>
      <c r="UGY22" s="77"/>
      <c r="UGZ22" s="77"/>
      <c r="UHA22" s="77"/>
      <c r="UHB22" s="77"/>
      <c r="UHC22" s="77"/>
      <c r="UHD22" s="77"/>
      <c r="UHE22" s="77"/>
      <c r="UHF22" s="77"/>
      <c r="UHG22" s="77"/>
      <c r="UHH22" s="77"/>
      <c r="UHI22" s="77"/>
      <c r="UHJ22" s="77"/>
      <c r="UHK22" s="77"/>
      <c r="UHL22" s="77"/>
      <c r="UHM22" s="77"/>
      <c r="UHN22" s="77"/>
      <c r="UHO22" s="77"/>
      <c r="UHP22" s="77"/>
      <c r="UHQ22" s="77"/>
      <c r="UHR22" s="77"/>
      <c r="UHS22" s="77"/>
      <c r="UHT22" s="77"/>
      <c r="UHU22" s="77"/>
      <c r="UHV22" s="77"/>
      <c r="UHW22" s="77"/>
      <c r="UHX22" s="77"/>
      <c r="UHY22" s="77"/>
      <c r="UHZ22" s="77"/>
      <c r="UIA22" s="77"/>
      <c r="UIB22" s="77"/>
      <c r="UIC22" s="77"/>
      <c r="UID22" s="77"/>
      <c r="UIE22" s="77"/>
      <c r="UIF22" s="77"/>
      <c r="UIG22" s="77"/>
      <c r="UIH22" s="77"/>
      <c r="UII22" s="77"/>
      <c r="UIJ22" s="77"/>
      <c r="UIK22" s="77"/>
      <c r="UIL22" s="77"/>
      <c r="UIM22" s="77"/>
      <c r="UIN22" s="77"/>
      <c r="UIO22" s="77"/>
      <c r="UIP22" s="77"/>
      <c r="UIQ22" s="77"/>
      <c r="UIR22" s="77"/>
      <c r="UIS22" s="77"/>
      <c r="UIT22" s="77"/>
      <c r="UIU22" s="77"/>
      <c r="UIV22" s="77"/>
      <c r="UIW22" s="77"/>
      <c r="UIX22" s="77"/>
      <c r="UIY22" s="77"/>
      <c r="UIZ22" s="77"/>
      <c r="UJA22" s="77"/>
      <c r="UJB22" s="77"/>
      <c r="UJC22" s="77"/>
      <c r="UJD22" s="77"/>
      <c r="UJE22" s="77"/>
      <c r="UJF22" s="77"/>
      <c r="UJG22" s="77"/>
      <c r="UJH22" s="77"/>
      <c r="UJI22" s="77"/>
      <c r="UJJ22" s="77"/>
      <c r="UJK22" s="77"/>
      <c r="UJL22" s="77"/>
      <c r="UJM22" s="77"/>
      <c r="UJN22" s="77"/>
      <c r="UJO22" s="77"/>
      <c r="UJP22" s="77"/>
      <c r="UJQ22" s="77"/>
      <c r="UJR22" s="77"/>
      <c r="UJS22" s="77"/>
      <c r="UJT22" s="77"/>
      <c r="UJU22" s="77"/>
      <c r="UJV22" s="77"/>
      <c r="UJW22" s="77"/>
      <c r="UJX22" s="77"/>
      <c r="UJY22" s="77"/>
      <c r="UJZ22" s="77"/>
      <c r="UKA22" s="77"/>
      <c r="UKB22" s="77"/>
      <c r="UKC22" s="77"/>
      <c r="UKD22" s="77"/>
      <c r="UKE22" s="77"/>
      <c r="UKF22" s="77"/>
      <c r="UKG22" s="77"/>
      <c r="UKH22" s="77"/>
      <c r="UKI22" s="77"/>
      <c r="UKJ22" s="77"/>
      <c r="UKK22" s="77"/>
      <c r="UKL22" s="77"/>
      <c r="UKM22" s="77"/>
      <c r="UKN22" s="77"/>
      <c r="UKO22" s="77"/>
      <c r="UKP22" s="77"/>
      <c r="UKQ22" s="77"/>
      <c r="UKR22" s="77"/>
      <c r="UKS22" s="77"/>
      <c r="UKT22" s="77"/>
      <c r="UKU22" s="77"/>
      <c r="UKV22" s="77"/>
      <c r="UKW22" s="77"/>
      <c r="UKX22" s="77"/>
      <c r="UKY22" s="77"/>
      <c r="UKZ22" s="77"/>
      <c r="ULA22" s="77"/>
      <c r="ULB22" s="77"/>
      <c r="ULC22" s="77"/>
      <c r="ULD22" s="77"/>
      <c r="ULE22" s="77"/>
      <c r="ULF22" s="77"/>
      <c r="ULG22" s="77"/>
      <c r="ULH22" s="77"/>
      <c r="ULI22" s="77"/>
      <c r="ULJ22" s="77"/>
      <c r="ULK22" s="77"/>
      <c r="ULL22" s="77"/>
      <c r="ULM22" s="77"/>
      <c r="ULN22" s="77"/>
      <c r="ULO22" s="77"/>
      <c r="ULP22" s="77"/>
      <c r="ULQ22" s="77"/>
      <c r="ULR22" s="77"/>
      <c r="ULS22" s="77"/>
      <c r="ULT22" s="77"/>
      <c r="ULU22" s="77"/>
      <c r="ULV22" s="77"/>
      <c r="ULW22" s="77"/>
      <c r="ULX22" s="77"/>
      <c r="ULY22" s="77"/>
      <c r="ULZ22" s="77"/>
      <c r="UMA22" s="77"/>
      <c r="UMB22" s="77"/>
      <c r="UMC22" s="77"/>
      <c r="UMD22" s="77"/>
      <c r="UME22" s="77"/>
      <c r="UMF22" s="77"/>
      <c r="UMG22" s="77"/>
      <c r="UMH22" s="77"/>
      <c r="UMI22" s="77"/>
      <c r="UMJ22" s="77"/>
      <c r="UMK22" s="77"/>
      <c r="UML22" s="77"/>
      <c r="UMM22" s="77"/>
      <c r="UMN22" s="77"/>
      <c r="UMO22" s="77"/>
      <c r="UMP22" s="77"/>
      <c r="UMQ22" s="77"/>
      <c r="UMR22" s="77"/>
      <c r="UMS22" s="77"/>
      <c r="UMT22" s="77"/>
      <c r="UMU22" s="77"/>
      <c r="UMV22" s="77"/>
      <c r="UMW22" s="77"/>
      <c r="UMX22" s="77"/>
      <c r="UMY22" s="77"/>
      <c r="UMZ22" s="77"/>
      <c r="UNA22" s="77"/>
      <c r="UNB22" s="77"/>
      <c r="UNC22" s="77"/>
      <c r="UND22" s="77"/>
      <c r="UNE22" s="77"/>
      <c r="UNF22" s="77"/>
      <c r="UNG22" s="77"/>
      <c r="UNH22" s="77"/>
      <c r="UNI22" s="77"/>
      <c r="UNJ22" s="77"/>
      <c r="UNK22" s="77"/>
      <c r="UNL22" s="77"/>
      <c r="UNM22" s="77"/>
      <c r="UNN22" s="77"/>
      <c r="UNO22" s="77"/>
      <c r="UNP22" s="77"/>
      <c r="UNQ22" s="77"/>
      <c r="UNR22" s="77"/>
      <c r="UNS22" s="77"/>
      <c r="UNT22" s="77"/>
      <c r="UNU22" s="77"/>
      <c r="UNV22" s="77"/>
      <c r="UNW22" s="77"/>
      <c r="UNX22" s="77"/>
      <c r="UNY22" s="77"/>
      <c r="UNZ22" s="77"/>
      <c r="UOA22" s="77"/>
      <c r="UOB22" s="77"/>
      <c r="UOC22" s="77"/>
      <c r="UOD22" s="77"/>
      <c r="UOE22" s="77"/>
      <c r="UOF22" s="77"/>
      <c r="UOG22" s="77"/>
      <c r="UOH22" s="77"/>
      <c r="UOI22" s="77"/>
      <c r="UOJ22" s="77"/>
      <c r="UOK22" s="77"/>
      <c r="UOL22" s="77"/>
      <c r="UOM22" s="77"/>
      <c r="UON22" s="77"/>
      <c r="UOO22" s="77"/>
      <c r="UOP22" s="77"/>
      <c r="UOQ22" s="77"/>
      <c r="UOR22" s="77"/>
      <c r="UOS22" s="77"/>
      <c r="UOT22" s="77"/>
      <c r="UOU22" s="77"/>
      <c r="UOV22" s="77"/>
      <c r="UOW22" s="77"/>
      <c r="UOX22" s="77"/>
      <c r="UOY22" s="77"/>
      <c r="UOZ22" s="77"/>
      <c r="UPA22" s="77"/>
      <c r="UPB22" s="77"/>
      <c r="UPC22" s="77"/>
      <c r="UPD22" s="77"/>
      <c r="UPE22" s="77"/>
      <c r="UPF22" s="77"/>
      <c r="UPG22" s="77"/>
      <c r="UPH22" s="77"/>
      <c r="UPI22" s="77"/>
      <c r="UPJ22" s="77"/>
      <c r="UPK22" s="77"/>
      <c r="UPL22" s="77"/>
      <c r="UPM22" s="77"/>
      <c r="UPN22" s="77"/>
      <c r="UPO22" s="77"/>
      <c r="UPP22" s="77"/>
      <c r="UPQ22" s="77"/>
      <c r="UPR22" s="77"/>
      <c r="UPS22" s="77"/>
      <c r="UPT22" s="77"/>
      <c r="UPU22" s="77"/>
      <c r="UPV22" s="77"/>
      <c r="UPW22" s="77"/>
      <c r="UPX22" s="77"/>
      <c r="UPY22" s="77"/>
      <c r="UPZ22" s="77"/>
      <c r="UQA22" s="77"/>
      <c r="UQB22" s="77"/>
      <c r="UQC22" s="77"/>
      <c r="UQD22" s="77"/>
      <c r="UQE22" s="77"/>
      <c r="UQF22" s="77"/>
      <c r="UQG22" s="77"/>
      <c r="UQH22" s="77"/>
      <c r="UQI22" s="77"/>
      <c r="UQJ22" s="77"/>
      <c r="UQK22" s="77"/>
      <c r="UQL22" s="77"/>
      <c r="UQM22" s="77"/>
      <c r="UQN22" s="77"/>
      <c r="UQO22" s="77"/>
      <c r="UQP22" s="77"/>
      <c r="UQQ22" s="77"/>
      <c r="UQR22" s="77"/>
      <c r="UQS22" s="77"/>
      <c r="UQT22" s="77"/>
      <c r="UQU22" s="77"/>
      <c r="UQV22" s="77"/>
      <c r="UQW22" s="77"/>
      <c r="UQX22" s="77"/>
      <c r="UQY22" s="77"/>
      <c r="UQZ22" s="77"/>
      <c r="URA22" s="77"/>
      <c r="URB22" s="77"/>
      <c r="URC22" s="77"/>
      <c r="URD22" s="77"/>
      <c r="URE22" s="77"/>
      <c r="URF22" s="77"/>
      <c r="URG22" s="77"/>
      <c r="URH22" s="77"/>
      <c r="URI22" s="77"/>
      <c r="URJ22" s="77"/>
      <c r="URK22" s="77"/>
      <c r="URL22" s="77"/>
      <c r="URM22" s="77"/>
      <c r="URN22" s="77"/>
      <c r="URO22" s="77"/>
      <c r="URP22" s="77"/>
      <c r="URQ22" s="77"/>
      <c r="URR22" s="77"/>
      <c r="URS22" s="77"/>
      <c r="URT22" s="77"/>
      <c r="URU22" s="77"/>
      <c r="URV22" s="77"/>
      <c r="URW22" s="77"/>
      <c r="URX22" s="77"/>
      <c r="URY22" s="77"/>
      <c r="URZ22" s="77"/>
      <c r="USA22" s="77"/>
      <c r="USB22" s="77"/>
      <c r="USC22" s="77"/>
      <c r="USD22" s="77"/>
      <c r="USE22" s="77"/>
      <c r="USF22" s="77"/>
      <c r="USG22" s="77"/>
      <c r="USH22" s="77"/>
      <c r="USI22" s="77"/>
      <c r="USJ22" s="77"/>
      <c r="USK22" s="77"/>
      <c r="USL22" s="77"/>
      <c r="USM22" s="77"/>
      <c r="USN22" s="77"/>
      <c r="USO22" s="77"/>
      <c r="USP22" s="77"/>
      <c r="USQ22" s="77"/>
      <c r="USR22" s="77"/>
      <c r="USS22" s="77"/>
      <c r="UST22" s="77"/>
      <c r="USU22" s="77"/>
      <c r="USV22" s="77"/>
      <c r="USW22" s="77"/>
      <c r="USX22" s="77"/>
      <c r="USY22" s="77"/>
      <c r="USZ22" s="77"/>
      <c r="UTA22" s="77"/>
      <c r="UTB22" s="77"/>
      <c r="UTC22" s="77"/>
      <c r="UTD22" s="77"/>
      <c r="UTE22" s="77"/>
      <c r="UTF22" s="77"/>
      <c r="UTG22" s="77"/>
      <c r="UTH22" s="77"/>
      <c r="UTI22" s="77"/>
      <c r="UTJ22" s="77"/>
      <c r="UTK22" s="77"/>
      <c r="UTL22" s="77"/>
      <c r="UTM22" s="77"/>
      <c r="UTN22" s="77"/>
      <c r="UTO22" s="77"/>
      <c r="UTP22" s="77"/>
      <c r="UTQ22" s="77"/>
      <c r="UTR22" s="77"/>
      <c r="UTS22" s="77"/>
      <c r="UTT22" s="77"/>
      <c r="UTU22" s="77"/>
      <c r="UTV22" s="77"/>
      <c r="UTW22" s="77"/>
      <c r="UTX22" s="77"/>
      <c r="UTY22" s="77"/>
      <c r="UTZ22" s="77"/>
      <c r="UUA22" s="77"/>
      <c r="UUB22" s="77"/>
      <c r="UUC22" s="77"/>
      <c r="UUD22" s="77"/>
      <c r="UUE22" s="77"/>
      <c r="UUF22" s="77"/>
      <c r="UUG22" s="77"/>
      <c r="UUH22" s="77"/>
      <c r="UUI22" s="77"/>
      <c r="UUJ22" s="77"/>
      <c r="UUK22" s="77"/>
      <c r="UUL22" s="77"/>
      <c r="UUM22" s="77"/>
      <c r="UUN22" s="77"/>
      <c r="UUO22" s="77"/>
      <c r="UUP22" s="77"/>
      <c r="UUQ22" s="77"/>
      <c r="UUR22" s="77"/>
      <c r="UUS22" s="77"/>
      <c r="UUT22" s="77"/>
      <c r="UUU22" s="77"/>
      <c r="UUV22" s="77"/>
      <c r="UUW22" s="77"/>
      <c r="UUX22" s="77"/>
      <c r="UUY22" s="77"/>
      <c r="UUZ22" s="77"/>
      <c r="UVA22" s="77"/>
      <c r="UVB22" s="77"/>
      <c r="UVC22" s="77"/>
      <c r="UVD22" s="77"/>
      <c r="UVE22" s="77"/>
      <c r="UVF22" s="77"/>
      <c r="UVG22" s="77"/>
      <c r="UVH22" s="77"/>
      <c r="UVI22" s="77"/>
      <c r="UVJ22" s="77"/>
      <c r="UVK22" s="77"/>
      <c r="UVL22" s="77"/>
      <c r="UVM22" s="77"/>
      <c r="UVN22" s="77"/>
      <c r="UVO22" s="77"/>
      <c r="UVP22" s="77"/>
      <c r="UVQ22" s="77"/>
      <c r="UVR22" s="77"/>
      <c r="UVS22" s="77"/>
      <c r="UVT22" s="77"/>
      <c r="UVU22" s="77"/>
      <c r="UVV22" s="77"/>
      <c r="UVW22" s="77"/>
      <c r="UVX22" s="77"/>
      <c r="UVY22" s="77"/>
      <c r="UVZ22" s="77"/>
      <c r="UWA22" s="77"/>
      <c r="UWB22" s="77"/>
      <c r="UWC22" s="77"/>
      <c r="UWD22" s="77"/>
      <c r="UWE22" s="77"/>
      <c r="UWF22" s="77"/>
      <c r="UWG22" s="77"/>
      <c r="UWH22" s="77"/>
      <c r="UWI22" s="77"/>
      <c r="UWJ22" s="77"/>
      <c r="UWK22" s="77"/>
      <c r="UWL22" s="77"/>
      <c r="UWM22" s="77"/>
      <c r="UWN22" s="77"/>
      <c r="UWO22" s="77"/>
      <c r="UWP22" s="77"/>
      <c r="UWQ22" s="77"/>
      <c r="UWR22" s="77"/>
      <c r="UWS22" s="77"/>
      <c r="UWT22" s="77"/>
      <c r="UWU22" s="77"/>
      <c r="UWV22" s="77"/>
      <c r="UWW22" s="77"/>
      <c r="UWX22" s="77"/>
      <c r="UWY22" s="77"/>
      <c r="UWZ22" s="77"/>
      <c r="UXA22" s="77"/>
      <c r="UXB22" s="77"/>
      <c r="UXC22" s="77"/>
      <c r="UXD22" s="77"/>
      <c r="UXE22" s="77"/>
      <c r="UXF22" s="77"/>
      <c r="UXG22" s="77"/>
      <c r="UXH22" s="77"/>
      <c r="UXI22" s="77"/>
      <c r="UXJ22" s="77"/>
      <c r="UXK22" s="77"/>
      <c r="UXL22" s="77"/>
      <c r="UXM22" s="77"/>
      <c r="UXN22" s="77"/>
      <c r="UXO22" s="77"/>
      <c r="UXP22" s="77"/>
      <c r="UXQ22" s="77"/>
      <c r="UXR22" s="77"/>
      <c r="UXS22" s="77"/>
      <c r="UXT22" s="77"/>
      <c r="UXU22" s="77"/>
      <c r="UXV22" s="77"/>
      <c r="UXW22" s="77"/>
      <c r="UXX22" s="77"/>
      <c r="UXY22" s="77"/>
      <c r="UXZ22" s="77"/>
      <c r="UYA22" s="77"/>
      <c r="UYB22" s="77"/>
      <c r="UYC22" s="77"/>
      <c r="UYD22" s="77"/>
      <c r="UYE22" s="77"/>
      <c r="UYF22" s="77"/>
      <c r="UYG22" s="77"/>
      <c r="UYH22" s="77"/>
      <c r="UYI22" s="77"/>
      <c r="UYJ22" s="77"/>
      <c r="UYK22" s="77"/>
      <c r="UYL22" s="77"/>
      <c r="UYM22" s="77"/>
      <c r="UYN22" s="77"/>
      <c r="UYO22" s="77"/>
      <c r="UYP22" s="77"/>
      <c r="UYQ22" s="77"/>
      <c r="UYR22" s="77"/>
      <c r="UYS22" s="77"/>
      <c r="UYT22" s="77"/>
      <c r="UYU22" s="77"/>
      <c r="UYV22" s="77"/>
      <c r="UYW22" s="77"/>
      <c r="UYX22" s="77"/>
      <c r="UYY22" s="77"/>
      <c r="UYZ22" s="77"/>
      <c r="UZA22" s="77"/>
      <c r="UZB22" s="77"/>
      <c r="UZC22" s="77"/>
      <c r="UZD22" s="77"/>
      <c r="UZE22" s="77"/>
      <c r="UZF22" s="77"/>
      <c r="UZG22" s="77"/>
      <c r="UZH22" s="77"/>
      <c r="UZI22" s="77"/>
      <c r="UZJ22" s="77"/>
      <c r="UZK22" s="77"/>
      <c r="UZL22" s="77"/>
      <c r="UZM22" s="77"/>
      <c r="UZN22" s="77"/>
      <c r="UZO22" s="77"/>
      <c r="UZP22" s="77"/>
      <c r="UZQ22" s="77"/>
      <c r="UZR22" s="77"/>
      <c r="UZS22" s="77"/>
      <c r="UZT22" s="77"/>
      <c r="UZU22" s="77"/>
      <c r="UZV22" s="77"/>
      <c r="UZW22" s="77"/>
      <c r="UZX22" s="77"/>
      <c r="UZY22" s="77"/>
      <c r="UZZ22" s="77"/>
      <c r="VAA22" s="77"/>
      <c r="VAB22" s="77"/>
      <c r="VAC22" s="77"/>
      <c r="VAD22" s="77"/>
      <c r="VAE22" s="77"/>
      <c r="VAF22" s="77"/>
      <c r="VAG22" s="77"/>
      <c r="VAH22" s="77"/>
      <c r="VAI22" s="77"/>
      <c r="VAJ22" s="77"/>
      <c r="VAK22" s="77"/>
      <c r="VAL22" s="77"/>
      <c r="VAM22" s="77"/>
      <c r="VAN22" s="77"/>
      <c r="VAO22" s="77"/>
      <c r="VAP22" s="77"/>
      <c r="VAQ22" s="77"/>
      <c r="VAR22" s="77"/>
      <c r="VAS22" s="77"/>
      <c r="VAT22" s="77"/>
      <c r="VAU22" s="77"/>
      <c r="VAV22" s="77"/>
      <c r="VAW22" s="77"/>
      <c r="VAX22" s="77"/>
      <c r="VAY22" s="77"/>
      <c r="VAZ22" s="77"/>
      <c r="VBA22" s="77"/>
      <c r="VBB22" s="77"/>
      <c r="VBC22" s="77"/>
      <c r="VBD22" s="77"/>
      <c r="VBE22" s="77"/>
      <c r="VBF22" s="77"/>
      <c r="VBG22" s="77"/>
      <c r="VBH22" s="77"/>
      <c r="VBI22" s="77"/>
      <c r="VBJ22" s="77"/>
      <c r="VBK22" s="77"/>
      <c r="VBL22" s="77"/>
      <c r="VBM22" s="77"/>
      <c r="VBN22" s="77"/>
      <c r="VBO22" s="77"/>
      <c r="VBP22" s="77"/>
      <c r="VBQ22" s="77"/>
      <c r="VBR22" s="77"/>
      <c r="VBS22" s="77"/>
      <c r="VBT22" s="77"/>
      <c r="VBU22" s="77"/>
      <c r="VBV22" s="77"/>
      <c r="VBW22" s="77"/>
      <c r="VBX22" s="77"/>
      <c r="VBY22" s="77"/>
      <c r="VBZ22" s="77"/>
      <c r="VCA22" s="77"/>
      <c r="VCB22" s="77"/>
      <c r="VCC22" s="77"/>
      <c r="VCD22" s="77"/>
      <c r="VCE22" s="77"/>
      <c r="VCF22" s="77"/>
      <c r="VCG22" s="77"/>
      <c r="VCH22" s="77"/>
      <c r="VCI22" s="77"/>
      <c r="VCJ22" s="77"/>
      <c r="VCK22" s="77"/>
      <c r="VCL22" s="77"/>
      <c r="VCM22" s="77"/>
      <c r="VCN22" s="77"/>
      <c r="VCO22" s="77"/>
      <c r="VCP22" s="77"/>
      <c r="VCQ22" s="77"/>
      <c r="VCR22" s="77"/>
      <c r="VCS22" s="77"/>
      <c r="VCT22" s="77"/>
      <c r="VCU22" s="77"/>
      <c r="VCV22" s="77"/>
      <c r="VCW22" s="77"/>
      <c r="VCX22" s="77"/>
      <c r="VCY22" s="77"/>
      <c r="VCZ22" s="77"/>
      <c r="VDA22" s="77"/>
      <c r="VDB22" s="77"/>
      <c r="VDC22" s="77"/>
      <c r="VDD22" s="77"/>
      <c r="VDE22" s="77"/>
      <c r="VDF22" s="77"/>
      <c r="VDG22" s="77"/>
      <c r="VDH22" s="77"/>
      <c r="VDI22" s="77"/>
      <c r="VDJ22" s="77"/>
      <c r="VDK22" s="77"/>
      <c r="VDL22" s="77"/>
      <c r="VDM22" s="77"/>
      <c r="VDN22" s="77"/>
      <c r="VDO22" s="77"/>
      <c r="VDP22" s="77"/>
      <c r="VDQ22" s="77"/>
      <c r="VDR22" s="77"/>
      <c r="VDS22" s="77"/>
      <c r="VDT22" s="77"/>
      <c r="VDU22" s="77"/>
      <c r="VDV22" s="77"/>
      <c r="VDW22" s="77"/>
      <c r="VDX22" s="77"/>
      <c r="VDY22" s="77"/>
      <c r="VDZ22" s="77"/>
      <c r="VEA22" s="77"/>
      <c r="VEB22" s="77"/>
      <c r="VEC22" s="77"/>
      <c r="VED22" s="77"/>
      <c r="VEE22" s="77"/>
      <c r="VEF22" s="77"/>
      <c r="VEG22" s="77"/>
      <c r="VEH22" s="77"/>
      <c r="VEI22" s="77"/>
      <c r="VEJ22" s="77"/>
      <c r="VEK22" s="77"/>
      <c r="VEL22" s="77"/>
      <c r="VEM22" s="77"/>
      <c r="VEN22" s="77"/>
      <c r="VEO22" s="77"/>
      <c r="VEP22" s="77"/>
      <c r="VEQ22" s="77"/>
      <c r="VER22" s="77"/>
      <c r="VES22" s="77"/>
      <c r="VET22" s="77"/>
      <c r="VEU22" s="77"/>
      <c r="VEV22" s="77"/>
      <c r="VEW22" s="77"/>
      <c r="VEX22" s="77"/>
      <c r="VEY22" s="77"/>
      <c r="VEZ22" s="77"/>
      <c r="VFA22" s="77"/>
      <c r="VFB22" s="77"/>
      <c r="VFC22" s="77"/>
      <c r="VFD22" s="77"/>
      <c r="VFE22" s="77"/>
      <c r="VFF22" s="77"/>
      <c r="VFG22" s="77"/>
      <c r="VFH22" s="77"/>
      <c r="VFI22" s="77"/>
      <c r="VFJ22" s="77"/>
      <c r="VFK22" s="77"/>
      <c r="VFL22" s="77"/>
      <c r="VFM22" s="77"/>
      <c r="VFN22" s="77"/>
      <c r="VFO22" s="77"/>
      <c r="VFP22" s="77"/>
      <c r="VFQ22" s="77"/>
      <c r="VFR22" s="77"/>
      <c r="VFS22" s="77"/>
      <c r="VFT22" s="77"/>
      <c r="VFU22" s="77"/>
      <c r="VFV22" s="77"/>
      <c r="VFW22" s="77"/>
      <c r="VFX22" s="77"/>
      <c r="VFY22" s="77"/>
      <c r="VFZ22" s="77"/>
      <c r="VGA22" s="77"/>
      <c r="VGB22" s="77"/>
      <c r="VGC22" s="77"/>
      <c r="VGD22" s="77"/>
      <c r="VGE22" s="77"/>
      <c r="VGF22" s="77"/>
      <c r="VGG22" s="77"/>
      <c r="VGH22" s="77"/>
      <c r="VGI22" s="77"/>
      <c r="VGJ22" s="77"/>
      <c r="VGK22" s="77"/>
      <c r="VGL22" s="77"/>
      <c r="VGM22" s="77"/>
      <c r="VGN22" s="77"/>
      <c r="VGO22" s="77"/>
      <c r="VGP22" s="77"/>
      <c r="VGQ22" s="77"/>
      <c r="VGR22" s="77"/>
      <c r="VGS22" s="77"/>
      <c r="VGT22" s="77"/>
      <c r="VGU22" s="77"/>
      <c r="VGV22" s="77"/>
      <c r="VGW22" s="77"/>
      <c r="VGX22" s="77"/>
      <c r="VGY22" s="77"/>
      <c r="VGZ22" s="77"/>
      <c r="VHA22" s="77"/>
      <c r="VHB22" s="77"/>
      <c r="VHC22" s="77"/>
      <c r="VHD22" s="77"/>
      <c r="VHE22" s="77"/>
      <c r="VHF22" s="77"/>
      <c r="VHG22" s="77"/>
      <c r="VHH22" s="77"/>
      <c r="VHI22" s="77"/>
      <c r="VHJ22" s="77"/>
      <c r="VHK22" s="77"/>
      <c r="VHL22" s="77"/>
      <c r="VHM22" s="77"/>
      <c r="VHN22" s="77"/>
      <c r="VHO22" s="77"/>
      <c r="VHP22" s="77"/>
      <c r="VHQ22" s="77"/>
      <c r="VHR22" s="77"/>
      <c r="VHS22" s="77"/>
      <c r="VHT22" s="77"/>
      <c r="VHU22" s="77"/>
      <c r="VHV22" s="77"/>
      <c r="VHW22" s="77"/>
      <c r="VHX22" s="77"/>
      <c r="VHY22" s="77"/>
      <c r="VHZ22" s="77"/>
      <c r="VIA22" s="77"/>
      <c r="VIB22" s="77"/>
      <c r="VIC22" s="77"/>
      <c r="VID22" s="77"/>
      <c r="VIE22" s="77"/>
      <c r="VIF22" s="77"/>
      <c r="VIG22" s="77"/>
      <c r="VIH22" s="77"/>
      <c r="VII22" s="77"/>
      <c r="VIJ22" s="77"/>
      <c r="VIK22" s="77"/>
      <c r="VIL22" s="77"/>
      <c r="VIM22" s="77"/>
      <c r="VIN22" s="77"/>
      <c r="VIO22" s="77"/>
      <c r="VIP22" s="77"/>
      <c r="VIQ22" s="77"/>
      <c r="VIR22" s="77"/>
      <c r="VIS22" s="77"/>
      <c r="VIT22" s="77"/>
      <c r="VIU22" s="77"/>
      <c r="VIV22" s="77"/>
      <c r="VIW22" s="77"/>
      <c r="VIX22" s="77"/>
      <c r="VIY22" s="77"/>
      <c r="VIZ22" s="77"/>
      <c r="VJA22" s="77"/>
      <c r="VJB22" s="77"/>
      <c r="VJC22" s="77"/>
      <c r="VJD22" s="77"/>
      <c r="VJE22" s="77"/>
      <c r="VJF22" s="77"/>
      <c r="VJG22" s="77"/>
      <c r="VJH22" s="77"/>
      <c r="VJI22" s="77"/>
      <c r="VJJ22" s="77"/>
      <c r="VJK22" s="77"/>
      <c r="VJL22" s="77"/>
      <c r="VJM22" s="77"/>
      <c r="VJN22" s="77"/>
      <c r="VJO22" s="77"/>
      <c r="VJP22" s="77"/>
      <c r="VJQ22" s="77"/>
      <c r="VJR22" s="77"/>
      <c r="VJS22" s="77"/>
      <c r="VJT22" s="77"/>
      <c r="VJU22" s="77"/>
      <c r="VJV22" s="77"/>
      <c r="VJW22" s="77"/>
      <c r="VJX22" s="77"/>
      <c r="VJY22" s="77"/>
      <c r="VJZ22" s="77"/>
      <c r="VKA22" s="77"/>
      <c r="VKB22" s="77"/>
      <c r="VKC22" s="77"/>
      <c r="VKD22" s="77"/>
      <c r="VKE22" s="77"/>
      <c r="VKF22" s="77"/>
      <c r="VKG22" s="77"/>
      <c r="VKH22" s="77"/>
      <c r="VKI22" s="77"/>
      <c r="VKJ22" s="77"/>
      <c r="VKK22" s="77"/>
      <c r="VKL22" s="77"/>
      <c r="VKM22" s="77"/>
      <c r="VKN22" s="77"/>
      <c r="VKO22" s="77"/>
      <c r="VKP22" s="77"/>
      <c r="VKQ22" s="77"/>
      <c r="VKR22" s="77"/>
      <c r="VKS22" s="77"/>
      <c r="VKT22" s="77"/>
      <c r="VKU22" s="77"/>
      <c r="VKV22" s="77"/>
      <c r="VKW22" s="77"/>
      <c r="VKX22" s="77"/>
      <c r="VKY22" s="77"/>
      <c r="VKZ22" s="77"/>
      <c r="VLA22" s="77"/>
      <c r="VLB22" s="77"/>
      <c r="VLC22" s="77"/>
      <c r="VLD22" s="77"/>
      <c r="VLE22" s="77"/>
      <c r="VLF22" s="77"/>
      <c r="VLG22" s="77"/>
      <c r="VLH22" s="77"/>
      <c r="VLI22" s="77"/>
      <c r="VLJ22" s="77"/>
      <c r="VLK22" s="77"/>
      <c r="VLL22" s="77"/>
      <c r="VLM22" s="77"/>
      <c r="VLN22" s="77"/>
      <c r="VLO22" s="77"/>
      <c r="VLP22" s="77"/>
      <c r="VLQ22" s="77"/>
      <c r="VLR22" s="77"/>
      <c r="VLS22" s="77"/>
      <c r="VLT22" s="77"/>
      <c r="VLU22" s="77"/>
      <c r="VLV22" s="77"/>
      <c r="VLW22" s="77"/>
      <c r="VLX22" s="77"/>
      <c r="VLY22" s="77"/>
      <c r="VLZ22" s="77"/>
      <c r="VMA22" s="77"/>
      <c r="VMB22" s="77"/>
      <c r="VMC22" s="77"/>
      <c r="VMD22" s="77"/>
      <c r="VME22" s="77"/>
      <c r="VMF22" s="77"/>
      <c r="VMG22" s="77"/>
      <c r="VMH22" s="77"/>
      <c r="VMI22" s="77"/>
      <c r="VMJ22" s="77"/>
      <c r="VMK22" s="77"/>
      <c r="VML22" s="77"/>
      <c r="VMM22" s="77"/>
      <c r="VMN22" s="77"/>
      <c r="VMO22" s="77"/>
      <c r="VMP22" s="77"/>
      <c r="VMQ22" s="77"/>
      <c r="VMR22" s="77"/>
      <c r="VMS22" s="77"/>
      <c r="VMT22" s="77"/>
      <c r="VMU22" s="77"/>
      <c r="VMV22" s="77"/>
      <c r="VMW22" s="77"/>
      <c r="VMX22" s="77"/>
      <c r="VMY22" s="77"/>
      <c r="VMZ22" s="77"/>
      <c r="VNA22" s="77"/>
      <c r="VNB22" s="77"/>
      <c r="VNC22" s="77"/>
      <c r="VND22" s="77"/>
      <c r="VNE22" s="77"/>
      <c r="VNF22" s="77"/>
      <c r="VNG22" s="77"/>
      <c r="VNH22" s="77"/>
      <c r="VNI22" s="77"/>
      <c r="VNJ22" s="77"/>
      <c r="VNK22" s="77"/>
      <c r="VNL22" s="77"/>
      <c r="VNM22" s="77"/>
      <c r="VNN22" s="77"/>
      <c r="VNO22" s="77"/>
      <c r="VNP22" s="77"/>
      <c r="VNQ22" s="77"/>
      <c r="VNR22" s="77"/>
      <c r="VNS22" s="77"/>
      <c r="VNT22" s="77"/>
      <c r="VNU22" s="77"/>
      <c r="VNV22" s="77"/>
      <c r="VNW22" s="77"/>
      <c r="VNX22" s="77"/>
      <c r="VNY22" s="77"/>
      <c r="VNZ22" s="77"/>
      <c r="VOA22" s="77"/>
      <c r="VOB22" s="77"/>
      <c r="VOC22" s="77"/>
      <c r="VOD22" s="77"/>
      <c r="VOE22" s="77"/>
      <c r="VOF22" s="77"/>
      <c r="VOG22" s="77"/>
      <c r="VOH22" s="77"/>
      <c r="VOI22" s="77"/>
      <c r="VOJ22" s="77"/>
      <c r="VOK22" s="77"/>
      <c r="VOL22" s="77"/>
      <c r="VOM22" s="77"/>
      <c r="VON22" s="77"/>
      <c r="VOO22" s="77"/>
      <c r="VOP22" s="77"/>
      <c r="VOQ22" s="77"/>
      <c r="VOR22" s="77"/>
      <c r="VOS22" s="77"/>
      <c r="VOT22" s="77"/>
      <c r="VOU22" s="77"/>
      <c r="VOV22" s="77"/>
      <c r="VOW22" s="77"/>
      <c r="VOX22" s="77"/>
      <c r="VOY22" s="77"/>
      <c r="VOZ22" s="77"/>
      <c r="VPA22" s="77"/>
      <c r="VPB22" s="77"/>
      <c r="VPC22" s="77"/>
      <c r="VPD22" s="77"/>
      <c r="VPE22" s="77"/>
      <c r="VPF22" s="77"/>
      <c r="VPG22" s="77"/>
      <c r="VPH22" s="77"/>
      <c r="VPI22" s="77"/>
      <c r="VPJ22" s="77"/>
      <c r="VPK22" s="77"/>
      <c r="VPL22" s="77"/>
      <c r="VPM22" s="77"/>
      <c r="VPN22" s="77"/>
      <c r="VPO22" s="77"/>
      <c r="VPP22" s="77"/>
      <c r="VPQ22" s="77"/>
      <c r="VPR22" s="77"/>
      <c r="VPS22" s="77"/>
      <c r="VPT22" s="77"/>
      <c r="VPU22" s="77"/>
      <c r="VPV22" s="77"/>
      <c r="VPW22" s="77"/>
      <c r="VPX22" s="77"/>
      <c r="VPY22" s="77"/>
      <c r="VPZ22" s="77"/>
      <c r="VQA22" s="77"/>
      <c r="VQB22" s="77"/>
      <c r="VQC22" s="77"/>
      <c r="VQD22" s="77"/>
      <c r="VQE22" s="77"/>
      <c r="VQF22" s="77"/>
      <c r="VQG22" s="77"/>
      <c r="VQH22" s="77"/>
      <c r="VQI22" s="77"/>
      <c r="VQJ22" s="77"/>
      <c r="VQK22" s="77"/>
      <c r="VQL22" s="77"/>
      <c r="VQM22" s="77"/>
      <c r="VQN22" s="77"/>
      <c r="VQO22" s="77"/>
      <c r="VQP22" s="77"/>
      <c r="VQQ22" s="77"/>
      <c r="VQR22" s="77"/>
      <c r="VQS22" s="77"/>
      <c r="VQT22" s="77"/>
      <c r="VQU22" s="77"/>
      <c r="VQV22" s="77"/>
      <c r="VQW22" s="77"/>
      <c r="VQX22" s="77"/>
      <c r="VQY22" s="77"/>
      <c r="VQZ22" s="77"/>
      <c r="VRA22" s="77"/>
      <c r="VRB22" s="77"/>
      <c r="VRC22" s="77"/>
      <c r="VRD22" s="77"/>
      <c r="VRE22" s="77"/>
      <c r="VRF22" s="77"/>
      <c r="VRG22" s="77"/>
      <c r="VRH22" s="77"/>
      <c r="VRI22" s="77"/>
      <c r="VRJ22" s="77"/>
      <c r="VRK22" s="77"/>
      <c r="VRL22" s="77"/>
      <c r="VRM22" s="77"/>
      <c r="VRN22" s="77"/>
      <c r="VRO22" s="77"/>
      <c r="VRP22" s="77"/>
      <c r="VRQ22" s="77"/>
      <c r="VRR22" s="77"/>
      <c r="VRS22" s="77"/>
      <c r="VRT22" s="77"/>
      <c r="VRU22" s="77"/>
      <c r="VRV22" s="77"/>
      <c r="VRW22" s="77"/>
      <c r="VRX22" s="77"/>
      <c r="VRY22" s="77"/>
      <c r="VRZ22" s="77"/>
      <c r="VSA22" s="77"/>
      <c r="VSB22" s="77"/>
      <c r="VSC22" s="77"/>
      <c r="VSD22" s="77"/>
      <c r="VSE22" s="77"/>
      <c r="VSF22" s="77"/>
      <c r="VSG22" s="77"/>
      <c r="VSH22" s="77"/>
      <c r="VSI22" s="77"/>
      <c r="VSJ22" s="77"/>
      <c r="VSK22" s="77"/>
      <c r="VSL22" s="77"/>
      <c r="VSM22" s="77"/>
      <c r="VSN22" s="77"/>
      <c r="VSO22" s="77"/>
      <c r="VSP22" s="77"/>
      <c r="VSQ22" s="77"/>
      <c r="VSR22" s="77"/>
      <c r="VSS22" s="77"/>
      <c r="VST22" s="77"/>
      <c r="VSU22" s="77"/>
      <c r="VSV22" s="77"/>
      <c r="VSW22" s="77"/>
      <c r="VSX22" s="77"/>
      <c r="VSY22" s="77"/>
      <c r="VSZ22" s="77"/>
      <c r="VTA22" s="77"/>
      <c r="VTB22" s="77"/>
      <c r="VTC22" s="77"/>
      <c r="VTD22" s="77"/>
      <c r="VTE22" s="77"/>
      <c r="VTF22" s="77"/>
      <c r="VTG22" s="77"/>
      <c r="VTH22" s="77"/>
      <c r="VTI22" s="77"/>
      <c r="VTJ22" s="77"/>
      <c r="VTK22" s="77"/>
      <c r="VTL22" s="77"/>
      <c r="VTM22" s="77"/>
      <c r="VTN22" s="77"/>
      <c r="VTO22" s="77"/>
      <c r="VTP22" s="77"/>
      <c r="VTQ22" s="77"/>
      <c r="VTR22" s="77"/>
      <c r="VTS22" s="77"/>
      <c r="VTT22" s="77"/>
      <c r="VTU22" s="77"/>
      <c r="VTV22" s="77"/>
      <c r="VTW22" s="77"/>
      <c r="VTX22" s="77"/>
      <c r="VTY22" s="77"/>
      <c r="VTZ22" s="77"/>
      <c r="VUA22" s="77"/>
      <c r="VUB22" s="77"/>
      <c r="VUC22" s="77"/>
      <c r="VUD22" s="77"/>
      <c r="VUE22" s="77"/>
      <c r="VUF22" s="77"/>
      <c r="VUG22" s="77"/>
      <c r="VUH22" s="77"/>
      <c r="VUI22" s="77"/>
      <c r="VUJ22" s="77"/>
      <c r="VUK22" s="77"/>
      <c r="VUL22" s="77"/>
      <c r="VUM22" s="77"/>
      <c r="VUN22" s="77"/>
      <c r="VUO22" s="77"/>
      <c r="VUP22" s="77"/>
      <c r="VUQ22" s="77"/>
      <c r="VUR22" s="77"/>
      <c r="VUS22" s="77"/>
      <c r="VUT22" s="77"/>
      <c r="VUU22" s="77"/>
      <c r="VUV22" s="77"/>
      <c r="VUW22" s="77"/>
      <c r="VUX22" s="77"/>
      <c r="VUY22" s="77"/>
      <c r="VUZ22" s="77"/>
      <c r="VVA22" s="77"/>
      <c r="VVB22" s="77"/>
      <c r="VVC22" s="77"/>
      <c r="VVD22" s="77"/>
      <c r="VVE22" s="77"/>
      <c r="VVF22" s="77"/>
      <c r="VVG22" s="77"/>
      <c r="VVH22" s="77"/>
      <c r="VVI22" s="77"/>
      <c r="VVJ22" s="77"/>
      <c r="VVK22" s="77"/>
      <c r="VVL22" s="77"/>
      <c r="VVM22" s="77"/>
      <c r="VVN22" s="77"/>
      <c r="VVO22" s="77"/>
      <c r="VVP22" s="77"/>
      <c r="VVQ22" s="77"/>
      <c r="VVR22" s="77"/>
      <c r="VVS22" s="77"/>
      <c r="VVT22" s="77"/>
      <c r="VVU22" s="77"/>
      <c r="VVV22" s="77"/>
      <c r="VVW22" s="77"/>
      <c r="VVX22" s="77"/>
      <c r="VVY22" s="77"/>
      <c r="VVZ22" s="77"/>
      <c r="VWA22" s="77"/>
      <c r="VWB22" s="77"/>
      <c r="VWC22" s="77"/>
      <c r="VWD22" s="77"/>
      <c r="VWE22" s="77"/>
      <c r="VWF22" s="77"/>
      <c r="VWG22" s="77"/>
      <c r="VWH22" s="77"/>
      <c r="VWI22" s="77"/>
      <c r="VWJ22" s="77"/>
      <c r="VWK22" s="77"/>
      <c r="VWL22" s="77"/>
      <c r="VWM22" s="77"/>
      <c r="VWN22" s="77"/>
      <c r="VWO22" s="77"/>
      <c r="VWP22" s="77"/>
      <c r="VWQ22" s="77"/>
      <c r="VWR22" s="77"/>
      <c r="VWS22" s="77"/>
      <c r="VWT22" s="77"/>
      <c r="VWU22" s="77"/>
      <c r="VWV22" s="77"/>
      <c r="VWW22" s="77"/>
      <c r="VWX22" s="77"/>
      <c r="VWY22" s="77"/>
      <c r="VWZ22" s="77"/>
      <c r="VXA22" s="77"/>
      <c r="VXB22" s="77"/>
      <c r="VXC22" s="77"/>
      <c r="VXD22" s="77"/>
      <c r="VXE22" s="77"/>
      <c r="VXF22" s="77"/>
      <c r="VXG22" s="77"/>
      <c r="VXH22" s="77"/>
      <c r="VXI22" s="77"/>
      <c r="VXJ22" s="77"/>
      <c r="VXK22" s="77"/>
      <c r="VXL22" s="77"/>
      <c r="VXM22" s="77"/>
      <c r="VXN22" s="77"/>
      <c r="VXO22" s="77"/>
      <c r="VXP22" s="77"/>
      <c r="VXQ22" s="77"/>
      <c r="VXR22" s="77"/>
      <c r="VXS22" s="77"/>
      <c r="VXT22" s="77"/>
      <c r="VXU22" s="77"/>
      <c r="VXV22" s="77"/>
      <c r="VXW22" s="77"/>
      <c r="VXX22" s="77"/>
      <c r="VXY22" s="77"/>
      <c r="VXZ22" s="77"/>
      <c r="VYA22" s="77"/>
      <c r="VYB22" s="77"/>
      <c r="VYC22" s="77"/>
      <c r="VYD22" s="77"/>
      <c r="VYE22" s="77"/>
      <c r="VYF22" s="77"/>
      <c r="VYG22" s="77"/>
      <c r="VYH22" s="77"/>
      <c r="VYI22" s="77"/>
      <c r="VYJ22" s="77"/>
      <c r="VYK22" s="77"/>
      <c r="VYL22" s="77"/>
      <c r="VYM22" s="77"/>
      <c r="VYN22" s="77"/>
      <c r="VYO22" s="77"/>
      <c r="VYP22" s="77"/>
      <c r="VYQ22" s="77"/>
      <c r="VYR22" s="77"/>
      <c r="VYS22" s="77"/>
      <c r="VYT22" s="77"/>
      <c r="VYU22" s="77"/>
      <c r="VYV22" s="77"/>
      <c r="VYW22" s="77"/>
      <c r="VYX22" s="77"/>
      <c r="VYY22" s="77"/>
      <c r="VYZ22" s="77"/>
      <c r="VZA22" s="77"/>
      <c r="VZB22" s="77"/>
      <c r="VZC22" s="77"/>
      <c r="VZD22" s="77"/>
      <c r="VZE22" s="77"/>
      <c r="VZF22" s="77"/>
      <c r="VZG22" s="77"/>
      <c r="VZH22" s="77"/>
      <c r="VZI22" s="77"/>
      <c r="VZJ22" s="77"/>
      <c r="VZK22" s="77"/>
      <c r="VZL22" s="77"/>
      <c r="VZM22" s="77"/>
      <c r="VZN22" s="77"/>
      <c r="VZO22" s="77"/>
      <c r="VZP22" s="77"/>
      <c r="VZQ22" s="77"/>
      <c r="VZR22" s="77"/>
      <c r="VZS22" s="77"/>
      <c r="VZT22" s="77"/>
      <c r="VZU22" s="77"/>
      <c r="VZV22" s="77"/>
      <c r="VZW22" s="77"/>
      <c r="VZX22" s="77"/>
      <c r="VZY22" s="77"/>
      <c r="VZZ22" s="77"/>
      <c r="WAA22" s="77"/>
      <c r="WAB22" s="77"/>
      <c r="WAC22" s="77"/>
      <c r="WAD22" s="77"/>
      <c r="WAE22" s="77"/>
      <c r="WAF22" s="77"/>
      <c r="WAG22" s="77"/>
      <c r="WAH22" s="77"/>
      <c r="WAI22" s="77"/>
      <c r="WAJ22" s="77"/>
      <c r="WAK22" s="77"/>
      <c r="WAL22" s="77"/>
      <c r="WAM22" s="77"/>
      <c r="WAN22" s="77"/>
      <c r="WAO22" s="77"/>
      <c r="WAP22" s="77"/>
      <c r="WAQ22" s="77"/>
      <c r="WAR22" s="77"/>
      <c r="WAS22" s="77"/>
      <c r="WAT22" s="77"/>
      <c r="WAU22" s="77"/>
      <c r="WAV22" s="77"/>
      <c r="WAW22" s="77"/>
      <c r="WAX22" s="77"/>
      <c r="WAY22" s="77"/>
      <c r="WAZ22" s="77"/>
      <c r="WBA22" s="77"/>
      <c r="WBB22" s="77"/>
      <c r="WBC22" s="77"/>
      <c r="WBD22" s="77"/>
      <c r="WBE22" s="77"/>
      <c r="WBF22" s="77"/>
      <c r="WBG22" s="77"/>
      <c r="WBH22" s="77"/>
      <c r="WBI22" s="77"/>
      <c r="WBJ22" s="77"/>
      <c r="WBK22" s="77"/>
      <c r="WBL22" s="77"/>
      <c r="WBM22" s="77"/>
      <c r="WBN22" s="77"/>
      <c r="WBO22" s="77"/>
      <c r="WBP22" s="77"/>
      <c r="WBQ22" s="77"/>
      <c r="WBR22" s="77"/>
      <c r="WBS22" s="77"/>
      <c r="WBT22" s="77"/>
      <c r="WBU22" s="77"/>
      <c r="WBV22" s="77"/>
      <c r="WBW22" s="77"/>
      <c r="WBX22" s="77"/>
      <c r="WBY22" s="77"/>
      <c r="WBZ22" s="77"/>
      <c r="WCA22" s="77"/>
      <c r="WCB22" s="77"/>
      <c r="WCC22" s="77"/>
      <c r="WCD22" s="77"/>
      <c r="WCE22" s="77"/>
      <c r="WCF22" s="77"/>
      <c r="WCG22" s="77"/>
      <c r="WCH22" s="77"/>
      <c r="WCI22" s="77"/>
      <c r="WCJ22" s="77"/>
      <c r="WCK22" s="77"/>
      <c r="WCL22" s="77"/>
      <c r="WCM22" s="77"/>
      <c r="WCN22" s="77"/>
      <c r="WCO22" s="77"/>
      <c r="WCP22" s="77"/>
      <c r="WCQ22" s="77"/>
      <c r="WCR22" s="77"/>
      <c r="WCS22" s="77"/>
      <c r="WCT22" s="77"/>
      <c r="WCU22" s="77"/>
      <c r="WCV22" s="77"/>
      <c r="WCW22" s="77"/>
      <c r="WCX22" s="77"/>
      <c r="WCY22" s="77"/>
      <c r="WCZ22" s="77"/>
      <c r="WDA22" s="77"/>
      <c r="WDB22" s="77"/>
      <c r="WDC22" s="77"/>
      <c r="WDD22" s="77"/>
      <c r="WDE22" s="77"/>
      <c r="WDF22" s="77"/>
      <c r="WDG22" s="77"/>
      <c r="WDH22" s="77"/>
      <c r="WDI22" s="77"/>
      <c r="WDJ22" s="77"/>
      <c r="WDK22" s="77"/>
      <c r="WDL22" s="77"/>
      <c r="WDM22" s="77"/>
      <c r="WDN22" s="77"/>
      <c r="WDO22" s="77"/>
      <c r="WDP22" s="77"/>
      <c r="WDQ22" s="77"/>
      <c r="WDR22" s="77"/>
      <c r="WDS22" s="77"/>
      <c r="WDT22" s="77"/>
      <c r="WDU22" s="77"/>
      <c r="WDV22" s="77"/>
      <c r="WDW22" s="77"/>
      <c r="WDX22" s="77"/>
      <c r="WDY22" s="77"/>
      <c r="WDZ22" s="77"/>
      <c r="WEA22" s="77"/>
      <c r="WEB22" s="77"/>
      <c r="WEC22" s="77"/>
      <c r="WED22" s="77"/>
      <c r="WEE22" s="77"/>
      <c r="WEF22" s="77"/>
      <c r="WEG22" s="77"/>
      <c r="WEH22" s="77"/>
      <c r="WEI22" s="77"/>
      <c r="WEJ22" s="77"/>
      <c r="WEK22" s="77"/>
      <c r="WEL22" s="77"/>
      <c r="WEM22" s="77"/>
      <c r="WEN22" s="77"/>
      <c r="WEO22" s="77"/>
      <c r="WEP22" s="77"/>
      <c r="WEQ22" s="77"/>
      <c r="WER22" s="77"/>
      <c r="WES22" s="77"/>
      <c r="WET22" s="77"/>
      <c r="WEU22" s="77"/>
      <c r="WEV22" s="77"/>
      <c r="WEW22" s="77"/>
      <c r="WEX22" s="77"/>
      <c r="WEY22" s="77"/>
      <c r="WEZ22" s="77"/>
      <c r="WFA22" s="77"/>
      <c r="WFB22" s="77"/>
      <c r="WFC22" s="77"/>
      <c r="WFD22" s="77"/>
      <c r="WFE22" s="77"/>
      <c r="WFF22" s="77"/>
      <c r="WFG22" s="77"/>
      <c r="WFH22" s="77"/>
      <c r="WFI22" s="77"/>
      <c r="WFJ22" s="77"/>
      <c r="WFK22" s="77"/>
      <c r="WFL22" s="77"/>
      <c r="WFM22" s="77"/>
      <c r="WFN22" s="77"/>
      <c r="WFO22" s="77"/>
      <c r="WFP22" s="77"/>
      <c r="WFQ22" s="77"/>
      <c r="WFR22" s="77"/>
      <c r="WFS22" s="77"/>
      <c r="WFT22" s="77"/>
      <c r="WFU22" s="77"/>
      <c r="WFV22" s="77"/>
      <c r="WFW22" s="77"/>
      <c r="WFX22" s="77"/>
      <c r="WFY22" s="77"/>
      <c r="WFZ22" s="77"/>
      <c r="WGA22" s="77"/>
      <c r="WGB22" s="77"/>
      <c r="WGC22" s="77"/>
      <c r="WGD22" s="77"/>
      <c r="WGE22" s="77"/>
      <c r="WGF22" s="77"/>
      <c r="WGG22" s="77"/>
      <c r="WGH22" s="77"/>
      <c r="WGI22" s="77"/>
      <c r="WGJ22" s="77"/>
      <c r="WGK22" s="77"/>
      <c r="WGL22" s="77"/>
      <c r="WGM22" s="77"/>
      <c r="WGN22" s="77"/>
      <c r="WGO22" s="77"/>
      <c r="WGP22" s="77"/>
      <c r="WGQ22" s="77"/>
      <c r="WGR22" s="77"/>
      <c r="WGS22" s="77"/>
      <c r="WGT22" s="77"/>
      <c r="WGU22" s="77"/>
      <c r="WGV22" s="77"/>
      <c r="WGW22" s="77"/>
      <c r="WGX22" s="77"/>
      <c r="WGY22" s="77"/>
      <c r="WGZ22" s="77"/>
      <c r="WHA22" s="77"/>
      <c r="WHB22" s="77"/>
      <c r="WHC22" s="77"/>
      <c r="WHD22" s="77"/>
      <c r="WHE22" s="77"/>
      <c r="WHF22" s="77"/>
      <c r="WHG22" s="77"/>
      <c r="WHH22" s="77"/>
      <c r="WHI22" s="77"/>
      <c r="WHJ22" s="77"/>
      <c r="WHK22" s="77"/>
      <c r="WHL22" s="77"/>
      <c r="WHM22" s="77"/>
      <c r="WHN22" s="77"/>
      <c r="WHO22" s="77"/>
      <c r="WHP22" s="77"/>
      <c r="WHQ22" s="77"/>
      <c r="WHR22" s="77"/>
      <c r="WHS22" s="77"/>
      <c r="WHT22" s="77"/>
      <c r="WHU22" s="77"/>
      <c r="WHV22" s="77"/>
      <c r="WHW22" s="77"/>
      <c r="WHX22" s="77"/>
      <c r="WHY22" s="77"/>
      <c r="WHZ22" s="77"/>
      <c r="WIA22" s="77"/>
      <c r="WIB22" s="77"/>
      <c r="WIC22" s="77"/>
      <c r="WID22" s="77"/>
      <c r="WIE22" s="77"/>
      <c r="WIF22" s="77"/>
      <c r="WIG22" s="77"/>
      <c r="WIH22" s="77"/>
      <c r="WII22" s="77"/>
      <c r="WIJ22" s="77"/>
      <c r="WIK22" s="77"/>
      <c r="WIL22" s="77"/>
      <c r="WIM22" s="77"/>
      <c r="WIN22" s="77"/>
      <c r="WIO22" s="77"/>
      <c r="WIP22" s="77"/>
      <c r="WIQ22" s="77"/>
      <c r="WIR22" s="77"/>
      <c r="WIS22" s="77"/>
      <c r="WIT22" s="77"/>
      <c r="WIU22" s="77"/>
      <c r="WIV22" s="77"/>
      <c r="WIW22" s="77"/>
      <c r="WIX22" s="77"/>
      <c r="WIY22" s="77"/>
      <c r="WIZ22" s="77"/>
      <c r="WJA22" s="77"/>
      <c r="WJB22" s="77"/>
      <c r="WJC22" s="77"/>
      <c r="WJD22" s="77"/>
      <c r="WJE22" s="77"/>
      <c r="WJF22" s="77"/>
      <c r="WJG22" s="77"/>
      <c r="WJH22" s="77"/>
      <c r="WJI22" s="77"/>
      <c r="WJJ22" s="77"/>
      <c r="WJK22" s="77"/>
      <c r="WJL22" s="77"/>
      <c r="WJM22" s="77"/>
      <c r="WJN22" s="77"/>
      <c r="WJO22" s="77"/>
      <c r="WJP22" s="77"/>
      <c r="WJQ22" s="77"/>
      <c r="WJR22" s="77"/>
      <c r="WJS22" s="77"/>
      <c r="WJT22" s="77"/>
      <c r="WJU22" s="77"/>
      <c r="WJV22" s="77"/>
      <c r="WJW22" s="77"/>
      <c r="WJX22" s="77"/>
      <c r="WJY22" s="77"/>
      <c r="WJZ22" s="77"/>
      <c r="WKA22" s="77"/>
      <c r="WKB22" s="77"/>
      <c r="WKC22" s="77"/>
      <c r="WKD22" s="77"/>
      <c r="WKE22" s="77"/>
      <c r="WKF22" s="77"/>
      <c r="WKG22" s="77"/>
      <c r="WKH22" s="77"/>
      <c r="WKI22" s="77"/>
      <c r="WKJ22" s="77"/>
      <c r="WKK22" s="77"/>
      <c r="WKL22" s="77"/>
      <c r="WKM22" s="77"/>
      <c r="WKN22" s="77"/>
      <c r="WKO22" s="77"/>
      <c r="WKP22" s="77"/>
      <c r="WKQ22" s="77"/>
      <c r="WKR22" s="77"/>
      <c r="WKS22" s="77"/>
      <c r="WKT22" s="77"/>
      <c r="WKU22" s="77"/>
      <c r="WKV22" s="77"/>
      <c r="WKW22" s="77"/>
      <c r="WKX22" s="77"/>
      <c r="WKY22" s="77"/>
      <c r="WKZ22" s="77"/>
      <c r="WLA22" s="77"/>
      <c r="WLB22" s="77"/>
      <c r="WLC22" s="77"/>
      <c r="WLD22" s="77"/>
      <c r="WLE22" s="77"/>
      <c r="WLF22" s="77"/>
      <c r="WLG22" s="77"/>
      <c r="WLH22" s="77"/>
      <c r="WLI22" s="77"/>
      <c r="WLJ22" s="77"/>
      <c r="WLK22" s="77"/>
      <c r="WLL22" s="77"/>
      <c r="WLM22" s="77"/>
      <c r="WLN22" s="77"/>
      <c r="WLO22" s="77"/>
      <c r="WLP22" s="77"/>
      <c r="WLQ22" s="77"/>
      <c r="WLR22" s="77"/>
      <c r="WLS22" s="77"/>
      <c r="WLT22" s="77"/>
      <c r="WLU22" s="77"/>
      <c r="WLV22" s="77"/>
      <c r="WLW22" s="77"/>
      <c r="WLX22" s="77"/>
      <c r="WLY22" s="77"/>
      <c r="WLZ22" s="77"/>
      <c r="WMA22" s="77"/>
      <c r="WMB22" s="77"/>
      <c r="WMC22" s="77"/>
      <c r="WMD22" s="77"/>
      <c r="WME22" s="77"/>
      <c r="WMF22" s="77"/>
      <c r="WMG22" s="77"/>
      <c r="WMH22" s="77"/>
      <c r="WMI22" s="77"/>
      <c r="WMJ22" s="77"/>
      <c r="WMK22" s="77"/>
      <c r="WML22" s="77"/>
      <c r="WMM22" s="77"/>
      <c r="WMN22" s="77"/>
      <c r="WMO22" s="77"/>
      <c r="WMP22" s="77"/>
      <c r="WMQ22" s="77"/>
      <c r="WMR22" s="77"/>
      <c r="WMS22" s="77"/>
      <c r="WMT22" s="77"/>
      <c r="WMU22" s="77"/>
      <c r="WMV22" s="77"/>
      <c r="WMW22" s="77"/>
      <c r="WMX22" s="77"/>
      <c r="WMY22" s="77"/>
      <c r="WMZ22" s="77"/>
      <c r="WNA22" s="77"/>
      <c r="WNB22" s="77"/>
      <c r="WNC22" s="77"/>
      <c r="WND22" s="77"/>
      <c r="WNE22" s="77"/>
      <c r="WNF22" s="77"/>
      <c r="WNG22" s="77"/>
      <c r="WNH22" s="77"/>
      <c r="WNI22" s="77"/>
      <c r="WNJ22" s="77"/>
      <c r="WNK22" s="77"/>
      <c r="WNL22" s="77"/>
      <c r="WNM22" s="77"/>
      <c r="WNN22" s="77"/>
      <c r="WNO22" s="77"/>
      <c r="WNP22" s="77"/>
      <c r="WNQ22" s="77"/>
      <c r="WNR22" s="77"/>
      <c r="WNS22" s="77"/>
      <c r="WNT22" s="77"/>
      <c r="WNU22" s="77"/>
      <c r="WNV22" s="77"/>
      <c r="WNW22" s="77"/>
      <c r="WNX22" s="77"/>
      <c r="WNY22" s="77"/>
      <c r="WNZ22" s="77"/>
      <c r="WOA22" s="77"/>
      <c r="WOB22" s="77"/>
      <c r="WOC22" s="77"/>
      <c r="WOD22" s="77"/>
      <c r="WOE22" s="77"/>
      <c r="WOF22" s="77"/>
      <c r="WOG22" s="77"/>
      <c r="WOH22" s="77"/>
      <c r="WOI22" s="77"/>
      <c r="WOJ22" s="77"/>
      <c r="WOK22" s="77"/>
      <c r="WOL22" s="77"/>
      <c r="WOM22" s="77"/>
      <c r="WON22" s="77"/>
      <c r="WOO22" s="77"/>
      <c r="WOP22" s="77"/>
      <c r="WOQ22" s="77"/>
      <c r="WOR22" s="77"/>
      <c r="WOS22" s="77"/>
      <c r="WOT22" s="77"/>
      <c r="WOU22" s="77"/>
      <c r="WOV22" s="77"/>
      <c r="WOW22" s="77"/>
      <c r="WOX22" s="77"/>
      <c r="WOY22" s="77"/>
      <c r="WOZ22" s="77"/>
      <c r="WPA22" s="77"/>
      <c r="WPB22" s="77"/>
      <c r="WPC22" s="77"/>
      <c r="WPD22" s="77"/>
      <c r="WPE22" s="77"/>
      <c r="WPF22" s="77"/>
      <c r="WPG22" s="77"/>
      <c r="WPH22" s="77"/>
      <c r="WPI22" s="77"/>
      <c r="WPJ22" s="77"/>
      <c r="WPK22" s="77"/>
      <c r="WPL22" s="77"/>
      <c r="WPM22" s="77"/>
      <c r="WPN22" s="77"/>
      <c r="WPO22" s="77"/>
      <c r="WPP22" s="77"/>
      <c r="WPQ22" s="77"/>
      <c r="WPR22" s="77"/>
      <c r="WPS22" s="77"/>
      <c r="WPT22" s="77"/>
      <c r="WPU22" s="77"/>
      <c r="WPV22" s="77"/>
      <c r="WPW22" s="77"/>
      <c r="WPX22" s="77"/>
      <c r="WPY22" s="77"/>
      <c r="WPZ22" s="77"/>
      <c r="WQA22" s="77"/>
      <c r="WQB22" s="77"/>
      <c r="WQC22" s="77"/>
      <c r="WQD22" s="77"/>
      <c r="WQE22" s="77"/>
      <c r="WQF22" s="77"/>
      <c r="WQG22" s="77"/>
      <c r="WQH22" s="77"/>
      <c r="WQI22" s="77"/>
      <c r="WQJ22" s="77"/>
      <c r="WQK22" s="77"/>
      <c r="WQL22" s="77"/>
      <c r="WQM22" s="77"/>
      <c r="WQN22" s="77"/>
      <c r="WQO22" s="77"/>
      <c r="WQP22" s="77"/>
      <c r="WQQ22" s="77"/>
      <c r="WQR22" s="77"/>
      <c r="WQS22" s="77"/>
      <c r="WQT22" s="77"/>
      <c r="WQU22" s="77"/>
      <c r="WQV22" s="77"/>
      <c r="WQW22" s="77"/>
      <c r="WQX22" s="77"/>
      <c r="WQY22" s="77"/>
      <c r="WQZ22" s="77"/>
      <c r="WRA22" s="77"/>
      <c r="WRB22" s="77"/>
      <c r="WRC22" s="77"/>
      <c r="WRD22" s="77"/>
      <c r="WRE22" s="77"/>
      <c r="WRF22" s="77"/>
      <c r="WRG22" s="77"/>
      <c r="WRH22" s="77"/>
      <c r="WRI22" s="77"/>
      <c r="WRJ22" s="77"/>
      <c r="WRK22" s="77"/>
      <c r="WRL22" s="77"/>
      <c r="WRM22" s="77"/>
      <c r="WRN22" s="77"/>
      <c r="WRO22" s="77"/>
      <c r="WRP22" s="77"/>
      <c r="WRQ22" s="77"/>
      <c r="WRR22" s="77"/>
      <c r="WRS22" s="77"/>
      <c r="WRT22" s="77"/>
      <c r="WRU22" s="77"/>
      <c r="WRV22" s="77"/>
      <c r="WRW22" s="77"/>
      <c r="WRX22" s="77"/>
      <c r="WRY22" s="77"/>
      <c r="WRZ22" s="77"/>
      <c r="WSA22" s="77"/>
      <c r="WSB22" s="77"/>
      <c r="WSC22" s="77"/>
      <c r="WSD22" s="77"/>
      <c r="WSE22" s="77"/>
      <c r="WSF22" s="77"/>
      <c r="WSG22" s="77"/>
      <c r="WSH22" s="77"/>
      <c r="WSI22" s="77"/>
      <c r="WSJ22" s="77"/>
      <c r="WSK22" s="77"/>
      <c r="WSL22" s="77"/>
      <c r="WSM22" s="77"/>
      <c r="WSN22" s="77"/>
      <c r="WSO22" s="77"/>
      <c r="WSP22" s="77"/>
      <c r="WSQ22" s="77"/>
      <c r="WSR22" s="77"/>
      <c r="WSS22" s="77"/>
      <c r="WST22" s="77"/>
      <c r="WSU22" s="77"/>
      <c r="WSV22" s="77"/>
      <c r="WSW22" s="77"/>
      <c r="WSX22" s="77"/>
      <c r="WSY22" s="77"/>
      <c r="WSZ22" s="77"/>
      <c r="WTA22" s="77"/>
      <c r="WTB22" s="77"/>
      <c r="WTC22" s="77"/>
      <c r="WTD22" s="77"/>
      <c r="WTE22" s="77"/>
      <c r="WTF22" s="77"/>
      <c r="WTG22" s="77"/>
      <c r="WTH22" s="77"/>
      <c r="WTI22" s="77"/>
      <c r="WTJ22" s="77"/>
      <c r="WTK22" s="77"/>
      <c r="WTL22" s="77"/>
      <c r="WTM22" s="77"/>
      <c r="WTN22" s="77"/>
      <c r="WTO22" s="77"/>
      <c r="WTP22" s="77"/>
      <c r="WTQ22" s="77"/>
      <c r="WTR22" s="77"/>
      <c r="WTS22" s="77"/>
      <c r="WTT22" s="77"/>
      <c r="WTU22" s="77"/>
      <c r="WTV22" s="77"/>
      <c r="WTW22" s="77"/>
      <c r="WTX22" s="77"/>
      <c r="WTY22" s="77"/>
      <c r="WTZ22" s="77"/>
      <c r="WUA22" s="77"/>
      <c r="WUB22" s="77"/>
      <c r="WUC22" s="77"/>
      <c r="WUD22" s="77"/>
      <c r="WUE22" s="77"/>
      <c r="WUF22" s="77"/>
      <c r="WUG22" s="77"/>
      <c r="WUH22" s="77"/>
      <c r="WUI22" s="77"/>
      <c r="WUJ22" s="77"/>
      <c r="WUK22" s="77"/>
      <c r="WUL22" s="77"/>
      <c r="WUM22" s="77"/>
      <c r="WUN22" s="77"/>
      <c r="WUO22" s="77"/>
      <c r="WUP22" s="77"/>
      <c r="WUQ22" s="77"/>
      <c r="WUR22" s="77"/>
      <c r="WUS22" s="77"/>
      <c r="WUT22" s="77"/>
      <c r="WUU22" s="77"/>
      <c r="WUV22" s="77"/>
      <c r="WUW22" s="77"/>
      <c r="WUX22" s="77"/>
      <c r="WUY22" s="77"/>
      <c r="WUZ22" s="77"/>
      <c r="WVA22" s="77"/>
      <c r="WVB22" s="77"/>
      <c r="WVC22" s="77"/>
      <c r="WVD22" s="77"/>
      <c r="WVE22" s="77"/>
      <c r="WVF22" s="77"/>
      <c r="WVG22" s="77"/>
      <c r="WVH22" s="77"/>
      <c r="WVI22" s="77"/>
      <c r="WVJ22" s="77"/>
      <c r="WVK22" s="77"/>
      <c r="WVL22" s="77"/>
      <c r="WVM22" s="77"/>
      <c r="WVN22" s="77"/>
      <c r="WVO22" s="77"/>
      <c r="WVP22" s="77"/>
      <c r="WVQ22" s="77"/>
      <c r="WVR22" s="77"/>
      <c r="WVS22" s="77"/>
      <c r="WVT22" s="77"/>
      <c r="WVU22" s="77"/>
      <c r="WVV22" s="77"/>
      <c r="WVW22" s="77"/>
      <c r="WVX22" s="77"/>
      <c r="WVY22" s="77"/>
      <c r="WVZ22" s="77"/>
      <c r="WWA22" s="77"/>
      <c r="WWB22" s="77"/>
      <c r="WWC22" s="77"/>
      <c r="WWD22" s="77"/>
      <c r="WWE22" s="77"/>
      <c r="WWF22" s="77"/>
      <c r="WWG22" s="77"/>
      <c r="WWH22" s="77"/>
      <c r="WWI22" s="77"/>
      <c r="WWJ22" s="77"/>
      <c r="WWK22" s="77"/>
      <c r="WWL22" s="77"/>
      <c r="WWM22" s="77"/>
      <c r="WWN22" s="77"/>
      <c r="WWO22" s="77"/>
      <c r="WWP22" s="77"/>
      <c r="WWQ22" s="77"/>
      <c r="WWR22" s="77"/>
      <c r="WWS22" s="77"/>
      <c r="WWT22" s="77"/>
      <c r="WWU22" s="77"/>
      <c r="WWV22" s="77"/>
      <c r="WWW22" s="77"/>
      <c r="WWX22" s="77"/>
      <c r="WWY22" s="77"/>
      <c r="WWZ22" s="77"/>
      <c r="WXA22" s="77"/>
      <c r="WXB22" s="77"/>
      <c r="WXC22" s="77"/>
      <c r="WXD22" s="77"/>
      <c r="WXE22" s="77"/>
      <c r="WXF22" s="77"/>
      <c r="WXG22" s="77"/>
      <c r="WXH22" s="77"/>
      <c r="WXI22" s="77"/>
      <c r="WXJ22" s="77"/>
      <c r="WXK22" s="77"/>
      <c r="WXL22" s="77"/>
      <c r="WXM22" s="77"/>
      <c r="WXN22" s="77"/>
      <c r="WXO22" s="77"/>
      <c r="WXP22" s="77"/>
      <c r="WXQ22" s="77"/>
      <c r="WXR22" s="77"/>
      <c r="WXS22" s="77"/>
      <c r="WXT22" s="77"/>
      <c r="WXU22" s="77"/>
      <c r="WXV22" s="77"/>
      <c r="WXW22" s="77"/>
      <c r="WXX22" s="77"/>
      <c r="WXY22" s="77"/>
      <c r="WXZ22" s="77"/>
      <c r="WYA22" s="77"/>
      <c r="WYB22" s="77"/>
      <c r="WYC22" s="77"/>
      <c r="WYD22" s="77"/>
      <c r="WYE22" s="77"/>
      <c r="WYF22" s="77"/>
      <c r="WYG22" s="77"/>
      <c r="WYH22" s="77"/>
      <c r="WYI22" s="77"/>
      <c r="WYJ22" s="77"/>
      <c r="WYK22" s="77"/>
      <c r="WYL22" s="77"/>
      <c r="WYM22" s="77"/>
      <c r="WYN22" s="77"/>
      <c r="WYO22" s="77"/>
      <c r="WYP22" s="77"/>
      <c r="WYQ22" s="77"/>
      <c r="WYR22" s="77"/>
      <c r="WYS22" s="77"/>
      <c r="WYT22" s="77"/>
      <c r="WYU22" s="77"/>
      <c r="WYV22" s="77"/>
      <c r="WYW22" s="77"/>
      <c r="WYX22" s="77"/>
      <c r="WYY22" s="77"/>
      <c r="WYZ22" s="77"/>
      <c r="WZA22" s="77"/>
      <c r="WZB22" s="77"/>
      <c r="WZC22" s="77"/>
      <c r="WZD22" s="77"/>
      <c r="WZE22" s="77"/>
      <c r="WZF22" s="77"/>
      <c r="WZG22" s="77"/>
      <c r="WZH22" s="77"/>
      <c r="WZI22" s="77"/>
      <c r="WZJ22" s="77"/>
      <c r="WZK22" s="77"/>
      <c r="WZL22" s="77"/>
      <c r="WZM22" s="77"/>
      <c r="WZN22" s="77"/>
      <c r="WZO22" s="77"/>
      <c r="WZP22" s="77"/>
      <c r="WZQ22" s="77"/>
      <c r="WZR22" s="77"/>
      <c r="WZS22" s="77"/>
      <c r="WZT22" s="77"/>
      <c r="WZU22" s="77"/>
      <c r="WZV22" s="77"/>
      <c r="WZW22" s="77"/>
      <c r="WZX22" s="77"/>
      <c r="WZY22" s="77"/>
      <c r="WZZ22" s="77"/>
      <c r="XAA22" s="77"/>
      <c r="XAB22" s="77"/>
      <c r="XAC22" s="77"/>
      <c r="XAD22" s="77"/>
      <c r="XAE22" s="77"/>
      <c r="XAF22" s="77"/>
      <c r="XAG22" s="77"/>
      <c r="XAH22" s="77"/>
      <c r="XAI22" s="77"/>
      <c r="XAJ22" s="77"/>
      <c r="XAK22" s="77"/>
      <c r="XAL22" s="77"/>
      <c r="XAM22" s="77"/>
      <c r="XAN22" s="77"/>
      <c r="XAO22" s="77"/>
      <c r="XAP22" s="77"/>
      <c r="XAQ22" s="77"/>
      <c r="XAR22" s="77"/>
      <c r="XAS22" s="77"/>
      <c r="XAT22" s="77"/>
      <c r="XAU22" s="77"/>
      <c r="XAV22" s="77"/>
      <c r="XAW22" s="77"/>
      <c r="XAX22" s="77"/>
      <c r="XAY22" s="77"/>
      <c r="XAZ22" s="77"/>
      <c r="XBA22" s="77"/>
      <c r="XBB22" s="77"/>
      <c r="XBC22" s="77"/>
      <c r="XBD22" s="77"/>
      <c r="XBE22" s="77"/>
      <c r="XBF22" s="77"/>
      <c r="XBG22" s="77"/>
      <c r="XBH22" s="77"/>
      <c r="XBI22" s="77"/>
      <c r="XBJ22" s="77"/>
      <c r="XBK22" s="77"/>
      <c r="XBL22" s="77"/>
      <c r="XBM22" s="77"/>
      <c r="XBN22" s="77"/>
      <c r="XBO22" s="77"/>
      <c r="XBP22" s="77"/>
      <c r="XBQ22" s="77"/>
      <c r="XBR22" s="77"/>
      <c r="XBS22" s="77"/>
      <c r="XBT22" s="77"/>
      <c r="XBU22" s="77"/>
      <c r="XBV22" s="77"/>
      <c r="XBW22" s="77"/>
      <c r="XBX22" s="77"/>
      <c r="XBY22" s="77"/>
      <c r="XBZ22" s="77"/>
      <c r="XCA22" s="77"/>
      <c r="XCB22" s="77"/>
      <c r="XCC22" s="77"/>
      <c r="XCD22" s="77"/>
      <c r="XCE22" s="77"/>
      <c r="XCF22" s="77"/>
      <c r="XCG22" s="77"/>
      <c r="XCH22" s="77"/>
      <c r="XCI22" s="77"/>
      <c r="XCJ22" s="77"/>
      <c r="XCK22" s="77"/>
      <c r="XCL22" s="77"/>
      <c r="XCM22" s="77"/>
      <c r="XCN22" s="77"/>
      <c r="XCO22" s="77"/>
      <c r="XCP22" s="77"/>
      <c r="XCQ22" s="77"/>
      <c r="XCR22" s="77"/>
      <c r="XCS22" s="77"/>
      <c r="XCT22" s="77"/>
      <c r="XCU22" s="77"/>
      <c r="XCV22" s="77"/>
      <c r="XCW22" s="77"/>
      <c r="XCX22" s="77"/>
      <c r="XCY22" s="77"/>
      <c r="XCZ22" s="77"/>
      <c r="XDA22" s="77"/>
      <c r="XDB22" s="77"/>
      <c r="XDC22" s="77"/>
      <c r="XDD22" s="77"/>
      <c r="XDE22" s="77"/>
      <c r="XDF22" s="77"/>
      <c r="XDG22" s="77"/>
      <c r="XDH22" s="77"/>
      <c r="XDI22" s="77"/>
      <c r="XDJ22" s="77"/>
      <c r="XDK22" s="77"/>
      <c r="XDL22" s="77"/>
      <c r="XDM22" s="77"/>
      <c r="XDN22" s="77"/>
      <c r="XDO22" s="77"/>
      <c r="XDP22" s="77"/>
      <c r="XDQ22" s="77"/>
      <c r="XDR22" s="77"/>
      <c r="XDS22" s="77"/>
      <c r="XDT22" s="77"/>
      <c r="XDU22" s="77"/>
      <c r="XDV22" s="77"/>
      <c r="XDW22" s="77"/>
      <c r="XDX22" s="77"/>
      <c r="XDY22" s="77"/>
      <c r="XDZ22" s="77"/>
      <c r="XEA22" s="77"/>
      <c r="XEB22" s="77"/>
      <c r="XEC22" s="77"/>
      <c r="XED22" s="77"/>
      <c r="XEE22" s="77"/>
      <c r="XEF22" s="77"/>
      <c r="XEG22" s="77"/>
      <c r="XEH22" s="77"/>
      <c r="XEI22" s="77"/>
      <c r="XEJ22" s="77"/>
      <c r="XEK22" s="77"/>
      <c r="XEL22" s="77"/>
      <c r="XEM22" s="77"/>
      <c r="XEN22" s="77"/>
      <c r="XEO22" s="77"/>
      <c r="XEP22" s="77"/>
      <c r="XEQ22" s="77"/>
      <c r="XER22" s="77"/>
      <c r="XES22" s="77"/>
      <c r="XET22" s="77"/>
      <c r="XEU22" s="77"/>
      <c r="XEV22" s="77"/>
      <c r="XEW22" s="77"/>
      <c r="XEX22" s="77"/>
      <c r="XEY22" s="77"/>
      <c r="XEZ22" s="77"/>
      <c r="XFA22" s="77"/>
      <c r="XFB22" s="76"/>
    </row>
    <row r="23" spans="1:16382" s="77" customFormat="1" ht="32.25" customHeight="1">
      <c r="B23" s="234">
        <f t="shared" si="2"/>
        <v>14</v>
      </c>
      <c r="C23" s="78"/>
      <c r="D23" s="74" t="s">
        <v>220</v>
      </c>
      <c r="E23" s="255"/>
      <c r="F23" s="74" t="s">
        <v>330</v>
      </c>
      <c r="G23" s="165">
        <v>42781</v>
      </c>
      <c r="H23" s="76" t="s">
        <v>171</v>
      </c>
      <c r="I23" s="235" t="s">
        <v>191</v>
      </c>
      <c r="J23" s="232" t="s">
        <v>61</v>
      </c>
      <c r="K23" s="162">
        <v>1.6</v>
      </c>
      <c r="L23" s="161">
        <f t="shared" ca="1" si="0"/>
        <v>1.0527777777777778</v>
      </c>
      <c r="M23" s="162">
        <f t="shared" ref="M23:M59" ca="1" si="3">K23+L23</f>
        <v>2.6527777777777777</v>
      </c>
      <c r="N23" s="76">
        <f ca="1">SUMIF('Resource Deployment List'!$F$8:$F$187,D23,'Resource Deployment List'!$M$8:$M$187)</f>
        <v>1</v>
      </c>
      <c r="O23" s="222" t="s">
        <v>241</v>
      </c>
      <c r="P23" s="220" t="s">
        <v>136</v>
      </c>
      <c r="Q23" s="238"/>
      <c r="R23" s="238"/>
      <c r="S23" s="217" t="s">
        <v>377</v>
      </c>
      <c r="T23" s="217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  <c r="AMN23" s="79"/>
      <c r="AMO23" s="79"/>
      <c r="AMP23" s="79"/>
      <c r="AMQ23" s="79"/>
      <c r="AMR23" s="79"/>
      <c r="AMS23" s="79"/>
      <c r="AMT23" s="79"/>
      <c r="AMU23" s="79"/>
      <c r="AMV23" s="79"/>
      <c r="AMW23" s="79"/>
      <c r="AMX23" s="79"/>
      <c r="AMY23" s="79"/>
      <c r="AMZ23" s="79"/>
      <c r="ANA23" s="79"/>
      <c r="ANB23" s="79"/>
      <c r="ANC23" s="79"/>
      <c r="AND23" s="79"/>
      <c r="ANE23" s="79"/>
      <c r="ANF23" s="79"/>
      <c r="ANG23" s="79"/>
      <c r="ANH23" s="79"/>
      <c r="ANI23" s="79"/>
      <c r="ANJ23" s="79"/>
      <c r="ANK23" s="79"/>
      <c r="ANL23" s="79"/>
      <c r="ANM23" s="79"/>
      <c r="ANN23" s="79"/>
      <c r="ANO23" s="79"/>
      <c r="ANP23" s="79"/>
      <c r="ANQ23" s="79"/>
      <c r="ANR23" s="79"/>
      <c r="ANS23" s="79"/>
      <c r="ANT23" s="79"/>
      <c r="ANU23" s="79"/>
      <c r="ANV23" s="79"/>
      <c r="ANW23" s="79"/>
      <c r="ANX23" s="79"/>
      <c r="ANY23" s="79"/>
      <c r="ANZ23" s="79"/>
      <c r="AOA23" s="79"/>
      <c r="AOB23" s="79"/>
      <c r="AOC23" s="79"/>
      <c r="AOD23" s="79"/>
      <c r="AOE23" s="79"/>
      <c r="AOF23" s="79"/>
      <c r="AOG23" s="79"/>
      <c r="AOH23" s="79"/>
      <c r="AOI23" s="79"/>
      <c r="AOJ23" s="79"/>
      <c r="AOK23" s="79"/>
      <c r="AOL23" s="79"/>
      <c r="AOM23" s="79"/>
      <c r="AON23" s="79"/>
      <c r="AOO23" s="79"/>
      <c r="AOP23" s="79"/>
      <c r="AOQ23" s="79"/>
      <c r="AOR23" s="79"/>
      <c r="AOS23" s="79"/>
      <c r="AOT23" s="79"/>
      <c r="AOU23" s="79"/>
      <c r="AOV23" s="79"/>
      <c r="AOW23" s="79"/>
      <c r="AOX23" s="79"/>
      <c r="AOY23" s="79"/>
      <c r="AOZ23" s="79"/>
      <c r="APA23" s="79"/>
      <c r="APB23" s="79"/>
      <c r="APC23" s="79"/>
      <c r="APD23" s="79"/>
      <c r="APE23" s="79"/>
      <c r="APF23" s="79"/>
      <c r="APG23" s="79"/>
      <c r="APH23" s="79"/>
      <c r="API23" s="79"/>
      <c r="APJ23" s="79"/>
      <c r="APK23" s="79"/>
      <c r="APL23" s="79"/>
      <c r="APM23" s="79"/>
      <c r="APN23" s="79"/>
      <c r="APO23" s="79"/>
      <c r="APP23" s="79"/>
      <c r="APQ23" s="79"/>
      <c r="APR23" s="79"/>
      <c r="APS23" s="79"/>
      <c r="APT23" s="79"/>
      <c r="APU23" s="79"/>
      <c r="APV23" s="79"/>
      <c r="APW23" s="79"/>
      <c r="APX23" s="79"/>
      <c r="APY23" s="79"/>
      <c r="APZ23" s="79"/>
      <c r="AQA23" s="79"/>
      <c r="AQB23" s="79"/>
      <c r="AQC23" s="79"/>
      <c r="AQD23" s="79"/>
      <c r="AQE23" s="79"/>
      <c r="AQF23" s="79"/>
      <c r="AQG23" s="79"/>
      <c r="AQH23" s="79"/>
      <c r="AQI23" s="79"/>
      <c r="AQJ23" s="79"/>
      <c r="AQK23" s="79"/>
      <c r="AQL23" s="79"/>
      <c r="AQM23" s="79"/>
      <c r="AQN23" s="79"/>
      <c r="AQO23" s="79"/>
      <c r="AQP23" s="79"/>
      <c r="AQQ23" s="79"/>
      <c r="AQR23" s="79"/>
      <c r="AQS23" s="79"/>
      <c r="AQT23" s="79"/>
      <c r="AQU23" s="79"/>
      <c r="AQV23" s="79"/>
      <c r="AQW23" s="79"/>
      <c r="AQX23" s="79"/>
      <c r="AQY23" s="79"/>
      <c r="AQZ23" s="79"/>
      <c r="ARA23" s="79"/>
      <c r="ARB23" s="79"/>
      <c r="ARC23" s="79"/>
      <c r="ARD23" s="79"/>
      <c r="ARE23" s="79"/>
      <c r="ARF23" s="79"/>
      <c r="ARG23" s="79"/>
      <c r="ARH23" s="79"/>
      <c r="ARI23" s="79"/>
      <c r="ARJ23" s="79"/>
      <c r="ARK23" s="79"/>
      <c r="ARL23" s="79"/>
      <c r="ARM23" s="79"/>
      <c r="ARN23" s="79"/>
      <c r="ARO23" s="79"/>
      <c r="ARP23" s="79"/>
      <c r="ARQ23" s="79"/>
      <c r="ARR23" s="79"/>
      <c r="ARS23" s="79"/>
      <c r="ART23" s="79"/>
      <c r="ARU23" s="79"/>
      <c r="ARV23" s="79"/>
      <c r="ARW23" s="79"/>
      <c r="ARX23" s="79"/>
      <c r="ARY23" s="79"/>
      <c r="ARZ23" s="79"/>
      <c r="ASA23" s="79"/>
      <c r="ASB23" s="79"/>
      <c r="ASC23" s="79"/>
      <c r="ASD23" s="79"/>
      <c r="ASE23" s="79"/>
      <c r="ASF23" s="79"/>
      <c r="ASG23" s="79"/>
      <c r="ASH23" s="79"/>
      <c r="ASI23" s="79"/>
      <c r="ASJ23" s="79"/>
      <c r="ASK23" s="79"/>
      <c r="ASL23" s="79"/>
      <c r="ASM23" s="79"/>
      <c r="ASN23" s="79"/>
      <c r="ASO23" s="79"/>
      <c r="ASP23" s="79"/>
      <c r="ASQ23" s="79"/>
      <c r="ASR23" s="79"/>
      <c r="ASS23" s="79"/>
      <c r="AST23" s="79"/>
      <c r="ASU23" s="79"/>
      <c r="ASV23" s="79"/>
      <c r="ASW23" s="79"/>
      <c r="ASX23" s="79"/>
      <c r="ASY23" s="79"/>
      <c r="ASZ23" s="79"/>
      <c r="ATA23" s="79"/>
      <c r="ATB23" s="79"/>
      <c r="ATC23" s="79"/>
      <c r="ATD23" s="79"/>
      <c r="ATE23" s="79"/>
      <c r="ATF23" s="79"/>
      <c r="ATG23" s="79"/>
      <c r="ATH23" s="79"/>
      <c r="ATI23" s="79"/>
      <c r="ATJ23" s="79"/>
      <c r="ATK23" s="79"/>
      <c r="ATL23" s="79"/>
      <c r="ATM23" s="79"/>
      <c r="ATN23" s="79"/>
      <c r="ATO23" s="79"/>
      <c r="ATP23" s="79"/>
      <c r="ATQ23" s="79"/>
      <c r="ATR23" s="79"/>
      <c r="ATS23" s="79"/>
      <c r="ATT23" s="79"/>
      <c r="ATU23" s="79"/>
      <c r="ATV23" s="79"/>
      <c r="ATW23" s="79"/>
      <c r="ATX23" s="79"/>
      <c r="ATY23" s="79"/>
      <c r="ATZ23" s="79"/>
      <c r="AUA23" s="79"/>
      <c r="AUB23" s="79"/>
      <c r="AUC23" s="79"/>
      <c r="AUD23" s="79"/>
      <c r="AUE23" s="79"/>
      <c r="AUF23" s="79"/>
      <c r="AUG23" s="79"/>
      <c r="AUH23" s="79"/>
      <c r="AUI23" s="79"/>
      <c r="AUJ23" s="79"/>
      <c r="AUK23" s="79"/>
      <c r="AUL23" s="79"/>
      <c r="AUM23" s="79"/>
      <c r="AUN23" s="79"/>
      <c r="AUO23" s="79"/>
      <c r="AUP23" s="79"/>
      <c r="AUQ23" s="79"/>
      <c r="AUR23" s="79"/>
      <c r="AUS23" s="79"/>
      <c r="AUT23" s="79"/>
      <c r="AUU23" s="79"/>
      <c r="AUV23" s="79"/>
      <c r="AUW23" s="79"/>
      <c r="AUX23" s="79"/>
      <c r="AUY23" s="79"/>
      <c r="AUZ23" s="79"/>
      <c r="AVA23" s="79"/>
      <c r="AVB23" s="79"/>
      <c r="AVC23" s="79"/>
      <c r="AVD23" s="79"/>
      <c r="AVE23" s="79"/>
      <c r="AVF23" s="79"/>
      <c r="AVG23" s="79"/>
      <c r="AVH23" s="79"/>
      <c r="AVI23" s="79"/>
      <c r="AVJ23" s="79"/>
      <c r="AVK23" s="79"/>
      <c r="AVL23" s="79"/>
      <c r="AVM23" s="79"/>
      <c r="AVN23" s="79"/>
      <c r="AVO23" s="79"/>
      <c r="AVP23" s="79"/>
      <c r="AVQ23" s="79"/>
      <c r="AVR23" s="79"/>
      <c r="AVS23" s="79"/>
      <c r="AVT23" s="79"/>
      <c r="AVU23" s="79"/>
      <c r="AVV23" s="79"/>
      <c r="AVW23" s="79"/>
      <c r="AVX23" s="79"/>
      <c r="AVY23" s="79"/>
      <c r="AVZ23" s="79"/>
      <c r="AWA23" s="79"/>
      <c r="AWB23" s="79"/>
      <c r="AWC23" s="79"/>
      <c r="AWD23" s="79"/>
      <c r="AWE23" s="79"/>
      <c r="AWF23" s="79"/>
      <c r="AWG23" s="79"/>
      <c r="AWH23" s="79"/>
      <c r="AWI23" s="79"/>
      <c r="AWJ23" s="79"/>
      <c r="AWK23" s="79"/>
      <c r="AWL23" s="79"/>
      <c r="AWM23" s="79"/>
      <c r="AWN23" s="79"/>
      <c r="AWO23" s="79"/>
      <c r="AWP23" s="79"/>
      <c r="AWQ23" s="79"/>
      <c r="AWR23" s="79"/>
      <c r="AWS23" s="79"/>
      <c r="AWT23" s="79"/>
      <c r="AWU23" s="79"/>
      <c r="AWV23" s="79"/>
      <c r="AWW23" s="79"/>
      <c r="AWX23" s="79"/>
      <c r="AWY23" s="79"/>
      <c r="AWZ23" s="79"/>
      <c r="AXA23" s="79"/>
      <c r="AXB23" s="79"/>
      <c r="AXC23" s="79"/>
      <c r="AXD23" s="79"/>
      <c r="AXE23" s="79"/>
      <c r="AXF23" s="79"/>
      <c r="AXG23" s="79"/>
      <c r="AXH23" s="79"/>
      <c r="AXI23" s="79"/>
      <c r="AXJ23" s="79"/>
      <c r="AXK23" s="79"/>
      <c r="AXL23" s="79"/>
      <c r="AXM23" s="79"/>
      <c r="AXN23" s="79"/>
      <c r="AXO23" s="79"/>
      <c r="AXP23" s="79"/>
      <c r="AXQ23" s="79"/>
      <c r="AXR23" s="79"/>
      <c r="AXS23" s="79"/>
      <c r="AXT23" s="79"/>
      <c r="AXU23" s="79"/>
      <c r="AXV23" s="79"/>
      <c r="AXW23" s="79"/>
      <c r="AXX23" s="79"/>
      <c r="AXY23" s="79"/>
      <c r="AXZ23" s="79"/>
      <c r="AYA23" s="79"/>
      <c r="AYB23" s="79"/>
      <c r="AYC23" s="79"/>
      <c r="AYD23" s="79"/>
      <c r="AYE23" s="79"/>
      <c r="AYF23" s="79"/>
      <c r="AYG23" s="79"/>
      <c r="AYH23" s="79"/>
      <c r="AYI23" s="79"/>
      <c r="AYJ23" s="79"/>
      <c r="AYK23" s="79"/>
      <c r="AYL23" s="79"/>
      <c r="AYM23" s="79"/>
      <c r="AYN23" s="79"/>
      <c r="AYO23" s="79"/>
      <c r="AYP23" s="79"/>
      <c r="AYQ23" s="79"/>
      <c r="AYR23" s="79"/>
      <c r="AYS23" s="79"/>
      <c r="AYT23" s="79"/>
      <c r="AYU23" s="79"/>
      <c r="AYV23" s="79"/>
      <c r="AYW23" s="79"/>
      <c r="AYX23" s="79"/>
      <c r="AYY23" s="79"/>
      <c r="AYZ23" s="79"/>
      <c r="AZA23" s="79"/>
      <c r="AZB23" s="79"/>
      <c r="AZC23" s="79"/>
      <c r="AZD23" s="79"/>
      <c r="AZE23" s="79"/>
      <c r="AZF23" s="79"/>
      <c r="AZG23" s="79"/>
      <c r="AZH23" s="79"/>
      <c r="AZI23" s="79"/>
      <c r="AZJ23" s="79"/>
      <c r="AZK23" s="79"/>
      <c r="AZL23" s="79"/>
      <c r="AZM23" s="79"/>
      <c r="AZN23" s="79"/>
      <c r="AZO23" s="79"/>
      <c r="AZP23" s="79"/>
      <c r="AZQ23" s="79"/>
      <c r="AZR23" s="79"/>
      <c r="AZS23" s="79"/>
      <c r="AZT23" s="79"/>
      <c r="AZU23" s="79"/>
      <c r="AZV23" s="79"/>
      <c r="AZW23" s="79"/>
      <c r="AZX23" s="79"/>
      <c r="AZY23" s="79"/>
      <c r="AZZ23" s="79"/>
      <c r="BAA23" s="79"/>
      <c r="BAB23" s="79"/>
      <c r="BAC23" s="79"/>
      <c r="BAD23" s="79"/>
      <c r="BAE23" s="79"/>
      <c r="BAF23" s="79"/>
      <c r="BAG23" s="79"/>
      <c r="BAH23" s="79"/>
      <c r="BAI23" s="79"/>
      <c r="BAJ23" s="79"/>
      <c r="BAK23" s="79"/>
      <c r="BAL23" s="79"/>
      <c r="BAM23" s="79"/>
      <c r="BAN23" s="79"/>
      <c r="BAO23" s="79"/>
      <c r="BAP23" s="79"/>
      <c r="BAQ23" s="79"/>
      <c r="BAR23" s="79"/>
      <c r="BAS23" s="79"/>
      <c r="BAT23" s="79"/>
      <c r="BAU23" s="79"/>
      <c r="BAV23" s="79"/>
      <c r="BAW23" s="79"/>
      <c r="BAX23" s="79"/>
      <c r="BAY23" s="79"/>
      <c r="BAZ23" s="79"/>
      <c r="BBA23" s="79"/>
      <c r="BBB23" s="79"/>
      <c r="BBC23" s="79"/>
      <c r="BBD23" s="79"/>
      <c r="BBE23" s="79"/>
      <c r="BBF23" s="79"/>
      <c r="BBG23" s="79"/>
      <c r="BBH23" s="79"/>
      <c r="BBI23" s="79"/>
      <c r="BBJ23" s="79"/>
      <c r="BBK23" s="79"/>
      <c r="BBL23" s="79"/>
      <c r="BBM23" s="79"/>
      <c r="BBN23" s="79"/>
      <c r="BBO23" s="79"/>
      <c r="BBP23" s="79"/>
      <c r="BBQ23" s="79"/>
      <c r="BBR23" s="79"/>
      <c r="BBS23" s="79"/>
      <c r="BBT23" s="79"/>
      <c r="BBU23" s="79"/>
      <c r="BBV23" s="79"/>
      <c r="BBW23" s="79"/>
      <c r="BBX23" s="79"/>
      <c r="BBY23" s="79"/>
      <c r="BBZ23" s="79"/>
      <c r="BCA23" s="79"/>
      <c r="BCB23" s="79"/>
      <c r="BCC23" s="79"/>
      <c r="BCD23" s="79"/>
      <c r="BCE23" s="79"/>
      <c r="BCF23" s="79"/>
      <c r="BCG23" s="79"/>
      <c r="BCH23" s="79"/>
      <c r="BCI23" s="79"/>
      <c r="BCJ23" s="79"/>
      <c r="BCK23" s="79"/>
      <c r="BCL23" s="79"/>
      <c r="BCM23" s="79"/>
      <c r="BCN23" s="79"/>
      <c r="BCO23" s="79"/>
      <c r="BCP23" s="79"/>
      <c r="BCQ23" s="79"/>
      <c r="BCR23" s="79"/>
      <c r="BCS23" s="79"/>
      <c r="BCT23" s="79"/>
      <c r="BCU23" s="79"/>
      <c r="BCV23" s="79"/>
      <c r="BCW23" s="79"/>
      <c r="BCX23" s="79"/>
      <c r="BCY23" s="79"/>
      <c r="BCZ23" s="79"/>
      <c r="BDA23" s="79"/>
      <c r="BDB23" s="79"/>
      <c r="BDC23" s="79"/>
      <c r="BDD23" s="79"/>
      <c r="BDE23" s="79"/>
      <c r="BDF23" s="79"/>
      <c r="BDG23" s="79"/>
      <c r="BDH23" s="79"/>
      <c r="BDI23" s="79"/>
      <c r="BDJ23" s="79"/>
      <c r="BDK23" s="79"/>
      <c r="BDL23" s="79"/>
      <c r="BDM23" s="79"/>
      <c r="BDN23" s="79"/>
      <c r="BDO23" s="79"/>
      <c r="BDP23" s="79"/>
      <c r="BDQ23" s="79"/>
      <c r="BDR23" s="79"/>
      <c r="BDS23" s="79"/>
      <c r="BDT23" s="79"/>
      <c r="BDU23" s="79"/>
      <c r="BDV23" s="79"/>
      <c r="BDW23" s="79"/>
      <c r="BDX23" s="79"/>
      <c r="BDY23" s="79"/>
      <c r="BDZ23" s="79"/>
      <c r="BEA23" s="79"/>
      <c r="BEB23" s="79"/>
      <c r="BEC23" s="79"/>
      <c r="BED23" s="79"/>
      <c r="BEE23" s="79"/>
      <c r="BEF23" s="79"/>
      <c r="BEG23" s="79"/>
      <c r="BEH23" s="79"/>
      <c r="BEI23" s="79"/>
      <c r="BEJ23" s="79"/>
      <c r="BEK23" s="79"/>
      <c r="BEL23" s="79"/>
      <c r="BEM23" s="79"/>
      <c r="BEN23" s="79"/>
      <c r="BEO23" s="79"/>
      <c r="BEP23" s="79"/>
      <c r="BEQ23" s="79"/>
      <c r="BER23" s="79"/>
      <c r="BES23" s="79"/>
      <c r="BET23" s="79"/>
      <c r="BEU23" s="79"/>
      <c r="BEV23" s="79"/>
      <c r="BEW23" s="79"/>
      <c r="BEX23" s="79"/>
      <c r="BEY23" s="79"/>
      <c r="BEZ23" s="79"/>
      <c r="BFA23" s="79"/>
      <c r="BFB23" s="79"/>
      <c r="BFC23" s="79"/>
      <c r="BFD23" s="79"/>
      <c r="BFE23" s="79"/>
      <c r="BFF23" s="79"/>
      <c r="BFG23" s="79"/>
      <c r="BFH23" s="79"/>
      <c r="BFI23" s="79"/>
      <c r="BFJ23" s="79"/>
      <c r="BFK23" s="79"/>
      <c r="BFL23" s="79"/>
      <c r="BFM23" s="79"/>
      <c r="BFN23" s="79"/>
      <c r="BFO23" s="79"/>
      <c r="BFP23" s="79"/>
      <c r="BFQ23" s="79"/>
      <c r="BFR23" s="79"/>
      <c r="BFS23" s="79"/>
      <c r="BFT23" s="79"/>
      <c r="BFU23" s="79"/>
      <c r="BFV23" s="79"/>
      <c r="BFW23" s="79"/>
      <c r="BFX23" s="79"/>
      <c r="BFY23" s="79"/>
      <c r="BFZ23" s="79"/>
      <c r="BGA23" s="79"/>
      <c r="BGB23" s="79"/>
      <c r="BGC23" s="79"/>
      <c r="BGD23" s="79"/>
      <c r="BGE23" s="79"/>
      <c r="BGF23" s="79"/>
      <c r="BGG23" s="79"/>
      <c r="BGH23" s="79"/>
      <c r="BGI23" s="79"/>
      <c r="BGJ23" s="79"/>
      <c r="BGK23" s="79"/>
      <c r="BGL23" s="79"/>
      <c r="BGM23" s="79"/>
      <c r="BGN23" s="79"/>
      <c r="BGO23" s="79"/>
      <c r="BGP23" s="79"/>
      <c r="BGQ23" s="79"/>
      <c r="BGR23" s="79"/>
      <c r="BGS23" s="79"/>
      <c r="BGT23" s="79"/>
      <c r="BGU23" s="79"/>
      <c r="BGV23" s="79"/>
      <c r="BGW23" s="79"/>
      <c r="BGX23" s="79"/>
      <c r="BGY23" s="79"/>
      <c r="BGZ23" s="79"/>
      <c r="BHA23" s="79"/>
      <c r="BHB23" s="79"/>
      <c r="BHC23" s="79"/>
      <c r="BHD23" s="79"/>
      <c r="BHE23" s="79"/>
      <c r="BHF23" s="79"/>
      <c r="BHG23" s="79"/>
      <c r="BHH23" s="79"/>
      <c r="BHI23" s="79"/>
      <c r="BHJ23" s="79"/>
      <c r="BHK23" s="79"/>
      <c r="BHL23" s="79"/>
      <c r="BHM23" s="79"/>
      <c r="BHN23" s="79"/>
      <c r="BHO23" s="79"/>
      <c r="BHP23" s="79"/>
      <c r="BHQ23" s="79"/>
      <c r="BHR23" s="79"/>
      <c r="BHS23" s="79"/>
      <c r="BHT23" s="79"/>
      <c r="BHU23" s="79"/>
      <c r="BHV23" s="79"/>
      <c r="BHW23" s="79"/>
      <c r="BHX23" s="79"/>
      <c r="BHY23" s="79"/>
      <c r="BHZ23" s="79"/>
      <c r="BIA23" s="79"/>
      <c r="BIB23" s="79"/>
      <c r="BIC23" s="79"/>
      <c r="BID23" s="79"/>
      <c r="BIE23" s="79"/>
      <c r="BIF23" s="79"/>
      <c r="BIG23" s="79"/>
      <c r="BIH23" s="79"/>
      <c r="BII23" s="79"/>
      <c r="BIJ23" s="79"/>
      <c r="BIK23" s="79"/>
      <c r="BIL23" s="79"/>
      <c r="BIM23" s="79"/>
      <c r="BIN23" s="79"/>
      <c r="BIO23" s="79"/>
      <c r="BIP23" s="79"/>
      <c r="BIQ23" s="79"/>
      <c r="BIR23" s="79"/>
      <c r="BIS23" s="79"/>
      <c r="BIT23" s="79"/>
      <c r="BIU23" s="79"/>
      <c r="BIV23" s="79"/>
      <c r="BIW23" s="79"/>
      <c r="BIX23" s="79"/>
      <c r="BIY23" s="79"/>
      <c r="BIZ23" s="79"/>
      <c r="BJA23" s="79"/>
      <c r="BJB23" s="79"/>
      <c r="BJC23" s="79"/>
      <c r="BJD23" s="79"/>
      <c r="BJE23" s="79"/>
      <c r="BJF23" s="79"/>
      <c r="BJG23" s="79"/>
      <c r="BJH23" s="79"/>
      <c r="BJI23" s="79"/>
      <c r="BJJ23" s="79"/>
      <c r="BJK23" s="79"/>
      <c r="BJL23" s="79"/>
      <c r="BJM23" s="79"/>
      <c r="BJN23" s="79"/>
      <c r="BJO23" s="79"/>
      <c r="BJP23" s="79"/>
      <c r="BJQ23" s="79"/>
      <c r="BJR23" s="79"/>
      <c r="BJS23" s="79"/>
      <c r="BJT23" s="79"/>
      <c r="BJU23" s="79"/>
      <c r="BJV23" s="79"/>
      <c r="BJW23" s="79"/>
      <c r="BJX23" s="79"/>
      <c r="BJY23" s="79"/>
      <c r="BJZ23" s="79"/>
      <c r="BKA23" s="79"/>
      <c r="BKB23" s="79"/>
      <c r="BKC23" s="79"/>
      <c r="BKD23" s="79"/>
      <c r="BKE23" s="79"/>
      <c r="BKF23" s="79"/>
      <c r="BKG23" s="79"/>
      <c r="BKH23" s="79"/>
      <c r="BKI23" s="79"/>
      <c r="BKJ23" s="79"/>
      <c r="BKK23" s="79"/>
      <c r="BKL23" s="79"/>
      <c r="BKM23" s="79"/>
      <c r="BKN23" s="79"/>
      <c r="BKO23" s="79"/>
      <c r="BKP23" s="79"/>
      <c r="BKQ23" s="79"/>
      <c r="BKR23" s="79"/>
      <c r="BKS23" s="79"/>
      <c r="BKT23" s="79"/>
      <c r="BKU23" s="79"/>
      <c r="BKV23" s="79"/>
      <c r="BKW23" s="79"/>
      <c r="BKX23" s="79"/>
      <c r="BKY23" s="79"/>
      <c r="BKZ23" s="79"/>
      <c r="BLA23" s="79"/>
      <c r="BLB23" s="79"/>
      <c r="BLC23" s="79"/>
      <c r="BLD23" s="79"/>
      <c r="BLE23" s="79"/>
      <c r="BLF23" s="79"/>
      <c r="BLG23" s="79"/>
      <c r="BLH23" s="79"/>
      <c r="BLI23" s="79"/>
      <c r="BLJ23" s="79"/>
      <c r="BLK23" s="79"/>
      <c r="BLL23" s="79"/>
      <c r="BLM23" s="79"/>
      <c r="BLN23" s="79"/>
      <c r="BLO23" s="79"/>
      <c r="BLP23" s="79"/>
      <c r="BLQ23" s="79"/>
      <c r="BLR23" s="79"/>
      <c r="BLS23" s="79"/>
      <c r="BLT23" s="79"/>
      <c r="BLU23" s="79"/>
      <c r="BLV23" s="79"/>
      <c r="BLW23" s="79"/>
      <c r="BLX23" s="79"/>
      <c r="BLY23" s="79"/>
      <c r="BLZ23" s="79"/>
      <c r="BMA23" s="79"/>
      <c r="BMB23" s="79"/>
      <c r="BMC23" s="79"/>
      <c r="BMD23" s="79"/>
      <c r="BME23" s="79"/>
      <c r="BMF23" s="79"/>
      <c r="BMG23" s="79"/>
      <c r="BMH23" s="79"/>
      <c r="BMI23" s="79"/>
      <c r="BMJ23" s="79"/>
      <c r="BMK23" s="79"/>
      <c r="BML23" s="79"/>
      <c r="BMM23" s="79"/>
      <c r="BMN23" s="79"/>
      <c r="BMO23" s="79"/>
      <c r="BMP23" s="79"/>
      <c r="BMQ23" s="79"/>
      <c r="BMR23" s="79"/>
      <c r="BMS23" s="79"/>
      <c r="BMT23" s="79"/>
      <c r="BMU23" s="79"/>
      <c r="BMV23" s="79"/>
      <c r="BMW23" s="79"/>
      <c r="BMX23" s="79"/>
      <c r="BMY23" s="79"/>
      <c r="BMZ23" s="79"/>
      <c r="BNA23" s="79"/>
      <c r="BNB23" s="79"/>
      <c r="BNC23" s="79"/>
      <c r="BND23" s="79"/>
      <c r="BNE23" s="79"/>
      <c r="BNF23" s="79"/>
      <c r="BNG23" s="79"/>
      <c r="BNH23" s="79"/>
      <c r="BNI23" s="79"/>
      <c r="BNJ23" s="79"/>
      <c r="BNK23" s="79"/>
      <c r="BNL23" s="79"/>
      <c r="BNM23" s="79"/>
      <c r="BNN23" s="79"/>
      <c r="BNO23" s="79"/>
      <c r="BNP23" s="79"/>
      <c r="BNQ23" s="79"/>
      <c r="BNR23" s="79"/>
      <c r="BNS23" s="79"/>
      <c r="BNT23" s="79"/>
      <c r="BNU23" s="79"/>
      <c r="BNV23" s="79"/>
      <c r="BNW23" s="79"/>
      <c r="BNX23" s="79"/>
      <c r="BNY23" s="79"/>
      <c r="BNZ23" s="79"/>
      <c r="BOA23" s="79"/>
      <c r="BOB23" s="79"/>
      <c r="BOC23" s="79"/>
      <c r="BOD23" s="79"/>
      <c r="BOE23" s="79"/>
      <c r="BOF23" s="79"/>
      <c r="BOG23" s="79"/>
      <c r="BOH23" s="79"/>
      <c r="BOI23" s="79"/>
      <c r="BOJ23" s="79"/>
      <c r="BOK23" s="79"/>
      <c r="BOL23" s="79"/>
      <c r="BOM23" s="79"/>
      <c r="BON23" s="79"/>
      <c r="BOO23" s="79"/>
      <c r="BOP23" s="79"/>
      <c r="BOQ23" s="79"/>
      <c r="BOR23" s="79"/>
      <c r="BOS23" s="79"/>
      <c r="BOT23" s="79"/>
      <c r="BOU23" s="79"/>
      <c r="BOV23" s="79"/>
      <c r="BOW23" s="79"/>
      <c r="BOX23" s="79"/>
      <c r="BOY23" s="79"/>
      <c r="BOZ23" s="79"/>
      <c r="BPA23" s="79"/>
      <c r="BPB23" s="79"/>
      <c r="BPC23" s="79"/>
      <c r="BPD23" s="79"/>
      <c r="BPE23" s="79"/>
      <c r="BPF23" s="79"/>
      <c r="BPG23" s="79"/>
      <c r="BPH23" s="79"/>
      <c r="BPI23" s="79"/>
      <c r="BPJ23" s="79"/>
      <c r="BPK23" s="79"/>
      <c r="BPL23" s="79"/>
      <c r="BPM23" s="79"/>
      <c r="BPN23" s="79"/>
      <c r="BPO23" s="79"/>
      <c r="BPP23" s="79"/>
      <c r="BPQ23" s="79"/>
      <c r="BPR23" s="79"/>
      <c r="BPS23" s="79"/>
      <c r="BPT23" s="79"/>
      <c r="BPU23" s="79"/>
      <c r="BPV23" s="79"/>
      <c r="BPW23" s="79"/>
      <c r="BPX23" s="79"/>
      <c r="BPY23" s="79"/>
      <c r="BPZ23" s="79"/>
      <c r="BQA23" s="79"/>
      <c r="BQB23" s="79"/>
      <c r="BQC23" s="79"/>
      <c r="BQD23" s="79"/>
      <c r="BQE23" s="79"/>
      <c r="BQF23" s="79"/>
      <c r="BQG23" s="79"/>
      <c r="BQH23" s="79"/>
      <c r="BQI23" s="79"/>
      <c r="BQJ23" s="79"/>
      <c r="BQK23" s="79"/>
      <c r="BQL23" s="79"/>
      <c r="BQM23" s="79"/>
      <c r="BQN23" s="79"/>
      <c r="BQO23" s="79"/>
      <c r="BQP23" s="79"/>
      <c r="BQQ23" s="79"/>
      <c r="BQR23" s="79"/>
      <c r="BQS23" s="79"/>
      <c r="BQT23" s="79"/>
      <c r="BQU23" s="79"/>
      <c r="BQV23" s="79"/>
      <c r="BQW23" s="79"/>
      <c r="BQX23" s="79"/>
      <c r="BQY23" s="79"/>
      <c r="BQZ23" s="79"/>
      <c r="BRA23" s="79"/>
      <c r="BRB23" s="79"/>
      <c r="BRC23" s="79"/>
      <c r="BRD23" s="79"/>
      <c r="BRE23" s="79"/>
      <c r="BRF23" s="79"/>
      <c r="BRG23" s="79"/>
      <c r="BRH23" s="79"/>
      <c r="BRI23" s="79"/>
      <c r="BRJ23" s="79"/>
      <c r="BRK23" s="79"/>
      <c r="BRL23" s="79"/>
      <c r="BRM23" s="79"/>
      <c r="BRN23" s="79"/>
      <c r="BRO23" s="79"/>
      <c r="BRP23" s="79"/>
      <c r="BRQ23" s="79"/>
      <c r="BRR23" s="79"/>
      <c r="BRS23" s="79"/>
      <c r="BRT23" s="79"/>
      <c r="BRU23" s="79"/>
      <c r="BRV23" s="79"/>
      <c r="BRW23" s="79"/>
      <c r="BRX23" s="79"/>
      <c r="BRY23" s="79"/>
      <c r="BRZ23" s="79"/>
      <c r="BSA23" s="79"/>
      <c r="BSB23" s="79"/>
      <c r="BSC23" s="79"/>
      <c r="BSD23" s="79"/>
      <c r="BSE23" s="79"/>
      <c r="BSF23" s="79"/>
      <c r="BSG23" s="79"/>
      <c r="BSH23" s="79"/>
      <c r="BSI23" s="79"/>
      <c r="BSJ23" s="79"/>
      <c r="BSK23" s="79"/>
      <c r="BSL23" s="79"/>
      <c r="BSM23" s="79"/>
      <c r="BSN23" s="79"/>
      <c r="BSO23" s="79"/>
      <c r="BSP23" s="79"/>
      <c r="BSQ23" s="79"/>
      <c r="BSR23" s="79"/>
      <c r="BSS23" s="79"/>
      <c r="BST23" s="79"/>
      <c r="BSU23" s="79"/>
      <c r="BSV23" s="79"/>
      <c r="BSW23" s="79"/>
      <c r="BSX23" s="79"/>
      <c r="BSY23" s="79"/>
      <c r="BSZ23" s="79"/>
      <c r="BTA23" s="79"/>
      <c r="BTB23" s="79"/>
      <c r="BTC23" s="79"/>
      <c r="BTD23" s="79"/>
      <c r="BTE23" s="79"/>
      <c r="BTF23" s="79"/>
      <c r="BTG23" s="79"/>
      <c r="BTH23" s="79"/>
      <c r="BTI23" s="79"/>
      <c r="BTJ23" s="79"/>
      <c r="BTK23" s="79"/>
      <c r="BTL23" s="79"/>
      <c r="BTM23" s="79"/>
      <c r="BTN23" s="79"/>
      <c r="BTO23" s="79"/>
      <c r="BTP23" s="79"/>
      <c r="BTQ23" s="79"/>
      <c r="BTR23" s="79"/>
      <c r="BTS23" s="79"/>
      <c r="BTT23" s="79"/>
      <c r="BTU23" s="79"/>
      <c r="BTV23" s="79"/>
      <c r="BTW23" s="79"/>
      <c r="BTX23" s="79"/>
      <c r="BTY23" s="79"/>
      <c r="BTZ23" s="79"/>
      <c r="BUA23" s="79"/>
      <c r="BUB23" s="79"/>
      <c r="BUC23" s="79"/>
      <c r="BUD23" s="79"/>
      <c r="BUE23" s="79"/>
      <c r="BUF23" s="79"/>
      <c r="BUG23" s="79"/>
      <c r="BUH23" s="79"/>
      <c r="BUI23" s="79"/>
      <c r="BUJ23" s="79"/>
      <c r="BUK23" s="79"/>
      <c r="BUL23" s="79"/>
      <c r="BUM23" s="79"/>
      <c r="BUN23" s="79"/>
      <c r="BUO23" s="79"/>
      <c r="BUP23" s="79"/>
      <c r="BUQ23" s="79"/>
      <c r="BUR23" s="79"/>
      <c r="BUS23" s="79"/>
      <c r="BUT23" s="79"/>
      <c r="BUU23" s="79"/>
      <c r="BUV23" s="79"/>
      <c r="BUW23" s="79"/>
      <c r="BUX23" s="79"/>
      <c r="BUY23" s="79"/>
      <c r="BUZ23" s="79"/>
      <c r="BVA23" s="79"/>
      <c r="BVB23" s="79"/>
      <c r="BVC23" s="79"/>
      <c r="BVD23" s="79"/>
      <c r="BVE23" s="79"/>
      <c r="BVF23" s="79"/>
      <c r="BVG23" s="79"/>
      <c r="BVH23" s="79"/>
      <c r="BVI23" s="79"/>
      <c r="BVJ23" s="79"/>
      <c r="BVK23" s="79"/>
      <c r="BVL23" s="79"/>
      <c r="BVM23" s="79"/>
      <c r="BVN23" s="79"/>
      <c r="BVO23" s="79"/>
      <c r="BVP23" s="79"/>
      <c r="BVQ23" s="79"/>
      <c r="BVR23" s="79"/>
      <c r="BVS23" s="79"/>
      <c r="BVT23" s="79"/>
      <c r="BVU23" s="79"/>
      <c r="BVV23" s="79"/>
      <c r="BVW23" s="79"/>
      <c r="BVX23" s="79"/>
      <c r="BVY23" s="79"/>
      <c r="BVZ23" s="79"/>
      <c r="BWA23" s="79"/>
      <c r="BWB23" s="79"/>
      <c r="BWC23" s="79"/>
      <c r="BWD23" s="79"/>
      <c r="BWE23" s="79"/>
      <c r="BWF23" s="79"/>
      <c r="BWG23" s="79"/>
      <c r="BWH23" s="79"/>
      <c r="BWI23" s="79"/>
      <c r="BWJ23" s="79"/>
      <c r="BWK23" s="79"/>
      <c r="BWL23" s="79"/>
      <c r="BWM23" s="79"/>
      <c r="BWN23" s="79"/>
      <c r="BWO23" s="79"/>
      <c r="BWP23" s="79"/>
      <c r="BWQ23" s="79"/>
      <c r="BWR23" s="79"/>
      <c r="BWS23" s="79"/>
      <c r="BWT23" s="79"/>
      <c r="BWU23" s="79"/>
      <c r="BWV23" s="79"/>
      <c r="BWW23" s="79"/>
      <c r="BWX23" s="79"/>
      <c r="BWY23" s="79"/>
      <c r="BWZ23" s="79"/>
      <c r="BXA23" s="79"/>
      <c r="BXB23" s="79"/>
      <c r="BXC23" s="79"/>
      <c r="BXD23" s="79"/>
      <c r="BXE23" s="79"/>
      <c r="BXF23" s="79"/>
      <c r="BXG23" s="79"/>
      <c r="BXH23" s="79"/>
      <c r="BXI23" s="79"/>
      <c r="BXJ23" s="79"/>
      <c r="BXK23" s="79"/>
      <c r="BXL23" s="79"/>
      <c r="BXM23" s="79"/>
      <c r="BXN23" s="79"/>
      <c r="BXO23" s="79"/>
      <c r="BXP23" s="79"/>
      <c r="BXQ23" s="79"/>
      <c r="BXR23" s="79"/>
      <c r="BXS23" s="79"/>
      <c r="BXT23" s="79"/>
      <c r="BXU23" s="79"/>
      <c r="BXV23" s="79"/>
      <c r="BXW23" s="79"/>
      <c r="BXX23" s="79"/>
      <c r="BXY23" s="79"/>
      <c r="BXZ23" s="79"/>
      <c r="BYA23" s="79"/>
      <c r="BYB23" s="79"/>
      <c r="BYC23" s="79"/>
      <c r="BYD23" s="79"/>
      <c r="BYE23" s="79"/>
      <c r="BYF23" s="79"/>
      <c r="BYG23" s="79"/>
      <c r="BYH23" s="79"/>
      <c r="BYI23" s="79"/>
      <c r="BYJ23" s="79"/>
      <c r="BYK23" s="79"/>
      <c r="BYL23" s="79"/>
      <c r="BYM23" s="79"/>
      <c r="BYN23" s="79"/>
      <c r="BYO23" s="79"/>
      <c r="BYP23" s="79"/>
      <c r="BYQ23" s="79"/>
      <c r="BYR23" s="79"/>
      <c r="BYS23" s="79"/>
      <c r="BYT23" s="79"/>
      <c r="BYU23" s="79"/>
      <c r="BYV23" s="79"/>
      <c r="BYW23" s="79"/>
      <c r="BYX23" s="79"/>
      <c r="BYY23" s="79"/>
      <c r="BYZ23" s="79"/>
      <c r="BZA23" s="79"/>
      <c r="BZB23" s="79"/>
      <c r="BZC23" s="79"/>
      <c r="BZD23" s="79"/>
      <c r="BZE23" s="79"/>
      <c r="BZF23" s="79"/>
      <c r="BZG23" s="79"/>
      <c r="BZH23" s="79"/>
      <c r="BZI23" s="79"/>
      <c r="BZJ23" s="79"/>
      <c r="BZK23" s="79"/>
      <c r="BZL23" s="79"/>
      <c r="BZM23" s="79"/>
      <c r="BZN23" s="79"/>
      <c r="BZO23" s="79"/>
      <c r="BZP23" s="79"/>
      <c r="BZQ23" s="79"/>
      <c r="BZR23" s="79"/>
      <c r="BZS23" s="79"/>
      <c r="BZT23" s="79"/>
      <c r="BZU23" s="79"/>
      <c r="BZV23" s="79"/>
      <c r="BZW23" s="79"/>
      <c r="BZX23" s="79"/>
      <c r="BZY23" s="79"/>
      <c r="BZZ23" s="79"/>
      <c r="CAA23" s="79"/>
      <c r="CAB23" s="79"/>
      <c r="CAC23" s="79"/>
      <c r="CAD23" s="79"/>
      <c r="CAE23" s="79"/>
      <c r="CAF23" s="79"/>
      <c r="CAG23" s="79"/>
      <c r="CAH23" s="79"/>
      <c r="CAI23" s="79"/>
      <c r="CAJ23" s="79"/>
      <c r="CAK23" s="79"/>
      <c r="CAL23" s="79"/>
      <c r="CAM23" s="79"/>
      <c r="CAN23" s="79"/>
      <c r="CAO23" s="79"/>
      <c r="CAP23" s="79"/>
      <c r="CAQ23" s="79"/>
      <c r="CAR23" s="79"/>
      <c r="CAS23" s="79"/>
      <c r="CAT23" s="79"/>
      <c r="CAU23" s="79"/>
      <c r="CAV23" s="79"/>
      <c r="CAW23" s="79"/>
      <c r="CAX23" s="79"/>
      <c r="CAY23" s="79"/>
      <c r="CAZ23" s="79"/>
      <c r="CBA23" s="79"/>
      <c r="CBB23" s="79"/>
      <c r="CBC23" s="79"/>
      <c r="CBD23" s="79"/>
      <c r="CBE23" s="79"/>
      <c r="CBF23" s="79"/>
      <c r="CBG23" s="79"/>
      <c r="CBH23" s="79"/>
      <c r="CBI23" s="79"/>
      <c r="CBJ23" s="79"/>
      <c r="CBK23" s="79"/>
      <c r="CBL23" s="79"/>
      <c r="CBM23" s="79"/>
      <c r="CBN23" s="79"/>
      <c r="CBO23" s="79"/>
      <c r="CBP23" s="79"/>
      <c r="CBQ23" s="79"/>
      <c r="CBR23" s="79"/>
      <c r="CBS23" s="79"/>
      <c r="CBT23" s="79"/>
      <c r="CBU23" s="79"/>
      <c r="CBV23" s="79"/>
      <c r="CBW23" s="79"/>
      <c r="CBX23" s="79"/>
      <c r="CBY23" s="79"/>
      <c r="CBZ23" s="79"/>
      <c r="CCA23" s="79"/>
      <c r="CCB23" s="79"/>
      <c r="CCC23" s="79"/>
      <c r="CCD23" s="79"/>
      <c r="CCE23" s="79"/>
      <c r="CCF23" s="79"/>
      <c r="CCG23" s="79"/>
      <c r="CCH23" s="79"/>
      <c r="CCI23" s="79"/>
      <c r="CCJ23" s="79"/>
      <c r="CCK23" s="79"/>
      <c r="CCL23" s="79"/>
      <c r="CCM23" s="79"/>
      <c r="CCN23" s="79"/>
      <c r="CCO23" s="79"/>
      <c r="CCP23" s="79"/>
      <c r="CCQ23" s="79"/>
      <c r="CCR23" s="79"/>
      <c r="CCS23" s="79"/>
      <c r="CCT23" s="79"/>
      <c r="CCU23" s="79"/>
      <c r="CCV23" s="79"/>
      <c r="CCW23" s="79"/>
      <c r="CCX23" s="79"/>
      <c r="CCY23" s="79"/>
      <c r="CCZ23" s="79"/>
      <c r="CDA23" s="79"/>
      <c r="CDB23" s="79"/>
      <c r="CDC23" s="79"/>
      <c r="CDD23" s="79"/>
      <c r="CDE23" s="79"/>
      <c r="CDF23" s="79"/>
      <c r="CDG23" s="79"/>
      <c r="CDH23" s="79"/>
      <c r="CDI23" s="79"/>
      <c r="CDJ23" s="79"/>
      <c r="CDK23" s="79"/>
      <c r="CDL23" s="79"/>
      <c r="CDM23" s="79"/>
      <c r="CDN23" s="79"/>
      <c r="CDO23" s="79"/>
      <c r="CDP23" s="79"/>
      <c r="CDQ23" s="79"/>
      <c r="CDR23" s="79"/>
      <c r="CDS23" s="79"/>
      <c r="CDT23" s="79"/>
      <c r="CDU23" s="79"/>
      <c r="CDV23" s="79"/>
      <c r="CDW23" s="79"/>
      <c r="CDX23" s="79"/>
      <c r="CDY23" s="79"/>
      <c r="CDZ23" s="79"/>
      <c r="CEA23" s="79"/>
      <c r="CEB23" s="79"/>
      <c r="CEC23" s="79"/>
      <c r="CED23" s="79"/>
      <c r="CEE23" s="79"/>
      <c r="CEF23" s="79"/>
      <c r="CEG23" s="79"/>
      <c r="CEH23" s="79"/>
      <c r="CEI23" s="79"/>
      <c r="CEJ23" s="79"/>
      <c r="CEK23" s="79"/>
      <c r="CEL23" s="79"/>
      <c r="CEM23" s="79"/>
      <c r="CEN23" s="79"/>
      <c r="CEO23" s="79"/>
      <c r="CEP23" s="79"/>
      <c r="CEQ23" s="79"/>
      <c r="CER23" s="79"/>
      <c r="CES23" s="79"/>
      <c r="CET23" s="79"/>
      <c r="CEU23" s="79"/>
      <c r="CEV23" s="79"/>
      <c r="CEW23" s="79"/>
      <c r="CEX23" s="79"/>
      <c r="CEY23" s="79"/>
      <c r="CEZ23" s="79"/>
      <c r="CFA23" s="79"/>
      <c r="CFB23" s="79"/>
      <c r="CFC23" s="79"/>
      <c r="CFD23" s="79"/>
      <c r="CFE23" s="79"/>
      <c r="CFF23" s="79"/>
      <c r="CFG23" s="79"/>
      <c r="CFH23" s="79"/>
      <c r="CFI23" s="79"/>
      <c r="CFJ23" s="79"/>
      <c r="CFK23" s="79"/>
      <c r="CFL23" s="79"/>
      <c r="CFM23" s="79"/>
      <c r="CFN23" s="79"/>
      <c r="CFO23" s="79"/>
      <c r="CFP23" s="79"/>
      <c r="CFQ23" s="79"/>
      <c r="CFR23" s="79"/>
      <c r="CFS23" s="79"/>
      <c r="CFT23" s="79"/>
      <c r="CFU23" s="79"/>
      <c r="CFV23" s="79"/>
      <c r="CFW23" s="79"/>
      <c r="CFX23" s="79"/>
      <c r="CFY23" s="79"/>
      <c r="CFZ23" s="79"/>
      <c r="CGA23" s="79"/>
      <c r="CGB23" s="79"/>
      <c r="CGC23" s="79"/>
      <c r="CGD23" s="79"/>
      <c r="CGE23" s="79"/>
      <c r="CGF23" s="79"/>
      <c r="CGG23" s="79"/>
      <c r="CGH23" s="79"/>
      <c r="CGI23" s="79"/>
      <c r="CGJ23" s="79"/>
      <c r="CGK23" s="79"/>
      <c r="CGL23" s="79"/>
      <c r="CGM23" s="79"/>
      <c r="CGN23" s="79"/>
      <c r="CGO23" s="79"/>
      <c r="CGP23" s="79"/>
      <c r="CGQ23" s="79"/>
      <c r="CGR23" s="79"/>
      <c r="CGS23" s="79"/>
      <c r="CGT23" s="79"/>
      <c r="CGU23" s="79"/>
      <c r="CGV23" s="79"/>
      <c r="CGW23" s="79"/>
      <c r="CGX23" s="79"/>
      <c r="CGY23" s="79"/>
      <c r="CGZ23" s="79"/>
      <c r="CHA23" s="79"/>
      <c r="CHB23" s="79"/>
      <c r="CHC23" s="79"/>
      <c r="CHD23" s="79"/>
      <c r="CHE23" s="79"/>
      <c r="CHF23" s="79"/>
      <c r="CHG23" s="79"/>
      <c r="CHH23" s="79"/>
      <c r="CHI23" s="79"/>
      <c r="CHJ23" s="79"/>
      <c r="CHK23" s="79"/>
      <c r="CHL23" s="79"/>
      <c r="CHM23" s="79"/>
      <c r="CHN23" s="79"/>
      <c r="CHO23" s="79"/>
      <c r="CHP23" s="79"/>
      <c r="CHQ23" s="79"/>
      <c r="CHR23" s="79"/>
      <c r="CHS23" s="79"/>
      <c r="CHT23" s="79"/>
      <c r="CHU23" s="79"/>
      <c r="CHV23" s="79"/>
      <c r="CHW23" s="79"/>
      <c r="CHX23" s="79"/>
      <c r="CHY23" s="79"/>
      <c r="CHZ23" s="79"/>
      <c r="CIA23" s="79"/>
      <c r="CIB23" s="79"/>
      <c r="CIC23" s="79"/>
      <c r="CID23" s="79"/>
      <c r="CIE23" s="79"/>
      <c r="CIF23" s="79"/>
      <c r="CIG23" s="79"/>
      <c r="CIH23" s="79"/>
      <c r="CII23" s="79"/>
      <c r="CIJ23" s="79"/>
      <c r="CIK23" s="79"/>
      <c r="CIL23" s="79"/>
      <c r="CIM23" s="79"/>
      <c r="CIN23" s="79"/>
      <c r="CIO23" s="79"/>
      <c r="CIP23" s="79"/>
      <c r="CIQ23" s="79"/>
      <c r="CIR23" s="79"/>
      <c r="CIS23" s="79"/>
      <c r="CIT23" s="79"/>
      <c r="CIU23" s="79"/>
      <c r="CIV23" s="79"/>
      <c r="CIW23" s="79"/>
      <c r="CIX23" s="79"/>
      <c r="CIY23" s="79"/>
      <c r="CIZ23" s="79"/>
      <c r="CJA23" s="79"/>
      <c r="CJB23" s="79"/>
      <c r="CJC23" s="79"/>
      <c r="CJD23" s="79"/>
      <c r="CJE23" s="79"/>
      <c r="CJF23" s="79"/>
      <c r="CJG23" s="79"/>
      <c r="CJH23" s="79"/>
      <c r="CJI23" s="79"/>
      <c r="CJJ23" s="79"/>
      <c r="CJK23" s="79"/>
      <c r="CJL23" s="79"/>
      <c r="CJM23" s="79"/>
      <c r="CJN23" s="79"/>
      <c r="CJO23" s="79"/>
      <c r="CJP23" s="79"/>
      <c r="CJQ23" s="79"/>
      <c r="CJR23" s="79"/>
      <c r="CJS23" s="79"/>
      <c r="CJT23" s="79"/>
      <c r="CJU23" s="79"/>
      <c r="CJV23" s="79"/>
      <c r="CJW23" s="79"/>
      <c r="CJX23" s="79"/>
      <c r="CJY23" s="79"/>
      <c r="CJZ23" s="79"/>
      <c r="CKA23" s="79"/>
      <c r="CKB23" s="79"/>
      <c r="CKC23" s="79"/>
      <c r="CKD23" s="79"/>
      <c r="CKE23" s="79"/>
      <c r="CKF23" s="79"/>
      <c r="CKG23" s="79"/>
      <c r="CKH23" s="79"/>
      <c r="CKI23" s="79"/>
      <c r="CKJ23" s="79"/>
      <c r="CKK23" s="79"/>
      <c r="CKL23" s="79"/>
      <c r="CKM23" s="79"/>
      <c r="CKN23" s="79"/>
      <c r="CKO23" s="79"/>
      <c r="CKP23" s="79"/>
      <c r="CKQ23" s="79"/>
      <c r="CKR23" s="79"/>
      <c r="CKS23" s="79"/>
      <c r="CKT23" s="79"/>
      <c r="CKU23" s="79"/>
      <c r="CKV23" s="79"/>
      <c r="CKW23" s="79"/>
      <c r="CKX23" s="79"/>
      <c r="CKY23" s="79"/>
      <c r="CKZ23" s="79"/>
      <c r="CLA23" s="79"/>
      <c r="CLB23" s="79"/>
      <c r="CLC23" s="79"/>
      <c r="CLD23" s="79"/>
      <c r="CLE23" s="79"/>
      <c r="CLF23" s="79"/>
      <c r="CLG23" s="79"/>
      <c r="CLH23" s="79"/>
      <c r="CLI23" s="79"/>
      <c r="CLJ23" s="79"/>
      <c r="CLK23" s="79"/>
      <c r="CLL23" s="79"/>
      <c r="CLM23" s="79"/>
      <c r="CLN23" s="79"/>
      <c r="CLO23" s="79"/>
      <c r="CLP23" s="79"/>
      <c r="CLQ23" s="79"/>
      <c r="CLR23" s="79"/>
      <c r="CLS23" s="79"/>
      <c r="CLT23" s="79"/>
      <c r="CLU23" s="79"/>
      <c r="CLV23" s="79"/>
      <c r="CLW23" s="79"/>
      <c r="CLX23" s="79"/>
      <c r="CLY23" s="79"/>
      <c r="CLZ23" s="79"/>
      <c r="CMA23" s="79"/>
      <c r="CMB23" s="79"/>
      <c r="CMC23" s="79"/>
      <c r="CMD23" s="79"/>
      <c r="CME23" s="79"/>
      <c r="CMF23" s="79"/>
      <c r="CMG23" s="79"/>
      <c r="CMH23" s="79"/>
      <c r="CMI23" s="79"/>
      <c r="CMJ23" s="79"/>
      <c r="CMK23" s="79"/>
      <c r="CML23" s="79"/>
      <c r="CMM23" s="79"/>
      <c r="CMN23" s="79"/>
      <c r="CMO23" s="79"/>
      <c r="CMP23" s="79"/>
      <c r="CMQ23" s="79"/>
      <c r="CMR23" s="79"/>
      <c r="CMS23" s="79"/>
      <c r="CMT23" s="79"/>
      <c r="CMU23" s="79"/>
      <c r="CMV23" s="79"/>
      <c r="CMW23" s="79"/>
      <c r="CMX23" s="79"/>
      <c r="CMY23" s="79"/>
      <c r="CMZ23" s="79"/>
      <c r="CNA23" s="79"/>
      <c r="CNB23" s="79"/>
      <c r="CNC23" s="79"/>
      <c r="CND23" s="79"/>
      <c r="CNE23" s="79"/>
      <c r="CNF23" s="79"/>
      <c r="CNG23" s="79"/>
      <c r="CNH23" s="79"/>
      <c r="CNI23" s="79"/>
      <c r="CNJ23" s="79"/>
      <c r="CNK23" s="79"/>
      <c r="CNL23" s="79"/>
      <c r="CNM23" s="79"/>
      <c r="CNN23" s="79"/>
      <c r="CNO23" s="79"/>
      <c r="CNP23" s="79"/>
      <c r="CNQ23" s="79"/>
      <c r="CNR23" s="79"/>
      <c r="CNS23" s="79"/>
      <c r="CNT23" s="79"/>
      <c r="CNU23" s="79"/>
      <c r="CNV23" s="79"/>
      <c r="CNW23" s="79"/>
      <c r="CNX23" s="79"/>
      <c r="CNY23" s="79"/>
      <c r="CNZ23" s="79"/>
      <c r="COA23" s="79"/>
      <c r="COB23" s="79"/>
      <c r="COC23" s="79"/>
      <c r="COD23" s="79"/>
      <c r="COE23" s="79"/>
      <c r="COF23" s="79"/>
      <c r="COG23" s="79"/>
      <c r="COH23" s="79"/>
      <c r="COI23" s="79"/>
      <c r="COJ23" s="79"/>
      <c r="COK23" s="79"/>
      <c r="COL23" s="79"/>
      <c r="COM23" s="79"/>
      <c r="CON23" s="79"/>
      <c r="COO23" s="79"/>
      <c r="COP23" s="79"/>
      <c r="COQ23" s="79"/>
      <c r="COR23" s="79"/>
      <c r="COS23" s="79"/>
      <c r="COT23" s="79"/>
      <c r="COU23" s="79"/>
      <c r="COV23" s="79"/>
      <c r="COW23" s="79"/>
      <c r="COX23" s="79"/>
      <c r="COY23" s="79"/>
      <c r="COZ23" s="79"/>
      <c r="CPA23" s="79"/>
      <c r="CPB23" s="79"/>
      <c r="CPC23" s="79"/>
      <c r="CPD23" s="79"/>
      <c r="CPE23" s="79"/>
      <c r="CPF23" s="79"/>
      <c r="CPG23" s="79"/>
      <c r="CPH23" s="79"/>
      <c r="CPI23" s="79"/>
      <c r="CPJ23" s="79"/>
      <c r="CPK23" s="79"/>
      <c r="CPL23" s="79"/>
      <c r="CPM23" s="79"/>
      <c r="CPN23" s="79"/>
      <c r="CPO23" s="79"/>
      <c r="CPP23" s="79"/>
      <c r="CPQ23" s="79"/>
      <c r="CPR23" s="79"/>
      <c r="CPS23" s="79"/>
      <c r="CPT23" s="79"/>
      <c r="CPU23" s="79"/>
      <c r="CPV23" s="79"/>
      <c r="CPW23" s="79"/>
      <c r="CPX23" s="79"/>
      <c r="CPY23" s="79"/>
      <c r="CPZ23" s="79"/>
      <c r="CQA23" s="79"/>
      <c r="CQB23" s="79"/>
      <c r="CQC23" s="79"/>
      <c r="CQD23" s="79"/>
      <c r="CQE23" s="79"/>
      <c r="CQF23" s="79"/>
      <c r="CQG23" s="79"/>
      <c r="CQH23" s="79"/>
      <c r="CQI23" s="79"/>
      <c r="CQJ23" s="79"/>
      <c r="CQK23" s="79"/>
      <c r="CQL23" s="79"/>
      <c r="CQM23" s="79"/>
      <c r="CQN23" s="79"/>
      <c r="CQO23" s="79"/>
      <c r="CQP23" s="79"/>
      <c r="CQQ23" s="79"/>
      <c r="CQR23" s="79"/>
      <c r="CQS23" s="79"/>
      <c r="CQT23" s="79"/>
      <c r="CQU23" s="79"/>
      <c r="CQV23" s="79"/>
      <c r="CQW23" s="79"/>
      <c r="CQX23" s="79"/>
      <c r="CQY23" s="79"/>
      <c r="CQZ23" s="79"/>
      <c r="CRA23" s="79"/>
      <c r="CRB23" s="79"/>
      <c r="CRC23" s="79"/>
      <c r="CRD23" s="79"/>
      <c r="CRE23" s="79"/>
      <c r="CRF23" s="79"/>
      <c r="CRG23" s="79"/>
      <c r="CRH23" s="79"/>
      <c r="CRI23" s="79"/>
      <c r="CRJ23" s="79"/>
      <c r="CRK23" s="79"/>
      <c r="CRL23" s="79"/>
      <c r="CRM23" s="79"/>
      <c r="CRN23" s="79"/>
      <c r="CRO23" s="79"/>
      <c r="CRP23" s="79"/>
      <c r="CRQ23" s="79"/>
      <c r="CRR23" s="79"/>
      <c r="CRS23" s="79"/>
      <c r="CRT23" s="79"/>
      <c r="CRU23" s="79"/>
      <c r="CRV23" s="79"/>
      <c r="CRW23" s="79"/>
      <c r="CRX23" s="79"/>
      <c r="CRY23" s="79"/>
      <c r="CRZ23" s="79"/>
      <c r="CSA23" s="79"/>
      <c r="CSB23" s="79"/>
      <c r="CSC23" s="79"/>
      <c r="CSD23" s="79"/>
      <c r="CSE23" s="79"/>
      <c r="CSF23" s="79"/>
      <c r="CSG23" s="79"/>
      <c r="CSH23" s="79"/>
      <c r="CSI23" s="79"/>
      <c r="CSJ23" s="79"/>
      <c r="CSK23" s="79"/>
      <c r="CSL23" s="79"/>
      <c r="CSM23" s="79"/>
      <c r="CSN23" s="79"/>
      <c r="CSO23" s="79"/>
      <c r="CSP23" s="79"/>
      <c r="CSQ23" s="79"/>
      <c r="CSR23" s="79"/>
      <c r="CSS23" s="79"/>
      <c r="CST23" s="79"/>
      <c r="CSU23" s="79"/>
      <c r="CSV23" s="79"/>
      <c r="CSW23" s="79"/>
      <c r="CSX23" s="79"/>
      <c r="CSY23" s="79"/>
      <c r="CSZ23" s="79"/>
      <c r="CTA23" s="79"/>
      <c r="CTB23" s="79"/>
      <c r="CTC23" s="79"/>
      <c r="CTD23" s="79"/>
      <c r="CTE23" s="79"/>
      <c r="CTF23" s="79"/>
      <c r="CTG23" s="79"/>
      <c r="CTH23" s="79"/>
      <c r="CTI23" s="79"/>
      <c r="CTJ23" s="79"/>
      <c r="CTK23" s="79"/>
      <c r="CTL23" s="79"/>
      <c r="CTM23" s="79"/>
      <c r="CTN23" s="79"/>
      <c r="CTO23" s="79"/>
      <c r="CTP23" s="79"/>
      <c r="CTQ23" s="79"/>
      <c r="CTR23" s="79"/>
      <c r="CTS23" s="79"/>
      <c r="CTT23" s="79"/>
      <c r="CTU23" s="79"/>
      <c r="CTV23" s="79"/>
      <c r="CTW23" s="79"/>
      <c r="CTX23" s="79"/>
      <c r="CTY23" s="79"/>
      <c r="CTZ23" s="79"/>
      <c r="CUA23" s="79"/>
      <c r="CUB23" s="79"/>
      <c r="CUC23" s="79"/>
      <c r="CUD23" s="79"/>
      <c r="CUE23" s="79"/>
      <c r="CUF23" s="79"/>
      <c r="CUG23" s="79"/>
      <c r="CUH23" s="79"/>
      <c r="CUI23" s="79"/>
      <c r="CUJ23" s="79"/>
      <c r="CUK23" s="79"/>
      <c r="CUL23" s="79"/>
      <c r="CUM23" s="79"/>
      <c r="CUN23" s="79"/>
      <c r="CUO23" s="79"/>
      <c r="CUP23" s="79"/>
      <c r="CUQ23" s="79"/>
      <c r="CUR23" s="79"/>
      <c r="CUS23" s="79"/>
      <c r="CUT23" s="79"/>
      <c r="CUU23" s="79"/>
      <c r="CUV23" s="79"/>
      <c r="CUW23" s="79"/>
      <c r="CUX23" s="79"/>
      <c r="CUY23" s="79"/>
      <c r="CUZ23" s="79"/>
      <c r="CVA23" s="79"/>
      <c r="CVB23" s="79"/>
      <c r="CVC23" s="79"/>
      <c r="CVD23" s="79"/>
      <c r="CVE23" s="79"/>
      <c r="CVF23" s="79"/>
      <c r="CVG23" s="79"/>
      <c r="CVH23" s="79"/>
      <c r="CVI23" s="79"/>
      <c r="CVJ23" s="79"/>
      <c r="CVK23" s="79"/>
      <c r="CVL23" s="79"/>
      <c r="CVM23" s="79"/>
      <c r="CVN23" s="79"/>
      <c r="CVO23" s="79"/>
      <c r="CVP23" s="79"/>
      <c r="CVQ23" s="79"/>
      <c r="CVR23" s="79"/>
      <c r="CVS23" s="79"/>
      <c r="CVT23" s="79"/>
      <c r="CVU23" s="79"/>
      <c r="CVV23" s="79"/>
      <c r="CVW23" s="79"/>
      <c r="CVX23" s="79"/>
      <c r="CVY23" s="79"/>
      <c r="CVZ23" s="79"/>
      <c r="CWA23" s="79"/>
      <c r="CWB23" s="79"/>
      <c r="CWC23" s="79"/>
      <c r="CWD23" s="79"/>
      <c r="CWE23" s="79"/>
      <c r="CWF23" s="79"/>
      <c r="CWG23" s="79"/>
      <c r="CWH23" s="79"/>
      <c r="CWI23" s="79"/>
      <c r="CWJ23" s="79"/>
      <c r="CWK23" s="79"/>
      <c r="CWL23" s="79"/>
      <c r="CWM23" s="79"/>
      <c r="CWN23" s="79"/>
      <c r="CWO23" s="79"/>
      <c r="CWP23" s="79"/>
      <c r="CWQ23" s="79"/>
      <c r="CWR23" s="79"/>
      <c r="CWS23" s="79"/>
      <c r="CWT23" s="79"/>
      <c r="CWU23" s="79"/>
      <c r="CWV23" s="79"/>
      <c r="CWW23" s="79"/>
      <c r="CWX23" s="79"/>
      <c r="CWY23" s="79"/>
      <c r="CWZ23" s="79"/>
      <c r="CXA23" s="79"/>
      <c r="CXB23" s="79"/>
      <c r="CXC23" s="79"/>
      <c r="CXD23" s="79"/>
      <c r="CXE23" s="79"/>
      <c r="CXF23" s="79"/>
      <c r="CXG23" s="79"/>
      <c r="CXH23" s="79"/>
      <c r="CXI23" s="79"/>
      <c r="CXJ23" s="79"/>
      <c r="CXK23" s="79"/>
      <c r="CXL23" s="79"/>
      <c r="CXM23" s="79"/>
      <c r="CXN23" s="79"/>
      <c r="CXO23" s="79"/>
      <c r="CXP23" s="79"/>
      <c r="CXQ23" s="79"/>
      <c r="CXR23" s="79"/>
      <c r="CXS23" s="79"/>
      <c r="CXT23" s="79"/>
      <c r="CXU23" s="79"/>
      <c r="CXV23" s="79"/>
      <c r="CXW23" s="79"/>
      <c r="CXX23" s="79"/>
      <c r="CXY23" s="79"/>
      <c r="CXZ23" s="79"/>
      <c r="CYA23" s="79"/>
      <c r="CYB23" s="79"/>
      <c r="CYC23" s="79"/>
      <c r="CYD23" s="79"/>
      <c r="CYE23" s="79"/>
      <c r="CYF23" s="79"/>
      <c r="CYG23" s="79"/>
      <c r="CYH23" s="79"/>
      <c r="CYI23" s="79"/>
      <c r="CYJ23" s="79"/>
      <c r="CYK23" s="79"/>
      <c r="CYL23" s="79"/>
      <c r="CYM23" s="79"/>
      <c r="CYN23" s="79"/>
      <c r="CYO23" s="79"/>
      <c r="CYP23" s="79"/>
      <c r="CYQ23" s="79"/>
      <c r="CYR23" s="79"/>
      <c r="CYS23" s="79"/>
      <c r="CYT23" s="79"/>
      <c r="CYU23" s="79"/>
      <c r="CYV23" s="79"/>
      <c r="CYW23" s="79"/>
      <c r="CYX23" s="79"/>
      <c r="CYY23" s="79"/>
      <c r="CYZ23" s="79"/>
      <c r="CZA23" s="79"/>
      <c r="CZB23" s="79"/>
      <c r="CZC23" s="79"/>
      <c r="CZD23" s="79"/>
      <c r="CZE23" s="79"/>
      <c r="CZF23" s="79"/>
      <c r="CZG23" s="79"/>
      <c r="CZH23" s="79"/>
      <c r="CZI23" s="79"/>
      <c r="CZJ23" s="79"/>
      <c r="CZK23" s="79"/>
      <c r="CZL23" s="79"/>
      <c r="CZM23" s="79"/>
      <c r="CZN23" s="79"/>
      <c r="CZO23" s="79"/>
      <c r="CZP23" s="79"/>
      <c r="CZQ23" s="79"/>
      <c r="CZR23" s="79"/>
      <c r="CZS23" s="79"/>
      <c r="CZT23" s="79"/>
      <c r="CZU23" s="79"/>
      <c r="CZV23" s="79"/>
      <c r="CZW23" s="79"/>
      <c r="CZX23" s="79"/>
      <c r="CZY23" s="79"/>
      <c r="CZZ23" s="79"/>
      <c r="DAA23" s="79"/>
      <c r="DAB23" s="79"/>
      <c r="DAC23" s="79"/>
      <c r="DAD23" s="79"/>
      <c r="DAE23" s="79"/>
      <c r="DAF23" s="79"/>
      <c r="DAG23" s="79"/>
      <c r="DAH23" s="79"/>
      <c r="DAI23" s="79"/>
      <c r="DAJ23" s="79"/>
      <c r="DAK23" s="79"/>
      <c r="DAL23" s="79"/>
      <c r="DAM23" s="79"/>
      <c r="DAN23" s="79"/>
      <c r="DAO23" s="79"/>
      <c r="DAP23" s="79"/>
      <c r="DAQ23" s="79"/>
      <c r="DAR23" s="79"/>
      <c r="DAS23" s="79"/>
      <c r="DAT23" s="79"/>
      <c r="DAU23" s="79"/>
      <c r="DAV23" s="79"/>
      <c r="DAW23" s="79"/>
      <c r="DAX23" s="79"/>
      <c r="DAY23" s="79"/>
      <c r="DAZ23" s="79"/>
      <c r="DBA23" s="79"/>
      <c r="DBB23" s="79"/>
      <c r="DBC23" s="79"/>
      <c r="DBD23" s="79"/>
      <c r="DBE23" s="79"/>
      <c r="DBF23" s="79"/>
      <c r="DBG23" s="79"/>
      <c r="DBH23" s="79"/>
      <c r="DBI23" s="79"/>
      <c r="DBJ23" s="79"/>
      <c r="DBK23" s="79"/>
      <c r="DBL23" s="79"/>
      <c r="DBM23" s="79"/>
      <c r="DBN23" s="79"/>
      <c r="DBO23" s="79"/>
      <c r="DBP23" s="79"/>
      <c r="DBQ23" s="79"/>
      <c r="DBR23" s="79"/>
      <c r="DBS23" s="79"/>
      <c r="DBT23" s="79"/>
      <c r="DBU23" s="79"/>
      <c r="DBV23" s="79"/>
      <c r="DBW23" s="79"/>
      <c r="DBX23" s="79"/>
      <c r="DBY23" s="79"/>
      <c r="DBZ23" s="79"/>
      <c r="DCA23" s="79"/>
      <c r="DCB23" s="79"/>
      <c r="DCC23" s="79"/>
      <c r="DCD23" s="79"/>
      <c r="DCE23" s="79"/>
      <c r="DCF23" s="79"/>
      <c r="DCG23" s="79"/>
      <c r="DCH23" s="79"/>
      <c r="DCI23" s="79"/>
      <c r="DCJ23" s="79"/>
      <c r="DCK23" s="79"/>
      <c r="DCL23" s="79"/>
      <c r="DCM23" s="79"/>
      <c r="DCN23" s="79"/>
      <c r="DCO23" s="79"/>
      <c r="DCP23" s="79"/>
      <c r="DCQ23" s="79"/>
      <c r="DCR23" s="79"/>
      <c r="DCS23" s="79"/>
      <c r="DCT23" s="79"/>
      <c r="DCU23" s="79"/>
      <c r="DCV23" s="79"/>
      <c r="DCW23" s="79"/>
      <c r="DCX23" s="79"/>
      <c r="DCY23" s="79"/>
      <c r="DCZ23" s="79"/>
      <c r="DDA23" s="79"/>
      <c r="DDB23" s="79"/>
      <c r="DDC23" s="79"/>
      <c r="DDD23" s="79"/>
      <c r="DDE23" s="79"/>
      <c r="DDF23" s="79"/>
      <c r="DDG23" s="79"/>
      <c r="DDH23" s="79"/>
      <c r="DDI23" s="79"/>
      <c r="DDJ23" s="79"/>
      <c r="DDK23" s="79"/>
      <c r="DDL23" s="79"/>
      <c r="DDM23" s="79"/>
      <c r="DDN23" s="79"/>
      <c r="DDO23" s="79"/>
      <c r="DDP23" s="79"/>
      <c r="DDQ23" s="79"/>
      <c r="DDR23" s="79"/>
      <c r="DDS23" s="79"/>
      <c r="DDT23" s="79"/>
      <c r="DDU23" s="79"/>
      <c r="DDV23" s="79"/>
      <c r="DDW23" s="79"/>
      <c r="DDX23" s="79"/>
      <c r="DDY23" s="79"/>
      <c r="DDZ23" s="79"/>
      <c r="DEA23" s="79"/>
      <c r="DEB23" s="79"/>
      <c r="DEC23" s="79"/>
      <c r="DED23" s="79"/>
      <c r="DEE23" s="79"/>
      <c r="DEF23" s="79"/>
      <c r="DEG23" s="79"/>
      <c r="DEH23" s="79"/>
      <c r="DEI23" s="79"/>
      <c r="DEJ23" s="79"/>
      <c r="DEK23" s="79"/>
      <c r="DEL23" s="79"/>
      <c r="DEM23" s="79"/>
      <c r="DEN23" s="79"/>
      <c r="DEO23" s="79"/>
      <c r="DEP23" s="79"/>
      <c r="DEQ23" s="79"/>
      <c r="DER23" s="79"/>
      <c r="DES23" s="79"/>
      <c r="DET23" s="79"/>
      <c r="DEU23" s="79"/>
      <c r="DEV23" s="79"/>
      <c r="DEW23" s="79"/>
      <c r="DEX23" s="79"/>
      <c r="DEY23" s="79"/>
      <c r="DEZ23" s="79"/>
      <c r="DFA23" s="79"/>
      <c r="DFB23" s="79"/>
      <c r="DFC23" s="79"/>
      <c r="DFD23" s="79"/>
      <c r="DFE23" s="79"/>
      <c r="DFF23" s="79"/>
      <c r="DFG23" s="79"/>
      <c r="DFH23" s="79"/>
      <c r="DFI23" s="79"/>
      <c r="DFJ23" s="79"/>
      <c r="DFK23" s="79"/>
      <c r="DFL23" s="79"/>
      <c r="DFM23" s="79"/>
      <c r="DFN23" s="79"/>
      <c r="DFO23" s="79"/>
      <c r="DFP23" s="79"/>
      <c r="DFQ23" s="79"/>
      <c r="DFR23" s="79"/>
      <c r="DFS23" s="79"/>
      <c r="DFT23" s="79"/>
      <c r="DFU23" s="79"/>
      <c r="DFV23" s="79"/>
      <c r="DFW23" s="79"/>
      <c r="DFX23" s="79"/>
      <c r="DFY23" s="79"/>
      <c r="DFZ23" s="79"/>
      <c r="DGA23" s="79"/>
      <c r="DGB23" s="79"/>
      <c r="DGC23" s="79"/>
      <c r="DGD23" s="79"/>
      <c r="DGE23" s="79"/>
      <c r="DGF23" s="79"/>
      <c r="DGG23" s="79"/>
      <c r="DGH23" s="79"/>
      <c r="DGI23" s="79"/>
      <c r="DGJ23" s="79"/>
      <c r="DGK23" s="79"/>
      <c r="DGL23" s="79"/>
      <c r="DGM23" s="79"/>
      <c r="DGN23" s="79"/>
      <c r="DGO23" s="79"/>
      <c r="DGP23" s="79"/>
      <c r="DGQ23" s="79"/>
      <c r="DGR23" s="79"/>
      <c r="DGS23" s="79"/>
      <c r="DGT23" s="79"/>
      <c r="DGU23" s="79"/>
      <c r="DGV23" s="79"/>
      <c r="DGW23" s="79"/>
      <c r="DGX23" s="79"/>
      <c r="DGY23" s="79"/>
      <c r="DGZ23" s="79"/>
      <c r="DHA23" s="79"/>
      <c r="DHB23" s="79"/>
      <c r="DHC23" s="79"/>
      <c r="DHD23" s="79"/>
      <c r="DHE23" s="79"/>
      <c r="DHF23" s="79"/>
      <c r="DHG23" s="79"/>
      <c r="DHH23" s="79"/>
      <c r="DHI23" s="79"/>
      <c r="DHJ23" s="79"/>
      <c r="DHK23" s="79"/>
      <c r="DHL23" s="79"/>
      <c r="DHM23" s="79"/>
      <c r="DHN23" s="79"/>
      <c r="DHO23" s="79"/>
      <c r="DHP23" s="79"/>
      <c r="DHQ23" s="79"/>
      <c r="DHR23" s="79"/>
      <c r="DHS23" s="79"/>
      <c r="DHT23" s="79"/>
      <c r="DHU23" s="79"/>
      <c r="DHV23" s="79"/>
      <c r="DHW23" s="79"/>
      <c r="DHX23" s="79"/>
      <c r="DHY23" s="79"/>
      <c r="DHZ23" s="79"/>
      <c r="DIA23" s="79"/>
      <c r="DIB23" s="79"/>
      <c r="DIC23" s="79"/>
      <c r="DID23" s="79"/>
      <c r="DIE23" s="79"/>
      <c r="DIF23" s="79"/>
      <c r="DIG23" s="79"/>
      <c r="DIH23" s="79"/>
      <c r="DII23" s="79"/>
      <c r="DIJ23" s="79"/>
      <c r="DIK23" s="79"/>
      <c r="DIL23" s="79"/>
      <c r="DIM23" s="79"/>
      <c r="DIN23" s="79"/>
      <c r="DIO23" s="79"/>
      <c r="DIP23" s="79"/>
      <c r="DIQ23" s="79"/>
      <c r="DIR23" s="79"/>
      <c r="DIS23" s="79"/>
      <c r="DIT23" s="79"/>
      <c r="DIU23" s="79"/>
      <c r="DIV23" s="79"/>
      <c r="DIW23" s="79"/>
      <c r="DIX23" s="79"/>
      <c r="DIY23" s="79"/>
      <c r="DIZ23" s="79"/>
      <c r="DJA23" s="79"/>
      <c r="DJB23" s="79"/>
      <c r="DJC23" s="79"/>
      <c r="DJD23" s="79"/>
      <c r="DJE23" s="79"/>
      <c r="DJF23" s="79"/>
      <c r="DJG23" s="79"/>
      <c r="DJH23" s="79"/>
      <c r="DJI23" s="79"/>
      <c r="DJJ23" s="79"/>
      <c r="DJK23" s="79"/>
      <c r="DJL23" s="79"/>
      <c r="DJM23" s="79"/>
      <c r="DJN23" s="79"/>
      <c r="DJO23" s="79"/>
      <c r="DJP23" s="79"/>
      <c r="DJQ23" s="79"/>
      <c r="DJR23" s="79"/>
      <c r="DJS23" s="79"/>
      <c r="DJT23" s="79"/>
      <c r="DJU23" s="79"/>
      <c r="DJV23" s="79"/>
      <c r="DJW23" s="79"/>
      <c r="DJX23" s="79"/>
      <c r="DJY23" s="79"/>
      <c r="DJZ23" s="79"/>
      <c r="DKA23" s="79"/>
      <c r="DKB23" s="79"/>
      <c r="DKC23" s="79"/>
      <c r="DKD23" s="79"/>
      <c r="DKE23" s="79"/>
      <c r="DKF23" s="79"/>
      <c r="DKG23" s="79"/>
      <c r="DKH23" s="79"/>
      <c r="DKI23" s="79"/>
      <c r="DKJ23" s="79"/>
      <c r="DKK23" s="79"/>
      <c r="DKL23" s="79"/>
      <c r="DKM23" s="79"/>
      <c r="DKN23" s="79"/>
      <c r="DKO23" s="79"/>
      <c r="DKP23" s="79"/>
      <c r="DKQ23" s="79"/>
      <c r="DKR23" s="79"/>
      <c r="DKS23" s="79"/>
      <c r="DKT23" s="79"/>
      <c r="DKU23" s="79"/>
      <c r="DKV23" s="79"/>
      <c r="DKW23" s="79"/>
      <c r="DKX23" s="79"/>
      <c r="DKY23" s="79"/>
      <c r="DKZ23" s="79"/>
      <c r="DLA23" s="79"/>
      <c r="DLB23" s="79"/>
      <c r="DLC23" s="79"/>
      <c r="DLD23" s="79"/>
      <c r="DLE23" s="79"/>
      <c r="DLF23" s="79"/>
      <c r="DLG23" s="79"/>
      <c r="DLH23" s="79"/>
      <c r="DLI23" s="79"/>
      <c r="DLJ23" s="79"/>
      <c r="DLK23" s="79"/>
      <c r="DLL23" s="79"/>
      <c r="DLM23" s="79"/>
      <c r="DLN23" s="79"/>
      <c r="DLO23" s="79"/>
      <c r="DLP23" s="79"/>
      <c r="DLQ23" s="79"/>
      <c r="DLR23" s="79"/>
      <c r="DLS23" s="79"/>
      <c r="DLT23" s="79"/>
      <c r="DLU23" s="79"/>
      <c r="DLV23" s="79"/>
      <c r="DLW23" s="79"/>
      <c r="DLX23" s="79"/>
      <c r="DLY23" s="79"/>
      <c r="DLZ23" s="79"/>
      <c r="DMA23" s="79"/>
      <c r="DMB23" s="79"/>
      <c r="DMC23" s="79"/>
      <c r="DMD23" s="79"/>
      <c r="DME23" s="79"/>
      <c r="DMF23" s="79"/>
      <c r="DMG23" s="79"/>
      <c r="DMH23" s="79"/>
      <c r="DMI23" s="79"/>
      <c r="DMJ23" s="79"/>
      <c r="DMK23" s="79"/>
      <c r="DML23" s="79"/>
      <c r="DMM23" s="79"/>
      <c r="DMN23" s="79"/>
      <c r="DMO23" s="79"/>
      <c r="DMP23" s="79"/>
      <c r="DMQ23" s="79"/>
      <c r="DMR23" s="79"/>
      <c r="DMS23" s="79"/>
      <c r="DMT23" s="79"/>
      <c r="DMU23" s="79"/>
      <c r="DMV23" s="79"/>
      <c r="DMW23" s="79"/>
      <c r="DMX23" s="79"/>
      <c r="DMY23" s="79"/>
      <c r="DMZ23" s="79"/>
      <c r="DNA23" s="79"/>
      <c r="DNB23" s="79"/>
      <c r="DNC23" s="79"/>
      <c r="DND23" s="79"/>
      <c r="DNE23" s="79"/>
      <c r="DNF23" s="79"/>
      <c r="DNG23" s="79"/>
      <c r="DNH23" s="79"/>
      <c r="DNI23" s="79"/>
      <c r="DNJ23" s="79"/>
      <c r="DNK23" s="79"/>
      <c r="DNL23" s="79"/>
      <c r="DNM23" s="79"/>
      <c r="DNN23" s="79"/>
      <c r="DNO23" s="79"/>
      <c r="DNP23" s="79"/>
      <c r="DNQ23" s="79"/>
      <c r="DNR23" s="79"/>
      <c r="DNS23" s="79"/>
      <c r="DNT23" s="79"/>
      <c r="DNU23" s="79"/>
      <c r="DNV23" s="79"/>
      <c r="DNW23" s="79"/>
      <c r="DNX23" s="79"/>
      <c r="DNY23" s="79"/>
      <c r="DNZ23" s="79"/>
      <c r="DOA23" s="79"/>
      <c r="DOB23" s="79"/>
      <c r="DOC23" s="79"/>
      <c r="DOD23" s="79"/>
      <c r="DOE23" s="79"/>
      <c r="DOF23" s="79"/>
      <c r="DOG23" s="79"/>
      <c r="DOH23" s="79"/>
      <c r="DOI23" s="79"/>
      <c r="DOJ23" s="79"/>
      <c r="DOK23" s="79"/>
      <c r="DOL23" s="79"/>
      <c r="DOM23" s="79"/>
      <c r="DON23" s="79"/>
      <c r="DOO23" s="79"/>
      <c r="DOP23" s="79"/>
      <c r="DOQ23" s="79"/>
      <c r="DOR23" s="79"/>
      <c r="DOS23" s="79"/>
      <c r="DOT23" s="79"/>
      <c r="DOU23" s="79"/>
      <c r="DOV23" s="79"/>
      <c r="DOW23" s="79"/>
      <c r="DOX23" s="79"/>
      <c r="DOY23" s="79"/>
      <c r="DOZ23" s="79"/>
      <c r="DPA23" s="79"/>
      <c r="DPB23" s="79"/>
      <c r="DPC23" s="79"/>
      <c r="DPD23" s="79"/>
      <c r="DPE23" s="79"/>
      <c r="DPF23" s="79"/>
      <c r="DPG23" s="79"/>
      <c r="DPH23" s="79"/>
      <c r="DPI23" s="79"/>
      <c r="DPJ23" s="79"/>
      <c r="DPK23" s="79"/>
      <c r="DPL23" s="79"/>
      <c r="DPM23" s="79"/>
      <c r="DPN23" s="79"/>
      <c r="DPO23" s="79"/>
      <c r="DPP23" s="79"/>
      <c r="DPQ23" s="79"/>
      <c r="DPR23" s="79"/>
      <c r="DPS23" s="79"/>
      <c r="DPT23" s="79"/>
      <c r="DPU23" s="79"/>
      <c r="DPV23" s="79"/>
      <c r="DPW23" s="79"/>
      <c r="DPX23" s="79"/>
      <c r="DPY23" s="79"/>
      <c r="DPZ23" s="79"/>
      <c r="DQA23" s="79"/>
      <c r="DQB23" s="79"/>
      <c r="DQC23" s="79"/>
      <c r="DQD23" s="79"/>
      <c r="DQE23" s="79"/>
      <c r="DQF23" s="79"/>
      <c r="DQG23" s="79"/>
      <c r="DQH23" s="79"/>
      <c r="DQI23" s="79"/>
      <c r="DQJ23" s="79"/>
      <c r="DQK23" s="79"/>
      <c r="DQL23" s="79"/>
      <c r="DQM23" s="79"/>
      <c r="DQN23" s="79"/>
      <c r="DQO23" s="79"/>
      <c r="DQP23" s="79"/>
      <c r="DQQ23" s="79"/>
      <c r="DQR23" s="79"/>
      <c r="DQS23" s="79"/>
      <c r="DQT23" s="79"/>
      <c r="DQU23" s="79"/>
      <c r="DQV23" s="79"/>
      <c r="DQW23" s="79"/>
      <c r="DQX23" s="79"/>
      <c r="DQY23" s="79"/>
      <c r="DQZ23" s="79"/>
      <c r="DRA23" s="79"/>
      <c r="DRB23" s="79"/>
      <c r="DRC23" s="79"/>
      <c r="DRD23" s="79"/>
      <c r="DRE23" s="79"/>
      <c r="DRF23" s="79"/>
      <c r="DRG23" s="79"/>
      <c r="DRH23" s="79"/>
      <c r="DRI23" s="79"/>
      <c r="DRJ23" s="79"/>
      <c r="DRK23" s="79"/>
      <c r="DRL23" s="79"/>
      <c r="DRM23" s="79"/>
      <c r="DRN23" s="79"/>
      <c r="DRO23" s="79"/>
      <c r="DRP23" s="79"/>
      <c r="DRQ23" s="79"/>
      <c r="DRR23" s="79"/>
      <c r="DRS23" s="79"/>
      <c r="DRT23" s="79"/>
      <c r="DRU23" s="79"/>
      <c r="DRV23" s="79"/>
      <c r="DRW23" s="79"/>
      <c r="DRX23" s="79"/>
      <c r="DRY23" s="79"/>
      <c r="DRZ23" s="79"/>
      <c r="DSA23" s="79"/>
      <c r="DSB23" s="79"/>
      <c r="DSC23" s="79"/>
      <c r="DSD23" s="79"/>
      <c r="DSE23" s="79"/>
      <c r="DSF23" s="79"/>
      <c r="DSG23" s="79"/>
      <c r="DSH23" s="79"/>
      <c r="DSI23" s="79"/>
      <c r="DSJ23" s="79"/>
      <c r="DSK23" s="79"/>
      <c r="DSL23" s="79"/>
      <c r="DSM23" s="79"/>
      <c r="DSN23" s="79"/>
      <c r="DSO23" s="79"/>
      <c r="DSP23" s="79"/>
      <c r="DSQ23" s="79"/>
      <c r="DSR23" s="79"/>
      <c r="DSS23" s="79"/>
      <c r="DST23" s="79"/>
      <c r="DSU23" s="79"/>
      <c r="DSV23" s="79"/>
      <c r="DSW23" s="79"/>
      <c r="DSX23" s="79"/>
      <c r="DSY23" s="79"/>
      <c r="DSZ23" s="79"/>
      <c r="DTA23" s="79"/>
      <c r="DTB23" s="79"/>
      <c r="DTC23" s="79"/>
      <c r="DTD23" s="79"/>
      <c r="DTE23" s="79"/>
      <c r="DTF23" s="79"/>
      <c r="DTG23" s="79"/>
      <c r="DTH23" s="79"/>
      <c r="DTI23" s="79"/>
      <c r="DTJ23" s="79"/>
      <c r="DTK23" s="79"/>
      <c r="DTL23" s="79"/>
      <c r="DTM23" s="79"/>
      <c r="DTN23" s="79"/>
      <c r="DTO23" s="79"/>
      <c r="DTP23" s="79"/>
      <c r="DTQ23" s="79"/>
      <c r="DTR23" s="79"/>
      <c r="DTS23" s="79"/>
      <c r="DTT23" s="79"/>
      <c r="DTU23" s="79"/>
      <c r="DTV23" s="79"/>
      <c r="DTW23" s="79"/>
      <c r="DTX23" s="79"/>
      <c r="DTY23" s="79"/>
      <c r="DTZ23" s="79"/>
      <c r="DUA23" s="79"/>
      <c r="DUB23" s="79"/>
      <c r="DUC23" s="79"/>
      <c r="DUD23" s="79"/>
      <c r="DUE23" s="79"/>
      <c r="DUF23" s="79"/>
      <c r="DUG23" s="79"/>
      <c r="DUH23" s="79"/>
      <c r="DUI23" s="79"/>
      <c r="DUJ23" s="79"/>
      <c r="DUK23" s="79"/>
      <c r="DUL23" s="79"/>
      <c r="DUM23" s="79"/>
      <c r="DUN23" s="79"/>
      <c r="DUO23" s="79"/>
      <c r="DUP23" s="79"/>
      <c r="DUQ23" s="79"/>
      <c r="DUR23" s="79"/>
      <c r="DUS23" s="79"/>
      <c r="DUT23" s="79"/>
      <c r="DUU23" s="79"/>
      <c r="DUV23" s="79"/>
      <c r="DUW23" s="79"/>
      <c r="DUX23" s="79"/>
      <c r="DUY23" s="79"/>
      <c r="DUZ23" s="79"/>
      <c r="DVA23" s="79"/>
      <c r="DVB23" s="79"/>
      <c r="DVC23" s="79"/>
      <c r="DVD23" s="79"/>
      <c r="DVE23" s="79"/>
      <c r="DVF23" s="79"/>
      <c r="DVG23" s="79"/>
      <c r="DVH23" s="79"/>
      <c r="DVI23" s="79"/>
      <c r="DVJ23" s="79"/>
      <c r="DVK23" s="79"/>
      <c r="DVL23" s="79"/>
      <c r="DVM23" s="79"/>
      <c r="DVN23" s="79"/>
      <c r="DVO23" s="79"/>
      <c r="DVP23" s="79"/>
      <c r="DVQ23" s="79"/>
      <c r="DVR23" s="79"/>
      <c r="DVS23" s="79"/>
      <c r="DVT23" s="79"/>
      <c r="DVU23" s="79"/>
      <c r="DVV23" s="79"/>
      <c r="DVW23" s="79"/>
      <c r="DVX23" s="79"/>
      <c r="DVY23" s="79"/>
      <c r="DVZ23" s="79"/>
      <c r="DWA23" s="79"/>
      <c r="DWB23" s="79"/>
      <c r="DWC23" s="79"/>
      <c r="DWD23" s="79"/>
      <c r="DWE23" s="79"/>
      <c r="DWF23" s="79"/>
      <c r="DWG23" s="79"/>
      <c r="DWH23" s="79"/>
      <c r="DWI23" s="79"/>
      <c r="DWJ23" s="79"/>
      <c r="DWK23" s="79"/>
      <c r="DWL23" s="79"/>
      <c r="DWM23" s="79"/>
      <c r="DWN23" s="79"/>
      <c r="DWO23" s="79"/>
      <c r="DWP23" s="79"/>
      <c r="DWQ23" s="79"/>
      <c r="DWR23" s="79"/>
      <c r="DWS23" s="79"/>
      <c r="DWT23" s="79"/>
      <c r="DWU23" s="79"/>
      <c r="DWV23" s="79"/>
      <c r="DWW23" s="79"/>
      <c r="DWX23" s="79"/>
      <c r="DWY23" s="79"/>
      <c r="DWZ23" s="79"/>
      <c r="DXA23" s="79"/>
      <c r="DXB23" s="79"/>
      <c r="DXC23" s="79"/>
      <c r="DXD23" s="79"/>
      <c r="DXE23" s="79"/>
      <c r="DXF23" s="79"/>
      <c r="DXG23" s="79"/>
      <c r="DXH23" s="79"/>
      <c r="DXI23" s="79"/>
      <c r="DXJ23" s="79"/>
      <c r="DXK23" s="79"/>
      <c r="DXL23" s="79"/>
      <c r="DXM23" s="79"/>
      <c r="DXN23" s="79"/>
      <c r="DXO23" s="79"/>
      <c r="DXP23" s="79"/>
      <c r="DXQ23" s="79"/>
      <c r="DXR23" s="79"/>
      <c r="DXS23" s="79"/>
      <c r="DXT23" s="79"/>
      <c r="DXU23" s="79"/>
      <c r="DXV23" s="79"/>
      <c r="DXW23" s="79"/>
      <c r="DXX23" s="79"/>
      <c r="DXY23" s="79"/>
      <c r="DXZ23" s="79"/>
      <c r="DYA23" s="79"/>
      <c r="DYB23" s="79"/>
      <c r="DYC23" s="79"/>
      <c r="DYD23" s="79"/>
      <c r="DYE23" s="79"/>
      <c r="DYF23" s="79"/>
      <c r="DYG23" s="79"/>
      <c r="DYH23" s="79"/>
      <c r="DYI23" s="79"/>
      <c r="DYJ23" s="79"/>
      <c r="DYK23" s="79"/>
      <c r="DYL23" s="79"/>
      <c r="DYM23" s="79"/>
      <c r="DYN23" s="79"/>
      <c r="DYO23" s="79"/>
      <c r="DYP23" s="79"/>
      <c r="DYQ23" s="79"/>
      <c r="DYR23" s="79"/>
      <c r="DYS23" s="79"/>
      <c r="DYT23" s="79"/>
      <c r="DYU23" s="79"/>
      <c r="DYV23" s="79"/>
      <c r="DYW23" s="79"/>
      <c r="DYX23" s="79"/>
      <c r="DYY23" s="79"/>
      <c r="DYZ23" s="79"/>
      <c r="DZA23" s="79"/>
      <c r="DZB23" s="79"/>
      <c r="DZC23" s="79"/>
      <c r="DZD23" s="79"/>
      <c r="DZE23" s="79"/>
      <c r="DZF23" s="79"/>
      <c r="DZG23" s="79"/>
      <c r="DZH23" s="79"/>
      <c r="DZI23" s="79"/>
      <c r="DZJ23" s="79"/>
      <c r="DZK23" s="79"/>
      <c r="DZL23" s="79"/>
      <c r="DZM23" s="79"/>
      <c r="DZN23" s="79"/>
      <c r="DZO23" s="79"/>
      <c r="DZP23" s="79"/>
      <c r="DZQ23" s="79"/>
      <c r="DZR23" s="79"/>
      <c r="DZS23" s="79"/>
      <c r="DZT23" s="79"/>
      <c r="DZU23" s="79"/>
      <c r="DZV23" s="79"/>
      <c r="DZW23" s="79"/>
      <c r="DZX23" s="79"/>
      <c r="DZY23" s="79"/>
      <c r="DZZ23" s="79"/>
      <c r="EAA23" s="79"/>
      <c r="EAB23" s="79"/>
      <c r="EAC23" s="79"/>
      <c r="EAD23" s="79"/>
      <c r="EAE23" s="79"/>
      <c r="EAF23" s="79"/>
      <c r="EAG23" s="79"/>
      <c r="EAH23" s="79"/>
      <c r="EAI23" s="79"/>
      <c r="EAJ23" s="79"/>
      <c r="EAK23" s="79"/>
      <c r="EAL23" s="79"/>
      <c r="EAM23" s="79"/>
      <c r="EAN23" s="79"/>
      <c r="EAO23" s="79"/>
      <c r="EAP23" s="79"/>
      <c r="EAQ23" s="79"/>
      <c r="EAR23" s="79"/>
      <c r="EAS23" s="79"/>
      <c r="EAT23" s="79"/>
      <c r="EAU23" s="79"/>
      <c r="EAV23" s="79"/>
      <c r="EAW23" s="79"/>
      <c r="EAX23" s="79"/>
      <c r="EAY23" s="79"/>
      <c r="EAZ23" s="79"/>
      <c r="EBA23" s="79"/>
      <c r="EBB23" s="79"/>
      <c r="EBC23" s="79"/>
      <c r="EBD23" s="79"/>
      <c r="EBE23" s="79"/>
      <c r="EBF23" s="79"/>
      <c r="EBG23" s="79"/>
      <c r="EBH23" s="79"/>
      <c r="EBI23" s="79"/>
      <c r="EBJ23" s="79"/>
      <c r="EBK23" s="79"/>
      <c r="EBL23" s="79"/>
      <c r="EBM23" s="79"/>
      <c r="EBN23" s="79"/>
      <c r="EBO23" s="79"/>
      <c r="EBP23" s="79"/>
      <c r="EBQ23" s="79"/>
      <c r="EBR23" s="79"/>
      <c r="EBS23" s="79"/>
      <c r="EBT23" s="79"/>
      <c r="EBU23" s="79"/>
      <c r="EBV23" s="79"/>
      <c r="EBW23" s="79"/>
      <c r="EBX23" s="79"/>
      <c r="EBY23" s="79"/>
      <c r="EBZ23" s="79"/>
      <c r="ECA23" s="79"/>
      <c r="ECB23" s="79"/>
      <c r="ECC23" s="79"/>
      <c r="ECD23" s="79"/>
      <c r="ECE23" s="79"/>
      <c r="ECF23" s="79"/>
      <c r="ECG23" s="79"/>
      <c r="ECH23" s="79"/>
      <c r="ECI23" s="79"/>
      <c r="ECJ23" s="79"/>
      <c r="ECK23" s="79"/>
      <c r="ECL23" s="79"/>
      <c r="ECM23" s="79"/>
      <c r="ECN23" s="79"/>
      <c r="ECO23" s="79"/>
      <c r="ECP23" s="79"/>
      <c r="ECQ23" s="79"/>
      <c r="ECR23" s="79"/>
      <c r="ECS23" s="79"/>
      <c r="ECT23" s="79"/>
      <c r="ECU23" s="79"/>
      <c r="ECV23" s="79"/>
      <c r="ECW23" s="79"/>
      <c r="ECX23" s="79"/>
      <c r="ECY23" s="79"/>
      <c r="ECZ23" s="79"/>
      <c r="EDA23" s="79"/>
      <c r="EDB23" s="79"/>
      <c r="EDC23" s="79"/>
      <c r="EDD23" s="79"/>
      <c r="EDE23" s="79"/>
      <c r="EDF23" s="79"/>
      <c r="EDG23" s="79"/>
      <c r="EDH23" s="79"/>
      <c r="EDI23" s="79"/>
      <c r="EDJ23" s="79"/>
      <c r="EDK23" s="79"/>
      <c r="EDL23" s="79"/>
      <c r="EDM23" s="79"/>
      <c r="EDN23" s="79"/>
      <c r="EDO23" s="79"/>
      <c r="EDP23" s="79"/>
      <c r="EDQ23" s="79"/>
      <c r="EDR23" s="79"/>
      <c r="EDS23" s="79"/>
      <c r="EDT23" s="79"/>
      <c r="EDU23" s="79"/>
      <c r="EDV23" s="79"/>
      <c r="EDW23" s="79"/>
      <c r="EDX23" s="79"/>
      <c r="EDY23" s="79"/>
      <c r="EDZ23" s="79"/>
      <c r="EEA23" s="79"/>
      <c r="EEB23" s="79"/>
      <c r="EEC23" s="79"/>
      <c r="EED23" s="79"/>
      <c r="EEE23" s="79"/>
      <c r="EEF23" s="79"/>
      <c r="EEG23" s="79"/>
      <c r="EEH23" s="79"/>
      <c r="EEI23" s="79"/>
      <c r="EEJ23" s="79"/>
      <c r="EEK23" s="79"/>
      <c r="EEL23" s="79"/>
      <c r="EEM23" s="79"/>
      <c r="EEN23" s="79"/>
      <c r="EEO23" s="79"/>
      <c r="EEP23" s="79"/>
      <c r="EEQ23" s="79"/>
      <c r="EER23" s="79"/>
      <c r="EES23" s="79"/>
      <c r="EET23" s="79"/>
      <c r="EEU23" s="79"/>
      <c r="EEV23" s="79"/>
      <c r="EEW23" s="79"/>
      <c r="EEX23" s="79"/>
      <c r="EEY23" s="79"/>
      <c r="EEZ23" s="79"/>
      <c r="EFA23" s="79"/>
      <c r="EFB23" s="79"/>
      <c r="EFC23" s="79"/>
      <c r="EFD23" s="79"/>
      <c r="EFE23" s="79"/>
      <c r="EFF23" s="79"/>
      <c r="EFG23" s="79"/>
      <c r="EFH23" s="79"/>
      <c r="EFI23" s="79"/>
      <c r="EFJ23" s="79"/>
      <c r="EFK23" s="79"/>
      <c r="EFL23" s="79"/>
      <c r="EFM23" s="79"/>
      <c r="EFN23" s="79"/>
      <c r="EFO23" s="79"/>
      <c r="EFP23" s="79"/>
      <c r="EFQ23" s="79"/>
      <c r="EFR23" s="79"/>
      <c r="EFS23" s="79"/>
      <c r="EFT23" s="79"/>
      <c r="EFU23" s="79"/>
      <c r="EFV23" s="79"/>
      <c r="EFW23" s="79"/>
      <c r="EFX23" s="79"/>
      <c r="EFY23" s="79"/>
      <c r="EFZ23" s="79"/>
      <c r="EGA23" s="79"/>
      <c r="EGB23" s="79"/>
      <c r="EGC23" s="79"/>
      <c r="EGD23" s="79"/>
      <c r="EGE23" s="79"/>
      <c r="EGF23" s="79"/>
      <c r="EGG23" s="79"/>
      <c r="EGH23" s="79"/>
      <c r="EGI23" s="79"/>
      <c r="EGJ23" s="79"/>
      <c r="EGK23" s="79"/>
      <c r="EGL23" s="79"/>
      <c r="EGM23" s="79"/>
      <c r="EGN23" s="79"/>
      <c r="EGO23" s="79"/>
      <c r="EGP23" s="79"/>
      <c r="EGQ23" s="79"/>
      <c r="EGR23" s="79"/>
      <c r="EGS23" s="79"/>
      <c r="EGT23" s="79"/>
      <c r="EGU23" s="79"/>
      <c r="EGV23" s="79"/>
      <c r="EGW23" s="79"/>
      <c r="EGX23" s="79"/>
      <c r="EGY23" s="79"/>
      <c r="EGZ23" s="79"/>
      <c r="EHA23" s="79"/>
      <c r="EHB23" s="79"/>
      <c r="EHC23" s="79"/>
      <c r="EHD23" s="79"/>
      <c r="EHE23" s="79"/>
      <c r="EHF23" s="79"/>
      <c r="EHG23" s="79"/>
      <c r="EHH23" s="79"/>
      <c r="EHI23" s="79"/>
      <c r="EHJ23" s="79"/>
      <c r="EHK23" s="79"/>
      <c r="EHL23" s="79"/>
      <c r="EHM23" s="79"/>
      <c r="EHN23" s="79"/>
      <c r="EHO23" s="79"/>
      <c r="EHP23" s="79"/>
      <c r="EHQ23" s="79"/>
      <c r="EHR23" s="79"/>
      <c r="EHS23" s="79"/>
      <c r="EHT23" s="79"/>
      <c r="EHU23" s="79"/>
      <c r="EHV23" s="79"/>
      <c r="EHW23" s="79"/>
      <c r="EHX23" s="79"/>
      <c r="EHY23" s="79"/>
      <c r="EHZ23" s="79"/>
      <c r="EIA23" s="79"/>
      <c r="EIB23" s="79"/>
      <c r="EIC23" s="79"/>
      <c r="EID23" s="79"/>
      <c r="EIE23" s="79"/>
      <c r="EIF23" s="79"/>
      <c r="EIG23" s="79"/>
      <c r="EIH23" s="79"/>
      <c r="EII23" s="79"/>
      <c r="EIJ23" s="79"/>
      <c r="EIK23" s="79"/>
      <c r="EIL23" s="79"/>
      <c r="EIM23" s="79"/>
      <c r="EIN23" s="79"/>
      <c r="EIO23" s="79"/>
      <c r="EIP23" s="79"/>
      <c r="EIQ23" s="79"/>
      <c r="EIR23" s="79"/>
      <c r="EIS23" s="79"/>
      <c r="EIT23" s="79"/>
      <c r="EIU23" s="79"/>
      <c r="EIV23" s="79"/>
      <c r="EIW23" s="79"/>
      <c r="EIX23" s="79"/>
      <c r="EIY23" s="79"/>
      <c r="EIZ23" s="79"/>
      <c r="EJA23" s="79"/>
      <c r="EJB23" s="79"/>
      <c r="EJC23" s="79"/>
      <c r="EJD23" s="79"/>
      <c r="EJE23" s="79"/>
      <c r="EJF23" s="79"/>
      <c r="EJG23" s="79"/>
      <c r="EJH23" s="79"/>
      <c r="EJI23" s="79"/>
      <c r="EJJ23" s="79"/>
      <c r="EJK23" s="79"/>
      <c r="EJL23" s="79"/>
      <c r="EJM23" s="79"/>
      <c r="EJN23" s="79"/>
      <c r="EJO23" s="79"/>
      <c r="EJP23" s="79"/>
      <c r="EJQ23" s="79"/>
      <c r="EJR23" s="79"/>
      <c r="EJS23" s="79"/>
      <c r="EJT23" s="79"/>
      <c r="EJU23" s="79"/>
      <c r="EJV23" s="79"/>
      <c r="EJW23" s="79"/>
      <c r="EJX23" s="79"/>
      <c r="EJY23" s="79"/>
      <c r="EJZ23" s="79"/>
      <c r="EKA23" s="79"/>
      <c r="EKB23" s="79"/>
      <c r="EKC23" s="79"/>
      <c r="EKD23" s="79"/>
      <c r="EKE23" s="79"/>
      <c r="EKF23" s="79"/>
      <c r="EKG23" s="79"/>
      <c r="EKH23" s="79"/>
      <c r="EKI23" s="79"/>
      <c r="EKJ23" s="79"/>
      <c r="EKK23" s="79"/>
      <c r="EKL23" s="79"/>
      <c r="EKM23" s="79"/>
      <c r="EKN23" s="79"/>
      <c r="EKO23" s="79"/>
      <c r="EKP23" s="79"/>
      <c r="EKQ23" s="79"/>
      <c r="EKR23" s="79"/>
      <c r="EKS23" s="79"/>
      <c r="EKT23" s="79"/>
      <c r="EKU23" s="79"/>
      <c r="EKV23" s="79"/>
      <c r="EKW23" s="79"/>
      <c r="EKX23" s="79"/>
      <c r="EKY23" s="79"/>
      <c r="EKZ23" s="79"/>
      <c r="ELA23" s="79"/>
      <c r="ELB23" s="79"/>
      <c r="ELC23" s="79"/>
      <c r="ELD23" s="79"/>
      <c r="ELE23" s="79"/>
      <c r="ELF23" s="79"/>
      <c r="ELG23" s="79"/>
      <c r="ELH23" s="79"/>
      <c r="ELI23" s="79"/>
      <c r="ELJ23" s="79"/>
      <c r="ELK23" s="79"/>
      <c r="ELL23" s="79"/>
      <c r="ELM23" s="79"/>
      <c r="ELN23" s="79"/>
      <c r="ELO23" s="79"/>
      <c r="ELP23" s="79"/>
      <c r="ELQ23" s="79"/>
      <c r="ELR23" s="79"/>
      <c r="ELS23" s="79"/>
      <c r="ELT23" s="79"/>
      <c r="ELU23" s="79"/>
      <c r="ELV23" s="79"/>
      <c r="ELW23" s="79"/>
      <c r="ELX23" s="79"/>
      <c r="ELY23" s="79"/>
      <c r="ELZ23" s="79"/>
      <c r="EMA23" s="79"/>
      <c r="EMB23" s="79"/>
      <c r="EMC23" s="79"/>
      <c r="EMD23" s="79"/>
      <c r="EME23" s="79"/>
      <c r="EMF23" s="79"/>
      <c r="EMG23" s="79"/>
      <c r="EMH23" s="79"/>
      <c r="EMI23" s="79"/>
      <c r="EMJ23" s="79"/>
      <c r="EMK23" s="79"/>
      <c r="EML23" s="79"/>
      <c r="EMM23" s="79"/>
      <c r="EMN23" s="79"/>
      <c r="EMO23" s="79"/>
      <c r="EMP23" s="79"/>
      <c r="EMQ23" s="79"/>
      <c r="EMR23" s="79"/>
      <c r="EMS23" s="79"/>
      <c r="EMT23" s="79"/>
      <c r="EMU23" s="79"/>
      <c r="EMV23" s="79"/>
      <c r="EMW23" s="79"/>
      <c r="EMX23" s="79"/>
      <c r="EMY23" s="79"/>
      <c r="EMZ23" s="79"/>
      <c r="ENA23" s="79"/>
      <c r="ENB23" s="79"/>
      <c r="ENC23" s="79"/>
      <c r="END23" s="79"/>
      <c r="ENE23" s="79"/>
      <c r="ENF23" s="79"/>
      <c r="ENG23" s="79"/>
      <c r="ENH23" s="79"/>
      <c r="ENI23" s="79"/>
      <c r="ENJ23" s="79"/>
      <c r="ENK23" s="79"/>
      <c r="ENL23" s="79"/>
      <c r="ENM23" s="79"/>
      <c r="ENN23" s="79"/>
      <c r="ENO23" s="79"/>
      <c r="ENP23" s="79"/>
      <c r="ENQ23" s="79"/>
      <c r="ENR23" s="79"/>
      <c r="ENS23" s="79"/>
      <c r="ENT23" s="79"/>
      <c r="ENU23" s="79"/>
      <c r="ENV23" s="79"/>
      <c r="ENW23" s="79"/>
      <c r="ENX23" s="79"/>
      <c r="ENY23" s="79"/>
      <c r="ENZ23" s="79"/>
      <c r="EOA23" s="79"/>
      <c r="EOB23" s="79"/>
      <c r="EOC23" s="79"/>
      <c r="EOD23" s="79"/>
      <c r="EOE23" s="79"/>
      <c r="EOF23" s="79"/>
      <c r="EOG23" s="79"/>
      <c r="EOH23" s="79"/>
      <c r="EOI23" s="79"/>
      <c r="EOJ23" s="79"/>
      <c r="EOK23" s="79"/>
      <c r="EOL23" s="79"/>
      <c r="EOM23" s="79"/>
      <c r="EON23" s="79"/>
      <c r="EOO23" s="79"/>
      <c r="EOP23" s="79"/>
      <c r="EOQ23" s="79"/>
      <c r="EOR23" s="79"/>
      <c r="EOS23" s="79"/>
      <c r="EOT23" s="79"/>
      <c r="EOU23" s="79"/>
      <c r="EOV23" s="79"/>
      <c r="EOW23" s="79"/>
      <c r="EOX23" s="79"/>
      <c r="EOY23" s="79"/>
      <c r="EOZ23" s="79"/>
      <c r="EPA23" s="79"/>
      <c r="EPB23" s="79"/>
      <c r="EPC23" s="79"/>
      <c r="EPD23" s="79"/>
      <c r="EPE23" s="79"/>
      <c r="EPF23" s="79"/>
      <c r="EPG23" s="79"/>
      <c r="EPH23" s="79"/>
      <c r="EPI23" s="79"/>
      <c r="EPJ23" s="79"/>
      <c r="EPK23" s="79"/>
      <c r="EPL23" s="79"/>
      <c r="EPM23" s="79"/>
      <c r="EPN23" s="79"/>
      <c r="EPO23" s="79"/>
      <c r="EPP23" s="79"/>
      <c r="EPQ23" s="79"/>
      <c r="EPR23" s="79"/>
      <c r="EPS23" s="79"/>
      <c r="EPT23" s="79"/>
      <c r="EPU23" s="79"/>
      <c r="EPV23" s="79"/>
      <c r="EPW23" s="79"/>
      <c r="EPX23" s="79"/>
      <c r="EPY23" s="79"/>
      <c r="EPZ23" s="79"/>
      <c r="EQA23" s="79"/>
      <c r="EQB23" s="79"/>
      <c r="EQC23" s="79"/>
      <c r="EQD23" s="79"/>
      <c r="EQE23" s="79"/>
      <c r="EQF23" s="79"/>
      <c r="EQG23" s="79"/>
      <c r="EQH23" s="79"/>
      <c r="EQI23" s="79"/>
      <c r="EQJ23" s="79"/>
      <c r="EQK23" s="79"/>
      <c r="EQL23" s="79"/>
      <c r="EQM23" s="79"/>
      <c r="EQN23" s="79"/>
      <c r="EQO23" s="79"/>
      <c r="EQP23" s="79"/>
      <c r="EQQ23" s="79"/>
      <c r="EQR23" s="79"/>
      <c r="EQS23" s="79"/>
      <c r="EQT23" s="79"/>
      <c r="EQU23" s="79"/>
      <c r="EQV23" s="79"/>
      <c r="EQW23" s="79"/>
      <c r="EQX23" s="79"/>
      <c r="EQY23" s="79"/>
      <c r="EQZ23" s="79"/>
      <c r="ERA23" s="79"/>
      <c r="ERB23" s="79"/>
      <c r="ERC23" s="79"/>
      <c r="ERD23" s="79"/>
      <c r="ERE23" s="79"/>
      <c r="ERF23" s="79"/>
      <c r="ERG23" s="79"/>
      <c r="ERH23" s="79"/>
      <c r="ERI23" s="79"/>
      <c r="ERJ23" s="79"/>
      <c r="ERK23" s="79"/>
      <c r="ERL23" s="79"/>
      <c r="ERM23" s="79"/>
      <c r="ERN23" s="79"/>
      <c r="ERO23" s="79"/>
      <c r="ERP23" s="79"/>
      <c r="ERQ23" s="79"/>
      <c r="ERR23" s="79"/>
      <c r="ERS23" s="79"/>
      <c r="ERT23" s="79"/>
      <c r="ERU23" s="79"/>
      <c r="ERV23" s="79"/>
      <c r="ERW23" s="79"/>
      <c r="ERX23" s="79"/>
      <c r="ERY23" s="79"/>
      <c r="ERZ23" s="79"/>
      <c r="ESA23" s="79"/>
      <c r="ESB23" s="79"/>
      <c r="ESC23" s="79"/>
      <c r="ESD23" s="79"/>
      <c r="ESE23" s="79"/>
      <c r="ESF23" s="79"/>
      <c r="ESG23" s="79"/>
      <c r="ESH23" s="79"/>
      <c r="ESI23" s="79"/>
      <c r="ESJ23" s="79"/>
      <c r="ESK23" s="79"/>
      <c r="ESL23" s="79"/>
      <c r="ESM23" s="79"/>
      <c r="ESN23" s="79"/>
      <c r="ESO23" s="79"/>
      <c r="ESP23" s="79"/>
      <c r="ESQ23" s="79"/>
      <c r="ESR23" s="79"/>
      <c r="ESS23" s="79"/>
      <c r="EST23" s="79"/>
      <c r="ESU23" s="79"/>
      <c r="ESV23" s="79"/>
      <c r="ESW23" s="79"/>
      <c r="ESX23" s="79"/>
      <c r="ESY23" s="79"/>
      <c r="ESZ23" s="79"/>
      <c r="ETA23" s="79"/>
      <c r="ETB23" s="79"/>
      <c r="ETC23" s="79"/>
      <c r="ETD23" s="79"/>
      <c r="ETE23" s="79"/>
      <c r="ETF23" s="79"/>
      <c r="ETG23" s="79"/>
      <c r="ETH23" s="79"/>
      <c r="ETI23" s="79"/>
      <c r="ETJ23" s="79"/>
      <c r="ETK23" s="79"/>
      <c r="ETL23" s="79"/>
      <c r="ETM23" s="79"/>
      <c r="ETN23" s="79"/>
      <c r="ETO23" s="79"/>
      <c r="ETP23" s="79"/>
      <c r="ETQ23" s="79"/>
      <c r="ETR23" s="79"/>
      <c r="ETS23" s="79"/>
      <c r="ETT23" s="79"/>
      <c r="ETU23" s="79"/>
      <c r="ETV23" s="79"/>
      <c r="ETW23" s="79"/>
      <c r="ETX23" s="79"/>
      <c r="ETY23" s="79"/>
      <c r="ETZ23" s="79"/>
      <c r="EUA23" s="79"/>
      <c r="EUB23" s="79"/>
      <c r="EUC23" s="79"/>
      <c r="EUD23" s="79"/>
      <c r="EUE23" s="79"/>
      <c r="EUF23" s="79"/>
      <c r="EUG23" s="79"/>
      <c r="EUH23" s="79"/>
      <c r="EUI23" s="79"/>
      <c r="EUJ23" s="79"/>
      <c r="EUK23" s="79"/>
      <c r="EUL23" s="79"/>
      <c r="EUM23" s="79"/>
      <c r="EUN23" s="79"/>
      <c r="EUO23" s="79"/>
      <c r="EUP23" s="79"/>
      <c r="EUQ23" s="79"/>
      <c r="EUR23" s="79"/>
      <c r="EUS23" s="79"/>
      <c r="EUT23" s="79"/>
      <c r="EUU23" s="79"/>
      <c r="EUV23" s="79"/>
      <c r="EUW23" s="79"/>
      <c r="EUX23" s="79"/>
      <c r="EUY23" s="79"/>
      <c r="EUZ23" s="79"/>
      <c r="EVA23" s="79"/>
      <c r="EVB23" s="79"/>
      <c r="EVC23" s="79"/>
      <c r="EVD23" s="79"/>
      <c r="EVE23" s="79"/>
      <c r="EVF23" s="79"/>
      <c r="EVG23" s="79"/>
      <c r="EVH23" s="79"/>
      <c r="EVI23" s="79"/>
      <c r="EVJ23" s="79"/>
      <c r="EVK23" s="79"/>
      <c r="EVL23" s="79"/>
      <c r="EVM23" s="79"/>
      <c r="EVN23" s="79"/>
      <c r="EVO23" s="79"/>
      <c r="EVP23" s="79"/>
      <c r="EVQ23" s="79"/>
      <c r="EVR23" s="79"/>
      <c r="EVS23" s="79"/>
      <c r="EVT23" s="79"/>
      <c r="EVU23" s="79"/>
      <c r="EVV23" s="79"/>
      <c r="EVW23" s="79"/>
      <c r="EVX23" s="79"/>
      <c r="EVY23" s="79"/>
      <c r="EVZ23" s="79"/>
      <c r="EWA23" s="79"/>
      <c r="EWB23" s="79"/>
      <c r="EWC23" s="79"/>
      <c r="EWD23" s="79"/>
      <c r="EWE23" s="79"/>
      <c r="EWF23" s="79"/>
      <c r="EWG23" s="79"/>
      <c r="EWH23" s="79"/>
      <c r="EWI23" s="79"/>
      <c r="EWJ23" s="79"/>
      <c r="EWK23" s="79"/>
      <c r="EWL23" s="79"/>
      <c r="EWM23" s="79"/>
      <c r="EWN23" s="79"/>
      <c r="EWO23" s="79"/>
      <c r="EWP23" s="79"/>
      <c r="EWQ23" s="79"/>
      <c r="EWR23" s="79"/>
      <c r="EWS23" s="79"/>
      <c r="EWT23" s="79"/>
      <c r="EWU23" s="79"/>
      <c r="EWV23" s="79"/>
      <c r="EWW23" s="79"/>
      <c r="EWX23" s="79"/>
      <c r="EWY23" s="79"/>
      <c r="EWZ23" s="79"/>
      <c r="EXA23" s="79"/>
      <c r="EXB23" s="79"/>
      <c r="EXC23" s="79"/>
      <c r="EXD23" s="79"/>
      <c r="EXE23" s="79"/>
      <c r="EXF23" s="79"/>
      <c r="EXG23" s="79"/>
      <c r="EXH23" s="79"/>
      <c r="EXI23" s="79"/>
      <c r="EXJ23" s="79"/>
      <c r="EXK23" s="79"/>
      <c r="EXL23" s="79"/>
      <c r="EXM23" s="79"/>
      <c r="EXN23" s="79"/>
      <c r="EXO23" s="79"/>
      <c r="EXP23" s="79"/>
      <c r="EXQ23" s="79"/>
      <c r="EXR23" s="79"/>
      <c r="EXS23" s="79"/>
      <c r="EXT23" s="79"/>
      <c r="EXU23" s="79"/>
      <c r="EXV23" s="79"/>
      <c r="EXW23" s="79"/>
      <c r="EXX23" s="79"/>
      <c r="EXY23" s="79"/>
      <c r="EXZ23" s="79"/>
      <c r="EYA23" s="79"/>
      <c r="EYB23" s="79"/>
      <c r="EYC23" s="79"/>
      <c r="EYD23" s="79"/>
      <c r="EYE23" s="79"/>
      <c r="EYF23" s="79"/>
      <c r="EYG23" s="79"/>
      <c r="EYH23" s="79"/>
      <c r="EYI23" s="79"/>
      <c r="EYJ23" s="79"/>
      <c r="EYK23" s="79"/>
      <c r="EYL23" s="79"/>
      <c r="EYM23" s="79"/>
      <c r="EYN23" s="79"/>
      <c r="EYO23" s="79"/>
      <c r="EYP23" s="79"/>
      <c r="EYQ23" s="79"/>
      <c r="EYR23" s="79"/>
      <c r="EYS23" s="79"/>
      <c r="EYT23" s="79"/>
      <c r="EYU23" s="79"/>
      <c r="EYV23" s="79"/>
      <c r="EYW23" s="79"/>
      <c r="EYX23" s="79"/>
      <c r="EYY23" s="79"/>
      <c r="EYZ23" s="79"/>
      <c r="EZA23" s="79"/>
      <c r="EZB23" s="79"/>
      <c r="EZC23" s="79"/>
      <c r="EZD23" s="79"/>
      <c r="EZE23" s="79"/>
      <c r="EZF23" s="79"/>
      <c r="EZG23" s="79"/>
      <c r="EZH23" s="79"/>
      <c r="EZI23" s="79"/>
      <c r="EZJ23" s="79"/>
      <c r="EZK23" s="79"/>
      <c r="EZL23" s="79"/>
      <c r="EZM23" s="79"/>
      <c r="EZN23" s="79"/>
      <c r="EZO23" s="79"/>
      <c r="EZP23" s="79"/>
      <c r="EZQ23" s="79"/>
      <c r="EZR23" s="79"/>
      <c r="EZS23" s="79"/>
      <c r="EZT23" s="79"/>
      <c r="EZU23" s="79"/>
      <c r="EZV23" s="79"/>
      <c r="EZW23" s="79"/>
      <c r="EZX23" s="79"/>
      <c r="EZY23" s="79"/>
      <c r="EZZ23" s="79"/>
      <c r="FAA23" s="79"/>
      <c r="FAB23" s="79"/>
      <c r="FAC23" s="79"/>
      <c r="FAD23" s="79"/>
      <c r="FAE23" s="79"/>
      <c r="FAF23" s="79"/>
      <c r="FAG23" s="79"/>
      <c r="FAH23" s="79"/>
      <c r="FAI23" s="79"/>
      <c r="FAJ23" s="79"/>
      <c r="FAK23" s="79"/>
      <c r="FAL23" s="79"/>
      <c r="FAM23" s="79"/>
      <c r="FAN23" s="79"/>
      <c r="FAO23" s="79"/>
      <c r="FAP23" s="79"/>
      <c r="FAQ23" s="79"/>
      <c r="FAR23" s="79"/>
      <c r="FAS23" s="79"/>
      <c r="FAT23" s="79"/>
      <c r="FAU23" s="79"/>
      <c r="FAV23" s="79"/>
      <c r="FAW23" s="79"/>
      <c r="FAX23" s="79"/>
      <c r="FAY23" s="79"/>
      <c r="FAZ23" s="79"/>
      <c r="FBA23" s="79"/>
      <c r="FBB23" s="79"/>
      <c r="FBC23" s="79"/>
      <c r="FBD23" s="79"/>
      <c r="FBE23" s="79"/>
      <c r="FBF23" s="79"/>
      <c r="FBG23" s="79"/>
      <c r="FBH23" s="79"/>
      <c r="FBI23" s="79"/>
      <c r="FBJ23" s="79"/>
      <c r="FBK23" s="79"/>
      <c r="FBL23" s="79"/>
      <c r="FBM23" s="79"/>
      <c r="FBN23" s="79"/>
      <c r="FBO23" s="79"/>
      <c r="FBP23" s="79"/>
      <c r="FBQ23" s="79"/>
      <c r="FBR23" s="79"/>
      <c r="FBS23" s="79"/>
      <c r="FBT23" s="79"/>
      <c r="FBU23" s="79"/>
      <c r="FBV23" s="79"/>
      <c r="FBW23" s="79"/>
      <c r="FBX23" s="79"/>
      <c r="FBY23" s="79"/>
      <c r="FBZ23" s="79"/>
      <c r="FCA23" s="79"/>
      <c r="FCB23" s="79"/>
      <c r="FCC23" s="79"/>
      <c r="FCD23" s="79"/>
      <c r="FCE23" s="79"/>
      <c r="FCF23" s="79"/>
      <c r="FCG23" s="79"/>
      <c r="FCH23" s="79"/>
      <c r="FCI23" s="79"/>
      <c r="FCJ23" s="79"/>
      <c r="FCK23" s="79"/>
      <c r="FCL23" s="79"/>
      <c r="FCM23" s="79"/>
      <c r="FCN23" s="79"/>
      <c r="FCO23" s="79"/>
      <c r="FCP23" s="79"/>
      <c r="FCQ23" s="79"/>
      <c r="FCR23" s="79"/>
      <c r="FCS23" s="79"/>
      <c r="FCT23" s="79"/>
      <c r="FCU23" s="79"/>
      <c r="FCV23" s="79"/>
      <c r="FCW23" s="79"/>
      <c r="FCX23" s="79"/>
      <c r="FCY23" s="79"/>
      <c r="FCZ23" s="79"/>
      <c r="FDA23" s="79"/>
      <c r="FDB23" s="79"/>
      <c r="FDC23" s="79"/>
      <c r="FDD23" s="79"/>
      <c r="FDE23" s="79"/>
      <c r="FDF23" s="79"/>
      <c r="FDG23" s="79"/>
      <c r="FDH23" s="79"/>
      <c r="FDI23" s="79"/>
      <c r="FDJ23" s="79"/>
      <c r="FDK23" s="79"/>
      <c r="FDL23" s="79"/>
      <c r="FDM23" s="79"/>
      <c r="FDN23" s="79"/>
      <c r="FDO23" s="79"/>
      <c r="FDP23" s="79"/>
      <c r="FDQ23" s="79"/>
      <c r="FDR23" s="79"/>
      <c r="FDS23" s="79"/>
      <c r="FDT23" s="79"/>
      <c r="FDU23" s="79"/>
      <c r="FDV23" s="79"/>
      <c r="FDW23" s="79"/>
      <c r="FDX23" s="79"/>
      <c r="FDY23" s="79"/>
      <c r="FDZ23" s="79"/>
      <c r="FEA23" s="79"/>
      <c r="FEB23" s="79"/>
      <c r="FEC23" s="79"/>
      <c r="FED23" s="79"/>
      <c r="FEE23" s="79"/>
      <c r="FEF23" s="79"/>
      <c r="FEG23" s="79"/>
      <c r="FEH23" s="79"/>
      <c r="FEI23" s="79"/>
      <c r="FEJ23" s="79"/>
      <c r="FEK23" s="79"/>
      <c r="FEL23" s="79"/>
      <c r="FEM23" s="79"/>
      <c r="FEN23" s="79"/>
      <c r="FEO23" s="79"/>
      <c r="FEP23" s="79"/>
      <c r="FEQ23" s="79"/>
      <c r="FER23" s="79"/>
      <c r="FES23" s="79"/>
      <c r="FET23" s="79"/>
      <c r="FEU23" s="79"/>
      <c r="FEV23" s="79"/>
      <c r="FEW23" s="79"/>
      <c r="FEX23" s="79"/>
      <c r="FEY23" s="79"/>
      <c r="FEZ23" s="79"/>
      <c r="FFA23" s="79"/>
      <c r="FFB23" s="79"/>
      <c r="FFC23" s="79"/>
      <c r="FFD23" s="79"/>
      <c r="FFE23" s="79"/>
      <c r="FFF23" s="79"/>
      <c r="FFG23" s="79"/>
      <c r="FFH23" s="79"/>
      <c r="FFI23" s="79"/>
      <c r="FFJ23" s="79"/>
      <c r="FFK23" s="79"/>
      <c r="FFL23" s="79"/>
      <c r="FFM23" s="79"/>
      <c r="FFN23" s="79"/>
      <c r="FFO23" s="79"/>
      <c r="FFP23" s="79"/>
      <c r="FFQ23" s="79"/>
      <c r="FFR23" s="79"/>
      <c r="FFS23" s="79"/>
      <c r="FFT23" s="79"/>
      <c r="FFU23" s="79"/>
      <c r="FFV23" s="79"/>
      <c r="FFW23" s="79"/>
      <c r="FFX23" s="79"/>
      <c r="FFY23" s="79"/>
      <c r="FFZ23" s="79"/>
      <c r="FGA23" s="79"/>
      <c r="FGB23" s="79"/>
      <c r="FGC23" s="79"/>
      <c r="FGD23" s="79"/>
      <c r="FGE23" s="79"/>
      <c r="FGF23" s="79"/>
      <c r="FGG23" s="79"/>
      <c r="FGH23" s="79"/>
      <c r="FGI23" s="79"/>
      <c r="FGJ23" s="79"/>
      <c r="FGK23" s="79"/>
      <c r="FGL23" s="79"/>
      <c r="FGM23" s="79"/>
      <c r="FGN23" s="79"/>
      <c r="FGO23" s="79"/>
      <c r="FGP23" s="79"/>
      <c r="FGQ23" s="79"/>
      <c r="FGR23" s="79"/>
      <c r="FGS23" s="79"/>
      <c r="FGT23" s="79"/>
      <c r="FGU23" s="79"/>
      <c r="FGV23" s="79"/>
      <c r="FGW23" s="79"/>
      <c r="FGX23" s="79"/>
      <c r="FGY23" s="79"/>
      <c r="FGZ23" s="79"/>
      <c r="FHA23" s="79"/>
      <c r="FHB23" s="79"/>
      <c r="FHC23" s="79"/>
      <c r="FHD23" s="79"/>
      <c r="FHE23" s="79"/>
      <c r="FHF23" s="79"/>
      <c r="FHG23" s="79"/>
      <c r="FHH23" s="79"/>
      <c r="FHI23" s="79"/>
      <c r="FHJ23" s="79"/>
      <c r="FHK23" s="79"/>
      <c r="FHL23" s="79"/>
      <c r="FHM23" s="79"/>
      <c r="FHN23" s="79"/>
      <c r="FHO23" s="79"/>
      <c r="FHP23" s="79"/>
      <c r="FHQ23" s="79"/>
      <c r="FHR23" s="79"/>
      <c r="FHS23" s="79"/>
      <c r="FHT23" s="79"/>
      <c r="FHU23" s="79"/>
      <c r="FHV23" s="79"/>
      <c r="FHW23" s="79"/>
      <c r="FHX23" s="79"/>
      <c r="FHY23" s="79"/>
      <c r="FHZ23" s="79"/>
      <c r="FIA23" s="79"/>
      <c r="FIB23" s="79"/>
      <c r="FIC23" s="79"/>
      <c r="FID23" s="79"/>
      <c r="FIE23" s="79"/>
      <c r="FIF23" s="79"/>
      <c r="FIG23" s="79"/>
      <c r="FIH23" s="79"/>
      <c r="FII23" s="79"/>
      <c r="FIJ23" s="79"/>
      <c r="FIK23" s="79"/>
      <c r="FIL23" s="79"/>
      <c r="FIM23" s="79"/>
      <c r="FIN23" s="79"/>
      <c r="FIO23" s="79"/>
      <c r="FIP23" s="79"/>
      <c r="FIQ23" s="79"/>
      <c r="FIR23" s="79"/>
      <c r="FIS23" s="79"/>
      <c r="FIT23" s="79"/>
      <c r="FIU23" s="79"/>
      <c r="FIV23" s="79"/>
      <c r="FIW23" s="79"/>
      <c r="FIX23" s="79"/>
      <c r="FIY23" s="79"/>
      <c r="FIZ23" s="79"/>
      <c r="FJA23" s="79"/>
      <c r="FJB23" s="79"/>
      <c r="FJC23" s="79"/>
      <c r="FJD23" s="79"/>
      <c r="FJE23" s="79"/>
      <c r="FJF23" s="79"/>
      <c r="FJG23" s="79"/>
      <c r="FJH23" s="79"/>
      <c r="FJI23" s="79"/>
      <c r="FJJ23" s="79"/>
      <c r="FJK23" s="79"/>
      <c r="FJL23" s="79"/>
      <c r="FJM23" s="79"/>
      <c r="FJN23" s="79"/>
      <c r="FJO23" s="79"/>
      <c r="FJP23" s="79"/>
      <c r="FJQ23" s="79"/>
      <c r="FJR23" s="79"/>
      <c r="FJS23" s="79"/>
      <c r="FJT23" s="79"/>
      <c r="FJU23" s="79"/>
      <c r="FJV23" s="79"/>
      <c r="FJW23" s="79"/>
      <c r="FJX23" s="79"/>
      <c r="FJY23" s="79"/>
      <c r="FJZ23" s="79"/>
      <c r="FKA23" s="79"/>
      <c r="FKB23" s="79"/>
      <c r="FKC23" s="79"/>
      <c r="FKD23" s="79"/>
      <c r="FKE23" s="79"/>
      <c r="FKF23" s="79"/>
      <c r="FKG23" s="79"/>
      <c r="FKH23" s="79"/>
      <c r="FKI23" s="79"/>
      <c r="FKJ23" s="79"/>
      <c r="FKK23" s="79"/>
      <c r="FKL23" s="79"/>
      <c r="FKM23" s="79"/>
      <c r="FKN23" s="79"/>
      <c r="FKO23" s="79"/>
      <c r="FKP23" s="79"/>
      <c r="FKQ23" s="79"/>
      <c r="FKR23" s="79"/>
      <c r="FKS23" s="79"/>
      <c r="FKT23" s="79"/>
      <c r="FKU23" s="79"/>
      <c r="FKV23" s="79"/>
      <c r="FKW23" s="79"/>
      <c r="FKX23" s="79"/>
      <c r="FKY23" s="79"/>
      <c r="FKZ23" s="79"/>
      <c r="FLA23" s="79"/>
      <c r="FLB23" s="79"/>
      <c r="FLC23" s="79"/>
      <c r="FLD23" s="79"/>
      <c r="FLE23" s="79"/>
      <c r="FLF23" s="79"/>
      <c r="FLG23" s="79"/>
      <c r="FLH23" s="79"/>
      <c r="FLI23" s="79"/>
      <c r="FLJ23" s="79"/>
      <c r="FLK23" s="79"/>
      <c r="FLL23" s="79"/>
      <c r="FLM23" s="79"/>
      <c r="FLN23" s="79"/>
      <c r="FLO23" s="79"/>
      <c r="FLP23" s="79"/>
      <c r="FLQ23" s="79"/>
      <c r="FLR23" s="79"/>
      <c r="FLS23" s="79"/>
      <c r="FLT23" s="79"/>
      <c r="FLU23" s="79"/>
      <c r="FLV23" s="79"/>
      <c r="FLW23" s="79"/>
      <c r="FLX23" s="79"/>
      <c r="FLY23" s="79"/>
      <c r="FLZ23" s="79"/>
      <c r="FMA23" s="79"/>
      <c r="FMB23" s="79"/>
      <c r="FMC23" s="79"/>
      <c r="FMD23" s="79"/>
      <c r="FME23" s="79"/>
      <c r="FMF23" s="79"/>
      <c r="FMG23" s="79"/>
      <c r="FMH23" s="79"/>
      <c r="FMI23" s="79"/>
      <c r="FMJ23" s="79"/>
      <c r="FMK23" s="79"/>
      <c r="FML23" s="79"/>
      <c r="FMM23" s="79"/>
      <c r="FMN23" s="79"/>
      <c r="FMO23" s="79"/>
      <c r="FMP23" s="79"/>
      <c r="FMQ23" s="79"/>
      <c r="FMR23" s="79"/>
      <c r="FMS23" s="79"/>
      <c r="FMT23" s="79"/>
      <c r="FMU23" s="79"/>
      <c r="FMV23" s="79"/>
      <c r="FMW23" s="79"/>
      <c r="FMX23" s="79"/>
      <c r="FMY23" s="79"/>
      <c r="FMZ23" s="79"/>
      <c r="FNA23" s="79"/>
      <c r="FNB23" s="79"/>
      <c r="FNC23" s="79"/>
      <c r="FND23" s="79"/>
      <c r="FNE23" s="79"/>
      <c r="FNF23" s="79"/>
      <c r="FNG23" s="79"/>
      <c r="FNH23" s="79"/>
      <c r="FNI23" s="79"/>
      <c r="FNJ23" s="79"/>
      <c r="FNK23" s="79"/>
      <c r="FNL23" s="79"/>
      <c r="FNM23" s="79"/>
      <c r="FNN23" s="79"/>
      <c r="FNO23" s="79"/>
      <c r="FNP23" s="79"/>
      <c r="FNQ23" s="79"/>
      <c r="FNR23" s="79"/>
      <c r="FNS23" s="79"/>
      <c r="FNT23" s="79"/>
      <c r="FNU23" s="79"/>
      <c r="FNV23" s="79"/>
      <c r="FNW23" s="79"/>
      <c r="FNX23" s="79"/>
      <c r="FNY23" s="79"/>
      <c r="FNZ23" s="79"/>
      <c r="FOA23" s="79"/>
      <c r="FOB23" s="79"/>
      <c r="FOC23" s="79"/>
      <c r="FOD23" s="79"/>
      <c r="FOE23" s="79"/>
      <c r="FOF23" s="79"/>
      <c r="FOG23" s="79"/>
      <c r="FOH23" s="79"/>
      <c r="FOI23" s="79"/>
      <c r="FOJ23" s="79"/>
      <c r="FOK23" s="79"/>
      <c r="FOL23" s="79"/>
      <c r="FOM23" s="79"/>
      <c r="FON23" s="79"/>
      <c r="FOO23" s="79"/>
      <c r="FOP23" s="79"/>
      <c r="FOQ23" s="79"/>
      <c r="FOR23" s="79"/>
      <c r="FOS23" s="79"/>
      <c r="FOT23" s="79"/>
      <c r="FOU23" s="79"/>
      <c r="FOV23" s="79"/>
      <c r="FOW23" s="79"/>
      <c r="FOX23" s="79"/>
      <c r="FOY23" s="79"/>
      <c r="FOZ23" s="79"/>
      <c r="FPA23" s="79"/>
      <c r="FPB23" s="79"/>
      <c r="FPC23" s="79"/>
      <c r="FPD23" s="79"/>
      <c r="FPE23" s="79"/>
      <c r="FPF23" s="79"/>
      <c r="FPG23" s="79"/>
      <c r="FPH23" s="79"/>
      <c r="FPI23" s="79"/>
      <c r="FPJ23" s="79"/>
      <c r="FPK23" s="79"/>
      <c r="FPL23" s="79"/>
      <c r="FPM23" s="79"/>
      <c r="FPN23" s="79"/>
      <c r="FPO23" s="79"/>
      <c r="FPP23" s="79"/>
      <c r="FPQ23" s="79"/>
      <c r="FPR23" s="79"/>
      <c r="FPS23" s="79"/>
      <c r="FPT23" s="79"/>
      <c r="FPU23" s="79"/>
      <c r="FPV23" s="79"/>
      <c r="FPW23" s="79"/>
      <c r="FPX23" s="79"/>
      <c r="FPY23" s="79"/>
      <c r="FPZ23" s="79"/>
      <c r="FQA23" s="79"/>
      <c r="FQB23" s="79"/>
      <c r="FQC23" s="79"/>
      <c r="FQD23" s="79"/>
      <c r="FQE23" s="79"/>
      <c r="FQF23" s="79"/>
      <c r="FQG23" s="79"/>
      <c r="FQH23" s="79"/>
      <c r="FQI23" s="79"/>
      <c r="FQJ23" s="79"/>
      <c r="FQK23" s="79"/>
      <c r="FQL23" s="79"/>
      <c r="FQM23" s="79"/>
      <c r="FQN23" s="79"/>
      <c r="FQO23" s="79"/>
      <c r="FQP23" s="79"/>
      <c r="FQQ23" s="79"/>
      <c r="FQR23" s="79"/>
      <c r="FQS23" s="79"/>
      <c r="FQT23" s="79"/>
      <c r="FQU23" s="79"/>
      <c r="FQV23" s="79"/>
      <c r="FQW23" s="79"/>
      <c r="FQX23" s="79"/>
      <c r="FQY23" s="79"/>
      <c r="FQZ23" s="79"/>
      <c r="FRA23" s="79"/>
      <c r="FRB23" s="79"/>
      <c r="FRC23" s="79"/>
      <c r="FRD23" s="79"/>
      <c r="FRE23" s="79"/>
      <c r="FRF23" s="79"/>
      <c r="FRG23" s="79"/>
      <c r="FRH23" s="79"/>
      <c r="FRI23" s="79"/>
      <c r="FRJ23" s="79"/>
      <c r="FRK23" s="79"/>
      <c r="FRL23" s="79"/>
      <c r="FRM23" s="79"/>
      <c r="FRN23" s="79"/>
      <c r="FRO23" s="79"/>
      <c r="FRP23" s="79"/>
      <c r="FRQ23" s="79"/>
      <c r="FRR23" s="79"/>
      <c r="FRS23" s="79"/>
      <c r="FRT23" s="79"/>
      <c r="FRU23" s="79"/>
      <c r="FRV23" s="79"/>
      <c r="FRW23" s="79"/>
      <c r="FRX23" s="79"/>
      <c r="FRY23" s="79"/>
      <c r="FRZ23" s="79"/>
      <c r="FSA23" s="79"/>
      <c r="FSB23" s="79"/>
      <c r="FSC23" s="79"/>
      <c r="FSD23" s="79"/>
      <c r="FSE23" s="79"/>
      <c r="FSF23" s="79"/>
      <c r="FSG23" s="79"/>
      <c r="FSH23" s="79"/>
      <c r="FSI23" s="79"/>
      <c r="FSJ23" s="79"/>
      <c r="FSK23" s="79"/>
      <c r="FSL23" s="79"/>
      <c r="FSM23" s="79"/>
      <c r="FSN23" s="79"/>
      <c r="FSO23" s="79"/>
      <c r="FSP23" s="79"/>
      <c r="FSQ23" s="79"/>
      <c r="FSR23" s="79"/>
      <c r="FSS23" s="79"/>
      <c r="FST23" s="79"/>
      <c r="FSU23" s="79"/>
      <c r="FSV23" s="79"/>
      <c r="FSW23" s="79"/>
      <c r="FSX23" s="79"/>
      <c r="FSY23" s="79"/>
      <c r="FSZ23" s="79"/>
      <c r="FTA23" s="79"/>
      <c r="FTB23" s="79"/>
      <c r="FTC23" s="79"/>
      <c r="FTD23" s="79"/>
      <c r="FTE23" s="79"/>
      <c r="FTF23" s="79"/>
      <c r="FTG23" s="79"/>
      <c r="FTH23" s="79"/>
      <c r="FTI23" s="79"/>
      <c r="FTJ23" s="79"/>
      <c r="FTK23" s="79"/>
      <c r="FTL23" s="79"/>
      <c r="FTM23" s="79"/>
      <c r="FTN23" s="79"/>
      <c r="FTO23" s="79"/>
      <c r="FTP23" s="79"/>
      <c r="FTQ23" s="79"/>
      <c r="FTR23" s="79"/>
      <c r="FTS23" s="79"/>
      <c r="FTT23" s="79"/>
      <c r="FTU23" s="79"/>
      <c r="FTV23" s="79"/>
      <c r="FTW23" s="79"/>
      <c r="FTX23" s="79"/>
      <c r="FTY23" s="79"/>
      <c r="FTZ23" s="79"/>
      <c r="FUA23" s="79"/>
      <c r="FUB23" s="79"/>
      <c r="FUC23" s="79"/>
      <c r="FUD23" s="79"/>
      <c r="FUE23" s="79"/>
      <c r="FUF23" s="79"/>
      <c r="FUG23" s="79"/>
      <c r="FUH23" s="79"/>
      <c r="FUI23" s="79"/>
      <c r="FUJ23" s="79"/>
      <c r="FUK23" s="79"/>
      <c r="FUL23" s="79"/>
      <c r="FUM23" s="79"/>
      <c r="FUN23" s="79"/>
      <c r="FUO23" s="79"/>
      <c r="FUP23" s="79"/>
      <c r="FUQ23" s="79"/>
      <c r="FUR23" s="79"/>
      <c r="FUS23" s="79"/>
      <c r="FUT23" s="79"/>
      <c r="FUU23" s="79"/>
      <c r="FUV23" s="79"/>
      <c r="FUW23" s="79"/>
      <c r="FUX23" s="79"/>
      <c r="FUY23" s="79"/>
      <c r="FUZ23" s="79"/>
      <c r="FVA23" s="79"/>
      <c r="FVB23" s="79"/>
      <c r="FVC23" s="79"/>
      <c r="FVD23" s="79"/>
      <c r="FVE23" s="79"/>
      <c r="FVF23" s="79"/>
      <c r="FVG23" s="79"/>
      <c r="FVH23" s="79"/>
      <c r="FVI23" s="79"/>
      <c r="FVJ23" s="79"/>
      <c r="FVK23" s="79"/>
      <c r="FVL23" s="79"/>
      <c r="FVM23" s="79"/>
      <c r="FVN23" s="79"/>
      <c r="FVO23" s="79"/>
      <c r="FVP23" s="79"/>
      <c r="FVQ23" s="79"/>
      <c r="FVR23" s="79"/>
      <c r="FVS23" s="79"/>
      <c r="FVT23" s="79"/>
      <c r="FVU23" s="79"/>
      <c r="FVV23" s="79"/>
      <c r="FVW23" s="79"/>
      <c r="FVX23" s="79"/>
      <c r="FVY23" s="79"/>
      <c r="FVZ23" s="79"/>
      <c r="FWA23" s="79"/>
      <c r="FWB23" s="79"/>
      <c r="FWC23" s="79"/>
      <c r="FWD23" s="79"/>
      <c r="FWE23" s="79"/>
      <c r="FWF23" s="79"/>
      <c r="FWG23" s="79"/>
      <c r="FWH23" s="79"/>
      <c r="FWI23" s="79"/>
      <c r="FWJ23" s="79"/>
      <c r="FWK23" s="79"/>
      <c r="FWL23" s="79"/>
      <c r="FWM23" s="79"/>
      <c r="FWN23" s="79"/>
      <c r="FWO23" s="79"/>
      <c r="FWP23" s="79"/>
      <c r="FWQ23" s="79"/>
      <c r="FWR23" s="79"/>
      <c r="FWS23" s="79"/>
      <c r="FWT23" s="79"/>
      <c r="FWU23" s="79"/>
      <c r="FWV23" s="79"/>
      <c r="FWW23" s="79"/>
      <c r="FWX23" s="79"/>
      <c r="FWY23" s="79"/>
      <c r="FWZ23" s="79"/>
      <c r="FXA23" s="79"/>
      <c r="FXB23" s="79"/>
      <c r="FXC23" s="79"/>
      <c r="FXD23" s="79"/>
      <c r="FXE23" s="79"/>
      <c r="FXF23" s="79"/>
      <c r="FXG23" s="79"/>
      <c r="FXH23" s="79"/>
      <c r="FXI23" s="79"/>
      <c r="FXJ23" s="79"/>
      <c r="FXK23" s="79"/>
      <c r="FXL23" s="79"/>
      <c r="FXM23" s="79"/>
      <c r="FXN23" s="79"/>
      <c r="FXO23" s="79"/>
      <c r="FXP23" s="79"/>
      <c r="FXQ23" s="79"/>
      <c r="FXR23" s="79"/>
      <c r="FXS23" s="79"/>
      <c r="FXT23" s="79"/>
      <c r="FXU23" s="79"/>
      <c r="FXV23" s="79"/>
      <c r="FXW23" s="79"/>
      <c r="FXX23" s="79"/>
      <c r="FXY23" s="79"/>
      <c r="FXZ23" s="79"/>
      <c r="FYA23" s="79"/>
      <c r="FYB23" s="79"/>
      <c r="FYC23" s="79"/>
      <c r="FYD23" s="79"/>
      <c r="FYE23" s="79"/>
      <c r="FYF23" s="79"/>
      <c r="FYG23" s="79"/>
      <c r="FYH23" s="79"/>
      <c r="FYI23" s="79"/>
      <c r="FYJ23" s="79"/>
      <c r="FYK23" s="79"/>
      <c r="FYL23" s="79"/>
      <c r="FYM23" s="79"/>
      <c r="FYN23" s="79"/>
      <c r="FYO23" s="79"/>
      <c r="FYP23" s="79"/>
      <c r="FYQ23" s="79"/>
      <c r="FYR23" s="79"/>
      <c r="FYS23" s="79"/>
      <c r="FYT23" s="79"/>
      <c r="FYU23" s="79"/>
      <c r="FYV23" s="79"/>
      <c r="FYW23" s="79"/>
      <c r="FYX23" s="79"/>
      <c r="FYY23" s="79"/>
      <c r="FYZ23" s="79"/>
      <c r="FZA23" s="79"/>
      <c r="FZB23" s="79"/>
      <c r="FZC23" s="79"/>
      <c r="FZD23" s="79"/>
      <c r="FZE23" s="79"/>
      <c r="FZF23" s="79"/>
      <c r="FZG23" s="79"/>
      <c r="FZH23" s="79"/>
      <c r="FZI23" s="79"/>
      <c r="FZJ23" s="79"/>
      <c r="FZK23" s="79"/>
      <c r="FZL23" s="79"/>
      <c r="FZM23" s="79"/>
      <c r="FZN23" s="79"/>
      <c r="FZO23" s="79"/>
      <c r="FZP23" s="79"/>
      <c r="FZQ23" s="79"/>
      <c r="FZR23" s="79"/>
      <c r="FZS23" s="79"/>
      <c r="FZT23" s="79"/>
      <c r="FZU23" s="79"/>
      <c r="FZV23" s="79"/>
      <c r="FZW23" s="79"/>
      <c r="FZX23" s="79"/>
      <c r="FZY23" s="79"/>
      <c r="FZZ23" s="79"/>
      <c r="GAA23" s="79"/>
      <c r="GAB23" s="79"/>
      <c r="GAC23" s="79"/>
      <c r="GAD23" s="79"/>
      <c r="GAE23" s="79"/>
      <c r="GAF23" s="79"/>
      <c r="GAG23" s="79"/>
      <c r="GAH23" s="79"/>
      <c r="GAI23" s="79"/>
      <c r="GAJ23" s="79"/>
      <c r="GAK23" s="79"/>
      <c r="GAL23" s="79"/>
      <c r="GAM23" s="79"/>
      <c r="GAN23" s="79"/>
      <c r="GAO23" s="79"/>
      <c r="GAP23" s="79"/>
      <c r="GAQ23" s="79"/>
      <c r="GAR23" s="79"/>
      <c r="GAS23" s="79"/>
      <c r="GAT23" s="79"/>
      <c r="GAU23" s="79"/>
      <c r="GAV23" s="79"/>
      <c r="GAW23" s="79"/>
      <c r="GAX23" s="79"/>
      <c r="GAY23" s="79"/>
      <c r="GAZ23" s="79"/>
      <c r="GBA23" s="79"/>
      <c r="GBB23" s="79"/>
      <c r="GBC23" s="79"/>
      <c r="GBD23" s="79"/>
      <c r="GBE23" s="79"/>
      <c r="GBF23" s="79"/>
      <c r="GBG23" s="79"/>
      <c r="GBH23" s="79"/>
      <c r="GBI23" s="79"/>
      <c r="GBJ23" s="79"/>
      <c r="GBK23" s="79"/>
      <c r="GBL23" s="79"/>
      <c r="GBM23" s="79"/>
      <c r="GBN23" s="79"/>
      <c r="GBO23" s="79"/>
      <c r="GBP23" s="79"/>
      <c r="GBQ23" s="79"/>
      <c r="GBR23" s="79"/>
      <c r="GBS23" s="79"/>
      <c r="GBT23" s="79"/>
      <c r="GBU23" s="79"/>
      <c r="GBV23" s="79"/>
      <c r="GBW23" s="79"/>
      <c r="GBX23" s="79"/>
      <c r="GBY23" s="79"/>
      <c r="GBZ23" s="79"/>
      <c r="GCA23" s="79"/>
      <c r="GCB23" s="79"/>
      <c r="GCC23" s="79"/>
      <c r="GCD23" s="79"/>
      <c r="GCE23" s="79"/>
      <c r="GCF23" s="79"/>
      <c r="GCG23" s="79"/>
      <c r="GCH23" s="79"/>
      <c r="GCI23" s="79"/>
      <c r="GCJ23" s="79"/>
      <c r="GCK23" s="79"/>
      <c r="GCL23" s="79"/>
      <c r="GCM23" s="79"/>
      <c r="GCN23" s="79"/>
      <c r="GCO23" s="79"/>
      <c r="GCP23" s="79"/>
      <c r="GCQ23" s="79"/>
      <c r="GCR23" s="79"/>
      <c r="GCS23" s="79"/>
      <c r="GCT23" s="79"/>
      <c r="GCU23" s="79"/>
      <c r="GCV23" s="79"/>
      <c r="GCW23" s="79"/>
      <c r="GCX23" s="79"/>
      <c r="GCY23" s="79"/>
      <c r="GCZ23" s="79"/>
      <c r="GDA23" s="79"/>
      <c r="GDB23" s="79"/>
      <c r="GDC23" s="79"/>
      <c r="GDD23" s="79"/>
      <c r="GDE23" s="79"/>
      <c r="GDF23" s="79"/>
      <c r="GDG23" s="79"/>
      <c r="GDH23" s="79"/>
      <c r="GDI23" s="79"/>
      <c r="GDJ23" s="79"/>
      <c r="GDK23" s="79"/>
      <c r="GDL23" s="79"/>
      <c r="GDM23" s="79"/>
      <c r="GDN23" s="79"/>
      <c r="GDO23" s="79"/>
      <c r="GDP23" s="79"/>
      <c r="GDQ23" s="79"/>
      <c r="GDR23" s="79"/>
      <c r="GDS23" s="79"/>
      <c r="GDT23" s="79"/>
      <c r="GDU23" s="79"/>
      <c r="GDV23" s="79"/>
      <c r="GDW23" s="79"/>
      <c r="GDX23" s="79"/>
      <c r="GDY23" s="79"/>
      <c r="GDZ23" s="79"/>
      <c r="GEA23" s="79"/>
      <c r="GEB23" s="79"/>
      <c r="GEC23" s="79"/>
      <c r="GED23" s="79"/>
      <c r="GEE23" s="79"/>
      <c r="GEF23" s="79"/>
      <c r="GEG23" s="79"/>
      <c r="GEH23" s="79"/>
      <c r="GEI23" s="79"/>
      <c r="GEJ23" s="79"/>
      <c r="GEK23" s="79"/>
      <c r="GEL23" s="79"/>
      <c r="GEM23" s="79"/>
      <c r="GEN23" s="79"/>
      <c r="GEO23" s="79"/>
      <c r="GEP23" s="79"/>
      <c r="GEQ23" s="79"/>
      <c r="GER23" s="79"/>
      <c r="GES23" s="79"/>
      <c r="GET23" s="79"/>
      <c r="GEU23" s="79"/>
      <c r="GEV23" s="79"/>
      <c r="GEW23" s="79"/>
      <c r="GEX23" s="79"/>
      <c r="GEY23" s="79"/>
      <c r="GEZ23" s="79"/>
      <c r="GFA23" s="79"/>
      <c r="GFB23" s="79"/>
      <c r="GFC23" s="79"/>
      <c r="GFD23" s="79"/>
      <c r="GFE23" s="79"/>
      <c r="GFF23" s="79"/>
      <c r="GFG23" s="79"/>
      <c r="GFH23" s="79"/>
      <c r="GFI23" s="79"/>
      <c r="GFJ23" s="79"/>
      <c r="GFK23" s="79"/>
      <c r="GFL23" s="79"/>
      <c r="GFM23" s="79"/>
      <c r="GFN23" s="79"/>
      <c r="GFO23" s="79"/>
      <c r="GFP23" s="79"/>
      <c r="GFQ23" s="79"/>
      <c r="GFR23" s="79"/>
      <c r="GFS23" s="79"/>
      <c r="GFT23" s="79"/>
      <c r="GFU23" s="79"/>
      <c r="GFV23" s="79"/>
      <c r="GFW23" s="79"/>
      <c r="GFX23" s="79"/>
      <c r="GFY23" s="79"/>
      <c r="GFZ23" s="79"/>
      <c r="GGA23" s="79"/>
      <c r="GGB23" s="79"/>
      <c r="GGC23" s="79"/>
      <c r="GGD23" s="79"/>
      <c r="GGE23" s="79"/>
      <c r="GGF23" s="79"/>
      <c r="GGG23" s="79"/>
      <c r="GGH23" s="79"/>
      <c r="GGI23" s="79"/>
      <c r="GGJ23" s="79"/>
      <c r="GGK23" s="79"/>
      <c r="GGL23" s="79"/>
      <c r="GGM23" s="79"/>
      <c r="GGN23" s="79"/>
      <c r="GGO23" s="79"/>
      <c r="GGP23" s="79"/>
      <c r="GGQ23" s="79"/>
      <c r="GGR23" s="79"/>
      <c r="GGS23" s="79"/>
      <c r="GGT23" s="79"/>
      <c r="GGU23" s="79"/>
      <c r="GGV23" s="79"/>
      <c r="GGW23" s="79"/>
      <c r="GGX23" s="79"/>
      <c r="GGY23" s="79"/>
      <c r="GGZ23" s="79"/>
      <c r="GHA23" s="79"/>
      <c r="GHB23" s="79"/>
      <c r="GHC23" s="79"/>
      <c r="GHD23" s="79"/>
      <c r="GHE23" s="79"/>
      <c r="GHF23" s="79"/>
      <c r="GHG23" s="79"/>
      <c r="GHH23" s="79"/>
      <c r="GHI23" s="79"/>
      <c r="GHJ23" s="79"/>
      <c r="GHK23" s="79"/>
      <c r="GHL23" s="79"/>
      <c r="GHM23" s="79"/>
      <c r="GHN23" s="79"/>
      <c r="GHO23" s="79"/>
      <c r="GHP23" s="79"/>
      <c r="GHQ23" s="79"/>
      <c r="GHR23" s="79"/>
      <c r="GHS23" s="79"/>
      <c r="GHT23" s="79"/>
      <c r="GHU23" s="79"/>
      <c r="GHV23" s="79"/>
      <c r="GHW23" s="79"/>
      <c r="GHX23" s="79"/>
      <c r="GHY23" s="79"/>
      <c r="GHZ23" s="79"/>
      <c r="GIA23" s="79"/>
      <c r="GIB23" s="79"/>
      <c r="GIC23" s="79"/>
      <c r="GID23" s="79"/>
      <c r="GIE23" s="79"/>
      <c r="GIF23" s="79"/>
      <c r="GIG23" s="79"/>
      <c r="GIH23" s="79"/>
      <c r="GII23" s="79"/>
      <c r="GIJ23" s="79"/>
      <c r="GIK23" s="79"/>
      <c r="GIL23" s="79"/>
      <c r="GIM23" s="79"/>
      <c r="GIN23" s="79"/>
      <c r="GIO23" s="79"/>
      <c r="GIP23" s="79"/>
      <c r="GIQ23" s="79"/>
      <c r="GIR23" s="79"/>
      <c r="GIS23" s="79"/>
      <c r="GIT23" s="79"/>
      <c r="GIU23" s="79"/>
      <c r="GIV23" s="79"/>
      <c r="GIW23" s="79"/>
      <c r="GIX23" s="79"/>
      <c r="GIY23" s="79"/>
      <c r="GIZ23" s="79"/>
      <c r="GJA23" s="79"/>
      <c r="GJB23" s="79"/>
      <c r="GJC23" s="79"/>
      <c r="GJD23" s="79"/>
      <c r="GJE23" s="79"/>
      <c r="GJF23" s="79"/>
      <c r="GJG23" s="79"/>
      <c r="GJH23" s="79"/>
      <c r="GJI23" s="79"/>
      <c r="GJJ23" s="79"/>
      <c r="GJK23" s="79"/>
      <c r="GJL23" s="79"/>
      <c r="GJM23" s="79"/>
      <c r="GJN23" s="79"/>
      <c r="GJO23" s="79"/>
      <c r="GJP23" s="79"/>
      <c r="GJQ23" s="79"/>
      <c r="GJR23" s="79"/>
      <c r="GJS23" s="79"/>
      <c r="GJT23" s="79"/>
      <c r="GJU23" s="79"/>
      <c r="GJV23" s="79"/>
      <c r="GJW23" s="79"/>
      <c r="GJX23" s="79"/>
      <c r="GJY23" s="79"/>
      <c r="GJZ23" s="79"/>
      <c r="GKA23" s="79"/>
      <c r="GKB23" s="79"/>
      <c r="GKC23" s="79"/>
      <c r="GKD23" s="79"/>
      <c r="GKE23" s="79"/>
      <c r="GKF23" s="79"/>
      <c r="GKG23" s="79"/>
      <c r="GKH23" s="79"/>
      <c r="GKI23" s="79"/>
      <c r="GKJ23" s="79"/>
      <c r="GKK23" s="79"/>
      <c r="GKL23" s="79"/>
      <c r="GKM23" s="79"/>
      <c r="GKN23" s="79"/>
      <c r="GKO23" s="79"/>
      <c r="GKP23" s="79"/>
      <c r="GKQ23" s="79"/>
      <c r="GKR23" s="79"/>
      <c r="GKS23" s="79"/>
      <c r="GKT23" s="79"/>
      <c r="GKU23" s="79"/>
      <c r="GKV23" s="79"/>
      <c r="GKW23" s="79"/>
      <c r="GKX23" s="79"/>
      <c r="GKY23" s="79"/>
      <c r="GKZ23" s="79"/>
      <c r="GLA23" s="79"/>
      <c r="GLB23" s="79"/>
      <c r="GLC23" s="79"/>
      <c r="GLD23" s="79"/>
      <c r="GLE23" s="79"/>
      <c r="GLF23" s="79"/>
      <c r="GLG23" s="79"/>
      <c r="GLH23" s="79"/>
      <c r="GLI23" s="79"/>
      <c r="GLJ23" s="79"/>
      <c r="GLK23" s="79"/>
      <c r="GLL23" s="79"/>
      <c r="GLM23" s="79"/>
      <c r="GLN23" s="79"/>
      <c r="GLO23" s="79"/>
      <c r="GLP23" s="79"/>
      <c r="GLQ23" s="79"/>
      <c r="GLR23" s="79"/>
      <c r="GLS23" s="79"/>
      <c r="GLT23" s="79"/>
      <c r="GLU23" s="79"/>
      <c r="GLV23" s="79"/>
      <c r="GLW23" s="79"/>
      <c r="GLX23" s="79"/>
      <c r="GLY23" s="79"/>
      <c r="GLZ23" s="79"/>
      <c r="GMA23" s="79"/>
      <c r="GMB23" s="79"/>
      <c r="GMC23" s="79"/>
      <c r="GMD23" s="79"/>
      <c r="GME23" s="79"/>
      <c r="GMF23" s="79"/>
      <c r="GMG23" s="79"/>
      <c r="GMH23" s="79"/>
      <c r="GMI23" s="79"/>
      <c r="GMJ23" s="79"/>
      <c r="GMK23" s="79"/>
      <c r="GML23" s="79"/>
      <c r="GMM23" s="79"/>
      <c r="GMN23" s="79"/>
      <c r="GMO23" s="79"/>
      <c r="GMP23" s="79"/>
      <c r="GMQ23" s="79"/>
      <c r="GMR23" s="79"/>
      <c r="GMS23" s="79"/>
      <c r="GMT23" s="79"/>
      <c r="GMU23" s="79"/>
      <c r="GMV23" s="79"/>
      <c r="GMW23" s="79"/>
      <c r="GMX23" s="79"/>
      <c r="GMY23" s="79"/>
      <c r="GMZ23" s="79"/>
      <c r="GNA23" s="79"/>
      <c r="GNB23" s="79"/>
      <c r="GNC23" s="79"/>
      <c r="GND23" s="79"/>
      <c r="GNE23" s="79"/>
      <c r="GNF23" s="79"/>
      <c r="GNG23" s="79"/>
      <c r="GNH23" s="79"/>
      <c r="GNI23" s="79"/>
      <c r="GNJ23" s="79"/>
      <c r="GNK23" s="79"/>
      <c r="GNL23" s="79"/>
      <c r="GNM23" s="79"/>
      <c r="GNN23" s="79"/>
      <c r="GNO23" s="79"/>
      <c r="GNP23" s="79"/>
      <c r="GNQ23" s="79"/>
      <c r="GNR23" s="79"/>
      <c r="GNS23" s="79"/>
      <c r="GNT23" s="79"/>
      <c r="GNU23" s="79"/>
      <c r="GNV23" s="79"/>
      <c r="GNW23" s="79"/>
      <c r="GNX23" s="79"/>
      <c r="GNY23" s="79"/>
      <c r="GNZ23" s="79"/>
      <c r="GOA23" s="79"/>
      <c r="GOB23" s="79"/>
      <c r="GOC23" s="79"/>
      <c r="GOD23" s="79"/>
      <c r="GOE23" s="79"/>
      <c r="GOF23" s="79"/>
      <c r="GOG23" s="79"/>
      <c r="GOH23" s="79"/>
      <c r="GOI23" s="79"/>
      <c r="GOJ23" s="79"/>
      <c r="GOK23" s="79"/>
      <c r="GOL23" s="79"/>
      <c r="GOM23" s="79"/>
      <c r="GON23" s="79"/>
      <c r="GOO23" s="79"/>
      <c r="GOP23" s="79"/>
      <c r="GOQ23" s="79"/>
      <c r="GOR23" s="79"/>
      <c r="GOS23" s="79"/>
      <c r="GOT23" s="79"/>
      <c r="GOU23" s="79"/>
      <c r="GOV23" s="79"/>
      <c r="GOW23" s="79"/>
      <c r="GOX23" s="79"/>
      <c r="GOY23" s="79"/>
      <c r="GOZ23" s="79"/>
      <c r="GPA23" s="79"/>
      <c r="GPB23" s="79"/>
      <c r="GPC23" s="79"/>
      <c r="GPD23" s="79"/>
      <c r="GPE23" s="79"/>
      <c r="GPF23" s="79"/>
      <c r="GPG23" s="79"/>
      <c r="GPH23" s="79"/>
      <c r="GPI23" s="79"/>
      <c r="GPJ23" s="79"/>
      <c r="GPK23" s="79"/>
      <c r="GPL23" s="79"/>
      <c r="GPM23" s="79"/>
      <c r="GPN23" s="79"/>
      <c r="GPO23" s="79"/>
      <c r="GPP23" s="79"/>
      <c r="GPQ23" s="79"/>
      <c r="GPR23" s="79"/>
      <c r="GPS23" s="79"/>
      <c r="GPT23" s="79"/>
      <c r="GPU23" s="79"/>
      <c r="GPV23" s="79"/>
      <c r="GPW23" s="79"/>
      <c r="GPX23" s="79"/>
      <c r="GPY23" s="79"/>
      <c r="GPZ23" s="79"/>
      <c r="GQA23" s="79"/>
      <c r="GQB23" s="79"/>
      <c r="GQC23" s="79"/>
      <c r="GQD23" s="79"/>
      <c r="GQE23" s="79"/>
      <c r="GQF23" s="79"/>
      <c r="GQG23" s="79"/>
      <c r="GQH23" s="79"/>
      <c r="GQI23" s="79"/>
      <c r="GQJ23" s="79"/>
      <c r="GQK23" s="79"/>
      <c r="GQL23" s="79"/>
      <c r="GQM23" s="79"/>
      <c r="GQN23" s="79"/>
      <c r="GQO23" s="79"/>
      <c r="GQP23" s="79"/>
      <c r="GQQ23" s="79"/>
      <c r="GQR23" s="79"/>
      <c r="GQS23" s="79"/>
      <c r="GQT23" s="79"/>
      <c r="GQU23" s="79"/>
      <c r="GQV23" s="79"/>
      <c r="GQW23" s="79"/>
      <c r="GQX23" s="79"/>
      <c r="GQY23" s="79"/>
      <c r="GQZ23" s="79"/>
      <c r="GRA23" s="79"/>
      <c r="GRB23" s="79"/>
      <c r="GRC23" s="79"/>
      <c r="GRD23" s="79"/>
      <c r="GRE23" s="79"/>
      <c r="GRF23" s="79"/>
      <c r="GRG23" s="79"/>
      <c r="GRH23" s="79"/>
      <c r="GRI23" s="79"/>
      <c r="GRJ23" s="79"/>
      <c r="GRK23" s="79"/>
      <c r="GRL23" s="79"/>
      <c r="GRM23" s="79"/>
      <c r="GRN23" s="79"/>
      <c r="GRO23" s="79"/>
      <c r="GRP23" s="79"/>
      <c r="GRQ23" s="79"/>
      <c r="GRR23" s="79"/>
      <c r="GRS23" s="79"/>
      <c r="GRT23" s="79"/>
      <c r="GRU23" s="79"/>
      <c r="GRV23" s="79"/>
      <c r="GRW23" s="79"/>
      <c r="GRX23" s="79"/>
      <c r="GRY23" s="79"/>
      <c r="GRZ23" s="79"/>
      <c r="GSA23" s="79"/>
      <c r="GSB23" s="79"/>
      <c r="GSC23" s="79"/>
      <c r="GSD23" s="79"/>
      <c r="GSE23" s="79"/>
      <c r="GSF23" s="79"/>
      <c r="GSG23" s="79"/>
      <c r="GSH23" s="79"/>
      <c r="GSI23" s="79"/>
      <c r="GSJ23" s="79"/>
      <c r="GSK23" s="79"/>
      <c r="GSL23" s="79"/>
      <c r="GSM23" s="79"/>
      <c r="GSN23" s="79"/>
      <c r="GSO23" s="79"/>
      <c r="GSP23" s="79"/>
      <c r="GSQ23" s="79"/>
      <c r="GSR23" s="79"/>
      <c r="GSS23" s="79"/>
      <c r="GST23" s="79"/>
      <c r="GSU23" s="79"/>
      <c r="GSV23" s="79"/>
      <c r="GSW23" s="79"/>
      <c r="GSX23" s="79"/>
      <c r="GSY23" s="79"/>
      <c r="GSZ23" s="79"/>
      <c r="GTA23" s="79"/>
      <c r="GTB23" s="79"/>
      <c r="GTC23" s="79"/>
      <c r="GTD23" s="79"/>
      <c r="GTE23" s="79"/>
      <c r="GTF23" s="79"/>
      <c r="GTG23" s="79"/>
      <c r="GTH23" s="79"/>
      <c r="GTI23" s="79"/>
      <c r="GTJ23" s="79"/>
      <c r="GTK23" s="79"/>
      <c r="GTL23" s="79"/>
      <c r="GTM23" s="79"/>
      <c r="GTN23" s="79"/>
      <c r="GTO23" s="79"/>
      <c r="GTP23" s="79"/>
      <c r="GTQ23" s="79"/>
      <c r="GTR23" s="79"/>
      <c r="GTS23" s="79"/>
      <c r="GTT23" s="79"/>
      <c r="GTU23" s="79"/>
      <c r="GTV23" s="79"/>
      <c r="GTW23" s="79"/>
      <c r="GTX23" s="79"/>
      <c r="GTY23" s="79"/>
      <c r="GTZ23" s="79"/>
      <c r="GUA23" s="79"/>
      <c r="GUB23" s="79"/>
      <c r="GUC23" s="79"/>
      <c r="GUD23" s="79"/>
      <c r="GUE23" s="79"/>
      <c r="GUF23" s="79"/>
      <c r="GUG23" s="79"/>
      <c r="GUH23" s="79"/>
      <c r="GUI23" s="79"/>
      <c r="GUJ23" s="79"/>
      <c r="GUK23" s="79"/>
      <c r="GUL23" s="79"/>
      <c r="GUM23" s="79"/>
      <c r="GUN23" s="79"/>
      <c r="GUO23" s="79"/>
      <c r="GUP23" s="79"/>
      <c r="GUQ23" s="79"/>
      <c r="GUR23" s="79"/>
      <c r="GUS23" s="79"/>
      <c r="GUT23" s="79"/>
      <c r="GUU23" s="79"/>
      <c r="GUV23" s="79"/>
      <c r="GUW23" s="79"/>
      <c r="GUX23" s="79"/>
      <c r="GUY23" s="79"/>
      <c r="GUZ23" s="79"/>
      <c r="GVA23" s="79"/>
      <c r="GVB23" s="79"/>
      <c r="GVC23" s="79"/>
      <c r="GVD23" s="79"/>
      <c r="GVE23" s="79"/>
      <c r="GVF23" s="79"/>
      <c r="GVG23" s="79"/>
      <c r="GVH23" s="79"/>
      <c r="GVI23" s="79"/>
      <c r="GVJ23" s="79"/>
      <c r="GVK23" s="79"/>
      <c r="GVL23" s="79"/>
      <c r="GVM23" s="79"/>
      <c r="GVN23" s="79"/>
      <c r="GVO23" s="79"/>
      <c r="GVP23" s="79"/>
      <c r="GVQ23" s="79"/>
      <c r="GVR23" s="79"/>
      <c r="GVS23" s="79"/>
      <c r="GVT23" s="79"/>
      <c r="GVU23" s="79"/>
      <c r="GVV23" s="79"/>
      <c r="GVW23" s="79"/>
      <c r="GVX23" s="79"/>
      <c r="GVY23" s="79"/>
      <c r="GVZ23" s="79"/>
      <c r="GWA23" s="79"/>
      <c r="GWB23" s="79"/>
      <c r="GWC23" s="79"/>
      <c r="GWD23" s="79"/>
      <c r="GWE23" s="79"/>
      <c r="GWF23" s="79"/>
      <c r="GWG23" s="79"/>
      <c r="GWH23" s="79"/>
      <c r="GWI23" s="79"/>
      <c r="GWJ23" s="79"/>
      <c r="GWK23" s="79"/>
      <c r="GWL23" s="79"/>
      <c r="GWM23" s="79"/>
      <c r="GWN23" s="79"/>
      <c r="GWO23" s="79"/>
      <c r="GWP23" s="79"/>
      <c r="GWQ23" s="79"/>
      <c r="GWR23" s="79"/>
      <c r="GWS23" s="79"/>
      <c r="GWT23" s="79"/>
      <c r="GWU23" s="79"/>
      <c r="GWV23" s="79"/>
      <c r="GWW23" s="79"/>
      <c r="GWX23" s="79"/>
      <c r="GWY23" s="79"/>
      <c r="GWZ23" s="79"/>
      <c r="GXA23" s="79"/>
      <c r="GXB23" s="79"/>
      <c r="GXC23" s="79"/>
      <c r="GXD23" s="79"/>
      <c r="GXE23" s="79"/>
      <c r="GXF23" s="79"/>
      <c r="GXG23" s="79"/>
      <c r="GXH23" s="79"/>
      <c r="GXI23" s="79"/>
      <c r="GXJ23" s="79"/>
      <c r="GXK23" s="79"/>
      <c r="GXL23" s="79"/>
      <c r="GXM23" s="79"/>
      <c r="GXN23" s="79"/>
      <c r="GXO23" s="79"/>
      <c r="GXP23" s="79"/>
      <c r="GXQ23" s="79"/>
      <c r="GXR23" s="79"/>
      <c r="GXS23" s="79"/>
      <c r="GXT23" s="79"/>
      <c r="GXU23" s="79"/>
      <c r="GXV23" s="79"/>
      <c r="GXW23" s="79"/>
      <c r="GXX23" s="79"/>
      <c r="GXY23" s="79"/>
      <c r="GXZ23" s="79"/>
      <c r="GYA23" s="79"/>
      <c r="GYB23" s="79"/>
      <c r="GYC23" s="79"/>
      <c r="GYD23" s="79"/>
      <c r="GYE23" s="79"/>
      <c r="GYF23" s="79"/>
      <c r="GYG23" s="79"/>
      <c r="GYH23" s="79"/>
      <c r="GYI23" s="79"/>
      <c r="GYJ23" s="79"/>
      <c r="GYK23" s="79"/>
      <c r="GYL23" s="79"/>
      <c r="GYM23" s="79"/>
      <c r="GYN23" s="79"/>
      <c r="GYO23" s="79"/>
      <c r="GYP23" s="79"/>
      <c r="GYQ23" s="79"/>
      <c r="GYR23" s="79"/>
      <c r="GYS23" s="79"/>
      <c r="GYT23" s="79"/>
      <c r="GYU23" s="79"/>
      <c r="GYV23" s="79"/>
      <c r="GYW23" s="79"/>
      <c r="GYX23" s="79"/>
      <c r="GYY23" s="79"/>
      <c r="GYZ23" s="79"/>
      <c r="GZA23" s="79"/>
      <c r="GZB23" s="79"/>
      <c r="GZC23" s="79"/>
      <c r="GZD23" s="79"/>
      <c r="GZE23" s="79"/>
      <c r="GZF23" s="79"/>
      <c r="GZG23" s="79"/>
      <c r="GZH23" s="79"/>
      <c r="GZI23" s="79"/>
      <c r="GZJ23" s="79"/>
      <c r="GZK23" s="79"/>
      <c r="GZL23" s="79"/>
      <c r="GZM23" s="79"/>
      <c r="GZN23" s="79"/>
      <c r="GZO23" s="79"/>
      <c r="GZP23" s="79"/>
      <c r="GZQ23" s="79"/>
      <c r="GZR23" s="79"/>
      <c r="GZS23" s="79"/>
      <c r="GZT23" s="79"/>
      <c r="GZU23" s="79"/>
      <c r="GZV23" s="79"/>
      <c r="GZW23" s="79"/>
      <c r="GZX23" s="79"/>
      <c r="GZY23" s="79"/>
      <c r="GZZ23" s="79"/>
      <c r="HAA23" s="79"/>
      <c r="HAB23" s="79"/>
      <c r="HAC23" s="79"/>
      <c r="HAD23" s="79"/>
      <c r="HAE23" s="79"/>
      <c r="HAF23" s="79"/>
      <c r="HAG23" s="79"/>
      <c r="HAH23" s="79"/>
      <c r="HAI23" s="79"/>
      <c r="HAJ23" s="79"/>
      <c r="HAK23" s="79"/>
      <c r="HAL23" s="79"/>
      <c r="HAM23" s="79"/>
      <c r="HAN23" s="79"/>
      <c r="HAO23" s="79"/>
      <c r="HAP23" s="79"/>
      <c r="HAQ23" s="79"/>
      <c r="HAR23" s="79"/>
      <c r="HAS23" s="79"/>
      <c r="HAT23" s="79"/>
      <c r="HAU23" s="79"/>
      <c r="HAV23" s="79"/>
      <c r="HAW23" s="79"/>
      <c r="HAX23" s="79"/>
      <c r="HAY23" s="79"/>
      <c r="HAZ23" s="79"/>
      <c r="HBA23" s="79"/>
      <c r="HBB23" s="79"/>
      <c r="HBC23" s="79"/>
      <c r="HBD23" s="79"/>
      <c r="HBE23" s="79"/>
      <c r="HBF23" s="79"/>
      <c r="HBG23" s="79"/>
      <c r="HBH23" s="79"/>
      <c r="HBI23" s="79"/>
      <c r="HBJ23" s="79"/>
      <c r="HBK23" s="79"/>
      <c r="HBL23" s="79"/>
      <c r="HBM23" s="79"/>
      <c r="HBN23" s="79"/>
      <c r="HBO23" s="79"/>
      <c r="HBP23" s="79"/>
      <c r="HBQ23" s="79"/>
      <c r="HBR23" s="79"/>
      <c r="HBS23" s="79"/>
      <c r="HBT23" s="79"/>
      <c r="HBU23" s="79"/>
      <c r="HBV23" s="79"/>
      <c r="HBW23" s="79"/>
      <c r="HBX23" s="79"/>
      <c r="HBY23" s="79"/>
      <c r="HBZ23" s="79"/>
      <c r="HCA23" s="79"/>
      <c r="HCB23" s="79"/>
      <c r="HCC23" s="79"/>
      <c r="HCD23" s="79"/>
      <c r="HCE23" s="79"/>
      <c r="HCF23" s="79"/>
      <c r="HCG23" s="79"/>
      <c r="HCH23" s="79"/>
      <c r="HCI23" s="79"/>
      <c r="HCJ23" s="79"/>
      <c r="HCK23" s="79"/>
      <c r="HCL23" s="79"/>
      <c r="HCM23" s="79"/>
      <c r="HCN23" s="79"/>
      <c r="HCO23" s="79"/>
      <c r="HCP23" s="79"/>
      <c r="HCQ23" s="79"/>
      <c r="HCR23" s="79"/>
      <c r="HCS23" s="79"/>
      <c r="HCT23" s="79"/>
      <c r="HCU23" s="79"/>
      <c r="HCV23" s="79"/>
      <c r="HCW23" s="79"/>
      <c r="HCX23" s="79"/>
      <c r="HCY23" s="79"/>
      <c r="HCZ23" s="79"/>
      <c r="HDA23" s="79"/>
      <c r="HDB23" s="79"/>
      <c r="HDC23" s="79"/>
      <c r="HDD23" s="79"/>
      <c r="HDE23" s="79"/>
      <c r="HDF23" s="79"/>
      <c r="HDG23" s="79"/>
      <c r="HDH23" s="79"/>
      <c r="HDI23" s="79"/>
      <c r="HDJ23" s="79"/>
      <c r="HDK23" s="79"/>
      <c r="HDL23" s="79"/>
      <c r="HDM23" s="79"/>
      <c r="HDN23" s="79"/>
      <c r="HDO23" s="79"/>
      <c r="HDP23" s="79"/>
      <c r="HDQ23" s="79"/>
      <c r="HDR23" s="79"/>
      <c r="HDS23" s="79"/>
      <c r="HDT23" s="79"/>
      <c r="HDU23" s="79"/>
      <c r="HDV23" s="79"/>
      <c r="HDW23" s="79"/>
      <c r="HDX23" s="79"/>
      <c r="HDY23" s="79"/>
      <c r="HDZ23" s="79"/>
      <c r="HEA23" s="79"/>
      <c r="HEB23" s="79"/>
      <c r="HEC23" s="79"/>
      <c r="HED23" s="79"/>
      <c r="HEE23" s="79"/>
      <c r="HEF23" s="79"/>
      <c r="HEG23" s="79"/>
      <c r="HEH23" s="79"/>
      <c r="HEI23" s="79"/>
      <c r="HEJ23" s="79"/>
      <c r="HEK23" s="79"/>
      <c r="HEL23" s="79"/>
      <c r="HEM23" s="79"/>
      <c r="HEN23" s="79"/>
      <c r="HEO23" s="79"/>
      <c r="HEP23" s="79"/>
      <c r="HEQ23" s="79"/>
      <c r="HER23" s="79"/>
      <c r="HES23" s="79"/>
      <c r="HET23" s="79"/>
      <c r="HEU23" s="79"/>
      <c r="HEV23" s="79"/>
      <c r="HEW23" s="79"/>
      <c r="HEX23" s="79"/>
      <c r="HEY23" s="79"/>
      <c r="HEZ23" s="79"/>
      <c r="HFA23" s="79"/>
      <c r="HFB23" s="79"/>
      <c r="HFC23" s="79"/>
      <c r="HFD23" s="79"/>
      <c r="HFE23" s="79"/>
      <c r="HFF23" s="79"/>
      <c r="HFG23" s="79"/>
      <c r="HFH23" s="79"/>
      <c r="HFI23" s="79"/>
      <c r="HFJ23" s="79"/>
      <c r="HFK23" s="79"/>
      <c r="HFL23" s="79"/>
      <c r="HFM23" s="79"/>
      <c r="HFN23" s="79"/>
      <c r="HFO23" s="79"/>
      <c r="HFP23" s="79"/>
      <c r="HFQ23" s="79"/>
      <c r="HFR23" s="79"/>
      <c r="HFS23" s="79"/>
      <c r="HFT23" s="79"/>
      <c r="HFU23" s="79"/>
      <c r="HFV23" s="79"/>
      <c r="HFW23" s="79"/>
      <c r="HFX23" s="79"/>
      <c r="HFY23" s="79"/>
      <c r="HFZ23" s="79"/>
      <c r="HGA23" s="79"/>
      <c r="HGB23" s="79"/>
      <c r="HGC23" s="79"/>
      <c r="HGD23" s="79"/>
      <c r="HGE23" s="79"/>
      <c r="HGF23" s="79"/>
      <c r="HGG23" s="79"/>
      <c r="HGH23" s="79"/>
      <c r="HGI23" s="79"/>
      <c r="HGJ23" s="79"/>
      <c r="HGK23" s="79"/>
      <c r="HGL23" s="79"/>
      <c r="HGM23" s="79"/>
      <c r="HGN23" s="79"/>
      <c r="HGO23" s="79"/>
      <c r="HGP23" s="79"/>
      <c r="HGQ23" s="79"/>
      <c r="HGR23" s="79"/>
      <c r="HGS23" s="79"/>
      <c r="HGT23" s="79"/>
      <c r="HGU23" s="79"/>
      <c r="HGV23" s="79"/>
      <c r="HGW23" s="79"/>
      <c r="HGX23" s="79"/>
      <c r="HGY23" s="79"/>
      <c r="HGZ23" s="79"/>
      <c r="HHA23" s="79"/>
      <c r="HHB23" s="79"/>
      <c r="HHC23" s="79"/>
      <c r="HHD23" s="79"/>
      <c r="HHE23" s="79"/>
      <c r="HHF23" s="79"/>
      <c r="HHG23" s="79"/>
      <c r="HHH23" s="79"/>
      <c r="HHI23" s="79"/>
      <c r="HHJ23" s="79"/>
      <c r="HHK23" s="79"/>
      <c r="HHL23" s="79"/>
      <c r="HHM23" s="79"/>
      <c r="HHN23" s="79"/>
      <c r="HHO23" s="79"/>
      <c r="HHP23" s="79"/>
      <c r="HHQ23" s="79"/>
      <c r="HHR23" s="79"/>
      <c r="HHS23" s="79"/>
      <c r="HHT23" s="79"/>
      <c r="HHU23" s="79"/>
      <c r="HHV23" s="79"/>
      <c r="HHW23" s="79"/>
      <c r="HHX23" s="79"/>
      <c r="HHY23" s="79"/>
      <c r="HHZ23" s="79"/>
      <c r="HIA23" s="79"/>
      <c r="HIB23" s="79"/>
      <c r="HIC23" s="79"/>
      <c r="HID23" s="79"/>
      <c r="HIE23" s="79"/>
      <c r="HIF23" s="79"/>
      <c r="HIG23" s="79"/>
      <c r="HIH23" s="79"/>
      <c r="HII23" s="79"/>
      <c r="HIJ23" s="79"/>
      <c r="HIK23" s="79"/>
      <c r="HIL23" s="79"/>
      <c r="HIM23" s="79"/>
      <c r="HIN23" s="79"/>
      <c r="HIO23" s="79"/>
      <c r="HIP23" s="79"/>
      <c r="HIQ23" s="79"/>
      <c r="HIR23" s="79"/>
      <c r="HIS23" s="79"/>
      <c r="HIT23" s="79"/>
      <c r="HIU23" s="79"/>
      <c r="HIV23" s="79"/>
      <c r="HIW23" s="79"/>
      <c r="HIX23" s="79"/>
      <c r="HIY23" s="79"/>
      <c r="HIZ23" s="79"/>
      <c r="HJA23" s="79"/>
      <c r="HJB23" s="79"/>
      <c r="HJC23" s="79"/>
      <c r="HJD23" s="79"/>
      <c r="HJE23" s="79"/>
      <c r="HJF23" s="79"/>
      <c r="HJG23" s="79"/>
      <c r="HJH23" s="79"/>
      <c r="HJI23" s="79"/>
      <c r="HJJ23" s="79"/>
      <c r="HJK23" s="79"/>
      <c r="HJL23" s="79"/>
      <c r="HJM23" s="79"/>
      <c r="HJN23" s="79"/>
      <c r="HJO23" s="79"/>
      <c r="HJP23" s="79"/>
      <c r="HJQ23" s="79"/>
      <c r="HJR23" s="79"/>
      <c r="HJS23" s="79"/>
      <c r="HJT23" s="79"/>
      <c r="HJU23" s="79"/>
      <c r="HJV23" s="79"/>
      <c r="HJW23" s="79"/>
      <c r="HJX23" s="79"/>
      <c r="HJY23" s="79"/>
      <c r="HJZ23" s="79"/>
      <c r="HKA23" s="79"/>
      <c r="HKB23" s="79"/>
      <c r="HKC23" s="79"/>
      <c r="HKD23" s="79"/>
      <c r="HKE23" s="79"/>
      <c r="HKF23" s="79"/>
      <c r="HKG23" s="79"/>
      <c r="HKH23" s="79"/>
      <c r="HKI23" s="79"/>
      <c r="HKJ23" s="79"/>
      <c r="HKK23" s="79"/>
      <c r="HKL23" s="79"/>
      <c r="HKM23" s="79"/>
      <c r="HKN23" s="79"/>
      <c r="HKO23" s="79"/>
      <c r="HKP23" s="79"/>
      <c r="HKQ23" s="79"/>
      <c r="HKR23" s="79"/>
      <c r="HKS23" s="79"/>
      <c r="HKT23" s="79"/>
      <c r="HKU23" s="79"/>
      <c r="HKV23" s="79"/>
      <c r="HKW23" s="79"/>
      <c r="HKX23" s="79"/>
      <c r="HKY23" s="79"/>
      <c r="HKZ23" s="79"/>
      <c r="HLA23" s="79"/>
      <c r="HLB23" s="79"/>
      <c r="HLC23" s="79"/>
      <c r="HLD23" s="79"/>
      <c r="HLE23" s="79"/>
      <c r="HLF23" s="79"/>
      <c r="HLG23" s="79"/>
      <c r="HLH23" s="79"/>
      <c r="HLI23" s="79"/>
      <c r="HLJ23" s="79"/>
      <c r="HLK23" s="79"/>
      <c r="HLL23" s="79"/>
      <c r="HLM23" s="79"/>
      <c r="HLN23" s="79"/>
      <c r="HLO23" s="79"/>
      <c r="HLP23" s="79"/>
      <c r="HLQ23" s="79"/>
      <c r="HLR23" s="79"/>
      <c r="HLS23" s="79"/>
      <c r="HLT23" s="79"/>
      <c r="HLU23" s="79"/>
      <c r="HLV23" s="79"/>
      <c r="HLW23" s="79"/>
      <c r="HLX23" s="79"/>
      <c r="HLY23" s="79"/>
      <c r="HLZ23" s="79"/>
      <c r="HMA23" s="79"/>
      <c r="HMB23" s="79"/>
      <c r="HMC23" s="79"/>
      <c r="HMD23" s="79"/>
      <c r="HME23" s="79"/>
      <c r="HMF23" s="79"/>
      <c r="HMG23" s="79"/>
      <c r="HMH23" s="79"/>
      <c r="HMI23" s="79"/>
      <c r="HMJ23" s="79"/>
      <c r="HMK23" s="79"/>
      <c r="HML23" s="79"/>
      <c r="HMM23" s="79"/>
      <c r="HMN23" s="79"/>
      <c r="HMO23" s="79"/>
      <c r="HMP23" s="79"/>
      <c r="HMQ23" s="79"/>
      <c r="HMR23" s="79"/>
      <c r="HMS23" s="79"/>
      <c r="HMT23" s="79"/>
      <c r="HMU23" s="79"/>
      <c r="HMV23" s="79"/>
      <c r="HMW23" s="79"/>
      <c r="HMX23" s="79"/>
      <c r="HMY23" s="79"/>
      <c r="HMZ23" s="79"/>
      <c r="HNA23" s="79"/>
      <c r="HNB23" s="79"/>
      <c r="HNC23" s="79"/>
      <c r="HND23" s="79"/>
      <c r="HNE23" s="79"/>
      <c r="HNF23" s="79"/>
      <c r="HNG23" s="79"/>
      <c r="HNH23" s="79"/>
      <c r="HNI23" s="79"/>
      <c r="HNJ23" s="79"/>
      <c r="HNK23" s="79"/>
      <c r="HNL23" s="79"/>
      <c r="HNM23" s="79"/>
      <c r="HNN23" s="79"/>
      <c r="HNO23" s="79"/>
      <c r="HNP23" s="79"/>
      <c r="HNQ23" s="79"/>
      <c r="HNR23" s="79"/>
      <c r="HNS23" s="79"/>
      <c r="HNT23" s="79"/>
      <c r="HNU23" s="79"/>
      <c r="HNV23" s="79"/>
      <c r="HNW23" s="79"/>
      <c r="HNX23" s="79"/>
      <c r="HNY23" s="79"/>
      <c r="HNZ23" s="79"/>
      <c r="HOA23" s="79"/>
      <c r="HOB23" s="79"/>
      <c r="HOC23" s="79"/>
      <c r="HOD23" s="79"/>
      <c r="HOE23" s="79"/>
      <c r="HOF23" s="79"/>
      <c r="HOG23" s="79"/>
      <c r="HOH23" s="79"/>
      <c r="HOI23" s="79"/>
      <c r="HOJ23" s="79"/>
      <c r="HOK23" s="79"/>
      <c r="HOL23" s="79"/>
      <c r="HOM23" s="79"/>
      <c r="HON23" s="79"/>
      <c r="HOO23" s="79"/>
      <c r="HOP23" s="79"/>
      <c r="HOQ23" s="79"/>
      <c r="HOR23" s="79"/>
      <c r="HOS23" s="79"/>
      <c r="HOT23" s="79"/>
      <c r="HOU23" s="79"/>
      <c r="HOV23" s="79"/>
      <c r="HOW23" s="79"/>
      <c r="HOX23" s="79"/>
      <c r="HOY23" s="79"/>
      <c r="HOZ23" s="79"/>
      <c r="HPA23" s="79"/>
      <c r="HPB23" s="79"/>
      <c r="HPC23" s="79"/>
      <c r="HPD23" s="79"/>
      <c r="HPE23" s="79"/>
      <c r="HPF23" s="79"/>
      <c r="HPG23" s="79"/>
      <c r="HPH23" s="79"/>
      <c r="HPI23" s="79"/>
      <c r="HPJ23" s="79"/>
      <c r="HPK23" s="79"/>
      <c r="HPL23" s="79"/>
      <c r="HPM23" s="79"/>
      <c r="HPN23" s="79"/>
      <c r="HPO23" s="79"/>
      <c r="HPP23" s="79"/>
      <c r="HPQ23" s="79"/>
      <c r="HPR23" s="79"/>
      <c r="HPS23" s="79"/>
      <c r="HPT23" s="79"/>
      <c r="HPU23" s="79"/>
      <c r="HPV23" s="79"/>
      <c r="HPW23" s="79"/>
      <c r="HPX23" s="79"/>
      <c r="HPY23" s="79"/>
      <c r="HPZ23" s="79"/>
      <c r="HQA23" s="79"/>
      <c r="HQB23" s="79"/>
      <c r="HQC23" s="79"/>
      <c r="HQD23" s="79"/>
      <c r="HQE23" s="79"/>
      <c r="HQF23" s="79"/>
      <c r="HQG23" s="79"/>
      <c r="HQH23" s="79"/>
      <c r="HQI23" s="79"/>
      <c r="HQJ23" s="79"/>
      <c r="HQK23" s="79"/>
      <c r="HQL23" s="79"/>
      <c r="HQM23" s="79"/>
      <c r="HQN23" s="79"/>
      <c r="HQO23" s="79"/>
      <c r="HQP23" s="79"/>
      <c r="HQQ23" s="79"/>
      <c r="HQR23" s="79"/>
      <c r="HQS23" s="79"/>
      <c r="HQT23" s="79"/>
      <c r="HQU23" s="79"/>
      <c r="HQV23" s="79"/>
      <c r="HQW23" s="79"/>
      <c r="HQX23" s="79"/>
      <c r="HQY23" s="79"/>
      <c r="HQZ23" s="79"/>
      <c r="HRA23" s="79"/>
      <c r="HRB23" s="79"/>
      <c r="HRC23" s="79"/>
      <c r="HRD23" s="79"/>
      <c r="HRE23" s="79"/>
      <c r="HRF23" s="79"/>
      <c r="HRG23" s="79"/>
      <c r="HRH23" s="79"/>
      <c r="HRI23" s="79"/>
      <c r="HRJ23" s="79"/>
      <c r="HRK23" s="79"/>
      <c r="HRL23" s="79"/>
      <c r="HRM23" s="79"/>
      <c r="HRN23" s="79"/>
      <c r="HRO23" s="79"/>
      <c r="HRP23" s="79"/>
      <c r="HRQ23" s="79"/>
      <c r="HRR23" s="79"/>
      <c r="HRS23" s="79"/>
      <c r="HRT23" s="79"/>
      <c r="HRU23" s="79"/>
      <c r="HRV23" s="79"/>
      <c r="HRW23" s="79"/>
      <c r="HRX23" s="79"/>
      <c r="HRY23" s="79"/>
      <c r="HRZ23" s="79"/>
      <c r="HSA23" s="79"/>
      <c r="HSB23" s="79"/>
      <c r="HSC23" s="79"/>
      <c r="HSD23" s="79"/>
      <c r="HSE23" s="79"/>
      <c r="HSF23" s="79"/>
      <c r="HSG23" s="79"/>
      <c r="HSH23" s="79"/>
      <c r="HSI23" s="79"/>
      <c r="HSJ23" s="79"/>
      <c r="HSK23" s="79"/>
      <c r="HSL23" s="79"/>
      <c r="HSM23" s="79"/>
      <c r="HSN23" s="79"/>
      <c r="HSO23" s="79"/>
      <c r="HSP23" s="79"/>
      <c r="HSQ23" s="79"/>
      <c r="HSR23" s="79"/>
      <c r="HSS23" s="79"/>
      <c r="HST23" s="79"/>
      <c r="HSU23" s="79"/>
      <c r="HSV23" s="79"/>
      <c r="HSW23" s="79"/>
      <c r="HSX23" s="79"/>
      <c r="HSY23" s="79"/>
      <c r="HSZ23" s="79"/>
      <c r="HTA23" s="79"/>
      <c r="HTB23" s="79"/>
      <c r="HTC23" s="79"/>
      <c r="HTD23" s="79"/>
      <c r="HTE23" s="79"/>
      <c r="HTF23" s="79"/>
      <c r="HTG23" s="79"/>
      <c r="HTH23" s="79"/>
      <c r="HTI23" s="79"/>
      <c r="HTJ23" s="79"/>
      <c r="HTK23" s="79"/>
      <c r="HTL23" s="79"/>
      <c r="HTM23" s="79"/>
      <c r="HTN23" s="79"/>
      <c r="HTO23" s="79"/>
      <c r="HTP23" s="79"/>
      <c r="HTQ23" s="79"/>
      <c r="HTR23" s="79"/>
      <c r="HTS23" s="79"/>
      <c r="HTT23" s="79"/>
      <c r="HTU23" s="79"/>
      <c r="HTV23" s="79"/>
      <c r="HTW23" s="79"/>
      <c r="HTX23" s="79"/>
      <c r="HTY23" s="79"/>
      <c r="HTZ23" s="79"/>
      <c r="HUA23" s="79"/>
      <c r="HUB23" s="79"/>
      <c r="HUC23" s="79"/>
      <c r="HUD23" s="79"/>
      <c r="HUE23" s="79"/>
      <c r="HUF23" s="79"/>
      <c r="HUG23" s="79"/>
      <c r="HUH23" s="79"/>
      <c r="HUI23" s="79"/>
      <c r="HUJ23" s="79"/>
      <c r="HUK23" s="79"/>
      <c r="HUL23" s="79"/>
      <c r="HUM23" s="79"/>
      <c r="HUN23" s="79"/>
      <c r="HUO23" s="79"/>
      <c r="HUP23" s="79"/>
      <c r="HUQ23" s="79"/>
      <c r="HUR23" s="79"/>
      <c r="HUS23" s="79"/>
      <c r="HUT23" s="79"/>
      <c r="HUU23" s="79"/>
      <c r="HUV23" s="79"/>
      <c r="HUW23" s="79"/>
      <c r="HUX23" s="79"/>
      <c r="HUY23" s="79"/>
      <c r="HUZ23" s="79"/>
      <c r="HVA23" s="79"/>
      <c r="HVB23" s="79"/>
      <c r="HVC23" s="79"/>
      <c r="HVD23" s="79"/>
      <c r="HVE23" s="79"/>
      <c r="HVF23" s="79"/>
      <c r="HVG23" s="79"/>
      <c r="HVH23" s="79"/>
      <c r="HVI23" s="79"/>
      <c r="HVJ23" s="79"/>
      <c r="HVK23" s="79"/>
      <c r="HVL23" s="79"/>
      <c r="HVM23" s="79"/>
      <c r="HVN23" s="79"/>
      <c r="HVO23" s="79"/>
      <c r="HVP23" s="79"/>
      <c r="HVQ23" s="79"/>
      <c r="HVR23" s="79"/>
      <c r="HVS23" s="79"/>
      <c r="HVT23" s="79"/>
      <c r="HVU23" s="79"/>
      <c r="HVV23" s="79"/>
      <c r="HVW23" s="79"/>
      <c r="HVX23" s="79"/>
      <c r="HVY23" s="79"/>
      <c r="HVZ23" s="79"/>
      <c r="HWA23" s="79"/>
      <c r="HWB23" s="79"/>
      <c r="HWC23" s="79"/>
      <c r="HWD23" s="79"/>
      <c r="HWE23" s="79"/>
      <c r="HWF23" s="79"/>
      <c r="HWG23" s="79"/>
      <c r="HWH23" s="79"/>
      <c r="HWI23" s="79"/>
      <c r="HWJ23" s="79"/>
      <c r="HWK23" s="79"/>
      <c r="HWL23" s="79"/>
      <c r="HWM23" s="79"/>
      <c r="HWN23" s="79"/>
      <c r="HWO23" s="79"/>
      <c r="HWP23" s="79"/>
      <c r="HWQ23" s="79"/>
      <c r="HWR23" s="79"/>
      <c r="HWS23" s="79"/>
      <c r="HWT23" s="79"/>
      <c r="HWU23" s="79"/>
      <c r="HWV23" s="79"/>
      <c r="HWW23" s="79"/>
      <c r="HWX23" s="79"/>
      <c r="HWY23" s="79"/>
      <c r="HWZ23" s="79"/>
      <c r="HXA23" s="79"/>
      <c r="HXB23" s="79"/>
      <c r="HXC23" s="79"/>
      <c r="HXD23" s="79"/>
      <c r="HXE23" s="79"/>
      <c r="HXF23" s="79"/>
      <c r="HXG23" s="79"/>
      <c r="HXH23" s="79"/>
      <c r="HXI23" s="79"/>
      <c r="HXJ23" s="79"/>
      <c r="HXK23" s="79"/>
      <c r="HXL23" s="79"/>
      <c r="HXM23" s="79"/>
      <c r="HXN23" s="79"/>
      <c r="HXO23" s="79"/>
      <c r="HXP23" s="79"/>
      <c r="HXQ23" s="79"/>
      <c r="HXR23" s="79"/>
      <c r="HXS23" s="79"/>
      <c r="HXT23" s="79"/>
      <c r="HXU23" s="79"/>
      <c r="HXV23" s="79"/>
      <c r="HXW23" s="79"/>
      <c r="HXX23" s="79"/>
      <c r="HXY23" s="79"/>
      <c r="HXZ23" s="79"/>
      <c r="HYA23" s="79"/>
      <c r="HYB23" s="79"/>
      <c r="HYC23" s="79"/>
      <c r="HYD23" s="79"/>
      <c r="HYE23" s="79"/>
      <c r="HYF23" s="79"/>
      <c r="HYG23" s="79"/>
      <c r="HYH23" s="79"/>
      <c r="HYI23" s="79"/>
      <c r="HYJ23" s="79"/>
      <c r="HYK23" s="79"/>
      <c r="HYL23" s="79"/>
      <c r="HYM23" s="79"/>
      <c r="HYN23" s="79"/>
      <c r="HYO23" s="79"/>
      <c r="HYP23" s="79"/>
      <c r="HYQ23" s="79"/>
      <c r="HYR23" s="79"/>
      <c r="HYS23" s="79"/>
      <c r="HYT23" s="79"/>
      <c r="HYU23" s="79"/>
      <c r="HYV23" s="79"/>
      <c r="HYW23" s="79"/>
      <c r="HYX23" s="79"/>
      <c r="HYY23" s="79"/>
      <c r="HYZ23" s="79"/>
      <c r="HZA23" s="79"/>
      <c r="HZB23" s="79"/>
      <c r="HZC23" s="79"/>
      <c r="HZD23" s="79"/>
      <c r="HZE23" s="79"/>
      <c r="HZF23" s="79"/>
      <c r="HZG23" s="79"/>
      <c r="HZH23" s="79"/>
      <c r="HZI23" s="79"/>
      <c r="HZJ23" s="79"/>
      <c r="HZK23" s="79"/>
      <c r="HZL23" s="79"/>
      <c r="HZM23" s="79"/>
      <c r="HZN23" s="79"/>
      <c r="HZO23" s="79"/>
      <c r="HZP23" s="79"/>
      <c r="HZQ23" s="79"/>
      <c r="HZR23" s="79"/>
      <c r="HZS23" s="79"/>
      <c r="HZT23" s="79"/>
      <c r="HZU23" s="79"/>
      <c r="HZV23" s="79"/>
      <c r="HZW23" s="79"/>
      <c r="HZX23" s="79"/>
      <c r="HZY23" s="79"/>
      <c r="HZZ23" s="79"/>
      <c r="IAA23" s="79"/>
      <c r="IAB23" s="79"/>
      <c r="IAC23" s="79"/>
      <c r="IAD23" s="79"/>
      <c r="IAE23" s="79"/>
      <c r="IAF23" s="79"/>
      <c r="IAG23" s="79"/>
      <c r="IAH23" s="79"/>
      <c r="IAI23" s="79"/>
      <c r="IAJ23" s="79"/>
      <c r="IAK23" s="79"/>
      <c r="IAL23" s="79"/>
      <c r="IAM23" s="79"/>
      <c r="IAN23" s="79"/>
      <c r="IAO23" s="79"/>
      <c r="IAP23" s="79"/>
      <c r="IAQ23" s="79"/>
      <c r="IAR23" s="79"/>
      <c r="IAS23" s="79"/>
      <c r="IAT23" s="79"/>
      <c r="IAU23" s="79"/>
      <c r="IAV23" s="79"/>
      <c r="IAW23" s="79"/>
      <c r="IAX23" s="79"/>
      <c r="IAY23" s="79"/>
      <c r="IAZ23" s="79"/>
      <c r="IBA23" s="79"/>
      <c r="IBB23" s="79"/>
      <c r="IBC23" s="79"/>
      <c r="IBD23" s="79"/>
      <c r="IBE23" s="79"/>
      <c r="IBF23" s="79"/>
      <c r="IBG23" s="79"/>
      <c r="IBH23" s="79"/>
      <c r="IBI23" s="79"/>
      <c r="IBJ23" s="79"/>
      <c r="IBK23" s="79"/>
      <c r="IBL23" s="79"/>
      <c r="IBM23" s="79"/>
      <c r="IBN23" s="79"/>
      <c r="IBO23" s="79"/>
      <c r="IBP23" s="79"/>
      <c r="IBQ23" s="79"/>
      <c r="IBR23" s="79"/>
      <c r="IBS23" s="79"/>
      <c r="IBT23" s="79"/>
      <c r="IBU23" s="79"/>
      <c r="IBV23" s="79"/>
      <c r="IBW23" s="79"/>
      <c r="IBX23" s="79"/>
      <c r="IBY23" s="79"/>
      <c r="IBZ23" s="79"/>
      <c r="ICA23" s="79"/>
      <c r="ICB23" s="79"/>
      <c r="ICC23" s="79"/>
      <c r="ICD23" s="79"/>
      <c r="ICE23" s="79"/>
      <c r="ICF23" s="79"/>
      <c r="ICG23" s="79"/>
      <c r="ICH23" s="79"/>
      <c r="ICI23" s="79"/>
      <c r="ICJ23" s="79"/>
      <c r="ICK23" s="79"/>
      <c r="ICL23" s="79"/>
      <c r="ICM23" s="79"/>
      <c r="ICN23" s="79"/>
      <c r="ICO23" s="79"/>
      <c r="ICP23" s="79"/>
      <c r="ICQ23" s="79"/>
      <c r="ICR23" s="79"/>
      <c r="ICS23" s="79"/>
      <c r="ICT23" s="79"/>
      <c r="ICU23" s="79"/>
      <c r="ICV23" s="79"/>
      <c r="ICW23" s="79"/>
      <c r="ICX23" s="79"/>
      <c r="ICY23" s="79"/>
      <c r="ICZ23" s="79"/>
      <c r="IDA23" s="79"/>
      <c r="IDB23" s="79"/>
      <c r="IDC23" s="79"/>
      <c r="IDD23" s="79"/>
      <c r="IDE23" s="79"/>
      <c r="IDF23" s="79"/>
      <c r="IDG23" s="79"/>
      <c r="IDH23" s="79"/>
      <c r="IDI23" s="79"/>
      <c r="IDJ23" s="79"/>
      <c r="IDK23" s="79"/>
      <c r="IDL23" s="79"/>
      <c r="IDM23" s="79"/>
      <c r="IDN23" s="79"/>
      <c r="IDO23" s="79"/>
      <c r="IDP23" s="79"/>
      <c r="IDQ23" s="79"/>
      <c r="IDR23" s="79"/>
      <c r="IDS23" s="79"/>
      <c r="IDT23" s="79"/>
      <c r="IDU23" s="79"/>
      <c r="IDV23" s="79"/>
      <c r="IDW23" s="79"/>
      <c r="IDX23" s="79"/>
      <c r="IDY23" s="79"/>
      <c r="IDZ23" s="79"/>
      <c r="IEA23" s="79"/>
      <c r="IEB23" s="79"/>
      <c r="IEC23" s="79"/>
      <c r="IED23" s="79"/>
      <c r="IEE23" s="79"/>
      <c r="IEF23" s="79"/>
      <c r="IEG23" s="79"/>
      <c r="IEH23" s="79"/>
      <c r="IEI23" s="79"/>
      <c r="IEJ23" s="79"/>
      <c r="IEK23" s="79"/>
      <c r="IEL23" s="79"/>
      <c r="IEM23" s="79"/>
      <c r="IEN23" s="79"/>
      <c r="IEO23" s="79"/>
      <c r="IEP23" s="79"/>
      <c r="IEQ23" s="79"/>
      <c r="IER23" s="79"/>
      <c r="IES23" s="79"/>
      <c r="IET23" s="79"/>
      <c r="IEU23" s="79"/>
      <c r="IEV23" s="79"/>
      <c r="IEW23" s="79"/>
      <c r="IEX23" s="79"/>
      <c r="IEY23" s="79"/>
      <c r="IEZ23" s="79"/>
      <c r="IFA23" s="79"/>
      <c r="IFB23" s="79"/>
      <c r="IFC23" s="79"/>
      <c r="IFD23" s="79"/>
      <c r="IFE23" s="79"/>
      <c r="IFF23" s="79"/>
      <c r="IFG23" s="79"/>
      <c r="IFH23" s="79"/>
      <c r="IFI23" s="79"/>
      <c r="IFJ23" s="79"/>
      <c r="IFK23" s="79"/>
      <c r="IFL23" s="79"/>
      <c r="IFM23" s="79"/>
      <c r="IFN23" s="79"/>
      <c r="IFO23" s="79"/>
      <c r="IFP23" s="79"/>
      <c r="IFQ23" s="79"/>
      <c r="IFR23" s="79"/>
      <c r="IFS23" s="79"/>
      <c r="IFT23" s="79"/>
      <c r="IFU23" s="79"/>
      <c r="IFV23" s="79"/>
      <c r="IFW23" s="79"/>
      <c r="IFX23" s="79"/>
      <c r="IFY23" s="79"/>
      <c r="IFZ23" s="79"/>
      <c r="IGA23" s="79"/>
      <c r="IGB23" s="79"/>
      <c r="IGC23" s="79"/>
      <c r="IGD23" s="79"/>
      <c r="IGE23" s="79"/>
      <c r="IGF23" s="79"/>
      <c r="IGG23" s="79"/>
      <c r="IGH23" s="79"/>
      <c r="IGI23" s="79"/>
      <c r="IGJ23" s="79"/>
      <c r="IGK23" s="79"/>
      <c r="IGL23" s="79"/>
      <c r="IGM23" s="79"/>
      <c r="IGN23" s="79"/>
      <c r="IGO23" s="79"/>
      <c r="IGP23" s="79"/>
      <c r="IGQ23" s="79"/>
      <c r="IGR23" s="79"/>
      <c r="IGS23" s="79"/>
      <c r="IGT23" s="79"/>
      <c r="IGU23" s="79"/>
      <c r="IGV23" s="79"/>
      <c r="IGW23" s="79"/>
      <c r="IGX23" s="79"/>
      <c r="IGY23" s="79"/>
      <c r="IGZ23" s="79"/>
      <c r="IHA23" s="79"/>
      <c r="IHB23" s="79"/>
      <c r="IHC23" s="79"/>
      <c r="IHD23" s="79"/>
      <c r="IHE23" s="79"/>
      <c r="IHF23" s="79"/>
      <c r="IHG23" s="79"/>
      <c r="IHH23" s="79"/>
      <c r="IHI23" s="79"/>
      <c r="IHJ23" s="79"/>
      <c r="IHK23" s="79"/>
      <c r="IHL23" s="79"/>
      <c r="IHM23" s="79"/>
      <c r="IHN23" s="79"/>
      <c r="IHO23" s="79"/>
      <c r="IHP23" s="79"/>
      <c r="IHQ23" s="79"/>
      <c r="IHR23" s="79"/>
      <c r="IHS23" s="79"/>
      <c r="IHT23" s="79"/>
      <c r="IHU23" s="79"/>
      <c r="IHV23" s="79"/>
      <c r="IHW23" s="79"/>
      <c r="IHX23" s="79"/>
      <c r="IHY23" s="79"/>
      <c r="IHZ23" s="79"/>
      <c r="IIA23" s="79"/>
      <c r="IIB23" s="79"/>
      <c r="IIC23" s="79"/>
      <c r="IID23" s="79"/>
      <c r="IIE23" s="79"/>
      <c r="IIF23" s="79"/>
      <c r="IIG23" s="79"/>
      <c r="IIH23" s="79"/>
      <c r="III23" s="79"/>
      <c r="IIJ23" s="79"/>
      <c r="IIK23" s="79"/>
      <c r="IIL23" s="79"/>
      <c r="IIM23" s="79"/>
      <c r="IIN23" s="79"/>
      <c r="IIO23" s="79"/>
      <c r="IIP23" s="79"/>
      <c r="IIQ23" s="79"/>
      <c r="IIR23" s="79"/>
      <c r="IIS23" s="79"/>
      <c r="IIT23" s="79"/>
      <c r="IIU23" s="79"/>
      <c r="IIV23" s="79"/>
      <c r="IIW23" s="79"/>
      <c r="IIX23" s="79"/>
      <c r="IIY23" s="79"/>
      <c r="IIZ23" s="79"/>
      <c r="IJA23" s="79"/>
      <c r="IJB23" s="79"/>
      <c r="IJC23" s="79"/>
      <c r="IJD23" s="79"/>
      <c r="IJE23" s="79"/>
      <c r="IJF23" s="79"/>
      <c r="IJG23" s="79"/>
      <c r="IJH23" s="79"/>
      <c r="IJI23" s="79"/>
      <c r="IJJ23" s="79"/>
      <c r="IJK23" s="79"/>
      <c r="IJL23" s="79"/>
      <c r="IJM23" s="79"/>
      <c r="IJN23" s="79"/>
      <c r="IJO23" s="79"/>
      <c r="IJP23" s="79"/>
      <c r="IJQ23" s="79"/>
      <c r="IJR23" s="79"/>
      <c r="IJS23" s="79"/>
      <c r="IJT23" s="79"/>
      <c r="IJU23" s="79"/>
      <c r="IJV23" s="79"/>
      <c r="IJW23" s="79"/>
      <c r="IJX23" s="79"/>
      <c r="IJY23" s="79"/>
      <c r="IJZ23" s="79"/>
      <c r="IKA23" s="79"/>
      <c r="IKB23" s="79"/>
      <c r="IKC23" s="79"/>
      <c r="IKD23" s="79"/>
      <c r="IKE23" s="79"/>
      <c r="IKF23" s="79"/>
      <c r="IKG23" s="79"/>
      <c r="IKH23" s="79"/>
      <c r="IKI23" s="79"/>
      <c r="IKJ23" s="79"/>
      <c r="IKK23" s="79"/>
      <c r="IKL23" s="79"/>
      <c r="IKM23" s="79"/>
      <c r="IKN23" s="79"/>
      <c r="IKO23" s="79"/>
      <c r="IKP23" s="79"/>
      <c r="IKQ23" s="79"/>
      <c r="IKR23" s="79"/>
      <c r="IKS23" s="79"/>
      <c r="IKT23" s="79"/>
      <c r="IKU23" s="79"/>
      <c r="IKV23" s="79"/>
      <c r="IKW23" s="79"/>
      <c r="IKX23" s="79"/>
      <c r="IKY23" s="79"/>
      <c r="IKZ23" s="79"/>
      <c r="ILA23" s="79"/>
      <c r="ILB23" s="79"/>
      <c r="ILC23" s="79"/>
      <c r="ILD23" s="79"/>
      <c r="ILE23" s="79"/>
      <c r="ILF23" s="79"/>
      <c r="ILG23" s="79"/>
      <c r="ILH23" s="79"/>
      <c r="ILI23" s="79"/>
      <c r="ILJ23" s="79"/>
      <c r="ILK23" s="79"/>
      <c r="ILL23" s="79"/>
      <c r="ILM23" s="79"/>
      <c r="ILN23" s="79"/>
      <c r="ILO23" s="79"/>
      <c r="ILP23" s="79"/>
      <c r="ILQ23" s="79"/>
      <c r="ILR23" s="79"/>
      <c r="ILS23" s="79"/>
      <c r="ILT23" s="79"/>
      <c r="ILU23" s="79"/>
      <c r="ILV23" s="79"/>
      <c r="ILW23" s="79"/>
      <c r="ILX23" s="79"/>
      <c r="ILY23" s="79"/>
      <c r="ILZ23" s="79"/>
      <c r="IMA23" s="79"/>
      <c r="IMB23" s="79"/>
      <c r="IMC23" s="79"/>
      <c r="IMD23" s="79"/>
      <c r="IME23" s="79"/>
      <c r="IMF23" s="79"/>
      <c r="IMG23" s="79"/>
      <c r="IMH23" s="79"/>
      <c r="IMI23" s="79"/>
      <c r="IMJ23" s="79"/>
      <c r="IMK23" s="79"/>
      <c r="IML23" s="79"/>
      <c r="IMM23" s="79"/>
      <c r="IMN23" s="79"/>
      <c r="IMO23" s="79"/>
      <c r="IMP23" s="79"/>
      <c r="IMQ23" s="79"/>
      <c r="IMR23" s="79"/>
      <c r="IMS23" s="79"/>
      <c r="IMT23" s="79"/>
      <c r="IMU23" s="79"/>
      <c r="IMV23" s="79"/>
      <c r="IMW23" s="79"/>
      <c r="IMX23" s="79"/>
      <c r="IMY23" s="79"/>
      <c r="IMZ23" s="79"/>
      <c r="INA23" s="79"/>
      <c r="INB23" s="79"/>
      <c r="INC23" s="79"/>
      <c r="IND23" s="79"/>
      <c r="INE23" s="79"/>
      <c r="INF23" s="79"/>
      <c r="ING23" s="79"/>
      <c r="INH23" s="79"/>
      <c r="INI23" s="79"/>
      <c r="INJ23" s="79"/>
      <c r="INK23" s="79"/>
      <c r="INL23" s="79"/>
      <c r="INM23" s="79"/>
      <c r="INN23" s="79"/>
      <c r="INO23" s="79"/>
      <c r="INP23" s="79"/>
      <c r="INQ23" s="79"/>
      <c r="INR23" s="79"/>
      <c r="INS23" s="79"/>
      <c r="INT23" s="79"/>
      <c r="INU23" s="79"/>
      <c r="INV23" s="79"/>
      <c r="INW23" s="79"/>
      <c r="INX23" s="79"/>
      <c r="INY23" s="79"/>
      <c r="INZ23" s="79"/>
      <c r="IOA23" s="79"/>
      <c r="IOB23" s="79"/>
      <c r="IOC23" s="79"/>
      <c r="IOD23" s="79"/>
      <c r="IOE23" s="79"/>
      <c r="IOF23" s="79"/>
      <c r="IOG23" s="79"/>
      <c r="IOH23" s="79"/>
      <c r="IOI23" s="79"/>
      <c r="IOJ23" s="79"/>
      <c r="IOK23" s="79"/>
      <c r="IOL23" s="79"/>
      <c r="IOM23" s="79"/>
      <c r="ION23" s="79"/>
      <c r="IOO23" s="79"/>
      <c r="IOP23" s="79"/>
      <c r="IOQ23" s="79"/>
      <c r="IOR23" s="79"/>
      <c r="IOS23" s="79"/>
      <c r="IOT23" s="79"/>
      <c r="IOU23" s="79"/>
      <c r="IOV23" s="79"/>
      <c r="IOW23" s="79"/>
      <c r="IOX23" s="79"/>
      <c r="IOY23" s="79"/>
      <c r="IOZ23" s="79"/>
      <c r="IPA23" s="79"/>
      <c r="IPB23" s="79"/>
      <c r="IPC23" s="79"/>
      <c r="IPD23" s="79"/>
      <c r="IPE23" s="79"/>
      <c r="IPF23" s="79"/>
      <c r="IPG23" s="79"/>
      <c r="IPH23" s="79"/>
      <c r="IPI23" s="79"/>
      <c r="IPJ23" s="79"/>
      <c r="IPK23" s="79"/>
      <c r="IPL23" s="79"/>
      <c r="IPM23" s="79"/>
      <c r="IPN23" s="79"/>
      <c r="IPO23" s="79"/>
      <c r="IPP23" s="79"/>
      <c r="IPQ23" s="79"/>
      <c r="IPR23" s="79"/>
      <c r="IPS23" s="79"/>
      <c r="IPT23" s="79"/>
      <c r="IPU23" s="79"/>
      <c r="IPV23" s="79"/>
      <c r="IPW23" s="79"/>
      <c r="IPX23" s="79"/>
      <c r="IPY23" s="79"/>
      <c r="IPZ23" s="79"/>
      <c r="IQA23" s="79"/>
      <c r="IQB23" s="79"/>
      <c r="IQC23" s="79"/>
      <c r="IQD23" s="79"/>
      <c r="IQE23" s="79"/>
      <c r="IQF23" s="79"/>
      <c r="IQG23" s="79"/>
      <c r="IQH23" s="79"/>
      <c r="IQI23" s="79"/>
      <c r="IQJ23" s="79"/>
      <c r="IQK23" s="79"/>
      <c r="IQL23" s="79"/>
      <c r="IQM23" s="79"/>
      <c r="IQN23" s="79"/>
      <c r="IQO23" s="79"/>
      <c r="IQP23" s="79"/>
      <c r="IQQ23" s="79"/>
      <c r="IQR23" s="79"/>
      <c r="IQS23" s="79"/>
      <c r="IQT23" s="79"/>
      <c r="IQU23" s="79"/>
      <c r="IQV23" s="79"/>
      <c r="IQW23" s="79"/>
      <c r="IQX23" s="79"/>
      <c r="IQY23" s="79"/>
      <c r="IQZ23" s="79"/>
      <c r="IRA23" s="79"/>
      <c r="IRB23" s="79"/>
      <c r="IRC23" s="79"/>
      <c r="IRD23" s="79"/>
      <c r="IRE23" s="79"/>
      <c r="IRF23" s="79"/>
      <c r="IRG23" s="79"/>
      <c r="IRH23" s="79"/>
      <c r="IRI23" s="79"/>
      <c r="IRJ23" s="79"/>
      <c r="IRK23" s="79"/>
      <c r="IRL23" s="79"/>
      <c r="IRM23" s="79"/>
      <c r="IRN23" s="79"/>
      <c r="IRO23" s="79"/>
      <c r="IRP23" s="79"/>
      <c r="IRQ23" s="79"/>
      <c r="IRR23" s="79"/>
      <c r="IRS23" s="79"/>
      <c r="IRT23" s="79"/>
      <c r="IRU23" s="79"/>
      <c r="IRV23" s="79"/>
      <c r="IRW23" s="79"/>
      <c r="IRX23" s="79"/>
      <c r="IRY23" s="79"/>
      <c r="IRZ23" s="79"/>
      <c r="ISA23" s="79"/>
      <c r="ISB23" s="79"/>
      <c r="ISC23" s="79"/>
      <c r="ISD23" s="79"/>
      <c r="ISE23" s="79"/>
      <c r="ISF23" s="79"/>
      <c r="ISG23" s="79"/>
      <c r="ISH23" s="79"/>
      <c r="ISI23" s="79"/>
      <c r="ISJ23" s="79"/>
      <c r="ISK23" s="79"/>
      <c r="ISL23" s="79"/>
      <c r="ISM23" s="79"/>
      <c r="ISN23" s="79"/>
      <c r="ISO23" s="79"/>
      <c r="ISP23" s="79"/>
      <c r="ISQ23" s="79"/>
      <c r="ISR23" s="79"/>
      <c r="ISS23" s="79"/>
      <c r="IST23" s="79"/>
      <c r="ISU23" s="79"/>
      <c r="ISV23" s="79"/>
      <c r="ISW23" s="79"/>
      <c r="ISX23" s="79"/>
      <c r="ISY23" s="79"/>
      <c r="ISZ23" s="79"/>
      <c r="ITA23" s="79"/>
      <c r="ITB23" s="79"/>
      <c r="ITC23" s="79"/>
      <c r="ITD23" s="79"/>
      <c r="ITE23" s="79"/>
      <c r="ITF23" s="79"/>
      <c r="ITG23" s="79"/>
      <c r="ITH23" s="79"/>
      <c r="ITI23" s="79"/>
      <c r="ITJ23" s="79"/>
      <c r="ITK23" s="79"/>
      <c r="ITL23" s="79"/>
      <c r="ITM23" s="79"/>
      <c r="ITN23" s="79"/>
      <c r="ITO23" s="79"/>
      <c r="ITP23" s="79"/>
      <c r="ITQ23" s="79"/>
      <c r="ITR23" s="79"/>
      <c r="ITS23" s="79"/>
      <c r="ITT23" s="79"/>
      <c r="ITU23" s="79"/>
      <c r="ITV23" s="79"/>
      <c r="ITW23" s="79"/>
      <c r="ITX23" s="79"/>
      <c r="ITY23" s="79"/>
      <c r="ITZ23" s="79"/>
      <c r="IUA23" s="79"/>
      <c r="IUB23" s="79"/>
      <c r="IUC23" s="79"/>
      <c r="IUD23" s="79"/>
      <c r="IUE23" s="79"/>
      <c r="IUF23" s="79"/>
      <c r="IUG23" s="79"/>
      <c r="IUH23" s="79"/>
      <c r="IUI23" s="79"/>
      <c r="IUJ23" s="79"/>
      <c r="IUK23" s="79"/>
      <c r="IUL23" s="79"/>
      <c r="IUM23" s="79"/>
      <c r="IUN23" s="79"/>
      <c r="IUO23" s="79"/>
      <c r="IUP23" s="79"/>
      <c r="IUQ23" s="79"/>
      <c r="IUR23" s="79"/>
      <c r="IUS23" s="79"/>
      <c r="IUT23" s="79"/>
      <c r="IUU23" s="79"/>
      <c r="IUV23" s="79"/>
      <c r="IUW23" s="79"/>
      <c r="IUX23" s="79"/>
      <c r="IUY23" s="79"/>
      <c r="IUZ23" s="79"/>
      <c r="IVA23" s="79"/>
      <c r="IVB23" s="79"/>
      <c r="IVC23" s="79"/>
      <c r="IVD23" s="79"/>
      <c r="IVE23" s="79"/>
      <c r="IVF23" s="79"/>
      <c r="IVG23" s="79"/>
      <c r="IVH23" s="79"/>
      <c r="IVI23" s="79"/>
      <c r="IVJ23" s="79"/>
      <c r="IVK23" s="79"/>
      <c r="IVL23" s="79"/>
      <c r="IVM23" s="79"/>
      <c r="IVN23" s="79"/>
      <c r="IVO23" s="79"/>
      <c r="IVP23" s="79"/>
      <c r="IVQ23" s="79"/>
      <c r="IVR23" s="79"/>
      <c r="IVS23" s="79"/>
      <c r="IVT23" s="79"/>
      <c r="IVU23" s="79"/>
      <c r="IVV23" s="79"/>
      <c r="IVW23" s="79"/>
      <c r="IVX23" s="79"/>
      <c r="IVY23" s="79"/>
      <c r="IVZ23" s="79"/>
      <c r="IWA23" s="79"/>
      <c r="IWB23" s="79"/>
      <c r="IWC23" s="79"/>
      <c r="IWD23" s="79"/>
      <c r="IWE23" s="79"/>
      <c r="IWF23" s="79"/>
      <c r="IWG23" s="79"/>
      <c r="IWH23" s="79"/>
      <c r="IWI23" s="79"/>
      <c r="IWJ23" s="79"/>
      <c r="IWK23" s="79"/>
      <c r="IWL23" s="79"/>
      <c r="IWM23" s="79"/>
      <c r="IWN23" s="79"/>
      <c r="IWO23" s="79"/>
      <c r="IWP23" s="79"/>
      <c r="IWQ23" s="79"/>
      <c r="IWR23" s="79"/>
      <c r="IWS23" s="79"/>
      <c r="IWT23" s="79"/>
      <c r="IWU23" s="79"/>
      <c r="IWV23" s="79"/>
      <c r="IWW23" s="79"/>
      <c r="IWX23" s="79"/>
      <c r="IWY23" s="79"/>
      <c r="IWZ23" s="79"/>
      <c r="IXA23" s="79"/>
      <c r="IXB23" s="79"/>
      <c r="IXC23" s="79"/>
      <c r="IXD23" s="79"/>
      <c r="IXE23" s="79"/>
      <c r="IXF23" s="79"/>
      <c r="IXG23" s="79"/>
      <c r="IXH23" s="79"/>
      <c r="IXI23" s="79"/>
      <c r="IXJ23" s="79"/>
      <c r="IXK23" s="79"/>
      <c r="IXL23" s="79"/>
      <c r="IXM23" s="79"/>
      <c r="IXN23" s="79"/>
      <c r="IXO23" s="79"/>
      <c r="IXP23" s="79"/>
      <c r="IXQ23" s="79"/>
      <c r="IXR23" s="79"/>
      <c r="IXS23" s="79"/>
      <c r="IXT23" s="79"/>
      <c r="IXU23" s="79"/>
      <c r="IXV23" s="79"/>
      <c r="IXW23" s="79"/>
      <c r="IXX23" s="79"/>
      <c r="IXY23" s="79"/>
      <c r="IXZ23" s="79"/>
      <c r="IYA23" s="79"/>
      <c r="IYB23" s="79"/>
      <c r="IYC23" s="79"/>
      <c r="IYD23" s="79"/>
      <c r="IYE23" s="79"/>
      <c r="IYF23" s="79"/>
      <c r="IYG23" s="79"/>
      <c r="IYH23" s="79"/>
      <c r="IYI23" s="79"/>
      <c r="IYJ23" s="79"/>
      <c r="IYK23" s="79"/>
      <c r="IYL23" s="79"/>
      <c r="IYM23" s="79"/>
      <c r="IYN23" s="79"/>
      <c r="IYO23" s="79"/>
      <c r="IYP23" s="79"/>
      <c r="IYQ23" s="79"/>
      <c r="IYR23" s="79"/>
      <c r="IYS23" s="79"/>
      <c r="IYT23" s="79"/>
      <c r="IYU23" s="79"/>
      <c r="IYV23" s="79"/>
      <c r="IYW23" s="79"/>
      <c r="IYX23" s="79"/>
      <c r="IYY23" s="79"/>
      <c r="IYZ23" s="79"/>
      <c r="IZA23" s="79"/>
      <c r="IZB23" s="79"/>
      <c r="IZC23" s="79"/>
      <c r="IZD23" s="79"/>
      <c r="IZE23" s="79"/>
      <c r="IZF23" s="79"/>
      <c r="IZG23" s="79"/>
      <c r="IZH23" s="79"/>
      <c r="IZI23" s="79"/>
      <c r="IZJ23" s="79"/>
      <c r="IZK23" s="79"/>
      <c r="IZL23" s="79"/>
      <c r="IZM23" s="79"/>
      <c r="IZN23" s="79"/>
      <c r="IZO23" s="79"/>
      <c r="IZP23" s="79"/>
      <c r="IZQ23" s="79"/>
      <c r="IZR23" s="79"/>
      <c r="IZS23" s="79"/>
      <c r="IZT23" s="79"/>
      <c r="IZU23" s="79"/>
      <c r="IZV23" s="79"/>
      <c r="IZW23" s="79"/>
      <c r="IZX23" s="79"/>
      <c r="IZY23" s="79"/>
      <c r="IZZ23" s="79"/>
      <c r="JAA23" s="79"/>
      <c r="JAB23" s="79"/>
      <c r="JAC23" s="79"/>
      <c r="JAD23" s="79"/>
      <c r="JAE23" s="79"/>
      <c r="JAF23" s="79"/>
      <c r="JAG23" s="79"/>
      <c r="JAH23" s="79"/>
      <c r="JAI23" s="79"/>
      <c r="JAJ23" s="79"/>
      <c r="JAK23" s="79"/>
      <c r="JAL23" s="79"/>
      <c r="JAM23" s="79"/>
      <c r="JAN23" s="79"/>
      <c r="JAO23" s="79"/>
      <c r="JAP23" s="79"/>
      <c r="JAQ23" s="79"/>
      <c r="JAR23" s="79"/>
      <c r="JAS23" s="79"/>
      <c r="JAT23" s="79"/>
      <c r="JAU23" s="79"/>
      <c r="JAV23" s="79"/>
      <c r="JAW23" s="79"/>
      <c r="JAX23" s="79"/>
      <c r="JAY23" s="79"/>
      <c r="JAZ23" s="79"/>
      <c r="JBA23" s="79"/>
      <c r="JBB23" s="79"/>
      <c r="JBC23" s="79"/>
      <c r="JBD23" s="79"/>
      <c r="JBE23" s="79"/>
      <c r="JBF23" s="79"/>
      <c r="JBG23" s="79"/>
      <c r="JBH23" s="79"/>
      <c r="JBI23" s="79"/>
      <c r="JBJ23" s="79"/>
      <c r="JBK23" s="79"/>
      <c r="JBL23" s="79"/>
      <c r="JBM23" s="79"/>
      <c r="JBN23" s="79"/>
      <c r="JBO23" s="79"/>
      <c r="JBP23" s="79"/>
      <c r="JBQ23" s="79"/>
      <c r="JBR23" s="79"/>
      <c r="JBS23" s="79"/>
      <c r="JBT23" s="79"/>
      <c r="JBU23" s="79"/>
      <c r="JBV23" s="79"/>
      <c r="JBW23" s="79"/>
      <c r="JBX23" s="79"/>
      <c r="JBY23" s="79"/>
      <c r="JBZ23" s="79"/>
      <c r="JCA23" s="79"/>
      <c r="JCB23" s="79"/>
      <c r="JCC23" s="79"/>
      <c r="JCD23" s="79"/>
      <c r="JCE23" s="79"/>
      <c r="JCF23" s="79"/>
      <c r="JCG23" s="79"/>
      <c r="JCH23" s="79"/>
      <c r="JCI23" s="79"/>
      <c r="JCJ23" s="79"/>
      <c r="JCK23" s="79"/>
      <c r="JCL23" s="79"/>
      <c r="JCM23" s="79"/>
      <c r="JCN23" s="79"/>
      <c r="JCO23" s="79"/>
      <c r="JCP23" s="79"/>
      <c r="JCQ23" s="79"/>
      <c r="JCR23" s="79"/>
      <c r="JCS23" s="79"/>
      <c r="JCT23" s="79"/>
      <c r="JCU23" s="79"/>
      <c r="JCV23" s="79"/>
      <c r="JCW23" s="79"/>
      <c r="JCX23" s="79"/>
      <c r="JCY23" s="79"/>
      <c r="JCZ23" s="79"/>
      <c r="JDA23" s="79"/>
      <c r="JDB23" s="79"/>
      <c r="JDC23" s="79"/>
      <c r="JDD23" s="79"/>
      <c r="JDE23" s="79"/>
      <c r="JDF23" s="79"/>
      <c r="JDG23" s="79"/>
      <c r="JDH23" s="79"/>
      <c r="JDI23" s="79"/>
      <c r="JDJ23" s="79"/>
      <c r="JDK23" s="79"/>
      <c r="JDL23" s="79"/>
      <c r="JDM23" s="79"/>
      <c r="JDN23" s="79"/>
      <c r="JDO23" s="79"/>
      <c r="JDP23" s="79"/>
      <c r="JDQ23" s="79"/>
      <c r="JDR23" s="79"/>
      <c r="JDS23" s="79"/>
      <c r="JDT23" s="79"/>
      <c r="JDU23" s="79"/>
      <c r="JDV23" s="79"/>
      <c r="JDW23" s="79"/>
      <c r="JDX23" s="79"/>
      <c r="JDY23" s="79"/>
      <c r="JDZ23" s="79"/>
      <c r="JEA23" s="79"/>
      <c r="JEB23" s="79"/>
      <c r="JEC23" s="79"/>
      <c r="JED23" s="79"/>
      <c r="JEE23" s="79"/>
      <c r="JEF23" s="79"/>
      <c r="JEG23" s="79"/>
      <c r="JEH23" s="79"/>
      <c r="JEI23" s="79"/>
      <c r="JEJ23" s="79"/>
      <c r="JEK23" s="79"/>
      <c r="JEL23" s="79"/>
      <c r="JEM23" s="79"/>
      <c r="JEN23" s="79"/>
      <c r="JEO23" s="79"/>
      <c r="JEP23" s="79"/>
      <c r="JEQ23" s="79"/>
      <c r="JER23" s="79"/>
      <c r="JES23" s="79"/>
      <c r="JET23" s="79"/>
      <c r="JEU23" s="79"/>
      <c r="JEV23" s="79"/>
      <c r="JEW23" s="79"/>
      <c r="JEX23" s="79"/>
      <c r="JEY23" s="79"/>
      <c r="JEZ23" s="79"/>
      <c r="JFA23" s="79"/>
      <c r="JFB23" s="79"/>
      <c r="JFC23" s="79"/>
      <c r="JFD23" s="79"/>
      <c r="JFE23" s="79"/>
      <c r="JFF23" s="79"/>
      <c r="JFG23" s="79"/>
      <c r="JFH23" s="79"/>
      <c r="JFI23" s="79"/>
      <c r="JFJ23" s="79"/>
      <c r="JFK23" s="79"/>
      <c r="JFL23" s="79"/>
      <c r="JFM23" s="79"/>
      <c r="JFN23" s="79"/>
      <c r="JFO23" s="79"/>
      <c r="JFP23" s="79"/>
      <c r="JFQ23" s="79"/>
      <c r="JFR23" s="79"/>
      <c r="JFS23" s="79"/>
      <c r="JFT23" s="79"/>
      <c r="JFU23" s="79"/>
      <c r="JFV23" s="79"/>
      <c r="JFW23" s="79"/>
      <c r="JFX23" s="79"/>
      <c r="JFY23" s="79"/>
      <c r="JFZ23" s="79"/>
      <c r="JGA23" s="79"/>
      <c r="JGB23" s="79"/>
      <c r="JGC23" s="79"/>
      <c r="JGD23" s="79"/>
      <c r="JGE23" s="79"/>
      <c r="JGF23" s="79"/>
      <c r="JGG23" s="79"/>
      <c r="JGH23" s="79"/>
      <c r="JGI23" s="79"/>
      <c r="JGJ23" s="79"/>
      <c r="JGK23" s="79"/>
      <c r="JGL23" s="79"/>
      <c r="JGM23" s="79"/>
      <c r="JGN23" s="79"/>
      <c r="JGO23" s="79"/>
      <c r="JGP23" s="79"/>
      <c r="JGQ23" s="79"/>
      <c r="JGR23" s="79"/>
      <c r="JGS23" s="79"/>
      <c r="JGT23" s="79"/>
      <c r="JGU23" s="79"/>
      <c r="JGV23" s="79"/>
      <c r="JGW23" s="79"/>
      <c r="JGX23" s="79"/>
      <c r="JGY23" s="79"/>
      <c r="JGZ23" s="79"/>
      <c r="JHA23" s="79"/>
      <c r="JHB23" s="79"/>
      <c r="JHC23" s="79"/>
      <c r="JHD23" s="79"/>
      <c r="JHE23" s="79"/>
      <c r="JHF23" s="79"/>
      <c r="JHG23" s="79"/>
      <c r="JHH23" s="79"/>
      <c r="JHI23" s="79"/>
      <c r="JHJ23" s="79"/>
      <c r="JHK23" s="79"/>
      <c r="JHL23" s="79"/>
      <c r="JHM23" s="79"/>
      <c r="JHN23" s="79"/>
      <c r="JHO23" s="79"/>
      <c r="JHP23" s="79"/>
      <c r="JHQ23" s="79"/>
      <c r="JHR23" s="79"/>
      <c r="JHS23" s="79"/>
      <c r="JHT23" s="79"/>
      <c r="JHU23" s="79"/>
      <c r="JHV23" s="79"/>
      <c r="JHW23" s="79"/>
      <c r="JHX23" s="79"/>
      <c r="JHY23" s="79"/>
      <c r="JHZ23" s="79"/>
      <c r="JIA23" s="79"/>
      <c r="JIB23" s="79"/>
      <c r="JIC23" s="79"/>
      <c r="JID23" s="79"/>
      <c r="JIE23" s="79"/>
      <c r="JIF23" s="79"/>
      <c r="JIG23" s="79"/>
      <c r="JIH23" s="79"/>
      <c r="JII23" s="79"/>
      <c r="JIJ23" s="79"/>
      <c r="JIK23" s="79"/>
      <c r="JIL23" s="79"/>
      <c r="JIM23" s="79"/>
      <c r="JIN23" s="79"/>
      <c r="JIO23" s="79"/>
      <c r="JIP23" s="79"/>
      <c r="JIQ23" s="79"/>
      <c r="JIR23" s="79"/>
      <c r="JIS23" s="79"/>
      <c r="JIT23" s="79"/>
      <c r="JIU23" s="79"/>
      <c r="JIV23" s="79"/>
      <c r="JIW23" s="79"/>
      <c r="JIX23" s="79"/>
      <c r="JIY23" s="79"/>
      <c r="JIZ23" s="79"/>
      <c r="JJA23" s="79"/>
      <c r="JJB23" s="79"/>
      <c r="JJC23" s="79"/>
      <c r="JJD23" s="79"/>
      <c r="JJE23" s="79"/>
      <c r="JJF23" s="79"/>
      <c r="JJG23" s="79"/>
      <c r="JJH23" s="79"/>
      <c r="JJI23" s="79"/>
      <c r="JJJ23" s="79"/>
      <c r="JJK23" s="79"/>
      <c r="JJL23" s="79"/>
      <c r="JJM23" s="79"/>
      <c r="JJN23" s="79"/>
      <c r="JJO23" s="79"/>
      <c r="JJP23" s="79"/>
      <c r="JJQ23" s="79"/>
      <c r="JJR23" s="79"/>
      <c r="JJS23" s="79"/>
      <c r="JJT23" s="79"/>
      <c r="JJU23" s="79"/>
      <c r="JJV23" s="79"/>
      <c r="JJW23" s="79"/>
      <c r="JJX23" s="79"/>
      <c r="JJY23" s="79"/>
      <c r="JJZ23" s="79"/>
      <c r="JKA23" s="79"/>
      <c r="JKB23" s="79"/>
      <c r="JKC23" s="79"/>
      <c r="JKD23" s="79"/>
      <c r="JKE23" s="79"/>
      <c r="JKF23" s="79"/>
      <c r="JKG23" s="79"/>
      <c r="JKH23" s="79"/>
      <c r="JKI23" s="79"/>
      <c r="JKJ23" s="79"/>
      <c r="JKK23" s="79"/>
      <c r="JKL23" s="79"/>
      <c r="JKM23" s="79"/>
      <c r="JKN23" s="79"/>
      <c r="JKO23" s="79"/>
      <c r="JKP23" s="79"/>
      <c r="JKQ23" s="79"/>
      <c r="JKR23" s="79"/>
      <c r="JKS23" s="79"/>
      <c r="JKT23" s="79"/>
      <c r="JKU23" s="79"/>
      <c r="JKV23" s="79"/>
      <c r="JKW23" s="79"/>
      <c r="JKX23" s="79"/>
      <c r="JKY23" s="79"/>
      <c r="JKZ23" s="79"/>
      <c r="JLA23" s="79"/>
      <c r="JLB23" s="79"/>
      <c r="JLC23" s="79"/>
      <c r="JLD23" s="79"/>
      <c r="JLE23" s="79"/>
      <c r="JLF23" s="79"/>
      <c r="JLG23" s="79"/>
      <c r="JLH23" s="79"/>
      <c r="JLI23" s="79"/>
      <c r="JLJ23" s="79"/>
      <c r="JLK23" s="79"/>
      <c r="JLL23" s="79"/>
      <c r="JLM23" s="79"/>
      <c r="JLN23" s="79"/>
      <c r="JLO23" s="79"/>
      <c r="JLP23" s="79"/>
      <c r="JLQ23" s="79"/>
      <c r="JLR23" s="79"/>
      <c r="JLS23" s="79"/>
      <c r="JLT23" s="79"/>
      <c r="JLU23" s="79"/>
      <c r="JLV23" s="79"/>
      <c r="JLW23" s="79"/>
      <c r="JLX23" s="79"/>
      <c r="JLY23" s="79"/>
      <c r="JLZ23" s="79"/>
      <c r="JMA23" s="79"/>
      <c r="JMB23" s="79"/>
      <c r="JMC23" s="79"/>
      <c r="JMD23" s="79"/>
      <c r="JME23" s="79"/>
      <c r="JMF23" s="79"/>
      <c r="JMG23" s="79"/>
      <c r="JMH23" s="79"/>
      <c r="JMI23" s="79"/>
      <c r="JMJ23" s="79"/>
      <c r="JMK23" s="79"/>
      <c r="JML23" s="79"/>
      <c r="JMM23" s="79"/>
      <c r="JMN23" s="79"/>
      <c r="JMO23" s="79"/>
      <c r="JMP23" s="79"/>
      <c r="JMQ23" s="79"/>
      <c r="JMR23" s="79"/>
      <c r="JMS23" s="79"/>
      <c r="JMT23" s="79"/>
      <c r="JMU23" s="79"/>
      <c r="JMV23" s="79"/>
      <c r="JMW23" s="79"/>
      <c r="JMX23" s="79"/>
      <c r="JMY23" s="79"/>
      <c r="JMZ23" s="79"/>
      <c r="JNA23" s="79"/>
      <c r="JNB23" s="79"/>
      <c r="JNC23" s="79"/>
      <c r="JND23" s="79"/>
      <c r="JNE23" s="79"/>
      <c r="JNF23" s="79"/>
      <c r="JNG23" s="79"/>
      <c r="JNH23" s="79"/>
      <c r="JNI23" s="79"/>
      <c r="JNJ23" s="79"/>
      <c r="JNK23" s="79"/>
      <c r="JNL23" s="79"/>
      <c r="JNM23" s="79"/>
      <c r="JNN23" s="79"/>
      <c r="JNO23" s="79"/>
      <c r="JNP23" s="79"/>
      <c r="JNQ23" s="79"/>
      <c r="JNR23" s="79"/>
      <c r="JNS23" s="79"/>
      <c r="JNT23" s="79"/>
      <c r="JNU23" s="79"/>
      <c r="JNV23" s="79"/>
      <c r="JNW23" s="79"/>
      <c r="JNX23" s="79"/>
      <c r="JNY23" s="79"/>
      <c r="JNZ23" s="79"/>
      <c r="JOA23" s="79"/>
      <c r="JOB23" s="79"/>
      <c r="JOC23" s="79"/>
      <c r="JOD23" s="79"/>
      <c r="JOE23" s="79"/>
      <c r="JOF23" s="79"/>
      <c r="JOG23" s="79"/>
      <c r="JOH23" s="79"/>
      <c r="JOI23" s="79"/>
      <c r="JOJ23" s="79"/>
      <c r="JOK23" s="79"/>
      <c r="JOL23" s="79"/>
      <c r="JOM23" s="79"/>
      <c r="JON23" s="79"/>
      <c r="JOO23" s="79"/>
      <c r="JOP23" s="79"/>
      <c r="JOQ23" s="79"/>
      <c r="JOR23" s="79"/>
      <c r="JOS23" s="79"/>
      <c r="JOT23" s="79"/>
      <c r="JOU23" s="79"/>
      <c r="JOV23" s="79"/>
      <c r="JOW23" s="79"/>
      <c r="JOX23" s="79"/>
      <c r="JOY23" s="79"/>
      <c r="JOZ23" s="79"/>
      <c r="JPA23" s="79"/>
      <c r="JPB23" s="79"/>
      <c r="JPC23" s="79"/>
      <c r="JPD23" s="79"/>
      <c r="JPE23" s="79"/>
      <c r="JPF23" s="79"/>
      <c r="JPG23" s="79"/>
      <c r="JPH23" s="79"/>
      <c r="JPI23" s="79"/>
      <c r="JPJ23" s="79"/>
      <c r="JPK23" s="79"/>
      <c r="JPL23" s="79"/>
      <c r="JPM23" s="79"/>
      <c r="JPN23" s="79"/>
      <c r="JPO23" s="79"/>
      <c r="JPP23" s="79"/>
      <c r="JPQ23" s="79"/>
      <c r="JPR23" s="79"/>
      <c r="JPS23" s="79"/>
      <c r="JPT23" s="79"/>
      <c r="JPU23" s="79"/>
      <c r="JPV23" s="79"/>
      <c r="JPW23" s="79"/>
      <c r="JPX23" s="79"/>
      <c r="JPY23" s="79"/>
      <c r="JPZ23" s="79"/>
      <c r="JQA23" s="79"/>
      <c r="JQB23" s="79"/>
      <c r="JQC23" s="79"/>
      <c r="JQD23" s="79"/>
      <c r="JQE23" s="79"/>
      <c r="JQF23" s="79"/>
      <c r="JQG23" s="79"/>
      <c r="JQH23" s="79"/>
      <c r="JQI23" s="79"/>
      <c r="JQJ23" s="79"/>
      <c r="JQK23" s="79"/>
      <c r="JQL23" s="79"/>
      <c r="JQM23" s="79"/>
      <c r="JQN23" s="79"/>
      <c r="JQO23" s="79"/>
      <c r="JQP23" s="79"/>
      <c r="JQQ23" s="79"/>
      <c r="JQR23" s="79"/>
      <c r="JQS23" s="79"/>
      <c r="JQT23" s="79"/>
      <c r="JQU23" s="79"/>
      <c r="JQV23" s="79"/>
      <c r="JQW23" s="79"/>
      <c r="JQX23" s="79"/>
      <c r="JQY23" s="79"/>
      <c r="JQZ23" s="79"/>
      <c r="JRA23" s="79"/>
      <c r="JRB23" s="79"/>
      <c r="JRC23" s="79"/>
      <c r="JRD23" s="79"/>
      <c r="JRE23" s="79"/>
      <c r="JRF23" s="79"/>
      <c r="JRG23" s="79"/>
      <c r="JRH23" s="79"/>
      <c r="JRI23" s="79"/>
      <c r="JRJ23" s="79"/>
      <c r="JRK23" s="79"/>
      <c r="JRL23" s="79"/>
      <c r="JRM23" s="79"/>
      <c r="JRN23" s="79"/>
      <c r="JRO23" s="79"/>
      <c r="JRP23" s="79"/>
      <c r="JRQ23" s="79"/>
      <c r="JRR23" s="79"/>
      <c r="JRS23" s="79"/>
      <c r="JRT23" s="79"/>
      <c r="JRU23" s="79"/>
      <c r="JRV23" s="79"/>
      <c r="JRW23" s="79"/>
      <c r="JRX23" s="79"/>
      <c r="JRY23" s="79"/>
      <c r="JRZ23" s="79"/>
      <c r="JSA23" s="79"/>
      <c r="JSB23" s="79"/>
      <c r="JSC23" s="79"/>
      <c r="JSD23" s="79"/>
      <c r="JSE23" s="79"/>
      <c r="JSF23" s="79"/>
      <c r="JSG23" s="79"/>
      <c r="JSH23" s="79"/>
      <c r="JSI23" s="79"/>
      <c r="JSJ23" s="79"/>
      <c r="JSK23" s="79"/>
      <c r="JSL23" s="79"/>
      <c r="JSM23" s="79"/>
      <c r="JSN23" s="79"/>
      <c r="JSO23" s="79"/>
      <c r="JSP23" s="79"/>
      <c r="JSQ23" s="79"/>
      <c r="JSR23" s="79"/>
      <c r="JSS23" s="79"/>
      <c r="JST23" s="79"/>
      <c r="JSU23" s="79"/>
      <c r="JSV23" s="79"/>
      <c r="JSW23" s="79"/>
      <c r="JSX23" s="79"/>
      <c r="JSY23" s="79"/>
      <c r="JSZ23" s="79"/>
      <c r="JTA23" s="79"/>
      <c r="JTB23" s="79"/>
      <c r="JTC23" s="79"/>
      <c r="JTD23" s="79"/>
      <c r="JTE23" s="79"/>
      <c r="JTF23" s="79"/>
      <c r="JTG23" s="79"/>
      <c r="JTH23" s="79"/>
      <c r="JTI23" s="79"/>
      <c r="JTJ23" s="79"/>
      <c r="JTK23" s="79"/>
      <c r="JTL23" s="79"/>
      <c r="JTM23" s="79"/>
      <c r="JTN23" s="79"/>
      <c r="JTO23" s="79"/>
      <c r="JTP23" s="79"/>
      <c r="JTQ23" s="79"/>
      <c r="JTR23" s="79"/>
      <c r="JTS23" s="79"/>
      <c r="JTT23" s="79"/>
      <c r="JTU23" s="79"/>
      <c r="JTV23" s="79"/>
      <c r="JTW23" s="79"/>
      <c r="JTX23" s="79"/>
      <c r="JTY23" s="79"/>
      <c r="JTZ23" s="79"/>
      <c r="JUA23" s="79"/>
      <c r="JUB23" s="79"/>
      <c r="JUC23" s="79"/>
      <c r="JUD23" s="79"/>
      <c r="JUE23" s="79"/>
      <c r="JUF23" s="79"/>
      <c r="JUG23" s="79"/>
      <c r="JUH23" s="79"/>
      <c r="JUI23" s="79"/>
      <c r="JUJ23" s="79"/>
      <c r="JUK23" s="79"/>
      <c r="JUL23" s="79"/>
      <c r="JUM23" s="79"/>
      <c r="JUN23" s="79"/>
      <c r="JUO23" s="79"/>
      <c r="JUP23" s="79"/>
      <c r="JUQ23" s="79"/>
      <c r="JUR23" s="79"/>
      <c r="JUS23" s="79"/>
      <c r="JUT23" s="79"/>
      <c r="JUU23" s="79"/>
      <c r="JUV23" s="79"/>
      <c r="JUW23" s="79"/>
      <c r="JUX23" s="79"/>
      <c r="JUY23" s="79"/>
      <c r="JUZ23" s="79"/>
      <c r="JVA23" s="79"/>
      <c r="JVB23" s="79"/>
      <c r="JVC23" s="79"/>
      <c r="JVD23" s="79"/>
      <c r="JVE23" s="79"/>
      <c r="JVF23" s="79"/>
      <c r="JVG23" s="79"/>
      <c r="JVH23" s="79"/>
      <c r="JVI23" s="79"/>
      <c r="JVJ23" s="79"/>
      <c r="JVK23" s="79"/>
      <c r="JVL23" s="79"/>
      <c r="JVM23" s="79"/>
      <c r="JVN23" s="79"/>
      <c r="JVO23" s="79"/>
      <c r="JVP23" s="79"/>
      <c r="JVQ23" s="79"/>
      <c r="JVR23" s="79"/>
      <c r="JVS23" s="79"/>
      <c r="JVT23" s="79"/>
      <c r="JVU23" s="79"/>
      <c r="JVV23" s="79"/>
      <c r="JVW23" s="79"/>
      <c r="JVX23" s="79"/>
      <c r="JVY23" s="79"/>
      <c r="JVZ23" s="79"/>
      <c r="JWA23" s="79"/>
      <c r="JWB23" s="79"/>
      <c r="JWC23" s="79"/>
      <c r="JWD23" s="79"/>
      <c r="JWE23" s="79"/>
      <c r="JWF23" s="79"/>
      <c r="JWG23" s="79"/>
      <c r="JWH23" s="79"/>
      <c r="JWI23" s="79"/>
      <c r="JWJ23" s="79"/>
      <c r="JWK23" s="79"/>
      <c r="JWL23" s="79"/>
      <c r="JWM23" s="79"/>
      <c r="JWN23" s="79"/>
      <c r="JWO23" s="79"/>
      <c r="JWP23" s="79"/>
      <c r="JWQ23" s="79"/>
      <c r="JWR23" s="79"/>
      <c r="JWS23" s="79"/>
      <c r="JWT23" s="79"/>
      <c r="JWU23" s="79"/>
      <c r="JWV23" s="79"/>
      <c r="JWW23" s="79"/>
      <c r="JWX23" s="79"/>
      <c r="JWY23" s="79"/>
      <c r="JWZ23" s="79"/>
      <c r="JXA23" s="79"/>
      <c r="JXB23" s="79"/>
      <c r="JXC23" s="79"/>
      <c r="JXD23" s="79"/>
      <c r="JXE23" s="79"/>
      <c r="JXF23" s="79"/>
      <c r="JXG23" s="79"/>
      <c r="JXH23" s="79"/>
      <c r="JXI23" s="79"/>
      <c r="JXJ23" s="79"/>
      <c r="JXK23" s="79"/>
      <c r="JXL23" s="79"/>
      <c r="JXM23" s="79"/>
      <c r="JXN23" s="79"/>
      <c r="JXO23" s="79"/>
      <c r="JXP23" s="79"/>
      <c r="JXQ23" s="79"/>
      <c r="JXR23" s="79"/>
      <c r="JXS23" s="79"/>
      <c r="JXT23" s="79"/>
      <c r="JXU23" s="79"/>
      <c r="JXV23" s="79"/>
      <c r="JXW23" s="79"/>
      <c r="JXX23" s="79"/>
      <c r="JXY23" s="79"/>
      <c r="JXZ23" s="79"/>
      <c r="JYA23" s="79"/>
      <c r="JYB23" s="79"/>
      <c r="JYC23" s="79"/>
      <c r="JYD23" s="79"/>
      <c r="JYE23" s="79"/>
      <c r="JYF23" s="79"/>
      <c r="JYG23" s="79"/>
      <c r="JYH23" s="79"/>
      <c r="JYI23" s="79"/>
      <c r="JYJ23" s="79"/>
      <c r="JYK23" s="79"/>
      <c r="JYL23" s="79"/>
      <c r="JYM23" s="79"/>
      <c r="JYN23" s="79"/>
      <c r="JYO23" s="79"/>
      <c r="JYP23" s="79"/>
      <c r="JYQ23" s="79"/>
      <c r="JYR23" s="79"/>
      <c r="JYS23" s="79"/>
      <c r="JYT23" s="79"/>
      <c r="JYU23" s="79"/>
      <c r="JYV23" s="79"/>
      <c r="JYW23" s="79"/>
      <c r="JYX23" s="79"/>
      <c r="JYY23" s="79"/>
      <c r="JYZ23" s="79"/>
      <c r="JZA23" s="79"/>
      <c r="JZB23" s="79"/>
      <c r="JZC23" s="79"/>
      <c r="JZD23" s="79"/>
      <c r="JZE23" s="79"/>
      <c r="JZF23" s="79"/>
      <c r="JZG23" s="79"/>
      <c r="JZH23" s="79"/>
      <c r="JZI23" s="79"/>
      <c r="JZJ23" s="79"/>
      <c r="JZK23" s="79"/>
      <c r="JZL23" s="79"/>
      <c r="JZM23" s="79"/>
      <c r="JZN23" s="79"/>
      <c r="JZO23" s="79"/>
      <c r="JZP23" s="79"/>
      <c r="JZQ23" s="79"/>
      <c r="JZR23" s="79"/>
      <c r="JZS23" s="79"/>
      <c r="JZT23" s="79"/>
      <c r="JZU23" s="79"/>
      <c r="JZV23" s="79"/>
      <c r="JZW23" s="79"/>
      <c r="JZX23" s="79"/>
      <c r="JZY23" s="79"/>
      <c r="JZZ23" s="79"/>
      <c r="KAA23" s="79"/>
      <c r="KAB23" s="79"/>
      <c r="KAC23" s="79"/>
      <c r="KAD23" s="79"/>
      <c r="KAE23" s="79"/>
      <c r="KAF23" s="79"/>
      <c r="KAG23" s="79"/>
      <c r="KAH23" s="79"/>
      <c r="KAI23" s="79"/>
      <c r="KAJ23" s="79"/>
      <c r="KAK23" s="79"/>
      <c r="KAL23" s="79"/>
      <c r="KAM23" s="79"/>
      <c r="KAN23" s="79"/>
      <c r="KAO23" s="79"/>
      <c r="KAP23" s="79"/>
      <c r="KAQ23" s="79"/>
      <c r="KAR23" s="79"/>
      <c r="KAS23" s="79"/>
      <c r="KAT23" s="79"/>
      <c r="KAU23" s="79"/>
      <c r="KAV23" s="79"/>
      <c r="KAW23" s="79"/>
      <c r="KAX23" s="79"/>
      <c r="KAY23" s="79"/>
      <c r="KAZ23" s="79"/>
      <c r="KBA23" s="79"/>
      <c r="KBB23" s="79"/>
      <c r="KBC23" s="79"/>
      <c r="KBD23" s="79"/>
      <c r="KBE23" s="79"/>
      <c r="KBF23" s="79"/>
      <c r="KBG23" s="79"/>
      <c r="KBH23" s="79"/>
      <c r="KBI23" s="79"/>
      <c r="KBJ23" s="79"/>
      <c r="KBK23" s="79"/>
      <c r="KBL23" s="79"/>
      <c r="KBM23" s="79"/>
      <c r="KBN23" s="79"/>
      <c r="KBO23" s="79"/>
      <c r="KBP23" s="79"/>
      <c r="KBQ23" s="79"/>
      <c r="KBR23" s="79"/>
      <c r="KBS23" s="79"/>
      <c r="KBT23" s="79"/>
      <c r="KBU23" s="79"/>
      <c r="KBV23" s="79"/>
      <c r="KBW23" s="79"/>
      <c r="KBX23" s="79"/>
      <c r="KBY23" s="79"/>
      <c r="KBZ23" s="79"/>
      <c r="KCA23" s="79"/>
      <c r="KCB23" s="79"/>
      <c r="KCC23" s="79"/>
      <c r="KCD23" s="79"/>
      <c r="KCE23" s="79"/>
      <c r="KCF23" s="79"/>
      <c r="KCG23" s="79"/>
      <c r="KCH23" s="79"/>
      <c r="KCI23" s="79"/>
      <c r="KCJ23" s="79"/>
      <c r="KCK23" s="79"/>
      <c r="KCL23" s="79"/>
      <c r="KCM23" s="79"/>
      <c r="KCN23" s="79"/>
      <c r="KCO23" s="79"/>
      <c r="KCP23" s="79"/>
      <c r="KCQ23" s="79"/>
      <c r="KCR23" s="79"/>
      <c r="KCS23" s="79"/>
      <c r="KCT23" s="79"/>
      <c r="KCU23" s="79"/>
      <c r="KCV23" s="79"/>
      <c r="KCW23" s="79"/>
      <c r="KCX23" s="79"/>
      <c r="KCY23" s="79"/>
      <c r="KCZ23" s="79"/>
      <c r="KDA23" s="79"/>
      <c r="KDB23" s="79"/>
      <c r="KDC23" s="79"/>
      <c r="KDD23" s="79"/>
      <c r="KDE23" s="79"/>
      <c r="KDF23" s="79"/>
      <c r="KDG23" s="79"/>
      <c r="KDH23" s="79"/>
      <c r="KDI23" s="79"/>
      <c r="KDJ23" s="79"/>
      <c r="KDK23" s="79"/>
      <c r="KDL23" s="79"/>
      <c r="KDM23" s="79"/>
      <c r="KDN23" s="79"/>
      <c r="KDO23" s="79"/>
      <c r="KDP23" s="79"/>
      <c r="KDQ23" s="79"/>
      <c r="KDR23" s="79"/>
      <c r="KDS23" s="79"/>
      <c r="KDT23" s="79"/>
      <c r="KDU23" s="79"/>
      <c r="KDV23" s="79"/>
      <c r="KDW23" s="79"/>
      <c r="KDX23" s="79"/>
      <c r="KDY23" s="79"/>
      <c r="KDZ23" s="79"/>
      <c r="KEA23" s="79"/>
      <c r="KEB23" s="79"/>
      <c r="KEC23" s="79"/>
      <c r="KED23" s="79"/>
      <c r="KEE23" s="79"/>
      <c r="KEF23" s="79"/>
      <c r="KEG23" s="79"/>
      <c r="KEH23" s="79"/>
      <c r="KEI23" s="79"/>
      <c r="KEJ23" s="79"/>
      <c r="KEK23" s="79"/>
      <c r="KEL23" s="79"/>
      <c r="KEM23" s="79"/>
      <c r="KEN23" s="79"/>
      <c r="KEO23" s="79"/>
      <c r="KEP23" s="79"/>
      <c r="KEQ23" s="79"/>
      <c r="KER23" s="79"/>
      <c r="KES23" s="79"/>
      <c r="KET23" s="79"/>
      <c r="KEU23" s="79"/>
      <c r="KEV23" s="79"/>
      <c r="KEW23" s="79"/>
      <c r="KEX23" s="79"/>
      <c r="KEY23" s="79"/>
      <c r="KEZ23" s="79"/>
      <c r="KFA23" s="79"/>
      <c r="KFB23" s="79"/>
      <c r="KFC23" s="79"/>
      <c r="KFD23" s="79"/>
      <c r="KFE23" s="79"/>
      <c r="KFF23" s="79"/>
      <c r="KFG23" s="79"/>
      <c r="KFH23" s="79"/>
      <c r="KFI23" s="79"/>
      <c r="KFJ23" s="79"/>
      <c r="KFK23" s="79"/>
      <c r="KFL23" s="79"/>
      <c r="KFM23" s="79"/>
      <c r="KFN23" s="79"/>
      <c r="KFO23" s="79"/>
      <c r="KFP23" s="79"/>
      <c r="KFQ23" s="79"/>
      <c r="KFR23" s="79"/>
      <c r="KFS23" s="79"/>
      <c r="KFT23" s="79"/>
      <c r="KFU23" s="79"/>
      <c r="KFV23" s="79"/>
      <c r="KFW23" s="79"/>
      <c r="KFX23" s="79"/>
      <c r="KFY23" s="79"/>
      <c r="KFZ23" s="79"/>
      <c r="KGA23" s="79"/>
      <c r="KGB23" s="79"/>
      <c r="KGC23" s="79"/>
      <c r="KGD23" s="79"/>
      <c r="KGE23" s="79"/>
      <c r="KGF23" s="79"/>
      <c r="KGG23" s="79"/>
      <c r="KGH23" s="79"/>
      <c r="KGI23" s="79"/>
      <c r="KGJ23" s="79"/>
      <c r="KGK23" s="79"/>
      <c r="KGL23" s="79"/>
      <c r="KGM23" s="79"/>
      <c r="KGN23" s="79"/>
      <c r="KGO23" s="79"/>
      <c r="KGP23" s="79"/>
      <c r="KGQ23" s="79"/>
      <c r="KGR23" s="79"/>
      <c r="KGS23" s="79"/>
      <c r="KGT23" s="79"/>
      <c r="KGU23" s="79"/>
      <c r="KGV23" s="79"/>
      <c r="KGW23" s="79"/>
      <c r="KGX23" s="79"/>
      <c r="KGY23" s="79"/>
      <c r="KGZ23" s="79"/>
      <c r="KHA23" s="79"/>
      <c r="KHB23" s="79"/>
      <c r="KHC23" s="79"/>
      <c r="KHD23" s="79"/>
      <c r="KHE23" s="79"/>
      <c r="KHF23" s="79"/>
      <c r="KHG23" s="79"/>
      <c r="KHH23" s="79"/>
      <c r="KHI23" s="79"/>
      <c r="KHJ23" s="79"/>
      <c r="KHK23" s="79"/>
      <c r="KHL23" s="79"/>
      <c r="KHM23" s="79"/>
      <c r="KHN23" s="79"/>
      <c r="KHO23" s="79"/>
      <c r="KHP23" s="79"/>
      <c r="KHQ23" s="79"/>
      <c r="KHR23" s="79"/>
      <c r="KHS23" s="79"/>
      <c r="KHT23" s="79"/>
      <c r="KHU23" s="79"/>
      <c r="KHV23" s="79"/>
      <c r="KHW23" s="79"/>
      <c r="KHX23" s="79"/>
      <c r="KHY23" s="79"/>
      <c r="KHZ23" s="79"/>
      <c r="KIA23" s="79"/>
      <c r="KIB23" s="79"/>
      <c r="KIC23" s="79"/>
      <c r="KID23" s="79"/>
      <c r="KIE23" s="79"/>
      <c r="KIF23" s="79"/>
      <c r="KIG23" s="79"/>
      <c r="KIH23" s="79"/>
      <c r="KII23" s="79"/>
      <c r="KIJ23" s="79"/>
      <c r="KIK23" s="79"/>
      <c r="KIL23" s="79"/>
      <c r="KIM23" s="79"/>
      <c r="KIN23" s="79"/>
      <c r="KIO23" s="79"/>
      <c r="KIP23" s="79"/>
      <c r="KIQ23" s="79"/>
      <c r="KIR23" s="79"/>
      <c r="KIS23" s="79"/>
      <c r="KIT23" s="79"/>
      <c r="KIU23" s="79"/>
      <c r="KIV23" s="79"/>
      <c r="KIW23" s="79"/>
      <c r="KIX23" s="79"/>
      <c r="KIY23" s="79"/>
      <c r="KIZ23" s="79"/>
      <c r="KJA23" s="79"/>
      <c r="KJB23" s="79"/>
      <c r="KJC23" s="79"/>
      <c r="KJD23" s="79"/>
      <c r="KJE23" s="79"/>
      <c r="KJF23" s="79"/>
      <c r="KJG23" s="79"/>
      <c r="KJH23" s="79"/>
      <c r="KJI23" s="79"/>
      <c r="KJJ23" s="79"/>
      <c r="KJK23" s="79"/>
      <c r="KJL23" s="79"/>
      <c r="KJM23" s="79"/>
      <c r="KJN23" s="79"/>
      <c r="KJO23" s="79"/>
      <c r="KJP23" s="79"/>
      <c r="KJQ23" s="79"/>
      <c r="KJR23" s="79"/>
      <c r="KJS23" s="79"/>
      <c r="KJT23" s="79"/>
      <c r="KJU23" s="79"/>
      <c r="KJV23" s="79"/>
      <c r="KJW23" s="79"/>
      <c r="KJX23" s="79"/>
      <c r="KJY23" s="79"/>
      <c r="KJZ23" s="79"/>
      <c r="KKA23" s="79"/>
      <c r="KKB23" s="79"/>
      <c r="KKC23" s="79"/>
      <c r="KKD23" s="79"/>
      <c r="KKE23" s="79"/>
      <c r="KKF23" s="79"/>
      <c r="KKG23" s="79"/>
      <c r="KKH23" s="79"/>
      <c r="KKI23" s="79"/>
      <c r="KKJ23" s="79"/>
      <c r="KKK23" s="79"/>
      <c r="KKL23" s="79"/>
      <c r="KKM23" s="79"/>
      <c r="KKN23" s="79"/>
      <c r="KKO23" s="79"/>
      <c r="KKP23" s="79"/>
      <c r="KKQ23" s="79"/>
      <c r="KKR23" s="79"/>
      <c r="KKS23" s="79"/>
      <c r="KKT23" s="79"/>
      <c r="KKU23" s="79"/>
      <c r="KKV23" s="79"/>
      <c r="KKW23" s="79"/>
      <c r="KKX23" s="79"/>
      <c r="KKY23" s="79"/>
      <c r="KKZ23" s="79"/>
      <c r="KLA23" s="79"/>
      <c r="KLB23" s="79"/>
      <c r="KLC23" s="79"/>
      <c r="KLD23" s="79"/>
      <c r="KLE23" s="79"/>
      <c r="KLF23" s="79"/>
      <c r="KLG23" s="79"/>
      <c r="KLH23" s="79"/>
      <c r="KLI23" s="79"/>
      <c r="KLJ23" s="79"/>
      <c r="KLK23" s="79"/>
      <c r="KLL23" s="79"/>
      <c r="KLM23" s="79"/>
      <c r="KLN23" s="79"/>
      <c r="KLO23" s="79"/>
      <c r="KLP23" s="79"/>
      <c r="KLQ23" s="79"/>
      <c r="KLR23" s="79"/>
      <c r="KLS23" s="79"/>
      <c r="KLT23" s="79"/>
      <c r="KLU23" s="79"/>
      <c r="KLV23" s="79"/>
      <c r="KLW23" s="79"/>
      <c r="KLX23" s="79"/>
      <c r="KLY23" s="79"/>
      <c r="KLZ23" s="79"/>
      <c r="KMA23" s="79"/>
      <c r="KMB23" s="79"/>
      <c r="KMC23" s="79"/>
      <c r="KMD23" s="79"/>
      <c r="KME23" s="79"/>
      <c r="KMF23" s="79"/>
      <c r="KMG23" s="79"/>
      <c r="KMH23" s="79"/>
      <c r="KMI23" s="79"/>
      <c r="KMJ23" s="79"/>
      <c r="KMK23" s="79"/>
      <c r="KML23" s="79"/>
      <c r="KMM23" s="79"/>
      <c r="KMN23" s="79"/>
      <c r="KMO23" s="79"/>
      <c r="KMP23" s="79"/>
      <c r="KMQ23" s="79"/>
      <c r="KMR23" s="79"/>
      <c r="KMS23" s="79"/>
      <c r="KMT23" s="79"/>
      <c r="KMU23" s="79"/>
      <c r="KMV23" s="79"/>
      <c r="KMW23" s="79"/>
      <c r="KMX23" s="79"/>
      <c r="KMY23" s="79"/>
      <c r="KMZ23" s="79"/>
      <c r="KNA23" s="79"/>
      <c r="KNB23" s="79"/>
      <c r="KNC23" s="79"/>
      <c r="KND23" s="79"/>
      <c r="KNE23" s="79"/>
      <c r="KNF23" s="79"/>
      <c r="KNG23" s="79"/>
      <c r="KNH23" s="79"/>
      <c r="KNI23" s="79"/>
      <c r="KNJ23" s="79"/>
      <c r="KNK23" s="79"/>
      <c r="KNL23" s="79"/>
      <c r="KNM23" s="79"/>
      <c r="KNN23" s="79"/>
      <c r="KNO23" s="79"/>
      <c r="KNP23" s="79"/>
      <c r="KNQ23" s="79"/>
      <c r="KNR23" s="79"/>
      <c r="KNS23" s="79"/>
      <c r="KNT23" s="79"/>
      <c r="KNU23" s="79"/>
      <c r="KNV23" s="79"/>
      <c r="KNW23" s="79"/>
      <c r="KNX23" s="79"/>
      <c r="KNY23" s="79"/>
      <c r="KNZ23" s="79"/>
      <c r="KOA23" s="79"/>
      <c r="KOB23" s="79"/>
      <c r="KOC23" s="79"/>
      <c r="KOD23" s="79"/>
      <c r="KOE23" s="79"/>
      <c r="KOF23" s="79"/>
      <c r="KOG23" s="79"/>
      <c r="KOH23" s="79"/>
      <c r="KOI23" s="79"/>
      <c r="KOJ23" s="79"/>
      <c r="KOK23" s="79"/>
      <c r="KOL23" s="79"/>
      <c r="KOM23" s="79"/>
      <c r="KON23" s="79"/>
      <c r="KOO23" s="79"/>
      <c r="KOP23" s="79"/>
      <c r="KOQ23" s="79"/>
      <c r="KOR23" s="79"/>
      <c r="KOS23" s="79"/>
      <c r="KOT23" s="79"/>
      <c r="KOU23" s="79"/>
      <c r="KOV23" s="79"/>
      <c r="KOW23" s="79"/>
      <c r="KOX23" s="79"/>
      <c r="KOY23" s="79"/>
      <c r="KOZ23" s="79"/>
      <c r="KPA23" s="79"/>
      <c r="KPB23" s="79"/>
      <c r="KPC23" s="79"/>
      <c r="KPD23" s="79"/>
      <c r="KPE23" s="79"/>
      <c r="KPF23" s="79"/>
      <c r="KPG23" s="79"/>
      <c r="KPH23" s="79"/>
      <c r="KPI23" s="79"/>
      <c r="KPJ23" s="79"/>
      <c r="KPK23" s="79"/>
      <c r="KPL23" s="79"/>
      <c r="KPM23" s="79"/>
      <c r="KPN23" s="79"/>
      <c r="KPO23" s="79"/>
      <c r="KPP23" s="79"/>
      <c r="KPQ23" s="79"/>
      <c r="KPR23" s="79"/>
      <c r="KPS23" s="79"/>
      <c r="KPT23" s="79"/>
      <c r="KPU23" s="79"/>
      <c r="KPV23" s="79"/>
      <c r="KPW23" s="79"/>
      <c r="KPX23" s="79"/>
      <c r="KPY23" s="79"/>
      <c r="KPZ23" s="79"/>
      <c r="KQA23" s="79"/>
      <c r="KQB23" s="79"/>
      <c r="KQC23" s="79"/>
      <c r="KQD23" s="79"/>
      <c r="KQE23" s="79"/>
      <c r="KQF23" s="79"/>
      <c r="KQG23" s="79"/>
      <c r="KQH23" s="79"/>
      <c r="KQI23" s="79"/>
      <c r="KQJ23" s="79"/>
      <c r="KQK23" s="79"/>
      <c r="KQL23" s="79"/>
      <c r="KQM23" s="79"/>
      <c r="KQN23" s="79"/>
      <c r="KQO23" s="79"/>
      <c r="KQP23" s="79"/>
      <c r="KQQ23" s="79"/>
      <c r="KQR23" s="79"/>
      <c r="KQS23" s="79"/>
      <c r="KQT23" s="79"/>
      <c r="KQU23" s="79"/>
      <c r="KQV23" s="79"/>
      <c r="KQW23" s="79"/>
      <c r="KQX23" s="79"/>
      <c r="KQY23" s="79"/>
      <c r="KQZ23" s="79"/>
      <c r="KRA23" s="79"/>
      <c r="KRB23" s="79"/>
      <c r="KRC23" s="79"/>
      <c r="KRD23" s="79"/>
      <c r="KRE23" s="79"/>
      <c r="KRF23" s="79"/>
      <c r="KRG23" s="79"/>
      <c r="KRH23" s="79"/>
      <c r="KRI23" s="79"/>
      <c r="KRJ23" s="79"/>
      <c r="KRK23" s="79"/>
      <c r="KRL23" s="79"/>
      <c r="KRM23" s="79"/>
      <c r="KRN23" s="79"/>
      <c r="KRO23" s="79"/>
      <c r="KRP23" s="79"/>
      <c r="KRQ23" s="79"/>
      <c r="KRR23" s="79"/>
      <c r="KRS23" s="79"/>
      <c r="KRT23" s="79"/>
      <c r="KRU23" s="79"/>
      <c r="KRV23" s="79"/>
      <c r="KRW23" s="79"/>
      <c r="KRX23" s="79"/>
      <c r="KRY23" s="79"/>
      <c r="KRZ23" s="79"/>
      <c r="KSA23" s="79"/>
      <c r="KSB23" s="79"/>
      <c r="KSC23" s="79"/>
      <c r="KSD23" s="79"/>
      <c r="KSE23" s="79"/>
      <c r="KSF23" s="79"/>
      <c r="KSG23" s="79"/>
      <c r="KSH23" s="79"/>
      <c r="KSI23" s="79"/>
      <c r="KSJ23" s="79"/>
      <c r="KSK23" s="79"/>
      <c r="KSL23" s="79"/>
      <c r="KSM23" s="79"/>
      <c r="KSN23" s="79"/>
      <c r="KSO23" s="79"/>
      <c r="KSP23" s="79"/>
      <c r="KSQ23" s="79"/>
      <c r="KSR23" s="79"/>
      <c r="KSS23" s="79"/>
      <c r="KST23" s="79"/>
      <c r="KSU23" s="79"/>
      <c r="KSV23" s="79"/>
      <c r="KSW23" s="79"/>
      <c r="KSX23" s="79"/>
      <c r="KSY23" s="79"/>
      <c r="KSZ23" s="79"/>
      <c r="KTA23" s="79"/>
      <c r="KTB23" s="79"/>
      <c r="KTC23" s="79"/>
      <c r="KTD23" s="79"/>
      <c r="KTE23" s="79"/>
      <c r="KTF23" s="79"/>
      <c r="KTG23" s="79"/>
      <c r="KTH23" s="79"/>
      <c r="KTI23" s="79"/>
      <c r="KTJ23" s="79"/>
      <c r="KTK23" s="79"/>
      <c r="KTL23" s="79"/>
      <c r="KTM23" s="79"/>
      <c r="KTN23" s="79"/>
      <c r="KTO23" s="79"/>
      <c r="KTP23" s="79"/>
      <c r="KTQ23" s="79"/>
      <c r="KTR23" s="79"/>
      <c r="KTS23" s="79"/>
      <c r="KTT23" s="79"/>
      <c r="KTU23" s="79"/>
      <c r="KTV23" s="79"/>
      <c r="KTW23" s="79"/>
      <c r="KTX23" s="79"/>
      <c r="KTY23" s="79"/>
      <c r="KTZ23" s="79"/>
      <c r="KUA23" s="79"/>
      <c r="KUB23" s="79"/>
      <c r="KUC23" s="79"/>
      <c r="KUD23" s="79"/>
      <c r="KUE23" s="79"/>
      <c r="KUF23" s="79"/>
      <c r="KUG23" s="79"/>
      <c r="KUH23" s="79"/>
      <c r="KUI23" s="79"/>
      <c r="KUJ23" s="79"/>
      <c r="KUK23" s="79"/>
      <c r="KUL23" s="79"/>
      <c r="KUM23" s="79"/>
      <c r="KUN23" s="79"/>
      <c r="KUO23" s="79"/>
      <c r="KUP23" s="79"/>
      <c r="KUQ23" s="79"/>
      <c r="KUR23" s="79"/>
      <c r="KUS23" s="79"/>
      <c r="KUT23" s="79"/>
      <c r="KUU23" s="79"/>
      <c r="KUV23" s="79"/>
      <c r="KUW23" s="79"/>
      <c r="KUX23" s="79"/>
      <c r="KUY23" s="79"/>
      <c r="KUZ23" s="79"/>
      <c r="KVA23" s="79"/>
      <c r="KVB23" s="79"/>
      <c r="KVC23" s="79"/>
      <c r="KVD23" s="79"/>
      <c r="KVE23" s="79"/>
      <c r="KVF23" s="79"/>
      <c r="KVG23" s="79"/>
      <c r="KVH23" s="79"/>
      <c r="KVI23" s="79"/>
      <c r="KVJ23" s="79"/>
      <c r="KVK23" s="79"/>
      <c r="KVL23" s="79"/>
      <c r="KVM23" s="79"/>
      <c r="KVN23" s="79"/>
      <c r="KVO23" s="79"/>
      <c r="KVP23" s="79"/>
      <c r="KVQ23" s="79"/>
      <c r="KVR23" s="79"/>
      <c r="KVS23" s="79"/>
      <c r="KVT23" s="79"/>
      <c r="KVU23" s="79"/>
      <c r="KVV23" s="79"/>
      <c r="KVW23" s="79"/>
      <c r="KVX23" s="79"/>
      <c r="KVY23" s="79"/>
      <c r="KVZ23" s="79"/>
      <c r="KWA23" s="79"/>
      <c r="KWB23" s="79"/>
      <c r="KWC23" s="79"/>
      <c r="KWD23" s="79"/>
      <c r="KWE23" s="79"/>
      <c r="KWF23" s="79"/>
      <c r="KWG23" s="79"/>
      <c r="KWH23" s="79"/>
      <c r="KWI23" s="79"/>
      <c r="KWJ23" s="79"/>
      <c r="KWK23" s="79"/>
      <c r="KWL23" s="79"/>
      <c r="KWM23" s="79"/>
      <c r="KWN23" s="79"/>
      <c r="KWO23" s="79"/>
      <c r="KWP23" s="79"/>
      <c r="KWQ23" s="79"/>
      <c r="KWR23" s="79"/>
      <c r="KWS23" s="79"/>
      <c r="KWT23" s="79"/>
      <c r="KWU23" s="79"/>
      <c r="KWV23" s="79"/>
      <c r="KWW23" s="79"/>
      <c r="KWX23" s="79"/>
      <c r="KWY23" s="79"/>
      <c r="KWZ23" s="79"/>
      <c r="KXA23" s="79"/>
      <c r="KXB23" s="79"/>
      <c r="KXC23" s="79"/>
      <c r="KXD23" s="79"/>
      <c r="KXE23" s="79"/>
      <c r="KXF23" s="79"/>
      <c r="KXG23" s="79"/>
      <c r="KXH23" s="79"/>
      <c r="KXI23" s="79"/>
      <c r="KXJ23" s="79"/>
      <c r="KXK23" s="79"/>
      <c r="KXL23" s="79"/>
      <c r="KXM23" s="79"/>
      <c r="KXN23" s="79"/>
      <c r="KXO23" s="79"/>
      <c r="KXP23" s="79"/>
      <c r="KXQ23" s="79"/>
      <c r="KXR23" s="79"/>
      <c r="KXS23" s="79"/>
      <c r="KXT23" s="79"/>
      <c r="KXU23" s="79"/>
      <c r="KXV23" s="79"/>
      <c r="KXW23" s="79"/>
      <c r="KXX23" s="79"/>
      <c r="KXY23" s="79"/>
      <c r="KXZ23" s="79"/>
      <c r="KYA23" s="79"/>
      <c r="KYB23" s="79"/>
      <c r="KYC23" s="79"/>
      <c r="KYD23" s="79"/>
      <c r="KYE23" s="79"/>
      <c r="KYF23" s="79"/>
      <c r="KYG23" s="79"/>
      <c r="KYH23" s="79"/>
      <c r="KYI23" s="79"/>
      <c r="KYJ23" s="79"/>
      <c r="KYK23" s="79"/>
      <c r="KYL23" s="79"/>
      <c r="KYM23" s="79"/>
      <c r="KYN23" s="79"/>
      <c r="KYO23" s="79"/>
      <c r="KYP23" s="79"/>
      <c r="KYQ23" s="79"/>
      <c r="KYR23" s="79"/>
      <c r="KYS23" s="79"/>
      <c r="KYT23" s="79"/>
      <c r="KYU23" s="79"/>
      <c r="KYV23" s="79"/>
      <c r="KYW23" s="79"/>
      <c r="KYX23" s="79"/>
      <c r="KYY23" s="79"/>
      <c r="KYZ23" s="79"/>
      <c r="KZA23" s="79"/>
      <c r="KZB23" s="79"/>
      <c r="KZC23" s="79"/>
      <c r="KZD23" s="79"/>
      <c r="KZE23" s="79"/>
      <c r="KZF23" s="79"/>
      <c r="KZG23" s="79"/>
      <c r="KZH23" s="79"/>
      <c r="KZI23" s="79"/>
      <c r="KZJ23" s="79"/>
      <c r="KZK23" s="79"/>
      <c r="KZL23" s="79"/>
      <c r="KZM23" s="79"/>
      <c r="KZN23" s="79"/>
      <c r="KZO23" s="79"/>
      <c r="KZP23" s="79"/>
      <c r="KZQ23" s="79"/>
      <c r="KZR23" s="79"/>
      <c r="KZS23" s="79"/>
      <c r="KZT23" s="79"/>
      <c r="KZU23" s="79"/>
      <c r="KZV23" s="79"/>
      <c r="KZW23" s="79"/>
      <c r="KZX23" s="79"/>
      <c r="KZY23" s="79"/>
      <c r="KZZ23" s="79"/>
      <c r="LAA23" s="79"/>
      <c r="LAB23" s="79"/>
      <c r="LAC23" s="79"/>
      <c r="LAD23" s="79"/>
      <c r="LAE23" s="79"/>
      <c r="LAF23" s="79"/>
      <c r="LAG23" s="79"/>
      <c r="LAH23" s="79"/>
      <c r="LAI23" s="79"/>
      <c r="LAJ23" s="79"/>
      <c r="LAK23" s="79"/>
      <c r="LAL23" s="79"/>
      <c r="LAM23" s="79"/>
      <c r="LAN23" s="79"/>
      <c r="LAO23" s="79"/>
      <c r="LAP23" s="79"/>
      <c r="LAQ23" s="79"/>
      <c r="LAR23" s="79"/>
      <c r="LAS23" s="79"/>
      <c r="LAT23" s="79"/>
      <c r="LAU23" s="79"/>
      <c r="LAV23" s="79"/>
      <c r="LAW23" s="79"/>
      <c r="LAX23" s="79"/>
      <c r="LAY23" s="79"/>
      <c r="LAZ23" s="79"/>
      <c r="LBA23" s="79"/>
      <c r="LBB23" s="79"/>
      <c r="LBC23" s="79"/>
      <c r="LBD23" s="79"/>
      <c r="LBE23" s="79"/>
      <c r="LBF23" s="79"/>
      <c r="LBG23" s="79"/>
      <c r="LBH23" s="79"/>
      <c r="LBI23" s="79"/>
      <c r="LBJ23" s="79"/>
      <c r="LBK23" s="79"/>
      <c r="LBL23" s="79"/>
      <c r="LBM23" s="79"/>
      <c r="LBN23" s="79"/>
      <c r="LBO23" s="79"/>
      <c r="LBP23" s="79"/>
      <c r="LBQ23" s="79"/>
      <c r="LBR23" s="79"/>
      <c r="LBS23" s="79"/>
      <c r="LBT23" s="79"/>
      <c r="LBU23" s="79"/>
      <c r="LBV23" s="79"/>
      <c r="LBW23" s="79"/>
      <c r="LBX23" s="79"/>
      <c r="LBY23" s="79"/>
      <c r="LBZ23" s="79"/>
      <c r="LCA23" s="79"/>
      <c r="LCB23" s="79"/>
      <c r="LCC23" s="79"/>
      <c r="LCD23" s="79"/>
      <c r="LCE23" s="79"/>
      <c r="LCF23" s="79"/>
      <c r="LCG23" s="79"/>
      <c r="LCH23" s="79"/>
      <c r="LCI23" s="79"/>
      <c r="LCJ23" s="79"/>
      <c r="LCK23" s="79"/>
      <c r="LCL23" s="79"/>
      <c r="LCM23" s="79"/>
      <c r="LCN23" s="79"/>
      <c r="LCO23" s="79"/>
      <c r="LCP23" s="79"/>
      <c r="LCQ23" s="79"/>
      <c r="LCR23" s="79"/>
      <c r="LCS23" s="79"/>
      <c r="LCT23" s="79"/>
      <c r="LCU23" s="79"/>
      <c r="LCV23" s="79"/>
      <c r="LCW23" s="79"/>
      <c r="LCX23" s="79"/>
      <c r="LCY23" s="79"/>
      <c r="LCZ23" s="79"/>
      <c r="LDA23" s="79"/>
      <c r="LDB23" s="79"/>
      <c r="LDC23" s="79"/>
      <c r="LDD23" s="79"/>
      <c r="LDE23" s="79"/>
      <c r="LDF23" s="79"/>
      <c r="LDG23" s="79"/>
      <c r="LDH23" s="79"/>
      <c r="LDI23" s="79"/>
      <c r="LDJ23" s="79"/>
      <c r="LDK23" s="79"/>
      <c r="LDL23" s="79"/>
      <c r="LDM23" s="79"/>
      <c r="LDN23" s="79"/>
      <c r="LDO23" s="79"/>
      <c r="LDP23" s="79"/>
      <c r="LDQ23" s="79"/>
      <c r="LDR23" s="79"/>
      <c r="LDS23" s="79"/>
      <c r="LDT23" s="79"/>
      <c r="LDU23" s="79"/>
      <c r="LDV23" s="79"/>
      <c r="LDW23" s="79"/>
      <c r="LDX23" s="79"/>
      <c r="LDY23" s="79"/>
      <c r="LDZ23" s="79"/>
      <c r="LEA23" s="79"/>
      <c r="LEB23" s="79"/>
      <c r="LEC23" s="79"/>
      <c r="LED23" s="79"/>
      <c r="LEE23" s="79"/>
      <c r="LEF23" s="79"/>
      <c r="LEG23" s="79"/>
      <c r="LEH23" s="79"/>
      <c r="LEI23" s="79"/>
      <c r="LEJ23" s="79"/>
      <c r="LEK23" s="79"/>
      <c r="LEL23" s="79"/>
      <c r="LEM23" s="79"/>
      <c r="LEN23" s="79"/>
      <c r="LEO23" s="79"/>
      <c r="LEP23" s="79"/>
      <c r="LEQ23" s="79"/>
      <c r="LER23" s="79"/>
      <c r="LES23" s="79"/>
      <c r="LET23" s="79"/>
      <c r="LEU23" s="79"/>
      <c r="LEV23" s="79"/>
      <c r="LEW23" s="79"/>
      <c r="LEX23" s="79"/>
      <c r="LEY23" s="79"/>
      <c r="LEZ23" s="79"/>
      <c r="LFA23" s="79"/>
      <c r="LFB23" s="79"/>
      <c r="LFC23" s="79"/>
      <c r="LFD23" s="79"/>
      <c r="LFE23" s="79"/>
      <c r="LFF23" s="79"/>
      <c r="LFG23" s="79"/>
      <c r="LFH23" s="79"/>
      <c r="LFI23" s="79"/>
      <c r="LFJ23" s="79"/>
      <c r="LFK23" s="79"/>
      <c r="LFL23" s="79"/>
      <c r="LFM23" s="79"/>
      <c r="LFN23" s="79"/>
      <c r="LFO23" s="79"/>
      <c r="LFP23" s="79"/>
      <c r="LFQ23" s="79"/>
      <c r="LFR23" s="79"/>
      <c r="LFS23" s="79"/>
      <c r="LFT23" s="79"/>
      <c r="LFU23" s="79"/>
      <c r="LFV23" s="79"/>
      <c r="LFW23" s="79"/>
      <c r="LFX23" s="79"/>
      <c r="LFY23" s="79"/>
      <c r="LFZ23" s="79"/>
      <c r="LGA23" s="79"/>
      <c r="LGB23" s="79"/>
      <c r="LGC23" s="79"/>
      <c r="LGD23" s="79"/>
      <c r="LGE23" s="79"/>
      <c r="LGF23" s="79"/>
      <c r="LGG23" s="79"/>
      <c r="LGH23" s="79"/>
      <c r="LGI23" s="79"/>
      <c r="LGJ23" s="79"/>
      <c r="LGK23" s="79"/>
      <c r="LGL23" s="79"/>
      <c r="LGM23" s="79"/>
      <c r="LGN23" s="79"/>
      <c r="LGO23" s="79"/>
      <c r="LGP23" s="79"/>
      <c r="LGQ23" s="79"/>
      <c r="LGR23" s="79"/>
      <c r="LGS23" s="79"/>
      <c r="LGT23" s="79"/>
      <c r="LGU23" s="79"/>
      <c r="LGV23" s="79"/>
      <c r="LGW23" s="79"/>
      <c r="LGX23" s="79"/>
      <c r="LGY23" s="79"/>
      <c r="LGZ23" s="79"/>
      <c r="LHA23" s="79"/>
      <c r="LHB23" s="79"/>
      <c r="LHC23" s="79"/>
      <c r="LHD23" s="79"/>
      <c r="LHE23" s="79"/>
      <c r="LHF23" s="79"/>
      <c r="LHG23" s="79"/>
      <c r="LHH23" s="79"/>
      <c r="LHI23" s="79"/>
      <c r="LHJ23" s="79"/>
      <c r="LHK23" s="79"/>
      <c r="LHL23" s="79"/>
      <c r="LHM23" s="79"/>
      <c r="LHN23" s="79"/>
      <c r="LHO23" s="79"/>
      <c r="LHP23" s="79"/>
      <c r="LHQ23" s="79"/>
      <c r="LHR23" s="79"/>
      <c r="LHS23" s="79"/>
      <c r="LHT23" s="79"/>
      <c r="LHU23" s="79"/>
      <c r="LHV23" s="79"/>
      <c r="LHW23" s="79"/>
      <c r="LHX23" s="79"/>
      <c r="LHY23" s="79"/>
      <c r="LHZ23" s="79"/>
      <c r="LIA23" s="79"/>
      <c r="LIB23" s="79"/>
      <c r="LIC23" s="79"/>
      <c r="LID23" s="79"/>
      <c r="LIE23" s="79"/>
      <c r="LIF23" s="79"/>
      <c r="LIG23" s="79"/>
      <c r="LIH23" s="79"/>
      <c r="LII23" s="79"/>
      <c r="LIJ23" s="79"/>
      <c r="LIK23" s="79"/>
      <c r="LIL23" s="79"/>
      <c r="LIM23" s="79"/>
      <c r="LIN23" s="79"/>
      <c r="LIO23" s="79"/>
      <c r="LIP23" s="79"/>
      <c r="LIQ23" s="79"/>
      <c r="LIR23" s="79"/>
      <c r="LIS23" s="79"/>
      <c r="LIT23" s="79"/>
      <c r="LIU23" s="79"/>
      <c r="LIV23" s="79"/>
      <c r="LIW23" s="79"/>
      <c r="LIX23" s="79"/>
      <c r="LIY23" s="79"/>
      <c r="LIZ23" s="79"/>
      <c r="LJA23" s="79"/>
      <c r="LJB23" s="79"/>
      <c r="LJC23" s="79"/>
      <c r="LJD23" s="79"/>
      <c r="LJE23" s="79"/>
      <c r="LJF23" s="79"/>
      <c r="LJG23" s="79"/>
      <c r="LJH23" s="79"/>
      <c r="LJI23" s="79"/>
      <c r="LJJ23" s="79"/>
      <c r="LJK23" s="79"/>
      <c r="LJL23" s="79"/>
      <c r="LJM23" s="79"/>
      <c r="LJN23" s="79"/>
      <c r="LJO23" s="79"/>
      <c r="LJP23" s="79"/>
      <c r="LJQ23" s="79"/>
      <c r="LJR23" s="79"/>
      <c r="LJS23" s="79"/>
      <c r="LJT23" s="79"/>
      <c r="LJU23" s="79"/>
      <c r="LJV23" s="79"/>
      <c r="LJW23" s="79"/>
      <c r="LJX23" s="79"/>
      <c r="LJY23" s="79"/>
      <c r="LJZ23" s="79"/>
      <c r="LKA23" s="79"/>
      <c r="LKB23" s="79"/>
      <c r="LKC23" s="79"/>
      <c r="LKD23" s="79"/>
      <c r="LKE23" s="79"/>
      <c r="LKF23" s="79"/>
      <c r="LKG23" s="79"/>
      <c r="LKH23" s="79"/>
      <c r="LKI23" s="79"/>
      <c r="LKJ23" s="79"/>
      <c r="LKK23" s="79"/>
      <c r="LKL23" s="79"/>
      <c r="LKM23" s="79"/>
      <c r="LKN23" s="79"/>
      <c r="LKO23" s="79"/>
      <c r="LKP23" s="79"/>
      <c r="LKQ23" s="79"/>
      <c r="LKR23" s="79"/>
      <c r="LKS23" s="79"/>
      <c r="LKT23" s="79"/>
      <c r="LKU23" s="79"/>
      <c r="LKV23" s="79"/>
      <c r="LKW23" s="79"/>
      <c r="LKX23" s="79"/>
      <c r="LKY23" s="79"/>
      <c r="LKZ23" s="79"/>
      <c r="LLA23" s="79"/>
      <c r="LLB23" s="79"/>
      <c r="LLC23" s="79"/>
      <c r="LLD23" s="79"/>
      <c r="LLE23" s="79"/>
      <c r="LLF23" s="79"/>
      <c r="LLG23" s="79"/>
      <c r="LLH23" s="79"/>
      <c r="LLI23" s="79"/>
      <c r="LLJ23" s="79"/>
      <c r="LLK23" s="79"/>
      <c r="LLL23" s="79"/>
      <c r="LLM23" s="79"/>
      <c r="LLN23" s="79"/>
      <c r="LLO23" s="79"/>
      <c r="LLP23" s="79"/>
      <c r="LLQ23" s="79"/>
      <c r="LLR23" s="79"/>
      <c r="LLS23" s="79"/>
      <c r="LLT23" s="79"/>
      <c r="LLU23" s="79"/>
      <c r="LLV23" s="79"/>
      <c r="LLW23" s="79"/>
      <c r="LLX23" s="79"/>
      <c r="LLY23" s="79"/>
      <c r="LLZ23" s="79"/>
      <c r="LMA23" s="79"/>
      <c r="LMB23" s="79"/>
      <c r="LMC23" s="79"/>
      <c r="LMD23" s="79"/>
      <c r="LME23" s="79"/>
      <c r="LMF23" s="79"/>
      <c r="LMG23" s="79"/>
      <c r="LMH23" s="79"/>
      <c r="LMI23" s="79"/>
      <c r="LMJ23" s="79"/>
      <c r="LMK23" s="79"/>
      <c r="LML23" s="79"/>
      <c r="LMM23" s="79"/>
      <c r="LMN23" s="79"/>
      <c r="LMO23" s="79"/>
      <c r="LMP23" s="79"/>
      <c r="LMQ23" s="79"/>
      <c r="LMR23" s="79"/>
      <c r="LMS23" s="79"/>
      <c r="LMT23" s="79"/>
      <c r="LMU23" s="79"/>
      <c r="LMV23" s="79"/>
      <c r="LMW23" s="79"/>
      <c r="LMX23" s="79"/>
      <c r="LMY23" s="79"/>
      <c r="LMZ23" s="79"/>
      <c r="LNA23" s="79"/>
      <c r="LNB23" s="79"/>
      <c r="LNC23" s="79"/>
      <c r="LND23" s="79"/>
      <c r="LNE23" s="79"/>
      <c r="LNF23" s="79"/>
      <c r="LNG23" s="79"/>
      <c r="LNH23" s="79"/>
      <c r="LNI23" s="79"/>
      <c r="LNJ23" s="79"/>
      <c r="LNK23" s="79"/>
      <c r="LNL23" s="79"/>
      <c r="LNM23" s="79"/>
      <c r="LNN23" s="79"/>
      <c r="LNO23" s="79"/>
      <c r="LNP23" s="79"/>
      <c r="LNQ23" s="79"/>
      <c r="LNR23" s="79"/>
      <c r="LNS23" s="79"/>
      <c r="LNT23" s="79"/>
      <c r="LNU23" s="79"/>
      <c r="LNV23" s="79"/>
      <c r="LNW23" s="79"/>
      <c r="LNX23" s="79"/>
      <c r="LNY23" s="79"/>
      <c r="LNZ23" s="79"/>
      <c r="LOA23" s="79"/>
      <c r="LOB23" s="79"/>
      <c r="LOC23" s="79"/>
      <c r="LOD23" s="79"/>
      <c r="LOE23" s="79"/>
      <c r="LOF23" s="79"/>
      <c r="LOG23" s="79"/>
      <c r="LOH23" s="79"/>
      <c r="LOI23" s="79"/>
      <c r="LOJ23" s="79"/>
      <c r="LOK23" s="79"/>
      <c r="LOL23" s="79"/>
      <c r="LOM23" s="79"/>
      <c r="LON23" s="79"/>
      <c r="LOO23" s="79"/>
      <c r="LOP23" s="79"/>
      <c r="LOQ23" s="79"/>
      <c r="LOR23" s="79"/>
      <c r="LOS23" s="79"/>
      <c r="LOT23" s="79"/>
      <c r="LOU23" s="79"/>
      <c r="LOV23" s="79"/>
      <c r="LOW23" s="79"/>
      <c r="LOX23" s="79"/>
      <c r="LOY23" s="79"/>
      <c r="LOZ23" s="79"/>
      <c r="LPA23" s="79"/>
      <c r="LPB23" s="79"/>
      <c r="LPC23" s="79"/>
      <c r="LPD23" s="79"/>
      <c r="LPE23" s="79"/>
      <c r="LPF23" s="79"/>
      <c r="LPG23" s="79"/>
      <c r="LPH23" s="79"/>
      <c r="LPI23" s="79"/>
      <c r="LPJ23" s="79"/>
      <c r="LPK23" s="79"/>
      <c r="LPL23" s="79"/>
      <c r="LPM23" s="79"/>
      <c r="LPN23" s="79"/>
      <c r="LPO23" s="79"/>
      <c r="LPP23" s="79"/>
      <c r="LPQ23" s="79"/>
      <c r="LPR23" s="79"/>
      <c r="LPS23" s="79"/>
      <c r="LPT23" s="79"/>
      <c r="LPU23" s="79"/>
      <c r="LPV23" s="79"/>
      <c r="LPW23" s="79"/>
      <c r="LPX23" s="79"/>
      <c r="LPY23" s="79"/>
      <c r="LPZ23" s="79"/>
      <c r="LQA23" s="79"/>
      <c r="LQB23" s="79"/>
      <c r="LQC23" s="79"/>
      <c r="LQD23" s="79"/>
      <c r="LQE23" s="79"/>
      <c r="LQF23" s="79"/>
      <c r="LQG23" s="79"/>
      <c r="LQH23" s="79"/>
      <c r="LQI23" s="79"/>
      <c r="LQJ23" s="79"/>
      <c r="LQK23" s="79"/>
      <c r="LQL23" s="79"/>
      <c r="LQM23" s="79"/>
      <c r="LQN23" s="79"/>
      <c r="LQO23" s="79"/>
      <c r="LQP23" s="79"/>
      <c r="LQQ23" s="79"/>
      <c r="LQR23" s="79"/>
      <c r="LQS23" s="79"/>
      <c r="LQT23" s="79"/>
      <c r="LQU23" s="79"/>
      <c r="LQV23" s="79"/>
      <c r="LQW23" s="79"/>
      <c r="LQX23" s="79"/>
      <c r="LQY23" s="79"/>
      <c r="LQZ23" s="79"/>
      <c r="LRA23" s="79"/>
      <c r="LRB23" s="79"/>
      <c r="LRC23" s="79"/>
      <c r="LRD23" s="79"/>
      <c r="LRE23" s="79"/>
      <c r="LRF23" s="79"/>
      <c r="LRG23" s="79"/>
      <c r="LRH23" s="79"/>
      <c r="LRI23" s="79"/>
      <c r="LRJ23" s="79"/>
      <c r="LRK23" s="79"/>
      <c r="LRL23" s="79"/>
      <c r="LRM23" s="79"/>
      <c r="LRN23" s="79"/>
      <c r="LRO23" s="79"/>
      <c r="LRP23" s="79"/>
      <c r="LRQ23" s="79"/>
      <c r="LRR23" s="79"/>
      <c r="LRS23" s="79"/>
      <c r="LRT23" s="79"/>
      <c r="LRU23" s="79"/>
      <c r="LRV23" s="79"/>
      <c r="LRW23" s="79"/>
      <c r="LRX23" s="79"/>
      <c r="LRY23" s="79"/>
      <c r="LRZ23" s="79"/>
      <c r="LSA23" s="79"/>
      <c r="LSB23" s="79"/>
      <c r="LSC23" s="79"/>
      <c r="LSD23" s="79"/>
      <c r="LSE23" s="79"/>
      <c r="LSF23" s="79"/>
      <c r="LSG23" s="79"/>
      <c r="LSH23" s="79"/>
      <c r="LSI23" s="79"/>
      <c r="LSJ23" s="79"/>
      <c r="LSK23" s="79"/>
      <c r="LSL23" s="79"/>
      <c r="LSM23" s="79"/>
      <c r="LSN23" s="79"/>
      <c r="LSO23" s="79"/>
      <c r="LSP23" s="79"/>
      <c r="LSQ23" s="79"/>
      <c r="LSR23" s="79"/>
      <c r="LSS23" s="79"/>
      <c r="LST23" s="79"/>
      <c r="LSU23" s="79"/>
      <c r="LSV23" s="79"/>
      <c r="LSW23" s="79"/>
      <c r="LSX23" s="79"/>
      <c r="LSY23" s="79"/>
      <c r="LSZ23" s="79"/>
      <c r="LTA23" s="79"/>
      <c r="LTB23" s="79"/>
      <c r="LTC23" s="79"/>
      <c r="LTD23" s="79"/>
      <c r="LTE23" s="79"/>
      <c r="LTF23" s="79"/>
      <c r="LTG23" s="79"/>
      <c r="LTH23" s="79"/>
      <c r="LTI23" s="79"/>
      <c r="LTJ23" s="79"/>
      <c r="LTK23" s="79"/>
      <c r="LTL23" s="79"/>
      <c r="LTM23" s="79"/>
      <c r="LTN23" s="79"/>
      <c r="LTO23" s="79"/>
      <c r="LTP23" s="79"/>
      <c r="LTQ23" s="79"/>
      <c r="LTR23" s="79"/>
      <c r="LTS23" s="79"/>
      <c r="LTT23" s="79"/>
      <c r="LTU23" s="79"/>
      <c r="LTV23" s="79"/>
      <c r="LTW23" s="79"/>
      <c r="LTX23" s="79"/>
      <c r="LTY23" s="79"/>
      <c r="LTZ23" s="79"/>
      <c r="LUA23" s="79"/>
      <c r="LUB23" s="79"/>
      <c r="LUC23" s="79"/>
      <c r="LUD23" s="79"/>
      <c r="LUE23" s="79"/>
      <c r="LUF23" s="79"/>
      <c r="LUG23" s="79"/>
      <c r="LUH23" s="79"/>
      <c r="LUI23" s="79"/>
      <c r="LUJ23" s="79"/>
      <c r="LUK23" s="79"/>
      <c r="LUL23" s="79"/>
      <c r="LUM23" s="79"/>
      <c r="LUN23" s="79"/>
      <c r="LUO23" s="79"/>
      <c r="LUP23" s="79"/>
      <c r="LUQ23" s="79"/>
      <c r="LUR23" s="79"/>
      <c r="LUS23" s="79"/>
      <c r="LUT23" s="79"/>
      <c r="LUU23" s="79"/>
      <c r="LUV23" s="79"/>
      <c r="LUW23" s="79"/>
      <c r="LUX23" s="79"/>
      <c r="LUY23" s="79"/>
      <c r="LUZ23" s="79"/>
      <c r="LVA23" s="79"/>
      <c r="LVB23" s="79"/>
      <c r="LVC23" s="79"/>
      <c r="LVD23" s="79"/>
      <c r="LVE23" s="79"/>
      <c r="LVF23" s="79"/>
      <c r="LVG23" s="79"/>
      <c r="LVH23" s="79"/>
      <c r="LVI23" s="79"/>
      <c r="LVJ23" s="79"/>
      <c r="LVK23" s="79"/>
      <c r="LVL23" s="79"/>
      <c r="LVM23" s="79"/>
      <c r="LVN23" s="79"/>
      <c r="LVO23" s="79"/>
      <c r="LVP23" s="79"/>
      <c r="LVQ23" s="79"/>
      <c r="LVR23" s="79"/>
      <c r="LVS23" s="79"/>
      <c r="LVT23" s="79"/>
      <c r="LVU23" s="79"/>
      <c r="LVV23" s="79"/>
      <c r="LVW23" s="79"/>
      <c r="LVX23" s="79"/>
      <c r="LVY23" s="79"/>
      <c r="LVZ23" s="79"/>
      <c r="LWA23" s="79"/>
      <c r="LWB23" s="79"/>
      <c r="LWC23" s="79"/>
      <c r="LWD23" s="79"/>
      <c r="LWE23" s="79"/>
      <c r="LWF23" s="79"/>
      <c r="LWG23" s="79"/>
      <c r="LWH23" s="79"/>
      <c r="LWI23" s="79"/>
      <c r="LWJ23" s="79"/>
      <c r="LWK23" s="79"/>
      <c r="LWL23" s="79"/>
      <c r="LWM23" s="79"/>
      <c r="LWN23" s="79"/>
      <c r="LWO23" s="79"/>
      <c r="LWP23" s="79"/>
      <c r="LWQ23" s="79"/>
      <c r="LWR23" s="79"/>
      <c r="LWS23" s="79"/>
      <c r="LWT23" s="79"/>
      <c r="LWU23" s="79"/>
      <c r="LWV23" s="79"/>
      <c r="LWW23" s="79"/>
      <c r="LWX23" s="79"/>
      <c r="LWY23" s="79"/>
      <c r="LWZ23" s="79"/>
      <c r="LXA23" s="79"/>
      <c r="LXB23" s="79"/>
      <c r="LXC23" s="79"/>
      <c r="LXD23" s="79"/>
      <c r="LXE23" s="79"/>
      <c r="LXF23" s="79"/>
      <c r="LXG23" s="79"/>
      <c r="LXH23" s="79"/>
      <c r="LXI23" s="79"/>
      <c r="LXJ23" s="79"/>
      <c r="LXK23" s="79"/>
      <c r="LXL23" s="79"/>
      <c r="LXM23" s="79"/>
      <c r="LXN23" s="79"/>
      <c r="LXO23" s="79"/>
      <c r="LXP23" s="79"/>
      <c r="LXQ23" s="79"/>
      <c r="LXR23" s="79"/>
      <c r="LXS23" s="79"/>
      <c r="LXT23" s="79"/>
      <c r="LXU23" s="79"/>
      <c r="LXV23" s="79"/>
      <c r="LXW23" s="79"/>
      <c r="LXX23" s="79"/>
      <c r="LXY23" s="79"/>
      <c r="LXZ23" s="79"/>
      <c r="LYA23" s="79"/>
      <c r="LYB23" s="79"/>
      <c r="LYC23" s="79"/>
      <c r="LYD23" s="79"/>
      <c r="LYE23" s="79"/>
      <c r="LYF23" s="79"/>
      <c r="LYG23" s="79"/>
      <c r="LYH23" s="79"/>
      <c r="LYI23" s="79"/>
      <c r="LYJ23" s="79"/>
      <c r="LYK23" s="79"/>
      <c r="LYL23" s="79"/>
      <c r="LYM23" s="79"/>
      <c r="LYN23" s="79"/>
      <c r="LYO23" s="79"/>
      <c r="LYP23" s="79"/>
      <c r="LYQ23" s="79"/>
      <c r="LYR23" s="79"/>
      <c r="LYS23" s="79"/>
      <c r="LYT23" s="79"/>
      <c r="LYU23" s="79"/>
      <c r="LYV23" s="79"/>
      <c r="LYW23" s="79"/>
      <c r="LYX23" s="79"/>
      <c r="LYY23" s="79"/>
      <c r="LYZ23" s="79"/>
      <c r="LZA23" s="79"/>
      <c r="LZB23" s="79"/>
      <c r="LZC23" s="79"/>
      <c r="LZD23" s="79"/>
      <c r="LZE23" s="79"/>
      <c r="LZF23" s="79"/>
      <c r="LZG23" s="79"/>
      <c r="LZH23" s="79"/>
      <c r="LZI23" s="79"/>
      <c r="LZJ23" s="79"/>
      <c r="LZK23" s="79"/>
      <c r="LZL23" s="79"/>
      <c r="LZM23" s="79"/>
      <c r="LZN23" s="79"/>
      <c r="LZO23" s="79"/>
      <c r="LZP23" s="79"/>
      <c r="LZQ23" s="79"/>
      <c r="LZR23" s="79"/>
      <c r="LZS23" s="79"/>
      <c r="LZT23" s="79"/>
      <c r="LZU23" s="79"/>
      <c r="LZV23" s="79"/>
      <c r="LZW23" s="79"/>
      <c r="LZX23" s="79"/>
      <c r="LZY23" s="79"/>
      <c r="LZZ23" s="79"/>
      <c r="MAA23" s="79"/>
      <c r="MAB23" s="79"/>
      <c r="MAC23" s="79"/>
      <c r="MAD23" s="79"/>
      <c r="MAE23" s="79"/>
      <c r="MAF23" s="79"/>
      <c r="MAG23" s="79"/>
      <c r="MAH23" s="79"/>
      <c r="MAI23" s="79"/>
      <c r="MAJ23" s="79"/>
      <c r="MAK23" s="79"/>
      <c r="MAL23" s="79"/>
      <c r="MAM23" s="79"/>
      <c r="MAN23" s="79"/>
      <c r="MAO23" s="79"/>
      <c r="MAP23" s="79"/>
      <c r="MAQ23" s="79"/>
      <c r="MAR23" s="79"/>
      <c r="MAS23" s="79"/>
      <c r="MAT23" s="79"/>
      <c r="MAU23" s="79"/>
      <c r="MAV23" s="79"/>
      <c r="MAW23" s="79"/>
      <c r="MAX23" s="79"/>
      <c r="MAY23" s="79"/>
      <c r="MAZ23" s="79"/>
      <c r="MBA23" s="79"/>
      <c r="MBB23" s="79"/>
      <c r="MBC23" s="79"/>
      <c r="MBD23" s="79"/>
      <c r="MBE23" s="79"/>
      <c r="MBF23" s="79"/>
      <c r="MBG23" s="79"/>
      <c r="MBH23" s="79"/>
      <c r="MBI23" s="79"/>
      <c r="MBJ23" s="79"/>
      <c r="MBK23" s="79"/>
      <c r="MBL23" s="79"/>
      <c r="MBM23" s="79"/>
      <c r="MBN23" s="79"/>
      <c r="MBO23" s="79"/>
      <c r="MBP23" s="79"/>
      <c r="MBQ23" s="79"/>
      <c r="MBR23" s="79"/>
      <c r="MBS23" s="79"/>
      <c r="MBT23" s="79"/>
      <c r="MBU23" s="79"/>
      <c r="MBV23" s="79"/>
      <c r="MBW23" s="79"/>
      <c r="MBX23" s="79"/>
      <c r="MBY23" s="79"/>
      <c r="MBZ23" s="79"/>
      <c r="MCA23" s="79"/>
      <c r="MCB23" s="79"/>
      <c r="MCC23" s="79"/>
      <c r="MCD23" s="79"/>
      <c r="MCE23" s="79"/>
      <c r="MCF23" s="79"/>
      <c r="MCG23" s="79"/>
      <c r="MCH23" s="79"/>
      <c r="MCI23" s="79"/>
      <c r="MCJ23" s="79"/>
      <c r="MCK23" s="79"/>
      <c r="MCL23" s="79"/>
      <c r="MCM23" s="79"/>
      <c r="MCN23" s="79"/>
      <c r="MCO23" s="79"/>
      <c r="MCP23" s="79"/>
      <c r="MCQ23" s="79"/>
      <c r="MCR23" s="79"/>
      <c r="MCS23" s="79"/>
      <c r="MCT23" s="79"/>
      <c r="MCU23" s="79"/>
      <c r="MCV23" s="79"/>
      <c r="MCW23" s="79"/>
      <c r="MCX23" s="79"/>
      <c r="MCY23" s="79"/>
      <c r="MCZ23" s="79"/>
      <c r="MDA23" s="79"/>
      <c r="MDB23" s="79"/>
      <c r="MDC23" s="79"/>
      <c r="MDD23" s="79"/>
      <c r="MDE23" s="79"/>
      <c r="MDF23" s="79"/>
      <c r="MDG23" s="79"/>
      <c r="MDH23" s="79"/>
      <c r="MDI23" s="79"/>
      <c r="MDJ23" s="79"/>
      <c r="MDK23" s="79"/>
      <c r="MDL23" s="79"/>
      <c r="MDM23" s="79"/>
      <c r="MDN23" s="79"/>
      <c r="MDO23" s="79"/>
      <c r="MDP23" s="79"/>
      <c r="MDQ23" s="79"/>
      <c r="MDR23" s="79"/>
      <c r="MDS23" s="79"/>
      <c r="MDT23" s="79"/>
      <c r="MDU23" s="79"/>
      <c r="MDV23" s="79"/>
      <c r="MDW23" s="79"/>
      <c r="MDX23" s="79"/>
      <c r="MDY23" s="79"/>
      <c r="MDZ23" s="79"/>
      <c r="MEA23" s="79"/>
      <c r="MEB23" s="79"/>
      <c r="MEC23" s="79"/>
      <c r="MED23" s="79"/>
      <c r="MEE23" s="79"/>
      <c r="MEF23" s="79"/>
      <c r="MEG23" s="79"/>
      <c r="MEH23" s="79"/>
      <c r="MEI23" s="79"/>
      <c r="MEJ23" s="79"/>
      <c r="MEK23" s="79"/>
      <c r="MEL23" s="79"/>
      <c r="MEM23" s="79"/>
      <c r="MEN23" s="79"/>
      <c r="MEO23" s="79"/>
      <c r="MEP23" s="79"/>
      <c r="MEQ23" s="79"/>
      <c r="MER23" s="79"/>
      <c r="MES23" s="79"/>
      <c r="MET23" s="79"/>
      <c r="MEU23" s="79"/>
      <c r="MEV23" s="79"/>
      <c r="MEW23" s="79"/>
      <c r="MEX23" s="79"/>
      <c r="MEY23" s="79"/>
      <c r="MEZ23" s="79"/>
      <c r="MFA23" s="79"/>
      <c r="MFB23" s="79"/>
      <c r="MFC23" s="79"/>
      <c r="MFD23" s="79"/>
      <c r="MFE23" s="79"/>
      <c r="MFF23" s="79"/>
      <c r="MFG23" s="79"/>
      <c r="MFH23" s="79"/>
      <c r="MFI23" s="79"/>
      <c r="MFJ23" s="79"/>
      <c r="MFK23" s="79"/>
      <c r="MFL23" s="79"/>
      <c r="MFM23" s="79"/>
      <c r="MFN23" s="79"/>
      <c r="MFO23" s="79"/>
      <c r="MFP23" s="79"/>
      <c r="MFQ23" s="79"/>
      <c r="MFR23" s="79"/>
      <c r="MFS23" s="79"/>
      <c r="MFT23" s="79"/>
      <c r="MFU23" s="79"/>
      <c r="MFV23" s="79"/>
      <c r="MFW23" s="79"/>
      <c r="MFX23" s="79"/>
      <c r="MFY23" s="79"/>
      <c r="MFZ23" s="79"/>
      <c r="MGA23" s="79"/>
      <c r="MGB23" s="79"/>
      <c r="MGC23" s="79"/>
      <c r="MGD23" s="79"/>
      <c r="MGE23" s="79"/>
      <c r="MGF23" s="79"/>
      <c r="MGG23" s="79"/>
      <c r="MGH23" s="79"/>
      <c r="MGI23" s="79"/>
      <c r="MGJ23" s="79"/>
      <c r="MGK23" s="79"/>
      <c r="MGL23" s="79"/>
      <c r="MGM23" s="79"/>
      <c r="MGN23" s="79"/>
      <c r="MGO23" s="79"/>
      <c r="MGP23" s="79"/>
      <c r="MGQ23" s="79"/>
      <c r="MGR23" s="79"/>
      <c r="MGS23" s="79"/>
      <c r="MGT23" s="79"/>
      <c r="MGU23" s="79"/>
      <c r="MGV23" s="79"/>
      <c r="MGW23" s="79"/>
      <c r="MGX23" s="79"/>
      <c r="MGY23" s="79"/>
      <c r="MGZ23" s="79"/>
      <c r="MHA23" s="79"/>
      <c r="MHB23" s="79"/>
      <c r="MHC23" s="79"/>
      <c r="MHD23" s="79"/>
      <c r="MHE23" s="79"/>
      <c r="MHF23" s="79"/>
      <c r="MHG23" s="79"/>
      <c r="MHH23" s="79"/>
      <c r="MHI23" s="79"/>
      <c r="MHJ23" s="79"/>
      <c r="MHK23" s="79"/>
      <c r="MHL23" s="79"/>
      <c r="MHM23" s="79"/>
      <c r="MHN23" s="79"/>
      <c r="MHO23" s="79"/>
      <c r="MHP23" s="79"/>
      <c r="MHQ23" s="79"/>
      <c r="MHR23" s="79"/>
      <c r="MHS23" s="79"/>
      <c r="MHT23" s="79"/>
      <c r="MHU23" s="79"/>
      <c r="MHV23" s="79"/>
      <c r="MHW23" s="79"/>
      <c r="MHX23" s="79"/>
      <c r="MHY23" s="79"/>
      <c r="MHZ23" s="79"/>
      <c r="MIA23" s="79"/>
      <c r="MIB23" s="79"/>
      <c r="MIC23" s="79"/>
      <c r="MID23" s="79"/>
      <c r="MIE23" s="79"/>
      <c r="MIF23" s="79"/>
      <c r="MIG23" s="79"/>
      <c r="MIH23" s="79"/>
      <c r="MII23" s="79"/>
      <c r="MIJ23" s="79"/>
      <c r="MIK23" s="79"/>
      <c r="MIL23" s="79"/>
      <c r="MIM23" s="79"/>
      <c r="MIN23" s="79"/>
      <c r="MIO23" s="79"/>
      <c r="MIP23" s="79"/>
      <c r="MIQ23" s="79"/>
      <c r="MIR23" s="79"/>
      <c r="MIS23" s="79"/>
      <c r="MIT23" s="79"/>
      <c r="MIU23" s="79"/>
      <c r="MIV23" s="79"/>
      <c r="MIW23" s="79"/>
      <c r="MIX23" s="79"/>
      <c r="MIY23" s="79"/>
      <c r="MIZ23" s="79"/>
      <c r="MJA23" s="79"/>
      <c r="MJB23" s="79"/>
      <c r="MJC23" s="79"/>
      <c r="MJD23" s="79"/>
      <c r="MJE23" s="79"/>
      <c r="MJF23" s="79"/>
      <c r="MJG23" s="79"/>
      <c r="MJH23" s="79"/>
      <c r="MJI23" s="79"/>
      <c r="MJJ23" s="79"/>
      <c r="MJK23" s="79"/>
      <c r="MJL23" s="79"/>
      <c r="MJM23" s="79"/>
      <c r="MJN23" s="79"/>
      <c r="MJO23" s="79"/>
      <c r="MJP23" s="79"/>
      <c r="MJQ23" s="79"/>
      <c r="MJR23" s="79"/>
      <c r="MJS23" s="79"/>
      <c r="MJT23" s="79"/>
      <c r="MJU23" s="79"/>
      <c r="MJV23" s="79"/>
      <c r="MJW23" s="79"/>
      <c r="MJX23" s="79"/>
      <c r="MJY23" s="79"/>
      <c r="MJZ23" s="79"/>
      <c r="MKA23" s="79"/>
      <c r="MKB23" s="79"/>
      <c r="MKC23" s="79"/>
      <c r="MKD23" s="79"/>
      <c r="MKE23" s="79"/>
      <c r="MKF23" s="79"/>
      <c r="MKG23" s="79"/>
      <c r="MKH23" s="79"/>
      <c r="MKI23" s="79"/>
      <c r="MKJ23" s="79"/>
      <c r="MKK23" s="79"/>
      <c r="MKL23" s="79"/>
      <c r="MKM23" s="79"/>
      <c r="MKN23" s="79"/>
      <c r="MKO23" s="79"/>
      <c r="MKP23" s="79"/>
      <c r="MKQ23" s="79"/>
      <c r="MKR23" s="79"/>
      <c r="MKS23" s="79"/>
      <c r="MKT23" s="79"/>
      <c r="MKU23" s="79"/>
      <c r="MKV23" s="79"/>
      <c r="MKW23" s="79"/>
      <c r="MKX23" s="79"/>
      <c r="MKY23" s="79"/>
      <c r="MKZ23" s="79"/>
      <c r="MLA23" s="79"/>
      <c r="MLB23" s="79"/>
      <c r="MLC23" s="79"/>
      <c r="MLD23" s="79"/>
      <c r="MLE23" s="79"/>
      <c r="MLF23" s="79"/>
      <c r="MLG23" s="79"/>
      <c r="MLH23" s="79"/>
      <c r="MLI23" s="79"/>
      <c r="MLJ23" s="79"/>
      <c r="MLK23" s="79"/>
      <c r="MLL23" s="79"/>
      <c r="MLM23" s="79"/>
      <c r="MLN23" s="79"/>
      <c r="MLO23" s="79"/>
      <c r="MLP23" s="79"/>
      <c r="MLQ23" s="79"/>
      <c r="MLR23" s="79"/>
      <c r="MLS23" s="79"/>
      <c r="MLT23" s="79"/>
      <c r="MLU23" s="79"/>
      <c r="MLV23" s="79"/>
      <c r="MLW23" s="79"/>
      <c r="MLX23" s="79"/>
      <c r="MLY23" s="79"/>
      <c r="MLZ23" s="79"/>
      <c r="MMA23" s="79"/>
      <c r="MMB23" s="79"/>
      <c r="MMC23" s="79"/>
      <c r="MMD23" s="79"/>
      <c r="MME23" s="79"/>
      <c r="MMF23" s="79"/>
      <c r="MMG23" s="79"/>
      <c r="MMH23" s="79"/>
      <c r="MMI23" s="79"/>
      <c r="MMJ23" s="79"/>
      <c r="MMK23" s="79"/>
      <c r="MML23" s="79"/>
      <c r="MMM23" s="79"/>
      <c r="MMN23" s="79"/>
      <c r="MMO23" s="79"/>
      <c r="MMP23" s="79"/>
      <c r="MMQ23" s="79"/>
      <c r="MMR23" s="79"/>
      <c r="MMS23" s="79"/>
      <c r="MMT23" s="79"/>
      <c r="MMU23" s="79"/>
      <c r="MMV23" s="79"/>
      <c r="MMW23" s="79"/>
      <c r="MMX23" s="79"/>
      <c r="MMY23" s="79"/>
      <c r="MMZ23" s="79"/>
      <c r="MNA23" s="79"/>
      <c r="MNB23" s="79"/>
      <c r="MNC23" s="79"/>
      <c r="MND23" s="79"/>
      <c r="MNE23" s="79"/>
      <c r="MNF23" s="79"/>
      <c r="MNG23" s="79"/>
      <c r="MNH23" s="79"/>
      <c r="MNI23" s="79"/>
      <c r="MNJ23" s="79"/>
      <c r="MNK23" s="79"/>
      <c r="MNL23" s="79"/>
      <c r="MNM23" s="79"/>
      <c r="MNN23" s="79"/>
      <c r="MNO23" s="79"/>
      <c r="MNP23" s="79"/>
      <c r="MNQ23" s="79"/>
      <c r="MNR23" s="79"/>
      <c r="MNS23" s="79"/>
      <c r="MNT23" s="79"/>
      <c r="MNU23" s="79"/>
      <c r="MNV23" s="79"/>
      <c r="MNW23" s="79"/>
      <c r="MNX23" s="79"/>
      <c r="MNY23" s="79"/>
      <c r="MNZ23" s="79"/>
      <c r="MOA23" s="79"/>
      <c r="MOB23" s="79"/>
      <c r="MOC23" s="79"/>
      <c r="MOD23" s="79"/>
      <c r="MOE23" s="79"/>
      <c r="MOF23" s="79"/>
      <c r="MOG23" s="79"/>
      <c r="MOH23" s="79"/>
      <c r="MOI23" s="79"/>
      <c r="MOJ23" s="79"/>
      <c r="MOK23" s="79"/>
      <c r="MOL23" s="79"/>
      <c r="MOM23" s="79"/>
      <c r="MON23" s="79"/>
      <c r="MOO23" s="79"/>
      <c r="MOP23" s="79"/>
      <c r="MOQ23" s="79"/>
      <c r="MOR23" s="79"/>
      <c r="MOS23" s="79"/>
      <c r="MOT23" s="79"/>
      <c r="MOU23" s="79"/>
      <c r="MOV23" s="79"/>
      <c r="MOW23" s="79"/>
      <c r="MOX23" s="79"/>
      <c r="MOY23" s="79"/>
      <c r="MOZ23" s="79"/>
      <c r="MPA23" s="79"/>
      <c r="MPB23" s="79"/>
      <c r="MPC23" s="79"/>
      <c r="MPD23" s="79"/>
      <c r="MPE23" s="79"/>
      <c r="MPF23" s="79"/>
      <c r="MPG23" s="79"/>
      <c r="MPH23" s="79"/>
      <c r="MPI23" s="79"/>
      <c r="MPJ23" s="79"/>
      <c r="MPK23" s="79"/>
      <c r="MPL23" s="79"/>
      <c r="MPM23" s="79"/>
      <c r="MPN23" s="79"/>
      <c r="MPO23" s="79"/>
      <c r="MPP23" s="79"/>
      <c r="MPQ23" s="79"/>
      <c r="MPR23" s="79"/>
      <c r="MPS23" s="79"/>
      <c r="MPT23" s="79"/>
      <c r="MPU23" s="79"/>
      <c r="MPV23" s="79"/>
      <c r="MPW23" s="79"/>
      <c r="MPX23" s="79"/>
      <c r="MPY23" s="79"/>
      <c r="MPZ23" s="79"/>
      <c r="MQA23" s="79"/>
      <c r="MQB23" s="79"/>
      <c r="MQC23" s="79"/>
      <c r="MQD23" s="79"/>
      <c r="MQE23" s="79"/>
      <c r="MQF23" s="79"/>
      <c r="MQG23" s="79"/>
      <c r="MQH23" s="79"/>
      <c r="MQI23" s="79"/>
      <c r="MQJ23" s="79"/>
      <c r="MQK23" s="79"/>
      <c r="MQL23" s="79"/>
      <c r="MQM23" s="79"/>
      <c r="MQN23" s="79"/>
      <c r="MQO23" s="79"/>
      <c r="MQP23" s="79"/>
      <c r="MQQ23" s="79"/>
      <c r="MQR23" s="79"/>
      <c r="MQS23" s="79"/>
      <c r="MQT23" s="79"/>
      <c r="MQU23" s="79"/>
      <c r="MQV23" s="79"/>
      <c r="MQW23" s="79"/>
      <c r="MQX23" s="79"/>
      <c r="MQY23" s="79"/>
      <c r="MQZ23" s="79"/>
      <c r="MRA23" s="79"/>
      <c r="MRB23" s="79"/>
      <c r="MRC23" s="79"/>
      <c r="MRD23" s="79"/>
      <c r="MRE23" s="79"/>
      <c r="MRF23" s="79"/>
      <c r="MRG23" s="79"/>
      <c r="MRH23" s="79"/>
      <c r="MRI23" s="79"/>
      <c r="MRJ23" s="79"/>
      <c r="MRK23" s="79"/>
      <c r="MRL23" s="79"/>
      <c r="MRM23" s="79"/>
      <c r="MRN23" s="79"/>
      <c r="MRO23" s="79"/>
      <c r="MRP23" s="79"/>
      <c r="MRQ23" s="79"/>
      <c r="MRR23" s="79"/>
      <c r="MRS23" s="79"/>
      <c r="MRT23" s="79"/>
      <c r="MRU23" s="79"/>
      <c r="MRV23" s="79"/>
      <c r="MRW23" s="79"/>
      <c r="MRX23" s="79"/>
      <c r="MRY23" s="79"/>
      <c r="MRZ23" s="79"/>
      <c r="MSA23" s="79"/>
      <c r="MSB23" s="79"/>
      <c r="MSC23" s="79"/>
      <c r="MSD23" s="79"/>
      <c r="MSE23" s="79"/>
      <c r="MSF23" s="79"/>
      <c r="MSG23" s="79"/>
      <c r="MSH23" s="79"/>
      <c r="MSI23" s="79"/>
      <c r="MSJ23" s="79"/>
      <c r="MSK23" s="79"/>
      <c r="MSL23" s="79"/>
      <c r="MSM23" s="79"/>
      <c r="MSN23" s="79"/>
      <c r="MSO23" s="79"/>
      <c r="MSP23" s="79"/>
      <c r="MSQ23" s="79"/>
      <c r="MSR23" s="79"/>
      <c r="MSS23" s="79"/>
      <c r="MST23" s="79"/>
      <c r="MSU23" s="79"/>
      <c r="MSV23" s="79"/>
      <c r="MSW23" s="79"/>
      <c r="MSX23" s="79"/>
      <c r="MSY23" s="79"/>
      <c r="MSZ23" s="79"/>
      <c r="MTA23" s="79"/>
      <c r="MTB23" s="79"/>
      <c r="MTC23" s="79"/>
      <c r="MTD23" s="79"/>
      <c r="MTE23" s="79"/>
      <c r="MTF23" s="79"/>
      <c r="MTG23" s="79"/>
      <c r="MTH23" s="79"/>
      <c r="MTI23" s="79"/>
      <c r="MTJ23" s="79"/>
      <c r="MTK23" s="79"/>
      <c r="MTL23" s="79"/>
      <c r="MTM23" s="79"/>
      <c r="MTN23" s="79"/>
      <c r="MTO23" s="79"/>
      <c r="MTP23" s="79"/>
      <c r="MTQ23" s="79"/>
      <c r="MTR23" s="79"/>
      <c r="MTS23" s="79"/>
      <c r="MTT23" s="79"/>
      <c r="MTU23" s="79"/>
      <c r="MTV23" s="79"/>
      <c r="MTW23" s="79"/>
      <c r="MTX23" s="79"/>
      <c r="MTY23" s="79"/>
      <c r="MTZ23" s="79"/>
      <c r="MUA23" s="79"/>
      <c r="MUB23" s="79"/>
      <c r="MUC23" s="79"/>
      <c r="MUD23" s="79"/>
      <c r="MUE23" s="79"/>
      <c r="MUF23" s="79"/>
      <c r="MUG23" s="79"/>
      <c r="MUH23" s="79"/>
      <c r="MUI23" s="79"/>
      <c r="MUJ23" s="79"/>
      <c r="MUK23" s="79"/>
      <c r="MUL23" s="79"/>
      <c r="MUM23" s="79"/>
      <c r="MUN23" s="79"/>
      <c r="MUO23" s="79"/>
      <c r="MUP23" s="79"/>
      <c r="MUQ23" s="79"/>
      <c r="MUR23" s="79"/>
      <c r="MUS23" s="79"/>
      <c r="MUT23" s="79"/>
      <c r="MUU23" s="79"/>
      <c r="MUV23" s="79"/>
      <c r="MUW23" s="79"/>
      <c r="MUX23" s="79"/>
      <c r="MUY23" s="79"/>
      <c r="MUZ23" s="79"/>
      <c r="MVA23" s="79"/>
      <c r="MVB23" s="79"/>
      <c r="MVC23" s="79"/>
      <c r="MVD23" s="79"/>
      <c r="MVE23" s="79"/>
      <c r="MVF23" s="79"/>
      <c r="MVG23" s="79"/>
      <c r="MVH23" s="79"/>
      <c r="MVI23" s="79"/>
      <c r="MVJ23" s="79"/>
      <c r="MVK23" s="79"/>
      <c r="MVL23" s="79"/>
      <c r="MVM23" s="79"/>
      <c r="MVN23" s="79"/>
      <c r="MVO23" s="79"/>
      <c r="MVP23" s="79"/>
      <c r="MVQ23" s="79"/>
      <c r="MVR23" s="79"/>
      <c r="MVS23" s="79"/>
      <c r="MVT23" s="79"/>
      <c r="MVU23" s="79"/>
      <c r="MVV23" s="79"/>
      <c r="MVW23" s="79"/>
      <c r="MVX23" s="79"/>
      <c r="MVY23" s="79"/>
      <c r="MVZ23" s="79"/>
      <c r="MWA23" s="79"/>
      <c r="MWB23" s="79"/>
      <c r="MWC23" s="79"/>
      <c r="MWD23" s="79"/>
      <c r="MWE23" s="79"/>
      <c r="MWF23" s="79"/>
      <c r="MWG23" s="79"/>
      <c r="MWH23" s="79"/>
      <c r="MWI23" s="79"/>
      <c r="MWJ23" s="79"/>
      <c r="MWK23" s="79"/>
      <c r="MWL23" s="79"/>
      <c r="MWM23" s="79"/>
      <c r="MWN23" s="79"/>
      <c r="MWO23" s="79"/>
      <c r="MWP23" s="79"/>
      <c r="MWQ23" s="79"/>
      <c r="MWR23" s="79"/>
      <c r="MWS23" s="79"/>
      <c r="MWT23" s="79"/>
      <c r="MWU23" s="79"/>
      <c r="MWV23" s="79"/>
      <c r="MWW23" s="79"/>
      <c r="MWX23" s="79"/>
      <c r="MWY23" s="79"/>
      <c r="MWZ23" s="79"/>
      <c r="MXA23" s="79"/>
      <c r="MXB23" s="79"/>
      <c r="MXC23" s="79"/>
      <c r="MXD23" s="79"/>
      <c r="MXE23" s="79"/>
      <c r="MXF23" s="79"/>
      <c r="MXG23" s="79"/>
      <c r="MXH23" s="79"/>
      <c r="MXI23" s="79"/>
      <c r="MXJ23" s="79"/>
      <c r="MXK23" s="79"/>
      <c r="MXL23" s="79"/>
      <c r="MXM23" s="79"/>
      <c r="MXN23" s="79"/>
      <c r="MXO23" s="79"/>
      <c r="MXP23" s="79"/>
      <c r="MXQ23" s="79"/>
      <c r="MXR23" s="79"/>
      <c r="MXS23" s="79"/>
      <c r="MXT23" s="79"/>
      <c r="MXU23" s="79"/>
      <c r="MXV23" s="79"/>
      <c r="MXW23" s="79"/>
      <c r="MXX23" s="79"/>
      <c r="MXY23" s="79"/>
      <c r="MXZ23" s="79"/>
      <c r="MYA23" s="79"/>
      <c r="MYB23" s="79"/>
      <c r="MYC23" s="79"/>
      <c r="MYD23" s="79"/>
      <c r="MYE23" s="79"/>
      <c r="MYF23" s="79"/>
      <c r="MYG23" s="79"/>
      <c r="MYH23" s="79"/>
      <c r="MYI23" s="79"/>
      <c r="MYJ23" s="79"/>
      <c r="MYK23" s="79"/>
      <c r="MYL23" s="79"/>
      <c r="MYM23" s="79"/>
      <c r="MYN23" s="79"/>
      <c r="MYO23" s="79"/>
      <c r="MYP23" s="79"/>
      <c r="MYQ23" s="79"/>
      <c r="MYR23" s="79"/>
      <c r="MYS23" s="79"/>
      <c r="MYT23" s="79"/>
      <c r="MYU23" s="79"/>
      <c r="MYV23" s="79"/>
      <c r="MYW23" s="79"/>
      <c r="MYX23" s="79"/>
      <c r="MYY23" s="79"/>
      <c r="MYZ23" s="79"/>
      <c r="MZA23" s="79"/>
      <c r="MZB23" s="79"/>
      <c r="MZC23" s="79"/>
      <c r="MZD23" s="79"/>
      <c r="MZE23" s="79"/>
      <c r="MZF23" s="79"/>
      <c r="MZG23" s="79"/>
      <c r="MZH23" s="79"/>
      <c r="MZI23" s="79"/>
      <c r="MZJ23" s="79"/>
      <c r="MZK23" s="79"/>
      <c r="MZL23" s="79"/>
      <c r="MZM23" s="79"/>
      <c r="MZN23" s="79"/>
      <c r="MZO23" s="79"/>
      <c r="MZP23" s="79"/>
      <c r="MZQ23" s="79"/>
      <c r="MZR23" s="79"/>
      <c r="MZS23" s="79"/>
      <c r="MZT23" s="79"/>
      <c r="MZU23" s="79"/>
      <c r="MZV23" s="79"/>
      <c r="MZW23" s="79"/>
      <c r="MZX23" s="79"/>
      <c r="MZY23" s="79"/>
      <c r="MZZ23" s="79"/>
      <c r="NAA23" s="79"/>
      <c r="NAB23" s="79"/>
      <c r="NAC23" s="79"/>
      <c r="NAD23" s="79"/>
      <c r="NAE23" s="79"/>
      <c r="NAF23" s="79"/>
      <c r="NAG23" s="79"/>
      <c r="NAH23" s="79"/>
      <c r="NAI23" s="79"/>
      <c r="NAJ23" s="79"/>
      <c r="NAK23" s="79"/>
      <c r="NAL23" s="79"/>
      <c r="NAM23" s="79"/>
      <c r="NAN23" s="79"/>
      <c r="NAO23" s="79"/>
      <c r="NAP23" s="79"/>
      <c r="NAQ23" s="79"/>
      <c r="NAR23" s="79"/>
      <c r="NAS23" s="79"/>
      <c r="NAT23" s="79"/>
      <c r="NAU23" s="79"/>
      <c r="NAV23" s="79"/>
      <c r="NAW23" s="79"/>
      <c r="NAX23" s="79"/>
      <c r="NAY23" s="79"/>
      <c r="NAZ23" s="79"/>
      <c r="NBA23" s="79"/>
      <c r="NBB23" s="79"/>
      <c r="NBC23" s="79"/>
      <c r="NBD23" s="79"/>
      <c r="NBE23" s="79"/>
      <c r="NBF23" s="79"/>
      <c r="NBG23" s="79"/>
      <c r="NBH23" s="79"/>
      <c r="NBI23" s="79"/>
      <c r="NBJ23" s="79"/>
      <c r="NBK23" s="79"/>
      <c r="NBL23" s="79"/>
      <c r="NBM23" s="79"/>
      <c r="NBN23" s="79"/>
      <c r="NBO23" s="79"/>
      <c r="NBP23" s="79"/>
      <c r="NBQ23" s="79"/>
      <c r="NBR23" s="79"/>
      <c r="NBS23" s="79"/>
      <c r="NBT23" s="79"/>
      <c r="NBU23" s="79"/>
      <c r="NBV23" s="79"/>
      <c r="NBW23" s="79"/>
      <c r="NBX23" s="79"/>
      <c r="NBY23" s="79"/>
      <c r="NBZ23" s="79"/>
      <c r="NCA23" s="79"/>
      <c r="NCB23" s="79"/>
      <c r="NCC23" s="79"/>
      <c r="NCD23" s="79"/>
      <c r="NCE23" s="79"/>
      <c r="NCF23" s="79"/>
      <c r="NCG23" s="79"/>
      <c r="NCH23" s="79"/>
      <c r="NCI23" s="79"/>
      <c r="NCJ23" s="79"/>
      <c r="NCK23" s="79"/>
      <c r="NCL23" s="79"/>
      <c r="NCM23" s="79"/>
      <c r="NCN23" s="79"/>
      <c r="NCO23" s="79"/>
      <c r="NCP23" s="79"/>
      <c r="NCQ23" s="79"/>
      <c r="NCR23" s="79"/>
      <c r="NCS23" s="79"/>
      <c r="NCT23" s="79"/>
      <c r="NCU23" s="79"/>
      <c r="NCV23" s="79"/>
      <c r="NCW23" s="79"/>
      <c r="NCX23" s="79"/>
      <c r="NCY23" s="79"/>
      <c r="NCZ23" s="79"/>
      <c r="NDA23" s="79"/>
      <c r="NDB23" s="79"/>
      <c r="NDC23" s="79"/>
      <c r="NDD23" s="79"/>
      <c r="NDE23" s="79"/>
      <c r="NDF23" s="79"/>
      <c r="NDG23" s="79"/>
      <c r="NDH23" s="79"/>
      <c r="NDI23" s="79"/>
      <c r="NDJ23" s="79"/>
      <c r="NDK23" s="79"/>
      <c r="NDL23" s="79"/>
      <c r="NDM23" s="79"/>
      <c r="NDN23" s="79"/>
      <c r="NDO23" s="79"/>
      <c r="NDP23" s="79"/>
      <c r="NDQ23" s="79"/>
      <c r="NDR23" s="79"/>
      <c r="NDS23" s="79"/>
      <c r="NDT23" s="79"/>
      <c r="NDU23" s="79"/>
      <c r="NDV23" s="79"/>
      <c r="NDW23" s="79"/>
      <c r="NDX23" s="79"/>
      <c r="NDY23" s="79"/>
      <c r="NDZ23" s="79"/>
      <c r="NEA23" s="79"/>
      <c r="NEB23" s="79"/>
      <c r="NEC23" s="79"/>
      <c r="NED23" s="79"/>
      <c r="NEE23" s="79"/>
      <c r="NEF23" s="79"/>
      <c r="NEG23" s="79"/>
      <c r="NEH23" s="79"/>
      <c r="NEI23" s="79"/>
      <c r="NEJ23" s="79"/>
      <c r="NEK23" s="79"/>
      <c r="NEL23" s="79"/>
      <c r="NEM23" s="79"/>
      <c r="NEN23" s="79"/>
      <c r="NEO23" s="79"/>
      <c r="NEP23" s="79"/>
      <c r="NEQ23" s="79"/>
      <c r="NER23" s="79"/>
      <c r="NES23" s="79"/>
      <c r="NET23" s="79"/>
      <c r="NEU23" s="79"/>
      <c r="NEV23" s="79"/>
      <c r="NEW23" s="79"/>
      <c r="NEX23" s="79"/>
      <c r="NEY23" s="79"/>
      <c r="NEZ23" s="79"/>
      <c r="NFA23" s="79"/>
      <c r="NFB23" s="79"/>
      <c r="NFC23" s="79"/>
      <c r="NFD23" s="79"/>
      <c r="NFE23" s="79"/>
      <c r="NFF23" s="79"/>
      <c r="NFG23" s="79"/>
      <c r="NFH23" s="79"/>
      <c r="NFI23" s="79"/>
      <c r="NFJ23" s="79"/>
      <c r="NFK23" s="79"/>
      <c r="NFL23" s="79"/>
      <c r="NFM23" s="79"/>
      <c r="NFN23" s="79"/>
      <c r="NFO23" s="79"/>
      <c r="NFP23" s="79"/>
      <c r="NFQ23" s="79"/>
      <c r="NFR23" s="79"/>
      <c r="NFS23" s="79"/>
      <c r="NFT23" s="79"/>
      <c r="NFU23" s="79"/>
      <c r="NFV23" s="79"/>
      <c r="NFW23" s="79"/>
      <c r="NFX23" s="79"/>
      <c r="NFY23" s="79"/>
      <c r="NFZ23" s="79"/>
      <c r="NGA23" s="79"/>
      <c r="NGB23" s="79"/>
      <c r="NGC23" s="79"/>
      <c r="NGD23" s="79"/>
      <c r="NGE23" s="79"/>
      <c r="NGF23" s="79"/>
      <c r="NGG23" s="79"/>
      <c r="NGH23" s="79"/>
      <c r="NGI23" s="79"/>
      <c r="NGJ23" s="79"/>
      <c r="NGK23" s="79"/>
      <c r="NGL23" s="79"/>
      <c r="NGM23" s="79"/>
      <c r="NGN23" s="79"/>
      <c r="NGO23" s="79"/>
      <c r="NGP23" s="79"/>
      <c r="NGQ23" s="79"/>
      <c r="NGR23" s="79"/>
      <c r="NGS23" s="79"/>
      <c r="NGT23" s="79"/>
      <c r="NGU23" s="79"/>
      <c r="NGV23" s="79"/>
      <c r="NGW23" s="79"/>
      <c r="NGX23" s="79"/>
      <c r="NGY23" s="79"/>
      <c r="NGZ23" s="79"/>
      <c r="NHA23" s="79"/>
      <c r="NHB23" s="79"/>
      <c r="NHC23" s="79"/>
      <c r="NHD23" s="79"/>
      <c r="NHE23" s="79"/>
      <c r="NHF23" s="79"/>
      <c r="NHG23" s="79"/>
      <c r="NHH23" s="79"/>
      <c r="NHI23" s="79"/>
      <c r="NHJ23" s="79"/>
      <c r="NHK23" s="79"/>
      <c r="NHL23" s="79"/>
      <c r="NHM23" s="79"/>
      <c r="NHN23" s="79"/>
      <c r="NHO23" s="79"/>
      <c r="NHP23" s="79"/>
      <c r="NHQ23" s="79"/>
      <c r="NHR23" s="79"/>
      <c r="NHS23" s="79"/>
      <c r="NHT23" s="79"/>
      <c r="NHU23" s="79"/>
      <c r="NHV23" s="79"/>
      <c r="NHW23" s="79"/>
      <c r="NHX23" s="79"/>
      <c r="NHY23" s="79"/>
      <c r="NHZ23" s="79"/>
      <c r="NIA23" s="79"/>
      <c r="NIB23" s="79"/>
      <c r="NIC23" s="79"/>
      <c r="NID23" s="79"/>
      <c r="NIE23" s="79"/>
      <c r="NIF23" s="79"/>
      <c r="NIG23" s="79"/>
      <c r="NIH23" s="79"/>
      <c r="NII23" s="79"/>
      <c r="NIJ23" s="79"/>
      <c r="NIK23" s="79"/>
      <c r="NIL23" s="79"/>
      <c r="NIM23" s="79"/>
      <c r="NIN23" s="79"/>
      <c r="NIO23" s="79"/>
      <c r="NIP23" s="79"/>
      <c r="NIQ23" s="79"/>
      <c r="NIR23" s="79"/>
      <c r="NIS23" s="79"/>
      <c r="NIT23" s="79"/>
      <c r="NIU23" s="79"/>
      <c r="NIV23" s="79"/>
      <c r="NIW23" s="79"/>
      <c r="NIX23" s="79"/>
      <c r="NIY23" s="79"/>
      <c r="NIZ23" s="79"/>
      <c r="NJA23" s="79"/>
      <c r="NJB23" s="79"/>
      <c r="NJC23" s="79"/>
      <c r="NJD23" s="79"/>
      <c r="NJE23" s="79"/>
      <c r="NJF23" s="79"/>
      <c r="NJG23" s="79"/>
      <c r="NJH23" s="79"/>
      <c r="NJI23" s="79"/>
      <c r="NJJ23" s="79"/>
      <c r="NJK23" s="79"/>
      <c r="NJL23" s="79"/>
      <c r="NJM23" s="79"/>
      <c r="NJN23" s="79"/>
      <c r="NJO23" s="79"/>
      <c r="NJP23" s="79"/>
      <c r="NJQ23" s="79"/>
      <c r="NJR23" s="79"/>
      <c r="NJS23" s="79"/>
      <c r="NJT23" s="79"/>
      <c r="NJU23" s="79"/>
      <c r="NJV23" s="79"/>
      <c r="NJW23" s="79"/>
      <c r="NJX23" s="79"/>
      <c r="NJY23" s="79"/>
      <c r="NJZ23" s="79"/>
      <c r="NKA23" s="79"/>
      <c r="NKB23" s="79"/>
      <c r="NKC23" s="79"/>
      <c r="NKD23" s="79"/>
      <c r="NKE23" s="79"/>
      <c r="NKF23" s="79"/>
      <c r="NKG23" s="79"/>
      <c r="NKH23" s="79"/>
      <c r="NKI23" s="79"/>
      <c r="NKJ23" s="79"/>
      <c r="NKK23" s="79"/>
      <c r="NKL23" s="79"/>
      <c r="NKM23" s="79"/>
      <c r="NKN23" s="79"/>
      <c r="NKO23" s="79"/>
      <c r="NKP23" s="79"/>
      <c r="NKQ23" s="79"/>
      <c r="NKR23" s="79"/>
      <c r="NKS23" s="79"/>
      <c r="NKT23" s="79"/>
      <c r="NKU23" s="79"/>
      <c r="NKV23" s="79"/>
      <c r="NKW23" s="79"/>
      <c r="NKX23" s="79"/>
      <c r="NKY23" s="79"/>
      <c r="NKZ23" s="79"/>
      <c r="NLA23" s="79"/>
      <c r="NLB23" s="79"/>
      <c r="NLC23" s="79"/>
      <c r="NLD23" s="79"/>
      <c r="NLE23" s="79"/>
      <c r="NLF23" s="79"/>
      <c r="NLG23" s="79"/>
      <c r="NLH23" s="79"/>
      <c r="NLI23" s="79"/>
      <c r="NLJ23" s="79"/>
      <c r="NLK23" s="79"/>
      <c r="NLL23" s="79"/>
      <c r="NLM23" s="79"/>
      <c r="NLN23" s="79"/>
      <c r="NLO23" s="79"/>
      <c r="NLP23" s="79"/>
      <c r="NLQ23" s="79"/>
      <c r="NLR23" s="79"/>
      <c r="NLS23" s="79"/>
      <c r="NLT23" s="79"/>
      <c r="NLU23" s="79"/>
      <c r="NLV23" s="79"/>
      <c r="NLW23" s="79"/>
      <c r="NLX23" s="79"/>
      <c r="NLY23" s="79"/>
      <c r="NLZ23" s="79"/>
      <c r="NMA23" s="79"/>
      <c r="NMB23" s="79"/>
      <c r="NMC23" s="79"/>
      <c r="NMD23" s="79"/>
      <c r="NME23" s="79"/>
      <c r="NMF23" s="79"/>
      <c r="NMG23" s="79"/>
      <c r="NMH23" s="79"/>
      <c r="NMI23" s="79"/>
      <c r="NMJ23" s="79"/>
      <c r="NMK23" s="79"/>
      <c r="NML23" s="79"/>
      <c r="NMM23" s="79"/>
      <c r="NMN23" s="79"/>
      <c r="NMO23" s="79"/>
      <c r="NMP23" s="79"/>
      <c r="NMQ23" s="79"/>
      <c r="NMR23" s="79"/>
      <c r="NMS23" s="79"/>
      <c r="NMT23" s="79"/>
      <c r="NMU23" s="79"/>
      <c r="NMV23" s="79"/>
      <c r="NMW23" s="79"/>
      <c r="NMX23" s="79"/>
      <c r="NMY23" s="79"/>
      <c r="NMZ23" s="79"/>
      <c r="NNA23" s="79"/>
      <c r="NNB23" s="79"/>
      <c r="NNC23" s="79"/>
      <c r="NND23" s="79"/>
      <c r="NNE23" s="79"/>
      <c r="NNF23" s="79"/>
      <c r="NNG23" s="79"/>
      <c r="NNH23" s="79"/>
      <c r="NNI23" s="79"/>
      <c r="NNJ23" s="79"/>
      <c r="NNK23" s="79"/>
      <c r="NNL23" s="79"/>
      <c r="NNM23" s="79"/>
      <c r="NNN23" s="79"/>
      <c r="NNO23" s="79"/>
      <c r="NNP23" s="79"/>
      <c r="NNQ23" s="79"/>
      <c r="NNR23" s="79"/>
      <c r="NNS23" s="79"/>
      <c r="NNT23" s="79"/>
      <c r="NNU23" s="79"/>
      <c r="NNV23" s="79"/>
      <c r="NNW23" s="79"/>
      <c r="NNX23" s="79"/>
      <c r="NNY23" s="79"/>
      <c r="NNZ23" s="79"/>
      <c r="NOA23" s="79"/>
      <c r="NOB23" s="79"/>
      <c r="NOC23" s="79"/>
      <c r="NOD23" s="79"/>
      <c r="NOE23" s="79"/>
      <c r="NOF23" s="79"/>
      <c r="NOG23" s="79"/>
      <c r="NOH23" s="79"/>
      <c r="NOI23" s="79"/>
      <c r="NOJ23" s="79"/>
      <c r="NOK23" s="79"/>
      <c r="NOL23" s="79"/>
      <c r="NOM23" s="79"/>
      <c r="NON23" s="79"/>
      <c r="NOO23" s="79"/>
      <c r="NOP23" s="79"/>
      <c r="NOQ23" s="79"/>
      <c r="NOR23" s="79"/>
      <c r="NOS23" s="79"/>
      <c r="NOT23" s="79"/>
      <c r="NOU23" s="79"/>
      <c r="NOV23" s="79"/>
      <c r="NOW23" s="79"/>
      <c r="NOX23" s="79"/>
      <c r="NOY23" s="79"/>
      <c r="NOZ23" s="79"/>
      <c r="NPA23" s="79"/>
      <c r="NPB23" s="79"/>
      <c r="NPC23" s="79"/>
      <c r="NPD23" s="79"/>
      <c r="NPE23" s="79"/>
      <c r="NPF23" s="79"/>
      <c r="NPG23" s="79"/>
      <c r="NPH23" s="79"/>
      <c r="NPI23" s="79"/>
      <c r="NPJ23" s="79"/>
      <c r="NPK23" s="79"/>
      <c r="NPL23" s="79"/>
      <c r="NPM23" s="79"/>
      <c r="NPN23" s="79"/>
      <c r="NPO23" s="79"/>
      <c r="NPP23" s="79"/>
      <c r="NPQ23" s="79"/>
      <c r="NPR23" s="79"/>
      <c r="NPS23" s="79"/>
      <c r="NPT23" s="79"/>
      <c r="NPU23" s="79"/>
      <c r="NPV23" s="79"/>
      <c r="NPW23" s="79"/>
      <c r="NPX23" s="79"/>
      <c r="NPY23" s="79"/>
      <c r="NPZ23" s="79"/>
      <c r="NQA23" s="79"/>
      <c r="NQB23" s="79"/>
      <c r="NQC23" s="79"/>
      <c r="NQD23" s="79"/>
      <c r="NQE23" s="79"/>
      <c r="NQF23" s="79"/>
      <c r="NQG23" s="79"/>
      <c r="NQH23" s="79"/>
      <c r="NQI23" s="79"/>
      <c r="NQJ23" s="79"/>
      <c r="NQK23" s="79"/>
      <c r="NQL23" s="79"/>
      <c r="NQM23" s="79"/>
      <c r="NQN23" s="79"/>
      <c r="NQO23" s="79"/>
      <c r="NQP23" s="79"/>
      <c r="NQQ23" s="79"/>
      <c r="NQR23" s="79"/>
      <c r="NQS23" s="79"/>
      <c r="NQT23" s="79"/>
      <c r="NQU23" s="79"/>
      <c r="NQV23" s="79"/>
      <c r="NQW23" s="79"/>
      <c r="NQX23" s="79"/>
      <c r="NQY23" s="79"/>
      <c r="NQZ23" s="79"/>
      <c r="NRA23" s="79"/>
      <c r="NRB23" s="79"/>
      <c r="NRC23" s="79"/>
      <c r="NRD23" s="79"/>
      <c r="NRE23" s="79"/>
      <c r="NRF23" s="79"/>
      <c r="NRG23" s="79"/>
      <c r="NRH23" s="79"/>
      <c r="NRI23" s="79"/>
      <c r="NRJ23" s="79"/>
      <c r="NRK23" s="79"/>
      <c r="NRL23" s="79"/>
      <c r="NRM23" s="79"/>
      <c r="NRN23" s="79"/>
      <c r="NRO23" s="79"/>
      <c r="NRP23" s="79"/>
      <c r="NRQ23" s="79"/>
      <c r="NRR23" s="79"/>
      <c r="NRS23" s="79"/>
      <c r="NRT23" s="79"/>
      <c r="NRU23" s="79"/>
      <c r="NRV23" s="79"/>
      <c r="NRW23" s="79"/>
      <c r="NRX23" s="79"/>
      <c r="NRY23" s="79"/>
      <c r="NRZ23" s="79"/>
      <c r="NSA23" s="79"/>
      <c r="NSB23" s="79"/>
      <c r="NSC23" s="79"/>
      <c r="NSD23" s="79"/>
      <c r="NSE23" s="79"/>
      <c r="NSF23" s="79"/>
      <c r="NSG23" s="79"/>
      <c r="NSH23" s="79"/>
      <c r="NSI23" s="79"/>
      <c r="NSJ23" s="79"/>
      <c r="NSK23" s="79"/>
      <c r="NSL23" s="79"/>
      <c r="NSM23" s="79"/>
      <c r="NSN23" s="79"/>
      <c r="NSO23" s="79"/>
      <c r="NSP23" s="79"/>
      <c r="NSQ23" s="79"/>
      <c r="NSR23" s="79"/>
      <c r="NSS23" s="79"/>
      <c r="NST23" s="79"/>
      <c r="NSU23" s="79"/>
      <c r="NSV23" s="79"/>
      <c r="NSW23" s="79"/>
      <c r="NSX23" s="79"/>
      <c r="NSY23" s="79"/>
      <c r="NSZ23" s="79"/>
      <c r="NTA23" s="79"/>
      <c r="NTB23" s="79"/>
      <c r="NTC23" s="79"/>
      <c r="NTD23" s="79"/>
      <c r="NTE23" s="79"/>
      <c r="NTF23" s="79"/>
      <c r="NTG23" s="79"/>
      <c r="NTH23" s="79"/>
      <c r="NTI23" s="79"/>
      <c r="NTJ23" s="79"/>
      <c r="NTK23" s="79"/>
      <c r="NTL23" s="79"/>
      <c r="NTM23" s="79"/>
      <c r="NTN23" s="79"/>
      <c r="NTO23" s="79"/>
      <c r="NTP23" s="79"/>
      <c r="NTQ23" s="79"/>
      <c r="NTR23" s="79"/>
      <c r="NTS23" s="79"/>
      <c r="NTT23" s="79"/>
      <c r="NTU23" s="79"/>
      <c r="NTV23" s="79"/>
      <c r="NTW23" s="79"/>
      <c r="NTX23" s="79"/>
      <c r="NTY23" s="79"/>
      <c r="NTZ23" s="79"/>
      <c r="NUA23" s="79"/>
      <c r="NUB23" s="79"/>
      <c r="NUC23" s="79"/>
      <c r="NUD23" s="79"/>
      <c r="NUE23" s="79"/>
      <c r="NUF23" s="79"/>
      <c r="NUG23" s="79"/>
      <c r="NUH23" s="79"/>
      <c r="NUI23" s="79"/>
      <c r="NUJ23" s="79"/>
      <c r="NUK23" s="79"/>
      <c r="NUL23" s="79"/>
      <c r="NUM23" s="79"/>
      <c r="NUN23" s="79"/>
      <c r="NUO23" s="79"/>
      <c r="NUP23" s="79"/>
      <c r="NUQ23" s="79"/>
      <c r="NUR23" s="79"/>
      <c r="NUS23" s="79"/>
      <c r="NUT23" s="79"/>
      <c r="NUU23" s="79"/>
      <c r="NUV23" s="79"/>
      <c r="NUW23" s="79"/>
      <c r="NUX23" s="79"/>
      <c r="NUY23" s="79"/>
      <c r="NUZ23" s="79"/>
      <c r="NVA23" s="79"/>
      <c r="NVB23" s="79"/>
      <c r="NVC23" s="79"/>
      <c r="NVD23" s="79"/>
      <c r="NVE23" s="79"/>
      <c r="NVF23" s="79"/>
      <c r="NVG23" s="79"/>
      <c r="NVH23" s="79"/>
      <c r="NVI23" s="79"/>
      <c r="NVJ23" s="79"/>
      <c r="NVK23" s="79"/>
      <c r="NVL23" s="79"/>
      <c r="NVM23" s="79"/>
      <c r="NVN23" s="79"/>
      <c r="NVO23" s="79"/>
      <c r="NVP23" s="79"/>
      <c r="NVQ23" s="79"/>
      <c r="NVR23" s="79"/>
      <c r="NVS23" s="79"/>
      <c r="NVT23" s="79"/>
      <c r="NVU23" s="79"/>
      <c r="NVV23" s="79"/>
      <c r="NVW23" s="79"/>
      <c r="NVX23" s="79"/>
      <c r="NVY23" s="79"/>
      <c r="NVZ23" s="79"/>
      <c r="NWA23" s="79"/>
      <c r="NWB23" s="79"/>
      <c r="NWC23" s="79"/>
      <c r="NWD23" s="79"/>
      <c r="NWE23" s="79"/>
      <c r="NWF23" s="79"/>
      <c r="NWG23" s="79"/>
      <c r="NWH23" s="79"/>
      <c r="NWI23" s="79"/>
      <c r="NWJ23" s="79"/>
      <c r="NWK23" s="79"/>
      <c r="NWL23" s="79"/>
      <c r="NWM23" s="79"/>
      <c r="NWN23" s="79"/>
      <c r="NWO23" s="79"/>
      <c r="NWP23" s="79"/>
      <c r="NWQ23" s="79"/>
      <c r="NWR23" s="79"/>
      <c r="NWS23" s="79"/>
      <c r="NWT23" s="79"/>
      <c r="NWU23" s="79"/>
      <c r="NWV23" s="79"/>
      <c r="NWW23" s="79"/>
      <c r="NWX23" s="79"/>
      <c r="NWY23" s="79"/>
      <c r="NWZ23" s="79"/>
      <c r="NXA23" s="79"/>
      <c r="NXB23" s="79"/>
      <c r="NXC23" s="79"/>
      <c r="NXD23" s="79"/>
      <c r="NXE23" s="79"/>
      <c r="NXF23" s="79"/>
      <c r="NXG23" s="79"/>
      <c r="NXH23" s="79"/>
      <c r="NXI23" s="79"/>
      <c r="NXJ23" s="79"/>
      <c r="NXK23" s="79"/>
      <c r="NXL23" s="79"/>
      <c r="NXM23" s="79"/>
      <c r="NXN23" s="79"/>
      <c r="NXO23" s="79"/>
      <c r="NXP23" s="79"/>
      <c r="NXQ23" s="79"/>
      <c r="NXR23" s="79"/>
      <c r="NXS23" s="79"/>
      <c r="NXT23" s="79"/>
      <c r="NXU23" s="79"/>
      <c r="NXV23" s="79"/>
      <c r="NXW23" s="79"/>
      <c r="NXX23" s="79"/>
      <c r="NXY23" s="79"/>
      <c r="NXZ23" s="79"/>
      <c r="NYA23" s="79"/>
      <c r="NYB23" s="79"/>
      <c r="NYC23" s="79"/>
      <c r="NYD23" s="79"/>
      <c r="NYE23" s="79"/>
      <c r="NYF23" s="79"/>
      <c r="NYG23" s="79"/>
      <c r="NYH23" s="79"/>
      <c r="NYI23" s="79"/>
      <c r="NYJ23" s="79"/>
      <c r="NYK23" s="79"/>
      <c r="NYL23" s="79"/>
      <c r="NYM23" s="79"/>
      <c r="NYN23" s="79"/>
      <c r="NYO23" s="79"/>
      <c r="NYP23" s="79"/>
      <c r="NYQ23" s="79"/>
      <c r="NYR23" s="79"/>
      <c r="NYS23" s="79"/>
      <c r="NYT23" s="79"/>
      <c r="NYU23" s="79"/>
      <c r="NYV23" s="79"/>
      <c r="NYW23" s="79"/>
      <c r="NYX23" s="79"/>
      <c r="NYY23" s="79"/>
      <c r="NYZ23" s="79"/>
      <c r="NZA23" s="79"/>
      <c r="NZB23" s="79"/>
      <c r="NZC23" s="79"/>
      <c r="NZD23" s="79"/>
      <c r="NZE23" s="79"/>
      <c r="NZF23" s="79"/>
      <c r="NZG23" s="79"/>
      <c r="NZH23" s="79"/>
      <c r="NZI23" s="79"/>
      <c r="NZJ23" s="79"/>
      <c r="NZK23" s="79"/>
      <c r="NZL23" s="79"/>
      <c r="NZM23" s="79"/>
      <c r="NZN23" s="79"/>
      <c r="NZO23" s="79"/>
      <c r="NZP23" s="79"/>
      <c r="NZQ23" s="79"/>
      <c r="NZR23" s="79"/>
      <c r="NZS23" s="79"/>
      <c r="NZT23" s="79"/>
      <c r="NZU23" s="79"/>
      <c r="NZV23" s="79"/>
      <c r="NZW23" s="79"/>
      <c r="NZX23" s="79"/>
      <c r="NZY23" s="79"/>
      <c r="NZZ23" s="79"/>
      <c r="OAA23" s="79"/>
      <c r="OAB23" s="79"/>
      <c r="OAC23" s="79"/>
      <c r="OAD23" s="79"/>
      <c r="OAE23" s="79"/>
      <c r="OAF23" s="79"/>
      <c r="OAG23" s="79"/>
      <c r="OAH23" s="79"/>
      <c r="OAI23" s="79"/>
      <c r="OAJ23" s="79"/>
      <c r="OAK23" s="79"/>
      <c r="OAL23" s="79"/>
      <c r="OAM23" s="79"/>
      <c r="OAN23" s="79"/>
      <c r="OAO23" s="79"/>
      <c r="OAP23" s="79"/>
      <c r="OAQ23" s="79"/>
      <c r="OAR23" s="79"/>
      <c r="OAS23" s="79"/>
      <c r="OAT23" s="79"/>
      <c r="OAU23" s="79"/>
      <c r="OAV23" s="79"/>
      <c r="OAW23" s="79"/>
      <c r="OAX23" s="79"/>
      <c r="OAY23" s="79"/>
      <c r="OAZ23" s="79"/>
      <c r="OBA23" s="79"/>
      <c r="OBB23" s="79"/>
      <c r="OBC23" s="79"/>
      <c r="OBD23" s="79"/>
      <c r="OBE23" s="79"/>
      <c r="OBF23" s="79"/>
      <c r="OBG23" s="79"/>
      <c r="OBH23" s="79"/>
      <c r="OBI23" s="79"/>
      <c r="OBJ23" s="79"/>
      <c r="OBK23" s="79"/>
      <c r="OBL23" s="79"/>
      <c r="OBM23" s="79"/>
      <c r="OBN23" s="79"/>
      <c r="OBO23" s="79"/>
      <c r="OBP23" s="79"/>
      <c r="OBQ23" s="79"/>
      <c r="OBR23" s="79"/>
      <c r="OBS23" s="79"/>
      <c r="OBT23" s="79"/>
      <c r="OBU23" s="79"/>
      <c r="OBV23" s="79"/>
      <c r="OBW23" s="79"/>
      <c r="OBX23" s="79"/>
      <c r="OBY23" s="79"/>
      <c r="OBZ23" s="79"/>
      <c r="OCA23" s="79"/>
      <c r="OCB23" s="79"/>
      <c r="OCC23" s="79"/>
      <c r="OCD23" s="79"/>
      <c r="OCE23" s="79"/>
      <c r="OCF23" s="79"/>
      <c r="OCG23" s="79"/>
      <c r="OCH23" s="79"/>
      <c r="OCI23" s="79"/>
      <c r="OCJ23" s="79"/>
      <c r="OCK23" s="79"/>
      <c r="OCL23" s="79"/>
      <c r="OCM23" s="79"/>
      <c r="OCN23" s="79"/>
      <c r="OCO23" s="79"/>
      <c r="OCP23" s="79"/>
      <c r="OCQ23" s="79"/>
      <c r="OCR23" s="79"/>
      <c r="OCS23" s="79"/>
      <c r="OCT23" s="79"/>
      <c r="OCU23" s="79"/>
      <c r="OCV23" s="79"/>
      <c r="OCW23" s="79"/>
      <c r="OCX23" s="79"/>
      <c r="OCY23" s="79"/>
      <c r="OCZ23" s="79"/>
      <c r="ODA23" s="79"/>
      <c r="ODB23" s="79"/>
      <c r="ODC23" s="79"/>
      <c r="ODD23" s="79"/>
      <c r="ODE23" s="79"/>
      <c r="ODF23" s="79"/>
      <c r="ODG23" s="79"/>
      <c r="ODH23" s="79"/>
      <c r="ODI23" s="79"/>
      <c r="ODJ23" s="79"/>
      <c r="ODK23" s="79"/>
      <c r="ODL23" s="79"/>
      <c r="ODM23" s="79"/>
      <c r="ODN23" s="79"/>
      <c r="ODO23" s="79"/>
      <c r="ODP23" s="79"/>
      <c r="ODQ23" s="79"/>
      <c r="ODR23" s="79"/>
      <c r="ODS23" s="79"/>
      <c r="ODT23" s="79"/>
      <c r="ODU23" s="79"/>
      <c r="ODV23" s="79"/>
      <c r="ODW23" s="79"/>
      <c r="ODX23" s="79"/>
      <c r="ODY23" s="79"/>
      <c r="ODZ23" s="79"/>
      <c r="OEA23" s="79"/>
      <c r="OEB23" s="79"/>
      <c r="OEC23" s="79"/>
      <c r="OED23" s="79"/>
      <c r="OEE23" s="79"/>
      <c r="OEF23" s="79"/>
      <c r="OEG23" s="79"/>
      <c r="OEH23" s="79"/>
      <c r="OEI23" s="79"/>
      <c r="OEJ23" s="79"/>
      <c r="OEK23" s="79"/>
      <c r="OEL23" s="79"/>
      <c r="OEM23" s="79"/>
      <c r="OEN23" s="79"/>
      <c r="OEO23" s="79"/>
      <c r="OEP23" s="79"/>
      <c r="OEQ23" s="79"/>
      <c r="OER23" s="79"/>
      <c r="OES23" s="79"/>
      <c r="OET23" s="79"/>
      <c r="OEU23" s="79"/>
      <c r="OEV23" s="79"/>
      <c r="OEW23" s="79"/>
      <c r="OEX23" s="79"/>
      <c r="OEY23" s="79"/>
      <c r="OEZ23" s="79"/>
      <c r="OFA23" s="79"/>
      <c r="OFB23" s="79"/>
      <c r="OFC23" s="79"/>
      <c r="OFD23" s="79"/>
      <c r="OFE23" s="79"/>
      <c r="OFF23" s="79"/>
      <c r="OFG23" s="79"/>
      <c r="OFH23" s="79"/>
      <c r="OFI23" s="79"/>
      <c r="OFJ23" s="79"/>
      <c r="OFK23" s="79"/>
      <c r="OFL23" s="79"/>
      <c r="OFM23" s="79"/>
      <c r="OFN23" s="79"/>
      <c r="OFO23" s="79"/>
      <c r="OFP23" s="79"/>
      <c r="OFQ23" s="79"/>
      <c r="OFR23" s="79"/>
      <c r="OFS23" s="79"/>
      <c r="OFT23" s="79"/>
      <c r="OFU23" s="79"/>
      <c r="OFV23" s="79"/>
      <c r="OFW23" s="79"/>
      <c r="OFX23" s="79"/>
      <c r="OFY23" s="79"/>
      <c r="OFZ23" s="79"/>
      <c r="OGA23" s="79"/>
      <c r="OGB23" s="79"/>
      <c r="OGC23" s="79"/>
      <c r="OGD23" s="79"/>
      <c r="OGE23" s="79"/>
      <c r="OGF23" s="79"/>
      <c r="OGG23" s="79"/>
      <c r="OGH23" s="79"/>
      <c r="OGI23" s="79"/>
      <c r="OGJ23" s="79"/>
      <c r="OGK23" s="79"/>
      <c r="OGL23" s="79"/>
      <c r="OGM23" s="79"/>
      <c r="OGN23" s="79"/>
      <c r="OGO23" s="79"/>
      <c r="OGP23" s="79"/>
      <c r="OGQ23" s="79"/>
      <c r="OGR23" s="79"/>
      <c r="OGS23" s="79"/>
      <c r="OGT23" s="79"/>
      <c r="OGU23" s="79"/>
      <c r="OGV23" s="79"/>
      <c r="OGW23" s="79"/>
      <c r="OGX23" s="79"/>
      <c r="OGY23" s="79"/>
      <c r="OGZ23" s="79"/>
      <c r="OHA23" s="79"/>
      <c r="OHB23" s="79"/>
      <c r="OHC23" s="79"/>
      <c r="OHD23" s="79"/>
      <c r="OHE23" s="79"/>
      <c r="OHF23" s="79"/>
      <c r="OHG23" s="79"/>
      <c r="OHH23" s="79"/>
      <c r="OHI23" s="79"/>
      <c r="OHJ23" s="79"/>
      <c r="OHK23" s="79"/>
      <c r="OHL23" s="79"/>
      <c r="OHM23" s="79"/>
      <c r="OHN23" s="79"/>
      <c r="OHO23" s="79"/>
      <c r="OHP23" s="79"/>
      <c r="OHQ23" s="79"/>
      <c r="OHR23" s="79"/>
      <c r="OHS23" s="79"/>
      <c r="OHT23" s="79"/>
      <c r="OHU23" s="79"/>
      <c r="OHV23" s="79"/>
      <c r="OHW23" s="79"/>
      <c r="OHX23" s="79"/>
      <c r="OHY23" s="79"/>
      <c r="OHZ23" s="79"/>
      <c r="OIA23" s="79"/>
      <c r="OIB23" s="79"/>
      <c r="OIC23" s="79"/>
      <c r="OID23" s="79"/>
      <c r="OIE23" s="79"/>
      <c r="OIF23" s="79"/>
      <c r="OIG23" s="79"/>
      <c r="OIH23" s="79"/>
      <c r="OII23" s="79"/>
      <c r="OIJ23" s="79"/>
      <c r="OIK23" s="79"/>
      <c r="OIL23" s="79"/>
      <c r="OIM23" s="79"/>
      <c r="OIN23" s="79"/>
      <c r="OIO23" s="79"/>
      <c r="OIP23" s="79"/>
      <c r="OIQ23" s="79"/>
      <c r="OIR23" s="79"/>
      <c r="OIS23" s="79"/>
      <c r="OIT23" s="79"/>
      <c r="OIU23" s="79"/>
      <c r="OIV23" s="79"/>
      <c r="OIW23" s="79"/>
      <c r="OIX23" s="79"/>
      <c r="OIY23" s="79"/>
      <c r="OIZ23" s="79"/>
      <c r="OJA23" s="79"/>
      <c r="OJB23" s="79"/>
      <c r="OJC23" s="79"/>
      <c r="OJD23" s="79"/>
      <c r="OJE23" s="79"/>
      <c r="OJF23" s="79"/>
      <c r="OJG23" s="79"/>
      <c r="OJH23" s="79"/>
      <c r="OJI23" s="79"/>
      <c r="OJJ23" s="79"/>
      <c r="OJK23" s="79"/>
      <c r="OJL23" s="79"/>
      <c r="OJM23" s="79"/>
      <c r="OJN23" s="79"/>
      <c r="OJO23" s="79"/>
      <c r="OJP23" s="79"/>
      <c r="OJQ23" s="79"/>
      <c r="OJR23" s="79"/>
      <c r="OJS23" s="79"/>
      <c r="OJT23" s="79"/>
      <c r="OJU23" s="79"/>
      <c r="OJV23" s="79"/>
      <c r="OJW23" s="79"/>
      <c r="OJX23" s="79"/>
      <c r="OJY23" s="79"/>
      <c r="OJZ23" s="79"/>
      <c r="OKA23" s="79"/>
      <c r="OKB23" s="79"/>
      <c r="OKC23" s="79"/>
      <c r="OKD23" s="79"/>
      <c r="OKE23" s="79"/>
      <c r="OKF23" s="79"/>
      <c r="OKG23" s="79"/>
      <c r="OKH23" s="79"/>
      <c r="OKI23" s="79"/>
      <c r="OKJ23" s="79"/>
      <c r="OKK23" s="79"/>
      <c r="OKL23" s="79"/>
      <c r="OKM23" s="79"/>
      <c r="OKN23" s="79"/>
      <c r="OKO23" s="79"/>
      <c r="OKP23" s="79"/>
      <c r="OKQ23" s="79"/>
      <c r="OKR23" s="79"/>
      <c r="OKS23" s="79"/>
      <c r="OKT23" s="79"/>
      <c r="OKU23" s="79"/>
      <c r="OKV23" s="79"/>
      <c r="OKW23" s="79"/>
      <c r="OKX23" s="79"/>
      <c r="OKY23" s="79"/>
      <c r="OKZ23" s="79"/>
      <c r="OLA23" s="79"/>
      <c r="OLB23" s="79"/>
      <c r="OLC23" s="79"/>
      <c r="OLD23" s="79"/>
      <c r="OLE23" s="79"/>
      <c r="OLF23" s="79"/>
      <c r="OLG23" s="79"/>
      <c r="OLH23" s="79"/>
      <c r="OLI23" s="79"/>
      <c r="OLJ23" s="79"/>
      <c r="OLK23" s="79"/>
      <c r="OLL23" s="79"/>
      <c r="OLM23" s="79"/>
      <c r="OLN23" s="79"/>
      <c r="OLO23" s="79"/>
      <c r="OLP23" s="79"/>
      <c r="OLQ23" s="79"/>
      <c r="OLR23" s="79"/>
      <c r="OLS23" s="79"/>
      <c r="OLT23" s="79"/>
      <c r="OLU23" s="79"/>
      <c r="OLV23" s="79"/>
      <c r="OLW23" s="79"/>
      <c r="OLX23" s="79"/>
      <c r="OLY23" s="79"/>
      <c r="OLZ23" s="79"/>
      <c r="OMA23" s="79"/>
      <c r="OMB23" s="79"/>
      <c r="OMC23" s="79"/>
      <c r="OMD23" s="79"/>
      <c r="OME23" s="79"/>
      <c r="OMF23" s="79"/>
      <c r="OMG23" s="79"/>
      <c r="OMH23" s="79"/>
      <c r="OMI23" s="79"/>
      <c r="OMJ23" s="79"/>
      <c r="OMK23" s="79"/>
      <c r="OML23" s="79"/>
      <c r="OMM23" s="79"/>
      <c r="OMN23" s="79"/>
      <c r="OMO23" s="79"/>
      <c r="OMP23" s="79"/>
      <c r="OMQ23" s="79"/>
      <c r="OMR23" s="79"/>
      <c r="OMS23" s="79"/>
      <c r="OMT23" s="79"/>
      <c r="OMU23" s="79"/>
      <c r="OMV23" s="79"/>
      <c r="OMW23" s="79"/>
      <c r="OMX23" s="79"/>
      <c r="OMY23" s="79"/>
      <c r="OMZ23" s="79"/>
      <c r="ONA23" s="79"/>
      <c r="ONB23" s="79"/>
      <c r="ONC23" s="79"/>
      <c r="OND23" s="79"/>
      <c r="ONE23" s="79"/>
      <c r="ONF23" s="79"/>
      <c r="ONG23" s="79"/>
      <c r="ONH23" s="79"/>
      <c r="ONI23" s="79"/>
      <c r="ONJ23" s="79"/>
      <c r="ONK23" s="79"/>
      <c r="ONL23" s="79"/>
      <c r="ONM23" s="79"/>
      <c r="ONN23" s="79"/>
      <c r="ONO23" s="79"/>
      <c r="ONP23" s="79"/>
      <c r="ONQ23" s="79"/>
      <c r="ONR23" s="79"/>
      <c r="ONS23" s="79"/>
      <c r="ONT23" s="79"/>
      <c r="ONU23" s="79"/>
      <c r="ONV23" s="79"/>
      <c r="ONW23" s="79"/>
      <c r="ONX23" s="79"/>
      <c r="ONY23" s="79"/>
      <c r="ONZ23" s="79"/>
      <c r="OOA23" s="79"/>
      <c r="OOB23" s="79"/>
      <c r="OOC23" s="79"/>
      <c r="OOD23" s="79"/>
      <c r="OOE23" s="79"/>
      <c r="OOF23" s="79"/>
      <c r="OOG23" s="79"/>
      <c r="OOH23" s="79"/>
      <c r="OOI23" s="79"/>
      <c r="OOJ23" s="79"/>
      <c r="OOK23" s="79"/>
      <c r="OOL23" s="79"/>
      <c r="OOM23" s="79"/>
      <c r="OON23" s="79"/>
      <c r="OOO23" s="79"/>
      <c r="OOP23" s="79"/>
      <c r="OOQ23" s="79"/>
      <c r="OOR23" s="79"/>
      <c r="OOS23" s="79"/>
      <c r="OOT23" s="79"/>
      <c r="OOU23" s="79"/>
      <c r="OOV23" s="79"/>
      <c r="OOW23" s="79"/>
      <c r="OOX23" s="79"/>
      <c r="OOY23" s="79"/>
      <c r="OOZ23" s="79"/>
      <c r="OPA23" s="79"/>
      <c r="OPB23" s="79"/>
      <c r="OPC23" s="79"/>
      <c r="OPD23" s="79"/>
      <c r="OPE23" s="79"/>
      <c r="OPF23" s="79"/>
      <c r="OPG23" s="79"/>
      <c r="OPH23" s="79"/>
      <c r="OPI23" s="79"/>
      <c r="OPJ23" s="79"/>
      <c r="OPK23" s="79"/>
      <c r="OPL23" s="79"/>
      <c r="OPM23" s="79"/>
      <c r="OPN23" s="79"/>
      <c r="OPO23" s="79"/>
      <c r="OPP23" s="79"/>
      <c r="OPQ23" s="79"/>
      <c r="OPR23" s="79"/>
      <c r="OPS23" s="79"/>
      <c r="OPT23" s="79"/>
      <c r="OPU23" s="79"/>
      <c r="OPV23" s="79"/>
      <c r="OPW23" s="79"/>
      <c r="OPX23" s="79"/>
      <c r="OPY23" s="79"/>
      <c r="OPZ23" s="79"/>
      <c r="OQA23" s="79"/>
      <c r="OQB23" s="79"/>
      <c r="OQC23" s="79"/>
      <c r="OQD23" s="79"/>
      <c r="OQE23" s="79"/>
      <c r="OQF23" s="79"/>
      <c r="OQG23" s="79"/>
      <c r="OQH23" s="79"/>
      <c r="OQI23" s="79"/>
      <c r="OQJ23" s="79"/>
      <c r="OQK23" s="79"/>
      <c r="OQL23" s="79"/>
      <c r="OQM23" s="79"/>
      <c r="OQN23" s="79"/>
      <c r="OQO23" s="79"/>
      <c r="OQP23" s="79"/>
      <c r="OQQ23" s="79"/>
      <c r="OQR23" s="79"/>
      <c r="OQS23" s="79"/>
      <c r="OQT23" s="79"/>
      <c r="OQU23" s="79"/>
      <c r="OQV23" s="79"/>
      <c r="OQW23" s="79"/>
      <c r="OQX23" s="79"/>
      <c r="OQY23" s="79"/>
      <c r="OQZ23" s="79"/>
      <c r="ORA23" s="79"/>
      <c r="ORB23" s="79"/>
      <c r="ORC23" s="79"/>
      <c r="ORD23" s="79"/>
      <c r="ORE23" s="79"/>
      <c r="ORF23" s="79"/>
      <c r="ORG23" s="79"/>
      <c r="ORH23" s="79"/>
      <c r="ORI23" s="79"/>
      <c r="ORJ23" s="79"/>
      <c r="ORK23" s="79"/>
      <c r="ORL23" s="79"/>
      <c r="ORM23" s="79"/>
      <c r="ORN23" s="79"/>
      <c r="ORO23" s="79"/>
      <c r="ORP23" s="79"/>
      <c r="ORQ23" s="79"/>
      <c r="ORR23" s="79"/>
      <c r="ORS23" s="79"/>
      <c r="ORT23" s="79"/>
      <c r="ORU23" s="79"/>
      <c r="ORV23" s="79"/>
      <c r="ORW23" s="79"/>
      <c r="ORX23" s="79"/>
      <c r="ORY23" s="79"/>
      <c r="ORZ23" s="79"/>
      <c r="OSA23" s="79"/>
      <c r="OSB23" s="79"/>
      <c r="OSC23" s="79"/>
      <c r="OSD23" s="79"/>
      <c r="OSE23" s="79"/>
      <c r="OSF23" s="79"/>
      <c r="OSG23" s="79"/>
      <c r="OSH23" s="79"/>
      <c r="OSI23" s="79"/>
      <c r="OSJ23" s="79"/>
      <c r="OSK23" s="79"/>
      <c r="OSL23" s="79"/>
      <c r="OSM23" s="79"/>
      <c r="OSN23" s="79"/>
      <c r="OSO23" s="79"/>
      <c r="OSP23" s="79"/>
      <c r="OSQ23" s="79"/>
      <c r="OSR23" s="79"/>
      <c r="OSS23" s="79"/>
      <c r="OST23" s="79"/>
      <c r="OSU23" s="79"/>
      <c r="OSV23" s="79"/>
      <c r="OSW23" s="79"/>
      <c r="OSX23" s="79"/>
      <c r="OSY23" s="79"/>
      <c r="OSZ23" s="79"/>
      <c r="OTA23" s="79"/>
      <c r="OTB23" s="79"/>
      <c r="OTC23" s="79"/>
      <c r="OTD23" s="79"/>
      <c r="OTE23" s="79"/>
      <c r="OTF23" s="79"/>
      <c r="OTG23" s="79"/>
      <c r="OTH23" s="79"/>
      <c r="OTI23" s="79"/>
      <c r="OTJ23" s="79"/>
      <c r="OTK23" s="79"/>
      <c r="OTL23" s="79"/>
      <c r="OTM23" s="79"/>
      <c r="OTN23" s="79"/>
      <c r="OTO23" s="79"/>
      <c r="OTP23" s="79"/>
      <c r="OTQ23" s="79"/>
      <c r="OTR23" s="79"/>
      <c r="OTS23" s="79"/>
      <c r="OTT23" s="79"/>
      <c r="OTU23" s="79"/>
      <c r="OTV23" s="79"/>
      <c r="OTW23" s="79"/>
      <c r="OTX23" s="79"/>
      <c r="OTY23" s="79"/>
      <c r="OTZ23" s="79"/>
      <c r="OUA23" s="79"/>
      <c r="OUB23" s="79"/>
      <c r="OUC23" s="79"/>
      <c r="OUD23" s="79"/>
      <c r="OUE23" s="79"/>
      <c r="OUF23" s="79"/>
      <c r="OUG23" s="79"/>
      <c r="OUH23" s="79"/>
      <c r="OUI23" s="79"/>
      <c r="OUJ23" s="79"/>
      <c r="OUK23" s="79"/>
      <c r="OUL23" s="79"/>
      <c r="OUM23" s="79"/>
      <c r="OUN23" s="79"/>
      <c r="OUO23" s="79"/>
      <c r="OUP23" s="79"/>
      <c r="OUQ23" s="79"/>
      <c r="OUR23" s="79"/>
      <c r="OUS23" s="79"/>
      <c r="OUT23" s="79"/>
      <c r="OUU23" s="79"/>
      <c r="OUV23" s="79"/>
      <c r="OUW23" s="79"/>
      <c r="OUX23" s="79"/>
      <c r="OUY23" s="79"/>
      <c r="OUZ23" s="79"/>
      <c r="OVA23" s="79"/>
      <c r="OVB23" s="79"/>
      <c r="OVC23" s="79"/>
      <c r="OVD23" s="79"/>
      <c r="OVE23" s="79"/>
      <c r="OVF23" s="79"/>
      <c r="OVG23" s="79"/>
      <c r="OVH23" s="79"/>
      <c r="OVI23" s="79"/>
      <c r="OVJ23" s="79"/>
      <c r="OVK23" s="79"/>
      <c r="OVL23" s="79"/>
      <c r="OVM23" s="79"/>
      <c r="OVN23" s="79"/>
      <c r="OVO23" s="79"/>
      <c r="OVP23" s="79"/>
      <c r="OVQ23" s="79"/>
      <c r="OVR23" s="79"/>
      <c r="OVS23" s="79"/>
      <c r="OVT23" s="79"/>
      <c r="OVU23" s="79"/>
      <c r="OVV23" s="79"/>
      <c r="OVW23" s="79"/>
      <c r="OVX23" s="79"/>
      <c r="OVY23" s="79"/>
      <c r="OVZ23" s="79"/>
      <c r="OWA23" s="79"/>
      <c r="OWB23" s="79"/>
      <c r="OWC23" s="79"/>
      <c r="OWD23" s="79"/>
      <c r="OWE23" s="79"/>
      <c r="OWF23" s="79"/>
      <c r="OWG23" s="79"/>
      <c r="OWH23" s="79"/>
      <c r="OWI23" s="79"/>
      <c r="OWJ23" s="79"/>
      <c r="OWK23" s="79"/>
      <c r="OWL23" s="79"/>
      <c r="OWM23" s="79"/>
      <c r="OWN23" s="79"/>
      <c r="OWO23" s="79"/>
      <c r="OWP23" s="79"/>
      <c r="OWQ23" s="79"/>
      <c r="OWR23" s="79"/>
      <c r="OWS23" s="79"/>
      <c r="OWT23" s="79"/>
      <c r="OWU23" s="79"/>
      <c r="OWV23" s="79"/>
      <c r="OWW23" s="79"/>
      <c r="OWX23" s="79"/>
      <c r="OWY23" s="79"/>
      <c r="OWZ23" s="79"/>
      <c r="OXA23" s="79"/>
      <c r="OXB23" s="79"/>
      <c r="OXC23" s="79"/>
      <c r="OXD23" s="79"/>
      <c r="OXE23" s="79"/>
      <c r="OXF23" s="79"/>
      <c r="OXG23" s="79"/>
      <c r="OXH23" s="79"/>
      <c r="OXI23" s="79"/>
      <c r="OXJ23" s="79"/>
      <c r="OXK23" s="79"/>
      <c r="OXL23" s="79"/>
      <c r="OXM23" s="79"/>
      <c r="OXN23" s="79"/>
      <c r="OXO23" s="79"/>
      <c r="OXP23" s="79"/>
      <c r="OXQ23" s="79"/>
      <c r="OXR23" s="79"/>
      <c r="OXS23" s="79"/>
      <c r="OXT23" s="79"/>
      <c r="OXU23" s="79"/>
      <c r="OXV23" s="79"/>
      <c r="OXW23" s="79"/>
      <c r="OXX23" s="79"/>
      <c r="OXY23" s="79"/>
      <c r="OXZ23" s="79"/>
      <c r="OYA23" s="79"/>
      <c r="OYB23" s="79"/>
      <c r="OYC23" s="79"/>
      <c r="OYD23" s="79"/>
      <c r="OYE23" s="79"/>
      <c r="OYF23" s="79"/>
      <c r="OYG23" s="79"/>
      <c r="OYH23" s="79"/>
      <c r="OYI23" s="79"/>
      <c r="OYJ23" s="79"/>
      <c r="OYK23" s="79"/>
      <c r="OYL23" s="79"/>
      <c r="OYM23" s="79"/>
      <c r="OYN23" s="79"/>
      <c r="OYO23" s="79"/>
      <c r="OYP23" s="79"/>
      <c r="OYQ23" s="79"/>
      <c r="OYR23" s="79"/>
      <c r="OYS23" s="79"/>
      <c r="OYT23" s="79"/>
      <c r="OYU23" s="79"/>
      <c r="OYV23" s="79"/>
      <c r="OYW23" s="79"/>
      <c r="OYX23" s="79"/>
      <c r="OYY23" s="79"/>
      <c r="OYZ23" s="79"/>
      <c r="OZA23" s="79"/>
      <c r="OZB23" s="79"/>
      <c r="OZC23" s="79"/>
      <c r="OZD23" s="79"/>
      <c r="OZE23" s="79"/>
      <c r="OZF23" s="79"/>
      <c r="OZG23" s="79"/>
      <c r="OZH23" s="79"/>
      <c r="OZI23" s="79"/>
      <c r="OZJ23" s="79"/>
      <c r="OZK23" s="79"/>
      <c r="OZL23" s="79"/>
      <c r="OZM23" s="79"/>
      <c r="OZN23" s="79"/>
      <c r="OZO23" s="79"/>
      <c r="OZP23" s="79"/>
      <c r="OZQ23" s="79"/>
      <c r="OZR23" s="79"/>
      <c r="OZS23" s="79"/>
      <c r="OZT23" s="79"/>
      <c r="OZU23" s="79"/>
      <c r="OZV23" s="79"/>
      <c r="OZW23" s="79"/>
      <c r="OZX23" s="79"/>
      <c r="OZY23" s="79"/>
      <c r="OZZ23" s="79"/>
      <c r="PAA23" s="79"/>
      <c r="PAB23" s="79"/>
      <c r="PAC23" s="79"/>
      <c r="PAD23" s="79"/>
      <c r="PAE23" s="79"/>
      <c r="PAF23" s="79"/>
      <c r="PAG23" s="79"/>
      <c r="PAH23" s="79"/>
      <c r="PAI23" s="79"/>
      <c r="PAJ23" s="79"/>
      <c r="PAK23" s="79"/>
      <c r="PAL23" s="79"/>
      <c r="PAM23" s="79"/>
      <c r="PAN23" s="79"/>
      <c r="PAO23" s="79"/>
      <c r="PAP23" s="79"/>
      <c r="PAQ23" s="79"/>
      <c r="PAR23" s="79"/>
      <c r="PAS23" s="79"/>
      <c r="PAT23" s="79"/>
      <c r="PAU23" s="79"/>
      <c r="PAV23" s="79"/>
      <c r="PAW23" s="79"/>
      <c r="PAX23" s="79"/>
      <c r="PAY23" s="79"/>
      <c r="PAZ23" s="79"/>
      <c r="PBA23" s="79"/>
      <c r="PBB23" s="79"/>
      <c r="PBC23" s="79"/>
      <c r="PBD23" s="79"/>
      <c r="PBE23" s="79"/>
      <c r="PBF23" s="79"/>
      <c r="PBG23" s="79"/>
      <c r="PBH23" s="79"/>
      <c r="PBI23" s="79"/>
      <c r="PBJ23" s="79"/>
      <c r="PBK23" s="79"/>
      <c r="PBL23" s="79"/>
      <c r="PBM23" s="79"/>
      <c r="PBN23" s="79"/>
      <c r="PBO23" s="79"/>
      <c r="PBP23" s="79"/>
      <c r="PBQ23" s="79"/>
      <c r="PBR23" s="79"/>
      <c r="PBS23" s="79"/>
      <c r="PBT23" s="79"/>
      <c r="PBU23" s="79"/>
      <c r="PBV23" s="79"/>
      <c r="PBW23" s="79"/>
      <c r="PBX23" s="79"/>
      <c r="PBY23" s="79"/>
      <c r="PBZ23" s="79"/>
      <c r="PCA23" s="79"/>
      <c r="PCB23" s="79"/>
      <c r="PCC23" s="79"/>
      <c r="PCD23" s="79"/>
      <c r="PCE23" s="79"/>
      <c r="PCF23" s="79"/>
      <c r="PCG23" s="79"/>
      <c r="PCH23" s="79"/>
      <c r="PCI23" s="79"/>
      <c r="PCJ23" s="79"/>
      <c r="PCK23" s="79"/>
      <c r="PCL23" s="79"/>
      <c r="PCM23" s="79"/>
      <c r="PCN23" s="79"/>
      <c r="PCO23" s="79"/>
      <c r="PCP23" s="79"/>
      <c r="PCQ23" s="79"/>
      <c r="PCR23" s="79"/>
      <c r="PCS23" s="79"/>
      <c r="PCT23" s="79"/>
      <c r="PCU23" s="79"/>
      <c r="PCV23" s="79"/>
      <c r="PCW23" s="79"/>
      <c r="PCX23" s="79"/>
      <c r="PCY23" s="79"/>
      <c r="PCZ23" s="79"/>
      <c r="PDA23" s="79"/>
      <c r="PDB23" s="79"/>
      <c r="PDC23" s="79"/>
      <c r="PDD23" s="79"/>
      <c r="PDE23" s="79"/>
      <c r="PDF23" s="79"/>
      <c r="PDG23" s="79"/>
      <c r="PDH23" s="79"/>
      <c r="PDI23" s="79"/>
      <c r="PDJ23" s="79"/>
      <c r="PDK23" s="79"/>
      <c r="PDL23" s="79"/>
      <c r="PDM23" s="79"/>
      <c r="PDN23" s="79"/>
      <c r="PDO23" s="79"/>
      <c r="PDP23" s="79"/>
      <c r="PDQ23" s="79"/>
      <c r="PDR23" s="79"/>
      <c r="PDS23" s="79"/>
      <c r="PDT23" s="79"/>
      <c r="PDU23" s="79"/>
      <c r="PDV23" s="79"/>
      <c r="PDW23" s="79"/>
      <c r="PDX23" s="79"/>
      <c r="PDY23" s="79"/>
      <c r="PDZ23" s="79"/>
      <c r="PEA23" s="79"/>
      <c r="PEB23" s="79"/>
      <c r="PEC23" s="79"/>
      <c r="PED23" s="79"/>
      <c r="PEE23" s="79"/>
      <c r="PEF23" s="79"/>
      <c r="PEG23" s="79"/>
      <c r="PEH23" s="79"/>
      <c r="PEI23" s="79"/>
      <c r="PEJ23" s="79"/>
      <c r="PEK23" s="79"/>
      <c r="PEL23" s="79"/>
      <c r="PEM23" s="79"/>
      <c r="PEN23" s="79"/>
      <c r="PEO23" s="79"/>
      <c r="PEP23" s="79"/>
      <c r="PEQ23" s="79"/>
      <c r="PER23" s="79"/>
      <c r="PES23" s="79"/>
      <c r="PET23" s="79"/>
      <c r="PEU23" s="79"/>
      <c r="PEV23" s="79"/>
      <c r="PEW23" s="79"/>
      <c r="PEX23" s="79"/>
      <c r="PEY23" s="79"/>
      <c r="PEZ23" s="79"/>
      <c r="PFA23" s="79"/>
      <c r="PFB23" s="79"/>
      <c r="PFC23" s="79"/>
      <c r="PFD23" s="79"/>
      <c r="PFE23" s="79"/>
      <c r="PFF23" s="79"/>
      <c r="PFG23" s="79"/>
      <c r="PFH23" s="79"/>
      <c r="PFI23" s="79"/>
      <c r="PFJ23" s="79"/>
      <c r="PFK23" s="79"/>
      <c r="PFL23" s="79"/>
      <c r="PFM23" s="79"/>
      <c r="PFN23" s="79"/>
      <c r="PFO23" s="79"/>
      <c r="PFP23" s="79"/>
      <c r="PFQ23" s="79"/>
      <c r="PFR23" s="79"/>
      <c r="PFS23" s="79"/>
      <c r="PFT23" s="79"/>
      <c r="PFU23" s="79"/>
      <c r="PFV23" s="79"/>
      <c r="PFW23" s="79"/>
      <c r="PFX23" s="79"/>
      <c r="PFY23" s="79"/>
      <c r="PFZ23" s="79"/>
      <c r="PGA23" s="79"/>
      <c r="PGB23" s="79"/>
      <c r="PGC23" s="79"/>
      <c r="PGD23" s="79"/>
      <c r="PGE23" s="79"/>
      <c r="PGF23" s="79"/>
      <c r="PGG23" s="79"/>
      <c r="PGH23" s="79"/>
      <c r="PGI23" s="79"/>
      <c r="PGJ23" s="79"/>
      <c r="PGK23" s="79"/>
      <c r="PGL23" s="79"/>
      <c r="PGM23" s="79"/>
      <c r="PGN23" s="79"/>
      <c r="PGO23" s="79"/>
      <c r="PGP23" s="79"/>
      <c r="PGQ23" s="79"/>
      <c r="PGR23" s="79"/>
      <c r="PGS23" s="79"/>
      <c r="PGT23" s="79"/>
      <c r="PGU23" s="79"/>
      <c r="PGV23" s="79"/>
      <c r="PGW23" s="79"/>
      <c r="PGX23" s="79"/>
      <c r="PGY23" s="79"/>
      <c r="PGZ23" s="79"/>
      <c r="PHA23" s="79"/>
      <c r="PHB23" s="79"/>
      <c r="PHC23" s="79"/>
      <c r="PHD23" s="79"/>
      <c r="PHE23" s="79"/>
      <c r="PHF23" s="79"/>
      <c r="PHG23" s="79"/>
      <c r="PHH23" s="79"/>
      <c r="PHI23" s="79"/>
      <c r="PHJ23" s="79"/>
      <c r="PHK23" s="79"/>
      <c r="PHL23" s="79"/>
      <c r="PHM23" s="79"/>
      <c r="PHN23" s="79"/>
      <c r="PHO23" s="79"/>
      <c r="PHP23" s="79"/>
      <c r="PHQ23" s="79"/>
      <c r="PHR23" s="79"/>
      <c r="PHS23" s="79"/>
      <c r="PHT23" s="79"/>
      <c r="PHU23" s="79"/>
      <c r="PHV23" s="79"/>
      <c r="PHW23" s="79"/>
      <c r="PHX23" s="79"/>
      <c r="PHY23" s="79"/>
      <c r="PHZ23" s="79"/>
      <c r="PIA23" s="79"/>
      <c r="PIB23" s="79"/>
      <c r="PIC23" s="79"/>
      <c r="PID23" s="79"/>
      <c r="PIE23" s="79"/>
      <c r="PIF23" s="79"/>
      <c r="PIG23" s="79"/>
      <c r="PIH23" s="79"/>
      <c r="PII23" s="79"/>
      <c r="PIJ23" s="79"/>
      <c r="PIK23" s="79"/>
      <c r="PIL23" s="79"/>
      <c r="PIM23" s="79"/>
      <c r="PIN23" s="79"/>
      <c r="PIO23" s="79"/>
      <c r="PIP23" s="79"/>
      <c r="PIQ23" s="79"/>
      <c r="PIR23" s="79"/>
      <c r="PIS23" s="79"/>
      <c r="PIT23" s="79"/>
      <c r="PIU23" s="79"/>
      <c r="PIV23" s="79"/>
      <c r="PIW23" s="79"/>
      <c r="PIX23" s="79"/>
      <c r="PIY23" s="79"/>
      <c r="PIZ23" s="79"/>
      <c r="PJA23" s="79"/>
      <c r="PJB23" s="79"/>
      <c r="PJC23" s="79"/>
      <c r="PJD23" s="79"/>
      <c r="PJE23" s="79"/>
      <c r="PJF23" s="79"/>
      <c r="PJG23" s="79"/>
      <c r="PJH23" s="79"/>
      <c r="PJI23" s="79"/>
      <c r="PJJ23" s="79"/>
      <c r="PJK23" s="79"/>
      <c r="PJL23" s="79"/>
      <c r="PJM23" s="79"/>
      <c r="PJN23" s="79"/>
      <c r="PJO23" s="79"/>
      <c r="PJP23" s="79"/>
      <c r="PJQ23" s="79"/>
      <c r="PJR23" s="79"/>
      <c r="PJS23" s="79"/>
      <c r="PJT23" s="79"/>
      <c r="PJU23" s="79"/>
      <c r="PJV23" s="79"/>
      <c r="PJW23" s="79"/>
      <c r="PJX23" s="79"/>
      <c r="PJY23" s="79"/>
      <c r="PJZ23" s="79"/>
      <c r="PKA23" s="79"/>
      <c r="PKB23" s="79"/>
      <c r="PKC23" s="79"/>
      <c r="PKD23" s="79"/>
      <c r="PKE23" s="79"/>
      <c r="PKF23" s="79"/>
      <c r="PKG23" s="79"/>
      <c r="PKH23" s="79"/>
      <c r="PKI23" s="79"/>
      <c r="PKJ23" s="79"/>
      <c r="PKK23" s="79"/>
      <c r="PKL23" s="79"/>
      <c r="PKM23" s="79"/>
      <c r="PKN23" s="79"/>
      <c r="PKO23" s="79"/>
      <c r="PKP23" s="79"/>
      <c r="PKQ23" s="79"/>
      <c r="PKR23" s="79"/>
      <c r="PKS23" s="79"/>
      <c r="PKT23" s="79"/>
      <c r="PKU23" s="79"/>
      <c r="PKV23" s="79"/>
      <c r="PKW23" s="79"/>
      <c r="PKX23" s="79"/>
      <c r="PKY23" s="79"/>
      <c r="PKZ23" s="79"/>
      <c r="PLA23" s="79"/>
      <c r="PLB23" s="79"/>
      <c r="PLC23" s="79"/>
      <c r="PLD23" s="79"/>
      <c r="PLE23" s="79"/>
      <c r="PLF23" s="79"/>
      <c r="PLG23" s="79"/>
      <c r="PLH23" s="79"/>
      <c r="PLI23" s="79"/>
      <c r="PLJ23" s="79"/>
      <c r="PLK23" s="79"/>
      <c r="PLL23" s="79"/>
      <c r="PLM23" s="79"/>
      <c r="PLN23" s="79"/>
      <c r="PLO23" s="79"/>
      <c r="PLP23" s="79"/>
      <c r="PLQ23" s="79"/>
      <c r="PLR23" s="79"/>
      <c r="PLS23" s="79"/>
      <c r="PLT23" s="79"/>
      <c r="PLU23" s="79"/>
      <c r="PLV23" s="79"/>
      <c r="PLW23" s="79"/>
      <c r="PLX23" s="79"/>
      <c r="PLY23" s="79"/>
      <c r="PLZ23" s="79"/>
      <c r="PMA23" s="79"/>
      <c r="PMB23" s="79"/>
      <c r="PMC23" s="79"/>
      <c r="PMD23" s="79"/>
      <c r="PME23" s="79"/>
      <c r="PMF23" s="79"/>
      <c r="PMG23" s="79"/>
      <c r="PMH23" s="79"/>
      <c r="PMI23" s="79"/>
      <c r="PMJ23" s="79"/>
      <c r="PMK23" s="79"/>
      <c r="PML23" s="79"/>
      <c r="PMM23" s="79"/>
      <c r="PMN23" s="79"/>
      <c r="PMO23" s="79"/>
      <c r="PMP23" s="79"/>
      <c r="PMQ23" s="79"/>
      <c r="PMR23" s="79"/>
      <c r="PMS23" s="79"/>
      <c r="PMT23" s="79"/>
      <c r="PMU23" s="79"/>
      <c r="PMV23" s="79"/>
      <c r="PMW23" s="79"/>
      <c r="PMX23" s="79"/>
      <c r="PMY23" s="79"/>
      <c r="PMZ23" s="79"/>
      <c r="PNA23" s="79"/>
      <c r="PNB23" s="79"/>
      <c r="PNC23" s="79"/>
      <c r="PND23" s="79"/>
      <c r="PNE23" s="79"/>
      <c r="PNF23" s="79"/>
      <c r="PNG23" s="79"/>
      <c r="PNH23" s="79"/>
      <c r="PNI23" s="79"/>
      <c r="PNJ23" s="79"/>
      <c r="PNK23" s="79"/>
      <c r="PNL23" s="79"/>
      <c r="PNM23" s="79"/>
      <c r="PNN23" s="79"/>
      <c r="PNO23" s="79"/>
      <c r="PNP23" s="79"/>
      <c r="PNQ23" s="79"/>
      <c r="PNR23" s="79"/>
      <c r="PNS23" s="79"/>
      <c r="PNT23" s="79"/>
      <c r="PNU23" s="79"/>
      <c r="PNV23" s="79"/>
      <c r="PNW23" s="79"/>
      <c r="PNX23" s="79"/>
      <c r="PNY23" s="79"/>
      <c r="PNZ23" s="79"/>
      <c r="POA23" s="79"/>
      <c r="POB23" s="79"/>
      <c r="POC23" s="79"/>
      <c r="POD23" s="79"/>
      <c r="POE23" s="79"/>
      <c r="POF23" s="79"/>
      <c r="POG23" s="79"/>
      <c r="POH23" s="79"/>
      <c r="POI23" s="79"/>
      <c r="POJ23" s="79"/>
      <c r="POK23" s="79"/>
      <c r="POL23" s="79"/>
      <c r="POM23" s="79"/>
      <c r="PON23" s="79"/>
      <c r="POO23" s="79"/>
      <c r="POP23" s="79"/>
      <c r="POQ23" s="79"/>
      <c r="POR23" s="79"/>
      <c r="POS23" s="79"/>
      <c r="POT23" s="79"/>
      <c r="POU23" s="79"/>
      <c r="POV23" s="79"/>
      <c r="POW23" s="79"/>
      <c r="POX23" s="79"/>
      <c r="POY23" s="79"/>
      <c r="POZ23" s="79"/>
      <c r="PPA23" s="79"/>
      <c r="PPB23" s="79"/>
      <c r="PPC23" s="79"/>
      <c r="PPD23" s="79"/>
      <c r="PPE23" s="79"/>
      <c r="PPF23" s="79"/>
      <c r="PPG23" s="79"/>
      <c r="PPH23" s="79"/>
      <c r="PPI23" s="79"/>
      <c r="PPJ23" s="79"/>
      <c r="PPK23" s="79"/>
      <c r="PPL23" s="79"/>
      <c r="PPM23" s="79"/>
      <c r="PPN23" s="79"/>
      <c r="PPO23" s="79"/>
      <c r="PPP23" s="79"/>
      <c r="PPQ23" s="79"/>
      <c r="PPR23" s="79"/>
      <c r="PPS23" s="79"/>
      <c r="PPT23" s="79"/>
      <c r="PPU23" s="79"/>
      <c r="PPV23" s="79"/>
      <c r="PPW23" s="79"/>
      <c r="PPX23" s="79"/>
      <c r="PPY23" s="79"/>
      <c r="PPZ23" s="79"/>
      <c r="PQA23" s="79"/>
      <c r="PQB23" s="79"/>
      <c r="PQC23" s="79"/>
      <c r="PQD23" s="79"/>
      <c r="PQE23" s="79"/>
      <c r="PQF23" s="79"/>
      <c r="PQG23" s="79"/>
      <c r="PQH23" s="79"/>
      <c r="PQI23" s="79"/>
      <c r="PQJ23" s="79"/>
      <c r="PQK23" s="79"/>
      <c r="PQL23" s="79"/>
      <c r="PQM23" s="79"/>
      <c r="PQN23" s="79"/>
      <c r="PQO23" s="79"/>
      <c r="PQP23" s="79"/>
      <c r="PQQ23" s="79"/>
      <c r="PQR23" s="79"/>
      <c r="PQS23" s="79"/>
      <c r="PQT23" s="79"/>
      <c r="PQU23" s="79"/>
      <c r="PQV23" s="79"/>
      <c r="PQW23" s="79"/>
      <c r="PQX23" s="79"/>
      <c r="PQY23" s="79"/>
      <c r="PQZ23" s="79"/>
      <c r="PRA23" s="79"/>
      <c r="PRB23" s="79"/>
      <c r="PRC23" s="79"/>
      <c r="PRD23" s="79"/>
      <c r="PRE23" s="79"/>
      <c r="PRF23" s="79"/>
      <c r="PRG23" s="79"/>
      <c r="PRH23" s="79"/>
      <c r="PRI23" s="79"/>
      <c r="PRJ23" s="79"/>
      <c r="PRK23" s="79"/>
      <c r="PRL23" s="79"/>
      <c r="PRM23" s="79"/>
      <c r="PRN23" s="79"/>
      <c r="PRO23" s="79"/>
      <c r="PRP23" s="79"/>
      <c r="PRQ23" s="79"/>
      <c r="PRR23" s="79"/>
      <c r="PRS23" s="79"/>
      <c r="PRT23" s="79"/>
      <c r="PRU23" s="79"/>
      <c r="PRV23" s="79"/>
      <c r="PRW23" s="79"/>
      <c r="PRX23" s="79"/>
      <c r="PRY23" s="79"/>
      <c r="PRZ23" s="79"/>
      <c r="PSA23" s="79"/>
      <c r="PSB23" s="79"/>
      <c r="PSC23" s="79"/>
      <c r="PSD23" s="79"/>
      <c r="PSE23" s="79"/>
      <c r="PSF23" s="79"/>
      <c r="PSG23" s="79"/>
      <c r="PSH23" s="79"/>
      <c r="PSI23" s="79"/>
      <c r="PSJ23" s="79"/>
      <c r="PSK23" s="79"/>
      <c r="PSL23" s="79"/>
      <c r="PSM23" s="79"/>
      <c r="PSN23" s="79"/>
      <c r="PSO23" s="79"/>
      <c r="PSP23" s="79"/>
      <c r="PSQ23" s="79"/>
      <c r="PSR23" s="79"/>
      <c r="PSS23" s="79"/>
      <c r="PST23" s="79"/>
      <c r="PSU23" s="79"/>
      <c r="PSV23" s="79"/>
      <c r="PSW23" s="79"/>
      <c r="PSX23" s="79"/>
      <c r="PSY23" s="79"/>
      <c r="PSZ23" s="79"/>
      <c r="PTA23" s="79"/>
      <c r="PTB23" s="79"/>
      <c r="PTC23" s="79"/>
      <c r="PTD23" s="79"/>
      <c r="PTE23" s="79"/>
      <c r="PTF23" s="79"/>
      <c r="PTG23" s="79"/>
      <c r="PTH23" s="79"/>
      <c r="PTI23" s="79"/>
      <c r="PTJ23" s="79"/>
      <c r="PTK23" s="79"/>
      <c r="PTL23" s="79"/>
      <c r="PTM23" s="79"/>
      <c r="PTN23" s="79"/>
      <c r="PTO23" s="79"/>
      <c r="PTP23" s="79"/>
      <c r="PTQ23" s="79"/>
      <c r="PTR23" s="79"/>
      <c r="PTS23" s="79"/>
      <c r="PTT23" s="79"/>
      <c r="PTU23" s="79"/>
      <c r="PTV23" s="79"/>
      <c r="PTW23" s="79"/>
      <c r="PTX23" s="79"/>
      <c r="PTY23" s="79"/>
      <c r="PTZ23" s="79"/>
      <c r="PUA23" s="79"/>
      <c r="PUB23" s="79"/>
      <c r="PUC23" s="79"/>
      <c r="PUD23" s="79"/>
      <c r="PUE23" s="79"/>
      <c r="PUF23" s="79"/>
      <c r="PUG23" s="79"/>
      <c r="PUH23" s="79"/>
      <c r="PUI23" s="79"/>
      <c r="PUJ23" s="79"/>
      <c r="PUK23" s="79"/>
      <c r="PUL23" s="79"/>
      <c r="PUM23" s="79"/>
      <c r="PUN23" s="79"/>
      <c r="PUO23" s="79"/>
      <c r="PUP23" s="79"/>
      <c r="PUQ23" s="79"/>
      <c r="PUR23" s="79"/>
      <c r="PUS23" s="79"/>
      <c r="PUT23" s="79"/>
      <c r="PUU23" s="79"/>
      <c r="PUV23" s="79"/>
      <c r="PUW23" s="79"/>
      <c r="PUX23" s="79"/>
      <c r="PUY23" s="79"/>
      <c r="PUZ23" s="79"/>
      <c r="PVA23" s="79"/>
      <c r="PVB23" s="79"/>
      <c r="PVC23" s="79"/>
      <c r="PVD23" s="79"/>
      <c r="PVE23" s="79"/>
      <c r="PVF23" s="79"/>
      <c r="PVG23" s="79"/>
      <c r="PVH23" s="79"/>
      <c r="PVI23" s="79"/>
      <c r="PVJ23" s="79"/>
      <c r="PVK23" s="79"/>
      <c r="PVL23" s="79"/>
      <c r="PVM23" s="79"/>
      <c r="PVN23" s="79"/>
      <c r="PVO23" s="79"/>
      <c r="PVP23" s="79"/>
      <c r="PVQ23" s="79"/>
      <c r="PVR23" s="79"/>
      <c r="PVS23" s="79"/>
      <c r="PVT23" s="79"/>
      <c r="PVU23" s="79"/>
      <c r="PVV23" s="79"/>
      <c r="PVW23" s="79"/>
      <c r="PVX23" s="79"/>
      <c r="PVY23" s="79"/>
      <c r="PVZ23" s="79"/>
      <c r="PWA23" s="79"/>
      <c r="PWB23" s="79"/>
      <c r="PWC23" s="79"/>
      <c r="PWD23" s="79"/>
      <c r="PWE23" s="79"/>
      <c r="PWF23" s="79"/>
      <c r="PWG23" s="79"/>
      <c r="PWH23" s="79"/>
      <c r="PWI23" s="79"/>
      <c r="PWJ23" s="79"/>
      <c r="PWK23" s="79"/>
      <c r="PWL23" s="79"/>
      <c r="PWM23" s="79"/>
      <c r="PWN23" s="79"/>
      <c r="PWO23" s="79"/>
      <c r="PWP23" s="79"/>
      <c r="PWQ23" s="79"/>
      <c r="PWR23" s="79"/>
      <c r="PWS23" s="79"/>
      <c r="PWT23" s="79"/>
      <c r="PWU23" s="79"/>
      <c r="PWV23" s="79"/>
      <c r="PWW23" s="79"/>
      <c r="PWX23" s="79"/>
      <c r="PWY23" s="79"/>
      <c r="PWZ23" s="79"/>
      <c r="PXA23" s="79"/>
      <c r="PXB23" s="79"/>
      <c r="PXC23" s="79"/>
      <c r="PXD23" s="79"/>
      <c r="PXE23" s="79"/>
      <c r="PXF23" s="79"/>
      <c r="PXG23" s="79"/>
      <c r="PXH23" s="79"/>
      <c r="PXI23" s="79"/>
      <c r="PXJ23" s="79"/>
      <c r="PXK23" s="79"/>
      <c r="PXL23" s="79"/>
      <c r="PXM23" s="79"/>
      <c r="PXN23" s="79"/>
      <c r="PXO23" s="79"/>
      <c r="PXP23" s="79"/>
      <c r="PXQ23" s="79"/>
      <c r="PXR23" s="79"/>
      <c r="PXS23" s="79"/>
      <c r="PXT23" s="79"/>
      <c r="PXU23" s="79"/>
      <c r="PXV23" s="79"/>
      <c r="PXW23" s="79"/>
      <c r="PXX23" s="79"/>
      <c r="PXY23" s="79"/>
      <c r="PXZ23" s="79"/>
      <c r="PYA23" s="79"/>
      <c r="PYB23" s="79"/>
      <c r="PYC23" s="79"/>
      <c r="PYD23" s="79"/>
      <c r="PYE23" s="79"/>
      <c r="PYF23" s="79"/>
      <c r="PYG23" s="79"/>
      <c r="PYH23" s="79"/>
      <c r="PYI23" s="79"/>
      <c r="PYJ23" s="79"/>
      <c r="PYK23" s="79"/>
      <c r="PYL23" s="79"/>
      <c r="PYM23" s="79"/>
      <c r="PYN23" s="79"/>
      <c r="PYO23" s="79"/>
      <c r="PYP23" s="79"/>
      <c r="PYQ23" s="79"/>
      <c r="PYR23" s="79"/>
      <c r="PYS23" s="79"/>
      <c r="PYT23" s="79"/>
      <c r="PYU23" s="79"/>
      <c r="PYV23" s="79"/>
      <c r="PYW23" s="79"/>
      <c r="PYX23" s="79"/>
      <c r="PYY23" s="79"/>
      <c r="PYZ23" s="79"/>
      <c r="PZA23" s="79"/>
      <c r="PZB23" s="79"/>
      <c r="PZC23" s="79"/>
      <c r="PZD23" s="79"/>
      <c r="PZE23" s="79"/>
      <c r="PZF23" s="79"/>
      <c r="PZG23" s="79"/>
      <c r="PZH23" s="79"/>
      <c r="PZI23" s="79"/>
      <c r="PZJ23" s="79"/>
      <c r="PZK23" s="79"/>
      <c r="PZL23" s="79"/>
      <c r="PZM23" s="79"/>
      <c r="PZN23" s="79"/>
      <c r="PZO23" s="79"/>
      <c r="PZP23" s="79"/>
      <c r="PZQ23" s="79"/>
      <c r="PZR23" s="79"/>
      <c r="PZS23" s="79"/>
      <c r="PZT23" s="79"/>
      <c r="PZU23" s="79"/>
      <c r="PZV23" s="79"/>
      <c r="PZW23" s="79"/>
      <c r="PZX23" s="79"/>
      <c r="PZY23" s="79"/>
      <c r="PZZ23" s="79"/>
      <c r="QAA23" s="79"/>
      <c r="QAB23" s="79"/>
      <c r="QAC23" s="79"/>
      <c r="QAD23" s="79"/>
      <c r="QAE23" s="79"/>
      <c r="QAF23" s="79"/>
      <c r="QAG23" s="79"/>
      <c r="QAH23" s="79"/>
      <c r="QAI23" s="79"/>
      <c r="QAJ23" s="79"/>
      <c r="QAK23" s="79"/>
      <c r="QAL23" s="79"/>
      <c r="QAM23" s="79"/>
      <c r="QAN23" s="79"/>
      <c r="QAO23" s="79"/>
      <c r="QAP23" s="79"/>
      <c r="QAQ23" s="79"/>
      <c r="QAR23" s="79"/>
      <c r="QAS23" s="79"/>
      <c r="QAT23" s="79"/>
      <c r="QAU23" s="79"/>
      <c r="QAV23" s="79"/>
      <c r="QAW23" s="79"/>
      <c r="QAX23" s="79"/>
      <c r="QAY23" s="79"/>
      <c r="QAZ23" s="79"/>
      <c r="QBA23" s="79"/>
      <c r="QBB23" s="79"/>
      <c r="QBC23" s="79"/>
      <c r="QBD23" s="79"/>
      <c r="QBE23" s="79"/>
      <c r="QBF23" s="79"/>
      <c r="QBG23" s="79"/>
      <c r="QBH23" s="79"/>
      <c r="QBI23" s="79"/>
      <c r="QBJ23" s="79"/>
      <c r="QBK23" s="79"/>
      <c r="QBL23" s="79"/>
      <c r="QBM23" s="79"/>
      <c r="QBN23" s="79"/>
      <c r="QBO23" s="79"/>
      <c r="QBP23" s="79"/>
      <c r="QBQ23" s="79"/>
      <c r="QBR23" s="79"/>
      <c r="QBS23" s="79"/>
      <c r="QBT23" s="79"/>
      <c r="QBU23" s="79"/>
      <c r="QBV23" s="79"/>
      <c r="QBW23" s="79"/>
      <c r="QBX23" s="79"/>
      <c r="QBY23" s="79"/>
      <c r="QBZ23" s="79"/>
      <c r="QCA23" s="79"/>
      <c r="QCB23" s="79"/>
      <c r="QCC23" s="79"/>
      <c r="QCD23" s="79"/>
      <c r="QCE23" s="79"/>
      <c r="QCF23" s="79"/>
      <c r="QCG23" s="79"/>
      <c r="QCH23" s="79"/>
      <c r="QCI23" s="79"/>
      <c r="QCJ23" s="79"/>
      <c r="QCK23" s="79"/>
      <c r="QCL23" s="79"/>
      <c r="QCM23" s="79"/>
      <c r="QCN23" s="79"/>
      <c r="QCO23" s="79"/>
      <c r="QCP23" s="79"/>
      <c r="QCQ23" s="79"/>
      <c r="QCR23" s="79"/>
      <c r="QCS23" s="79"/>
      <c r="QCT23" s="79"/>
      <c r="QCU23" s="79"/>
      <c r="QCV23" s="79"/>
      <c r="QCW23" s="79"/>
      <c r="QCX23" s="79"/>
      <c r="QCY23" s="79"/>
      <c r="QCZ23" s="79"/>
      <c r="QDA23" s="79"/>
      <c r="QDB23" s="79"/>
      <c r="QDC23" s="79"/>
      <c r="QDD23" s="79"/>
      <c r="QDE23" s="79"/>
      <c r="QDF23" s="79"/>
      <c r="QDG23" s="79"/>
      <c r="QDH23" s="79"/>
      <c r="QDI23" s="79"/>
      <c r="QDJ23" s="79"/>
      <c r="QDK23" s="79"/>
      <c r="QDL23" s="79"/>
      <c r="QDM23" s="79"/>
      <c r="QDN23" s="79"/>
      <c r="QDO23" s="79"/>
      <c r="QDP23" s="79"/>
      <c r="QDQ23" s="79"/>
      <c r="QDR23" s="79"/>
      <c r="QDS23" s="79"/>
      <c r="QDT23" s="79"/>
      <c r="QDU23" s="79"/>
      <c r="QDV23" s="79"/>
      <c r="QDW23" s="79"/>
      <c r="QDX23" s="79"/>
      <c r="QDY23" s="79"/>
      <c r="QDZ23" s="79"/>
      <c r="QEA23" s="79"/>
      <c r="QEB23" s="79"/>
      <c r="QEC23" s="79"/>
      <c r="QED23" s="79"/>
      <c r="QEE23" s="79"/>
      <c r="QEF23" s="79"/>
      <c r="QEG23" s="79"/>
      <c r="QEH23" s="79"/>
      <c r="QEI23" s="79"/>
      <c r="QEJ23" s="79"/>
      <c r="QEK23" s="79"/>
      <c r="QEL23" s="79"/>
      <c r="QEM23" s="79"/>
      <c r="QEN23" s="79"/>
      <c r="QEO23" s="79"/>
      <c r="QEP23" s="79"/>
      <c r="QEQ23" s="79"/>
      <c r="QER23" s="79"/>
      <c r="QES23" s="79"/>
      <c r="QET23" s="79"/>
      <c r="QEU23" s="79"/>
      <c r="QEV23" s="79"/>
      <c r="QEW23" s="79"/>
      <c r="QEX23" s="79"/>
      <c r="QEY23" s="79"/>
      <c r="QEZ23" s="79"/>
      <c r="QFA23" s="79"/>
      <c r="QFB23" s="79"/>
      <c r="QFC23" s="79"/>
      <c r="QFD23" s="79"/>
      <c r="QFE23" s="79"/>
      <c r="QFF23" s="79"/>
      <c r="QFG23" s="79"/>
      <c r="QFH23" s="79"/>
      <c r="QFI23" s="79"/>
      <c r="QFJ23" s="79"/>
      <c r="QFK23" s="79"/>
      <c r="QFL23" s="79"/>
      <c r="QFM23" s="79"/>
      <c r="QFN23" s="79"/>
      <c r="QFO23" s="79"/>
      <c r="QFP23" s="79"/>
      <c r="QFQ23" s="79"/>
      <c r="QFR23" s="79"/>
      <c r="QFS23" s="79"/>
      <c r="QFT23" s="79"/>
      <c r="QFU23" s="79"/>
      <c r="QFV23" s="79"/>
      <c r="QFW23" s="79"/>
      <c r="QFX23" s="79"/>
      <c r="QFY23" s="79"/>
      <c r="QFZ23" s="79"/>
      <c r="QGA23" s="79"/>
      <c r="QGB23" s="79"/>
      <c r="QGC23" s="79"/>
      <c r="QGD23" s="79"/>
      <c r="QGE23" s="79"/>
      <c r="QGF23" s="79"/>
      <c r="QGG23" s="79"/>
      <c r="QGH23" s="79"/>
      <c r="QGI23" s="79"/>
      <c r="QGJ23" s="79"/>
      <c r="QGK23" s="79"/>
      <c r="QGL23" s="79"/>
      <c r="QGM23" s="79"/>
      <c r="QGN23" s="79"/>
      <c r="QGO23" s="79"/>
      <c r="QGP23" s="79"/>
      <c r="QGQ23" s="79"/>
      <c r="QGR23" s="79"/>
      <c r="QGS23" s="79"/>
      <c r="QGT23" s="79"/>
      <c r="QGU23" s="79"/>
      <c r="QGV23" s="79"/>
      <c r="QGW23" s="79"/>
      <c r="QGX23" s="79"/>
      <c r="QGY23" s="79"/>
      <c r="QGZ23" s="79"/>
      <c r="QHA23" s="79"/>
      <c r="QHB23" s="79"/>
      <c r="QHC23" s="79"/>
      <c r="QHD23" s="79"/>
      <c r="QHE23" s="79"/>
      <c r="QHF23" s="79"/>
      <c r="QHG23" s="79"/>
      <c r="QHH23" s="79"/>
      <c r="QHI23" s="79"/>
      <c r="QHJ23" s="79"/>
      <c r="QHK23" s="79"/>
      <c r="QHL23" s="79"/>
      <c r="QHM23" s="79"/>
      <c r="QHN23" s="79"/>
      <c r="QHO23" s="79"/>
      <c r="QHP23" s="79"/>
      <c r="QHQ23" s="79"/>
      <c r="QHR23" s="79"/>
      <c r="QHS23" s="79"/>
      <c r="QHT23" s="79"/>
      <c r="QHU23" s="79"/>
      <c r="QHV23" s="79"/>
      <c r="QHW23" s="79"/>
      <c r="QHX23" s="79"/>
      <c r="QHY23" s="79"/>
      <c r="QHZ23" s="79"/>
      <c r="QIA23" s="79"/>
      <c r="QIB23" s="79"/>
      <c r="QIC23" s="79"/>
      <c r="QID23" s="79"/>
      <c r="QIE23" s="79"/>
      <c r="QIF23" s="79"/>
      <c r="QIG23" s="79"/>
      <c r="QIH23" s="79"/>
      <c r="QII23" s="79"/>
      <c r="QIJ23" s="79"/>
      <c r="QIK23" s="79"/>
      <c r="QIL23" s="79"/>
      <c r="QIM23" s="79"/>
      <c r="QIN23" s="79"/>
      <c r="QIO23" s="79"/>
      <c r="QIP23" s="79"/>
      <c r="QIQ23" s="79"/>
      <c r="QIR23" s="79"/>
      <c r="QIS23" s="79"/>
      <c r="QIT23" s="79"/>
      <c r="QIU23" s="79"/>
      <c r="QIV23" s="79"/>
      <c r="QIW23" s="79"/>
      <c r="QIX23" s="79"/>
      <c r="QIY23" s="79"/>
      <c r="QIZ23" s="79"/>
      <c r="QJA23" s="79"/>
      <c r="QJB23" s="79"/>
      <c r="QJC23" s="79"/>
      <c r="QJD23" s="79"/>
      <c r="QJE23" s="79"/>
      <c r="QJF23" s="79"/>
      <c r="QJG23" s="79"/>
      <c r="QJH23" s="79"/>
      <c r="QJI23" s="79"/>
      <c r="QJJ23" s="79"/>
      <c r="QJK23" s="79"/>
      <c r="QJL23" s="79"/>
      <c r="QJM23" s="79"/>
      <c r="QJN23" s="79"/>
      <c r="QJO23" s="79"/>
      <c r="QJP23" s="79"/>
      <c r="QJQ23" s="79"/>
      <c r="QJR23" s="79"/>
      <c r="QJS23" s="79"/>
      <c r="QJT23" s="79"/>
      <c r="QJU23" s="79"/>
      <c r="QJV23" s="79"/>
      <c r="QJW23" s="79"/>
      <c r="QJX23" s="79"/>
      <c r="QJY23" s="79"/>
      <c r="QJZ23" s="79"/>
      <c r="QKA23" s="79"/>
      <c r="QKB23" s="79"/>
      <c r="QKC23" s="79"/>
      <c r="QKD23" s="79"/>
      <c r="QKE23" s="79"/>
      <c r="QKF23" s="79"/>
      <c r="QKG23" s="79"/>
      <c r="QKH23" s="79"/>
      <c r="QKI23" s="79"/>
      <c r="QKJ23" s="79"/>
      <c r="QKK23" s="79"/>
      <c r="QKL23" s="79"/>
      <c r="QKM23" s="79"/>
      <c r="QKN23" s="79"/>
      <c r="QKO23" s="79"/>
      <c r="QKP23" s="79"/>
      <c r="QKQ23" s="79"/>
      <c r="QKR23" s="79"/>
      <c r="QKS23" s="79"/>
      <c r="QKT23" s="79"/>
      <c r="QKU23" s="79"/>
      <c r="QKV23" s="79"/>
      <c r="QKW23" s="79"/>
      <c r="QKX23" s="79"/>
      <c r="QKY23" s="79"/>
      <c r="QKZ23" s="79"/>
      <c r="QLA23" s="79"/>
      <c r="QLB23" s="79"/>
      <c r="QLC23" s="79"/>
      <c r="QLD23" s="79"/>
      <c r="QLE23" s="79"/>
      <c r="QLF23" s="79"/>
      <c r="QLG23" s="79"/>
      <c r="QLH23" s="79"/>
      <c r="QLI23" s="79"/>
      <c r="QLJ23" s="79"/>
      <c r="QLK23" s="79"/>
      <c r="QLL23" s="79"/>
      <c r="QLM23" s="79"/>
      <c r="QLN23" s="79"/>
      <c r="QLO23" s="79"/>
      <c r="QLP23" s="79"/>
      <c r="QLQ23" s="79"/>
      <c r="QLR23" s="79"/>
      <c r="QLS23" s="79"/>
      <c r="QLT23" s="79"/>
      <c r="QLU23" s="79"/>
      <c r="QLV23" s="79"/>
      <c r="QLW23" s="79"/>
      <c r="QLX23" s="79"/>
      <c r="QLY23" s="79"/>
      <c r="QLZ23" s="79"/>
      <c r="QMA23" s="79"/>
      <c r="QMB23" s="79"/>
      <c r="QMC23" s="79"/>
      <c r="QMD23" s="79"/>
      <c r="QME23" s="79"/>
      <c r="QMF23" s="79"/>
      <c r="QMG23" s="79"/>
      <c r="QMH23" s="79"/>
      <c r="QMI23" s="79"/>
      <c r="QMJ23" s="79"/>
      <c r="QMK23" s="79"/>
      <c r="QML23" s="79"/>
      <c r="QMM23" s="79"/>
      <c r="QMN23" s="79"/>
      <c r="QMO23" s="79"/>
      <c r="QMP23" s="79"/>
      <c r="QMQ23" s="79"/>
      <c r="QMR23" s="79"/>
      <c r="QMS23" s="79"/>
      <c r="QMT23" s="79"/>
      <c r="QMU23" s="79"/>
      <c r="QMV23" s="79"/>
      <c r="QMW23" s="79"/>
      <c r="QMX23" s="79"/>
      <c r="QMY23" s="79"/>
      <c r="QMZ23" s="79"/>
      <c r="QNA23" s="79"/>
      <c r="QNB23" s="79"/>
      <c r="QNC23" s="79"/>
      <c r="QND23" s="79"/>
      <c r="QNE23" s="79"/>
      <c r="QNF23" s="79"/>
      <c r="QNG23" s="79"/>
      <c r="QNH23" s="79"/>
      <c r="QNI23" s="79"/>
      <c r="QNJ23" s="79"/>
      <c r="QNK23" s="79"/>
      <c r="QNL23" s="79"/>
      <c r="QNM23" s="79"/>
      <c r="QNN23" s="79"/>
      <c r="QNO23" s="79"/>
      <c r="QNP23" s="79"/>
      <c r="QNQ23" s="79"/>
      <c r="QNR23" s="79"/>
      <c r="QNS23" s="79"/>
      <c r="QNT23" s="79"/>
      <c r="QNU23" s="79"/>
      <c r="QNV23" s="79"/>
      <c r="QNW23" s="79"/>
      <c r="QNX23" s="79"/>
      <c r="QNY23" s="79"/>
      <c r="QNZ23" s="79"/>
      <c r="QOA23" s="79"/>
      <c r="QOB23" s="79"/>
      <c r="QOC23" s="79"/>
      <c r="QOD23" s="79"/>
      <c r="QOE23" s="79"/>
      <c r="QOF23" s="79"/>
      <c r="QOG23" s="79"/>
      <c r="QOH23" s="79"/>
      <c r="QOI23" s="79"/>
      <c r="QOJ23" s="79"/>
      <c r="QOK23" s="79"/>
      <c r="QOL23" s="79"/>
      <c r="QOM23" s="79"/>
      <c r="QON23" s="79"/>
      <c r="QOO23" s="79"/>
      <c r="QOP23" s="79"/>
      <c r="QOQ23" s="79"/>
      <c r="QOR23" s="79"/>
      <c r="QOS23" s="79"/>
      <c r="QOT23" s="79"/>
      <c r="QOU23" s="79"/>
      <c r="QOV23" s="79"/>
      <c r="QOW23" s="79"/>
      <c r="QOX23" s="79"/>
      <c r="QOY23" s="79"/>
      <c r="QOZ23" s="79"/>
      <c r="QPA23" s="79"/>
      <c r="QPB23" s="79"/>
      <c r="QPC23" s="79"/>
      <c r="QPD23" s="79"/>
      <c r="QPE23" s="79"/>
      <c r="QPF23" s="79"/>
      <c r="QPG23" s="79"/>
      <c r="QPH23" s="79"/>
      <c r="QPI23" s="79"/>
      <c r="QPJ23" s="79"/>
      <c r="QPK23" s="79"/>
      <c r="QPL23" s="79"/>
      <c r="QPM23" s="79"/>
      <c r="QPN23" s="79"/>
      <c r="QPO23" s="79"/>
      <c r="QPP23" s="79"/>
      <c r="QPQ23" s="79"/>
      <c r="QPR23" s="79"/>
      <c r="QPS23" s="79"/>
      <c r="QPT23" s="79"/>
      <c r="QPU23" s="79"/>
      <c r="QPV23" s="79"/>
      <c r="QPW23" s="79"/>
      <c r="QPX23" s="79"/>
      <c r="QPY23" s="79"/>
      <c r="QPZ23" s="79"/>
      <c r="QQA23" s="79"/>
      <c r="QQB23" s="79"/>
      <c r="QQC23" s="79"/>
      <c r="QQD23" s="79"/>
      <c r="QQE23" s="79"/>
      <c r="QQF23" s="79"/>
      <c r="QQG23" s="79"/>
      <c r="QQH23" s="79"/>
      <c r="QQI23" s="79"/>
      <c r="QQJ23" s="79"/>
      <c r="QQK23" s="79"/>
      <c r="QQL23" s="79"/>
      <c r="QQM23" s="79"/>
      <c r="QQN23" s="79"/>
      <c r="QQO23" s="79"/>
      <c r="QQP23" s="79"/>
      <c r="QQQ23" s="79"/>
      <c r="QQR23" s="79"/>
      <c r="QQS23" s="79"/>
      <c r="QQT23" s="79"/>
      <c r="QQU23" s="79"/>
      <c r="QQV23" s="79"/>
      <c r="QQW23" s="79"/>
      <c r="QQX23" s="79"/>
      <c r="QQY23" s="79"/>
      <c r="QQZ23" s="79"/>
      <c r="QRA23" s="79"/>
      <c r="QRB23" s="79"/>
      <c r="QRC23" s="79"/>
      <c r="QRD23" s="79"/>
      <c r="QRE23" s="79"/>
      <c r="QRF23" s="79"/>
      <c r="QRG23" s="79"/>
      <c r="QRH23" s="79"/>
      <c r="QRI23" s="79"/>
      <c r="QRJ23" s="79"/>
      <c r="QRK23" s="79"/>
      <c r="QRL23" s="79"/>
      <c r="QRM23" s="79"/>
      <c r="QRN23" s="79"/>
      <c r="QRO23" s="79"/>
      <c r="QRP23" s="79"/>
      <c r="QRQ23" s="79"/>
      <c r="QRR23" s="79"/>
      <c r="QRS23" s="79"/>
      <c r="QRT23" s="79"/>
      <c r="QRU23" s="79"/>
      <c r="QRV23" s="79"/>
      <c r="QRW23" s="79"/>
      <c r="QRX23" s="79"/>
      <c r="QRY23" s="79"/>
      <c r="QRZ23" s="79"/>
      <c r="QSA23" s="79"/>
      <c r="QSB23" s="79"/>
      <c r="QSC23" s="79"/>
      <c r="QSD23" s="79"/>
      <c r="QSE23" s="79"/>
      <c r="QSF23" s="79"/>
      <c r="QSG23" s="79"/>
      <c r="QSH23" s="79"/>
      <c r="QSI23" s="79"/>
      <c r="QSJ23" s="79"/>
      <c r="QSK23" s="79"/>
      <c r="QSL23" s="79"/>
      <c r="QSM23" s="79"/>
      <c r="QSN23" s="79"/>
      <c r="QSO23" s="79"/>
      <c r="QSP23" s="79"/>
      <c r="QSQ23" s="79"/>
      <c r="QSR23" s="79"/>
      <c r="QSS23" s="79"/>
      <c r="QST23" s="79"/>
      <c r="QSU23" s="79"/>
      <c r="QSV23" s="79"/>
      <c r="QSW23" s="79"/>
      <c r="QSX23" s="79"/>
      <c r="QSY23" s="79"/>
      <c r="QSZ23" s="79"/>
      <c r="QTA23" s="79"/>
      <c r="QTB23" s="79"/>
      <c r="QTC23" s="79"/>
      <c r="QTD23" s="79"/>
      <c r="QTE23" s="79"/>
      <c r="QTF23" s="79"/>
      <c r="QTG23" s="79"/>
      <c r="QTH23" s="79"/>
      <c r="QTI23" s="79"/>
      <c r="QTJ23" s="79"/>
      <c r="QTK23" s="79"/>
      <c r="QTL23" s="79"/>
      <c r="QTM23" s="79"/>
      <c r="QTN23" s="79"/>
      <c r="QTO23" s="79"/>
      <c r="QTP23" s="79"/>
      <c r="QTQ23" s="79"/>
      <c r="QTR23" s="79"/>
      <c r="QTS23" s="79"/>
      <c r="QTT23" s="79"/>
      <c r="QTU23" s="79"/>
      <c r="QTV23" s="79"/>
      <c r="QTW23" s="79"/>
      <c r="QTX23" s="79"/>
      <c r="QTY23" s="79"/>
      <c r="QTZ23" s="79"/>
      <c r="QUA23" s="79"/>
      <c r="QUB23" s="79"/>
      <c r="QUC23" s="79"/>
      <c r="QUD23" s="79"/>
      <c r="QUE23" s="79"/>
      <c r="QUF23" s="79"/>
      <c r="QUG23" s="79"/>
      <c r="QUH23" s="79"/>
      <c r="QUI23" s="79"/>
      <c r="QUJ23" s="79"/>
      <c r="QUK23" s="79"/>
      <c r="QUL23" s="79"/>
      <c r="QUM23" s="79"/>
      <c r="QUN23" s="79"/>
      <c r="QUO23" s="79"/>
      <c r="QUP23" s="79"/>
      <c r="QUQ23" s="79"/>
      <c r="QUR23" s="79"/>
      <c r="QUS23" s="79"/>
      <c r="QUT23" s="79"/>
      <c r="QUU23" s="79"/>
      <c r="QUV23" s="79"/>
      <c r="QUW23" s="79"/>
      <c r="QUX23" s="79"/>
      <c r="QUY23" s="79"/>
      <c r="QUZ23" s="79"/>
      <c r="QVA23" s="79"/>
      <c r="QVB23" s="79"/>
      <c r="QVC23" s="79"/>
      <c r="QVD23" s="79"/>
      <c r="QVE23" s="79"/>
      <c r="QVF23" s="79"/>
      <c r="QVG23" s="79"/>
      <c r="QVH23" s="79"/>
      <c r="QVI23" s="79"/>
      <c r="QVJ23" s="79"/>
      <c r="QVK23" s="79"/>
      <c r="QVL23" s="79"/>
      <c r="QVM23" s="79"/>
      <c r="QVN23" s="79"/>
      <c r="QVO23" s="79"/>
      <c r="QVP23" s="79"/>
      <c r="QVQ23" s="79"/>
      <c r="QVR23" s="79"/>
      <c r="QVS23" s="79"/>
      <c r="QVT23" s="79"/>
      <c r="QVU23" s="79"/>
      <c r="QVV23" s="79"/>
      <c r="QVW23" s="79"/>
      <c r="QVX23" s="79"/>
      <c r="QVY23" s="79"/>
      <c r="QVZ23" s="79"/>
      <c r="QWA23" s="79"/>
      <c r="QWB23" s="79"/>
      <c r="QWC23" s="79"/>
      <c r="QWD23" s="79"/>
      <c r="QWE23" s="79"/>
      <c r="QWF23" s="79"/>
      <c r="QWG23" s="79"/>
      <c r="QWH23" s="79"/>
      <c r="QWI23" s="79"/>
      <c r="QWJ23" s="79"/>
      <c r="QWK23" s="79"/>
      <c r="QWL23" s="79"/>
      <c r="QWM23" s="79"/>
      <c r="QWN23" s="79"/>
      <c r="QWO23" s="79"/>
      <c r="QWP23" s="79"/>
      <c r="QWQ23" s="79"/>
      <c r="QWR23" s="79"/>
      <c r="QWS23" s="79"/>
      <c r="QWT23" s="79"/>
      <c r="QWU23" s="79"/>
      <c r="QWV23" s="79"/>
      <c r="QWW23" s="79"/>
      <c r="QWX23" s="79"/>
      <c r="QWY23" s="79"/>
      <c r="QWZ23" s="79"/>
      <c r="QXA23" s="79"/>
      <c r="QXB23" s="79"/>
      <c r="QXC23" s="79"/>
      <c r="QXD23" s="79"/>
      <c r="QXE23" s="79"/>
      <c r="QXF23" s="79"/>
      <c r="QXG23" s="79"/>
      <c r="QXH23" s="79"/>
      <c r="QXI23" s="79"/>
      <c r="QXJ23" s="79"/>
      <c r="QXK23" s="79"/>
      <c r="QXL23" s="79"/>
      <c r="QXM23" s="79"/>
      <c r="QXN23" s="79"/>
      <c r="QXO23" s="79"/>
      <c r="QXP23" s="79"/>
      <c r="QXQ23" s="79"/>
      <c r="QXR23" s="79"/>
      <c r="QXS23" s="79"/>
      <c r="QXT23" s="79"/>
      <c r="QXU23" s="79"/>
      <c r="QXV23" s="79"/>
      <c r="QXW23" s="79"/>
      <c r="QXX23" s="79"/>
      <c r="QXY23" s="79"/>
      <c r="QXZ23" s="79"/>
      <c r="QYA23" s="79"/>
      <c r="QYB23" s="79"/>
      <c r="QYC23" s="79"/>
      <c r="QYD23" s="79"/>
      <c r="QYE23" s="79"/>
      <c r="QYF23" s="79"/>
      <c r="QYG23" s="79"/>
      <c r="QYH23" s="79"/>
      <c r="QYI23" s="79"/>
      <c r="QYJ23" s="79"/>
      <c r="QYK23" s="79"/>
      <c r="QYL23" s="79"/>
      <c r="QYM23" s="79"/>
      <c r="QYN23" s="79"/>
      <c r="QYO23" s="79"/>
      <c r="QYP23" s="79"/>
      <c r="QYQ23" s="79"/>
      <c r="QYR23" s="79"/>
      <c r="QYS23" s="79"/>
      <c r="QYT23" s="79"/>
      <c r="QYU23" s="79"/>
      <c r="QYV23" s="79"/>
      <c r="QYW23" s="79"/>
      <c r="QYX23" s="79"/>
      <c r="QYY23" s="79"/>
      <c r="QYZ23" s="79"/>
      <c r="QZA23" s="79"/>
      <c r="QZB23" s="79"/>
      <c r="QZC23" s="79"/>
      <c r="QZD23" s="79"/>
      <c r="QZE23" s="79"/>
      <c r="QZF23" s="79"/>
      <c r="QZG23" s="79"/>
      <c r="QZH23" s="79"/>
      <c r="QZI23" s="79"/>
      <c r="QZJ23" s="79"/>
      <c r="QZK23" s="79"/>
      <c r="QZL23" s="79"/>
      <c r="QZM23" s="79"/>
      <c r="QZN23" s="79"/>
      <c r="QZO23" s="79"/>
      <c r="QZP23" s="79"/>
      <c r="QZQ23" s="79"/>
      <c r="QZR23" s="79"/>
      <c r="QZS23" s="79"/>
      <c r="QZT23" s="79"/>
      <c r="QZU23" s="79"/>
      <c r="QZV23" s="79"/>
      <c r="QZW23" s="79"/>
      <c r="QZX23" s="79"/>
      <c r="QZY23" s="79"/>
      <c r="QZZ23" s="79"/>
      <c r="RAA23" s="79"/>
      <c r="RAB23" s="79"/>
      <c r="RAC23" s="79"/>
      <c r="RAD23" s="79"/>
      <c r="RAE23" s="79"/>
      <c r="RAF23" s="79"/>
      <c r="RAG23" s="79"/>
      <c r="RAH23" s="79"/>
      <c r="RAI23" s="79"/>
      <c r="RAJ23" s="79"/>
      <c r="RAK23" s="79"/>
      <c r="RAL23" s="79"/>
      <c r="RAM23" s="79"/>
      <c r="RAN23" s="79"/>
      <c r="RAO23" s="79"/>
      <c r="RAP23" s="79"/>
      <c r="RAQ23" s="79"/>
      <c r="RAR23" s="79"/>
      <c r="RAS23" s="79"/>
      <c r="RAT23" s="79"/>
      <c r="RAU23" s="79"/>
      <c r="RAV23" s="79"/>
      <c r="RAW23" s="79"/>
      <c r="RAX23" s="79"/>
      <c r="RAY23" s="79"/>
      <c r="RAZ23" s="79"/>
      <c r="RBA23" s="79"/>
      <c r="RBB23" s="79"/>
      <c r="RBC23" s="79"/>
      <c r="RBD23" s="79"/>
      <c r="RBE23" s="79"/>
      <c r="RBF23" s="79"/>
      <c r="RBG23" s="79"/>
      <c r="RBH23" s="79"/>
      <c r="RBI23" s="79"/>
      <c r="RBJ23" s="79"/>
      <c r="RBK23" s="79"/>
      <c r="RBL23" s="79"/>
      <c r="RBM23" s="79"/>
      <c r="RBN23" s="79"/>
      <c r="RBO23" s="79"/>
      <c r="RBP23" s="79"/>
      <c r="RBQ23" s="79"/>
      <c r="RBR23" s="79"/>
      <c r="RBS23" s="79"/>
      <c r="RBT23" s="79"/>
      <c r="RBU23" s="79"/>
      <c r="RBV23" s="79"/>
      <c r="RBW23" s="79"/>
      <c r="RBX23" s="79"/>
      <c r="RBY23" s="79"/>
      <c r="RBZ23" s="79"/>
      <c r="RCA23" s="79"/>
      <c r="RCB23" s="79"/>
      <c r="RCC23" s="79"/>
      <c r="RCD23" s="79"/>
      <c r="RCE23" s="79"/>
      <c r="RCF23" s="79"/>
      <c r="RCG23" s="79"/>
      <c r="RCH23" s="79"/>
      <c r="RCI23" s="79"/>
      <c r="RCJ23" s="79"/>
      <c r="RCK23" s="79"/>
      <c r="RCL23" s="79"/>
      <c r="RCM23" s="79"/>
      <c r="RCN23" s="79"/>
      <c r="RCO23" s="79"/>
      <c r="RCP23" s="79"/>
      <c r="RCQ23" s="79"/>
      <c r="RCR23" s="79"/>
      <c r="RCS23" s="79"/>
      <c r="RCT23" s="79"/>
      <c r="RCU23" s="79"/>
      <c r="RCV23" s="79"/>
      <c r="RCW23" s="79"/>
      <c r="RCX23" s="79"/>
      <c r="RCY23" s="79"/>
      <c r="RCZ23" s="79"/>
      <c r="RDA23" s="79"/>
      <c r="RDB23" s="79"/>
      <c r="RDC23" s="79"/>
      <c r="RDD23" s="79"/>
      <c r="RDE23" s="79"/>
      <c r="RDF23" s="79"/>
      <c r="RDG23" s="79"/>
      <c r="RDH23" s="79"/>
      <c r="RDI23" s="79"/>
      <c r="RDJ23" s="79"/>
      <c r="RDK23" s="79"/>
      <c r="RDL23" s="79"/>
      <c r="RDM23" s="79"/>
      <c r="RDN23" s="79"/>
      <c r="RDO23" s="79"/>
      <c r="RDP23" s="79"/>
      <c r="RDQ23" s="79"/>
      <c r="RDR23" s="79"/>
      <c r="RDS23" s="79"/>
      <c r="RDT23" s="79"/>
      <c r="RDU23" s="79"/>
      <c r="RDV23" s="79"/>
      <c r="RDW23" s="79"/>
      <c r="RDX23" s="79"/>
      <c r="RDY23" s="79"/>
      <c r="RDZ23" s="79"/>
      <c r="REA23" s="79"/>
      <c r="REB23" s="79"/>
      <c r="REC23" s="79"/>
      <c r="RED23" s="79"/>
      <c r="REE23" s="79"/>
      <c r="REF23" s="79"/>
      <c r="REG23" s="79"/>
      <c r="REH23" s="79"/>
      <c r="REI23" s="79"/>
      <c r="REJ23" s="79"/>
      <c r="REK23" s="79"/>
      <c r="REL23" s="79"/>
      <c r="REM23" s="79"/>
      <c r="REN23" s="79"/>
      <c r="REO23" s="79"/>
      <c r="REP23" s="79"/>
      <c r="REQ23" s="79"/>
      <c r="RER23" s="79"/>
      <c r="RES23" s="79"/>
      <c r="RET23" s="79"/>
      <c r="REU23" s="79"/>
      <c r="REV23" s="79"/>
      <c r="REW23" s="79"/>
      <c r="REX23" s="79"/>
      <c r="REY23" s="79"/>
      <c r="REZ23" s="79"/>
      <c r="RFA23" s="79"/>
      <c r="RFB23" s="79"/>
      <c r="RFC23" s="79"/>
      <c r="RFD23" s="79"/>
      <c r="RFE23" s="79"/>
      <c r="RFF23" s="79"/>
      <c r="RFG23" s="79"/>
      <c r="RFH23" s="79"/>
      <c r="RFI23" s="79"/>
      <c r="RFJ23" s="79"/>
      <c r="RFK23" s="79"/>
      <c r="RFL23" s="79"/>
      <c r="RFM23" s="79"/>
      <c r="RFN23" s="79"/>
      <c r="RFO23" s="79"/>
      <c r="RFP23" s="79"/>
      <c r="RFQ23" s="79"/>
      <c r="RFR23" s="79"/>
      <c r="RFS23" s="79"/>
      <c r="RFT23" s="79"/>
      <c r="RFU23" s="79"/>
      <c r="RFV23" s="79"/>
      <c r="RFW23" s="79"/>
      <c r="RFX23" s="79"/>
      <c r="RFY23" s="79"/>
      <c r="RFZ23" s="79"/>
      <c r="RGA23" s="79"/>
      <c r="RGB23" s="79"/>
      <c r="RGC23" s="79"/>
      <c r="RGD23" s="79"/>
      <c r="RGE23" s="79"/>
      <c r="RGF23" s="79"/>
      <c r="RGG23" s="79"/>
      <c r="RGH23" s="79"/>
      <c r="RGI23" s="79"/>
      <c r="RGJ23" s="79"/>
      <c r="RGK23" s="79"/>
      <c r="RGL23" s="79"/>
      <c r="RGM23" s="79"/>
      <c r="RGN23" s="79"/>
      <c r="RGO23" s="79"/>
      <c r="RGP23" s="79"/>
      <c r="RGQ23" s="79"/>
      <c r="RGR23" s="79"/>
      <c r="RGS23" s="79"/>
      <c r="RGT23" s="79"/>
      <c r="RGU23" s="79"/>
      <c r="RGV23" s="79"/>
      <c r="RGW23" s="79"/>
      <c r="RGX23" s="79"/>
      <c r="RGY23" s="79"/>
      <c r="RGZ23" s="79"/>
      <c r="RHA23" s="79"/>
      <c r="RHB23" s="79"/>
      <c r="RHC23" s="79"/>
      <c r="RHD23" s="79"/>
      <c r="RHE23" s="79"/>
      <c r="RHF23" s="79"/>
      <c r="RHG23" s="79"/>
      <c r="RHH23" s="79"/>
      <c r="RHI23" s="79"/>
      <c r="RHJ23" s="79"/>
      <c r="RHK23" s="79"/>
      <c r="RHL23" s="79"/>
      <c r="RHM23" s="79"/>
      <c r="RHN23" s="79"/>
      <c r="RHO23" s="79"/>
      <c r="RHP23" s="79"/>
      <c r="RHQ23" s="79"/>
      <c r="RHR23" s="79"/>
      <c r="RHS23" s="79"/>
      <c r="RHT23" s="79"/>
      <c r="RHU23" s="79"/>
      <c r="RHV23" s="79"/>
      <c r="RHW23" s="79"/>
      <c r="RHX23" s="79"/>
      <c r="RHY23" s="79"/>
      <c r="RHZ23" s="79"/>
      <c r="RIA23" s="79"/>
      <c r="RIB23" s="79"/>
      <c r="RIC23" s="79"/>
      <c r="RID23" s="79"/>
      <c r="RIE23" s="79"/>
      <c r="RIF23" s="79"/>
      <c r="RIG23" s="79"/>
      <c r="RIH23" s="79"/>
      <c r="RII23" s="79"/>
      <c r="RIJ23" s="79"/>
      <c r="RIK23" s="79"/>
      <c r="RIL23" s="79"/>
      <c r="RIM23" s="79"/>
      <c r="RIN23" s="79"/>
      <c r="RIO23" s="79"/>
      <c r="RIP23" s="79"/>
      <c r="RIQ23" s="79"/>
      <c r="RIR23" s="79"/>
      <c r="RIS23" s="79"/>
      <c r="RIT23" s="79"/>
      <c r="RIU23" s="79"/>
      <c r="RIV23" s="79"/>
      <c r="RIW23" s="79"/>
      <c r="RIX23" s="79"/>
      <c r="RIY23" s="79"/>
      <c r="RIZ23" s="79"/>
      <c r="RJA23" s="79"/>
      <c r="RJB23" s="79"/>
      <c r="RJC23" s="79"/>
      <c r="RJD23" s="79"/>
      <c r="RJE23" s="79"/>
      <c r="RJF23" s="79"/>
      <c r="RJG23" s="79"/>
      <c r="RJH23" s="79"/>
      <c r="RJI23" s="79"/>
      <c r="RJJ23" s="79"/>
      <c r="RJK23" s="79"/>
      <c r="RJL23" s="79"/>
      <c r="RJM23" s="79"/>
      <c r="RJN23" s="79"/>
      <c r="RJO23" s="79"/>
      <c r="RJP23" s="79"/>
      <c r="RJQ23" s="79"/>
      <c r="RJR23" s="79"/>
      <c r="RJS23" s="79"/>
      <c r="RJT23" s="79"/>
      <c r="RJU23" s="79"/>
      <c r="RJV23" s="79"/>
      <c r="RJW23" s="79"/>
      <c r="RJX23" s="79"/>
      <c r="RJY23" s="79"/>
      <c r="RJZ23" s="79"/>
      <c r="RKA23" s="79"/>
      <c r="RKB23" s="79"/>
      <c r="RKC23" s="79"/>
      <c r="RKD23" s="79"/>
      <c r="RKE23" s="79"/>
      <c r="RKF23" s="79"/>
      <c r="RKG23" s="79"/>
      <c r="RKH23" s="79"/>
      <c r="RKI23" s="79"/>
      <c r="RKJ23" s="79"/>
      <c r="RKK23" s="79"/>
      <c r="RKL23" s="79"/>
      <c r="RKM23" s="79"/>
      <c r="RKN23" s="79"/>
      <c r="RKO23" s="79"/>
      <c r="RKP23" s="79"/>
      <c r="RKQ23" s="79"/>
      <c r="RKR23" s="79"/>
      <c r="RKS23" s="79"/>
      <c r="RKT23" s="79"/>
      <c r="RKU23" s="79"/>
      <c r="RKV23" s="79"/>
      <c r="RKW23" s="79"/>
      <c r="RKX23" s="79"/>
      <c r="RKY23" s="79"/>
      <c r="RKZ23" s="79"/>
      <c r="RLA23" s="79"/>
      <c r="RLB23" s="79"/>
      <c r="RLC23" s="79"/>
      <c r="RLD23" s="79"/>
      <c r="RLE23" s="79"/>
      <c r="RLF23" s="79"/>
      <c r="RLG23" s="79"/>
      <c r="RLH23" s="79"/>
      <c r="RLI23" s="79"/>
      <c r="RLJ23" s="79"/>
      <c r="RLK23" s="79"/>
      <c r="RLL23" s="79"/>
      <c r="RLM23" s="79"/>
      <c r="RLN23" s="79"/>
      <c r="RLO23" s="79"/>
      <c r="RLP23" s="79"/>
      <c r="RLQ23" s="79"/>
      <c r="RLR23" s="79"/>
      <c r="RLS23" s="79"/>
      <c r="RLT23" s="79"/>
      <c r="RLU23" s="79"/>
      <c r="RLV23" s="79"/>
      <c r="RLW23" s="79"/>
      <c r="RLX23" s="79"/>
      <c r="RLY23" s="79"/>
      <c r="RLZ23" s="79"/>
      <c r="RMA23" s="79"/>
      <c r="RMB23" s="79"/>
      <c r="RMC23" s="79"/>
      <c r="RMD23" s="79"/>
      <c r="RME23" s="79"/>
      <c r="RMF23" s="79"/>
      <c r="RMG23" s="79"/>
      <c r="RMH23" s="79"/>
      <c r="RMI23" s="79"/>
      <c r="RMJ23" s="79"/>
      <c r="RMK23" s="79"/>
      <c r="RML23" s="79"/>
      <c r="RMM23" s="79"/>
      <c r="RMN23" s="79"/>
      <c r="RMO23" s="79"/>
      <c r="RMP23" s="79"/>
      <c r="RMQ23" s="79"/>
      <c r="RMR23" s="79"/>
      <c r="RMS23" s="79"/>
      <c r="RMT23" s="79"/>
      <c r="RMU23" s="79"/>
      <c r="RMV23" s="79"/>
      <c r="RMW23" s="79"/>
      <c r="RMX23" s="79"/>
      <c r="RMY23" s="79"/>
      <c r="RMZ23" s="79"/>
      <c r="RNA23" s="79"/>
      <c r="RNB23" s="79"/>
      <c r="RNC23" s="79"/>
      <c r="RND23" s="79"/>
      <c r="RNE23" s="79"/>
      <c r="RNF23" s="79"/>
      <c r="RNG23" s="79"/>
      <c r="RNH23" s="79"/>
      <c r="RNI23" s="79"/>
      <c r="RNJ23" s="79"/>
      <c r="RNK23" s="79"/>
      <c r="RNL23" s="79"/>
      <c r="RNM23" s="79"/>
      <c r="RNN23" s="79"/>
      <c r="RNO23" s="79"/>
      <c r="RNP23" s="79"/>
      <c r="RNQ23" s="79"/>
      <c r="RNR23" s="79"/>
      <c r="RNS23" s="79"/>
      <c r="RNT23" s="79"/>
      <c r="RNU23" s="79"/>
      <c r="RNV23" s="79"/>
      <c r="RNW23" s="79"/>
      <c r="RNX23" s="79"/>
      <c r="RNY23" s="79"/>
      <c r="RNZ23" s="79"/>
      <c r="ROA23" s="79"/>
      <c r="ROB23" s="79"/>
      <c r="ROC23" s="79"/>
      <c r="ROD23" s="79"/>
      <c r="ROE23" s="79"/>
      <c r="ROF23" s="79"/>
      <c r="ROG23" s="79"/>
      <c r="ROH23" s="79"/>
      <c r="ROI23" s="79"/>
      <c r="ROJ23" s="79"/>
      <c r="ROK23" s="79"/>
      <c r="ROL23" s="79"/>
      <c r="ROM23" s="79"/>
      <c r="RON23" s="79"/>
      <c r="ROO23" s="79"/>
      <c r="ROP23" s="79"/>
      <c r="ROQ23" s="79"/>
      <c r="ROR23" s="79"/>
      <c r="ROS23" s="79"/>
      <c r="ROT23" s="79"/>
      <c r="ROU23" s="79"/>
      <c r="ROV23" s="79"/>
      <c r="ROW23" s="79"/>
      <c r="ROX23" s="79"/>
      <c r="ROY23" s="79"/>
      <c r="ROZ23" s="79"/>
      <c r="RPA23" s="79"/>
      <c r="RPB23" s="79"/>
      <c r="RPC23" s="79"/>
      <c r="RPD23" s="79"/>
      <c r="RPE23" s="79"/>
      <c r="RPF23" s="79"/>
      <c r="RPG23" s="79"/>
      <c r="RPH23" s="79"/>
      <c r="RPI23" s="79"/>
      <c r="RPJ23" s="79"/>
      <c r="RPK23" s="79"/>
      <c r="RPL23" s="79"/>
      <c r="RPM23" s="79"/>
      <c r="RPN23" s="79"/>
      <c r="RPO23" s="79"/>
      <c r="RPP23" s="79"/>
      <c r="RPQ23" s="79"/>
      <c r="RPR23" s="79"/>
      <c r="RPS23" s="79"/>
      <c r="RPT23" s="79"/>
      <c r="RPU23" s="79"/>
      <c r="RPV23" s="79"/>
      <c r="RPW23" s="79"/>
      <c r="RPX23" s="79"/>
      <c r="RPY23" s="79"/>
      <c r="RPZ23" s="79"/>
      <c r="RQA23" s="79"/>
      <c r="RQB23" s="79"/>
      <c r="RQC23" s="79"/>
      <c r="RQD23" s="79"/>
      <c r="RQE23" s="79"/>
      <c r="RQF23" s="79"/>
      <c r="RQG23" s="79"/>
      <c r="RQH23" s="79"/>
      <c r="RQI23" s="79"/>
      <c r="RQJ23" s="79"/>
      <c r="RQK23" s="79"/>
      <c r="RQL23" s="79"/>
      <c r="RQM23" s="79"/>
      <c r="RQN23" s="79"/>
      <c r="RQO23" s="79"/>
      <c r="RQP23" s="79"/>
      <c r="RQQ23" s="79"/>
      <c r="RQR23" s="79"/>
      <c r="RQS23" s="79"/>
      <c r="RQT23" s="79"/>
      <c r="RQU23" s="79"/>
      <c r="RQV23" s="79"/>
      <c r="RQW23" s="79"/>
      <c r="RQX23" s="79"/>
      <c r="RQY23" s="79"/>
      <c r="RQZ23" s="79"/>
      <c r="RRA23" s="79"/>
      <c r="RRB23" s="79"/>
      <c r="RRC23" s="79"/>
      <c r="RRD23" s="79"/>
      <c r="RRE23" s="79"/>
      <c r="RRF23" s="79"/>
      <c r="RRG23" s="79"/>
      <c r="RRH23" s="79"/>
      <c r="RRI23" s="79"/>
      <c r="RRJ23" s="79"/>
      <c r="RRK23" s="79"/>
      <c r="RRL23" s="79"/>
      <c r="RRM23" s="79"/>
      <c r="RRN23" s="79"/>
      <c r="RRO23" s="79"/>
      <c r="RRP23" s="79"/>
      <c r="RRQ23" s="79"/>
      <c r="RRR23" s="79"/>
      <c r="RRS23" s="79"/>
      <c r="RRT23" s="79"/>
      <c r="RRU23" s="79"/>
      <c r="RRV23" s="79"/>
      <c r="RRW23" s="79"/>
      <c r="RRX23" s="79"/>
      <c r="RRY23" s="79"/>
      <c r="RRZ23" s="79"/>
      <c r="RSA23" s="79"/>
      <c r="RSB23" s="79"/>
      <c r="RSC23" s="79"/>
      <c r="RSD23" s="79"/>
      <c r="RSE23" s="79"/>
      <c r="RSF23" s="79"/>
      <c r="RSG23" s="79"/>
      <c r="RSH23" s="79"/>
      <c r="RSI23" s="79"/>
      <c r="RSJ23" s="79"/>
      <c r="RSK23" s="79"/>
      <c r="RSL23" s="79"/>
      <c r="RSM23" s="79"/>
      <c r="RSN23" s="79"/>
      <c r="RSO23" s="79"/>
      <c r="RSP23" s="79"/>
      <c r="RSQ23" s="79"/>
      <c r="RSR23" s="79"/>
      <c r="RSS23" s="79"/>
      <c r="RST23" s="79"/>
      <c r="RSU23" s="79"/>
      <c r="RSV23" s="79"/>
      <c r="RSW23" s="79"/>
      <c r="RSX23" s="79"/>
      <c r="RSY23" s="79"/>
      <c r="RSZ23" s="79"/>
      <c r="RTA23" s="79"/>
      <c r="RTB23" s="79"/>
      <c r="RTC23" s="79"/>
      <c r="RTD23" s="79"/>
      <c r="RTE23" s="79"/>
      <c r="RTF23" s="79"/>
      <c r="RTG23" s="79"/>
      <c r="RTH23" s="79"/>
      <c r="RTI23" s="79"/>
      <c r="RTJ23" s="79"/>
      <c r="RTK23" s="79"/>
      <c r="RTL23" s="79"/>
      <c r="RTM23" s="79"/>
      <c r="RTN23" s="79"/>
      <c r="RTO23" s="79"/>
      <c r="RTP23" s="79"/>
      <c r="RTQ23" s="79"/>
      <c r="RTR23" s="79"/>
      <c r="RTS23" s="79"/>
      <c r="RTT23" s="79"/>
      <c r="RTU23" s="79"/>
      <c r="RTV23" s="79"/>
      <c r="RTW23" s="79"/>
      <c r="RTX23" s="79"/>
      <c r="RTY23" s="79"/>
      <c r="RTZ23" s="79"/>
      <c r="RUA23" s="79"/>
      <c r="RUB23" s="79"/>
      <c r="RUC23" s="79"/>
      <c r="RUD23" s="79"/>
      <c r="RUE23" s="79"/>
      <c r="RUF23" s="79"/>
      <c r="RUG23" s="79"/>
      <c r="RUH23" s="79"/>
      <c r="RUI23" s="79"/>
      <c r="RUJ23" s="79"/>
      <c r="RUK23" s="79"/>
      <c r="RUL23" s="79"/>
      <c r="RUM23" s="79"/>
      <c r="RUN23" s="79"/>
      <c r="RUO23" s="79"/>
      <c r="RUP23" s="79"/>
      <c r="RUQ23" s="79"/>
      <c r="RUR23" s="79"/>
      <c r="RUS23" s="79"/>
      <c r="RUT23" s="79"/>
      <c r="RUU23" s="79"/>
      <c r="RUV23" s="79"/>
      <c r="RUW23" s="79"/>
      <c r="RUX23" s="79"/>
      <c r="RUY23" s="79"/>
      <c r="RUZ23" s="79"/>
      <c r="RVA23" s="79"/>
      <c r="RVB23" s="79"/>
      <c r="RVC23" s="79"/>
      <c r="RVD23" s="79"/>
      <c r="RVE23" s="79"/>
      <c r="RVF23" s="79"/>
      <c r="RVG23" s="79"/>
      <c r="RVH23" s="79"/>
      <c r="RVI23" s="79"/>
      <c r="RVJ23" s="79"/>
      <c r="RVK23" s="79"/>
      <c r="RVL23" s="79"/>
      <c r="RVM23" s="79"/>
      <c r="RVN23" s="79"/>
      <c r="RVO23" s="79"/>
      <c r="RVP23" s="79"/>
      <c r="RVQ23" s="79"/>
      <c r="RVR23" s="79"/>
      <c r="RVS23" s="79"/>
      <c r="RVT23" s="79"/>
      <c r="RVU23" s="79"/>
      <c r="RVV23" s="79"/>
      <c r="RVW23" s="79"/>
      <c r="RVX23" s="79"/>
      <c r="RVY23" s="79"/>
      <c r="RVZ23" s="79"/>
      <c r="RWA23" s="79"/>
      <c r="RWB23" s="79"/>
      <c r="RWC23" s="79"/>
      <c r="RWD23" s="79"/>
      <c r="RWE23" s="79"/>
      <c r="RWF23" s="79"/>
      <c r="RWG23" s="79"/>
      <c r="RWH23" s="79"/>
      <c r="RWI23" s="79"/>
      <c r="RWJ23" s="79"/>
      <c r="RWK23" s="79"/>
      <c r="RWL23" s="79"/>
      <c r="RWM23" s="79"/>
      <c r="RWN23" s="79"/>
      <c r="RWO23" s="79"/>
      <c r="RWP23" s="79"/>
      <c r="RWQ23" s="79"/>
      <c r="RWR23" s="79"/>
      <c r="RWS23" s="79"/>
      <c r="RWT23" s="79"/>
      <c r="RWU23" s="79"/>
      <c r="RWV23" s="79"/>
      <c r="RWW23" s="79"/>
      <c r="RWX23" s="79"/>
      <c r="RWY23" s="79"/>
      <c r="RWZ23" s="79"/>
      <c r="RXA23" s="79"/>
      <c r="RXB23" s="79"/>
      <c r="RXC23" s="79"/>
      <c r="RXD23" s="79"/>
      <c r="RXE23" s="79"/>
      <c r="RXF23" s="79"/>
      <c r="RXG23" s="79"/>
      <c r="RXH23" s="79"/>
      <c r="RXI23" s="79"/>
      <c r="RXJ23" s="79"/>
      <c r="RXK23" s="79"/>
      <c r="RXL23" s="79"/>
      <c r="RXM23" s="79"/>
      <c r="RXN23" s="79"/>
      <c r="RXO23" s="79"/>
      <c r="RXP23" s="79"/>
      <c r="RXQ23" s="79"/>
      <c r="RXR23" s="79"/>
      <c r="RXS23" s="79"/>
      <c r="RXT23" s="79"/>
      <c r="RXU23" s="79"/>
      <c r="RXV23" s="79"/>
      <c r="RXW23" s="79"/>
      <c r="RXX23" s="79"/>
      <c r="RXY23" s="79"/>
      <c r="RXZ23" s="79"/>
      <c r="RYA23" s="79"/>
      <c r="RYB23" s="79"/>
      <c r="RYC23" s="79"/>
      <c r="RYD23" s="79"/>
      <c r="RYE23" s="79"/>
      <c r="RYF23" s="79"/>
      <c r="RYG23" s="79"/>
      <c r="RYH23" s="79"/>
      <c r="RYI23" s="79"/>
      <c r="RYJ23" s="79"/>
      <c r="RYK23" s="79"/>
      <c r="RYL23" s="79"/>
      <c r="RYM23" s="79"/>
      <c r="RYN23" s="79"/>
      <c r="RYO23" s="79"/>
      <c r="RYP23" s="79"/>
      <c r="RYQ23" s="79"/>
      <c r="RYR23" s="79"/>
      <c r="RYS23" s="79"/>
      <c r="RYT23" s="79"/>
      <c r="RYU23" s="79"/>
      <c r="RYV23" s="79"/>
      <c r="RYW23" s="79"/>
      <c r="RYX23" s="79"/>
      <c r="RYY23" s="79"/>
      <c r="RYZ23" s="79"/>
      <c r="RZA23" s="79"/>
      <c r="RZB23" s="79"/>
      <c r="RZC23" s="79"/>
      <c r="RZD23" s="79"/>
      <c r="RZE23" s="79"/>
      <c r="RZF23" s="79"/>
      <c r="RZG23" s="79"/>
      <c r="RZH23" s="79"/>
      <c r="RZI23" s="79"/>
      <c r="RZJ23" s="79"/>
      <c r="RZK23" s="79"/>
      <c r="RZL23" s="79"/>
      <c r="RZM23" s="79"/>
      <c r="RZN23" s="79"/>
      <c r="RZO23" s="79"/>
      <c r="RZP23" s="79"/>
      <c r="RZQ23" s="79"/>
      <c r="RZR23" s="79"/>
      <c r="RZS23" s="79"/>
      <c r="RZT23" s="79"/>
      <c r="RZU23" s="79"/>
      <c r="RZV23" s="79"/>
      <c r="RZW23" s="79"/>
      <c r="RZX23" s="79"/>
      <c r="RZY23" s="79"/>
      <c r="RZZ23" s="79"/>
      <c r="SAA23" s="79"/>
      <c r="SAB23" s="79"/>
      <c r="SAC23" s="79"/>
      <c r="SAD23" s="79"/>
      <c r="SAE23" s="79"/>
      <c r="SAF23" s="79"/>
      <c r="SAG23" s="79"/>
      <c r="SAH23" s="79"/>
      <c r="SAI23" s="79"/>
      <c r="SAJ23" s="79"/>
      <c r="SAK23" s="79"/>
      <c r="SAL23" s="79"/>
      <c r="SAM23" s="79"/>
      <c r="SAN23" s="79"/>
      <c r="SAO23" s="79"/>
      <c r="SAP23" s="79"/>
      <c r="SAQ23" s="79"/>
      <c r="SAR23" s="79"/>
      <c r="SAS23" s="79"/>
      <c r="SAT23" s="79"/>
      <c r="SAU23" s="79"/>
      <c r="SAV23" s="79"/>
      <c r="SAW23" s="79"/>
      <c r="SAX23" s="79"/>
      <c r="SAY23" s="79"/>
      <c r="SAZ23" s="79"/>
      <c r="SBA23" s="79"/>
      <c r="SBB23" s="79"/>
      <c r="SBC23" s="79"/>
      <c r="SBD23" s="79"/>
      <c r="SBE23" s="79"/>
      <c r="SBF23" s="79"/>
      <c r="SBG23" s="79"/>
      <c r="SBH23" s="79"/>
      <c r="SBI23" s="79"/>
      <c r="SBJ23" s="79"/>
      <c r="SBK23" s="79"/>
      <c r="SBL23" s="79"/>
      <c r="SBM23" s="79"/>
      <c r="SBN23" s="79"/>
      <c r="SBO23" s="79"/>
      <c r="SBP23" s="79"/>
      <c r="SBQ23" s="79"/>
      <c r="SBR23" s="79"/>
      <c r="SBS23" s="79"/>
      <c r="SBT23" s="79"/>
      <c r="SBU23" s="79"/>
      <c r="SBV23" s="79"/>
      <c r="SBW23" s="79"/>
      <c r="SBX23" s="79"/>
      <c r="SBY23" s="79"/>
      <c r="SBZ23" s="79"/>
      <c r="SCA23" s="79"/>
      <c r="SCB23" s="79"/>
      <c r="SCC23" s="79"/>
      <c r="SCD23" s="79"/>
      <c r="SCE23" s="79"/>
      <c r="SCF23" s="79"/>
      <c r="SCG23" s="79"/>
      <c r="SCH23" s="79"/>
      <c r="SCI23" s="79"/>
      <c r="SCJ23" s="79"/>
      <c r="SCK23" s="79"/>
      <c r="SCL23" s="79"/>
      <c r="SCM23" s="79"/>
      <c r="SCN23" s="79"/>
      <c r="SCO23" s="79"/>
      <c r="SCP23" s="79"/>
      <c r="SCQ23" s="79"/>
      <c r="SCR23" s="79"/>
      <c r="SCS23" s="79"/>
      <c r="SCT23" s="79"/>
      <c r="SCU23" s="79"/>
      <c r="SCV23" s="79"/>
      <c r="SCW23" s="79"/>
      <c r="SCX23" s="79"/>
      <c r="SCY23" s="79"/>
      <c r="SCZ23" s="79"/>
      <c r="SDA23" s="79"/>
      <c r="SDB23" s="79"/>
      <c r="SDC23" s="79"/>
      <c r="SDD23" s="79"/>
      <c r="SDE23" s="79"/>
      <c r="SDF23" s="79"/>
      <c r="SDG23" s="79"/>
      <c r="SDH23" s="79"/>
      <c r="SDI23" s="79"/>
      <c r="SDJ23" s="79"/>
      <c r="SDK23" s="79"/>
      <c r="SDL23" s="79"/>
      <c r="SDM23" s="79"/>
      <c r="SDN23" s="79"/>
      <c r="SDO23" s="79"/>
      <c r="SDP23" s="79"/>
      <c r="SDQ23" s="79"/>
      <c r="SDR23" s="79"/>
      <c r="SDS23" s="79"/>
      <c r="SDT23" s="79"/>
      <c r="SDU23" s="79"/>
      <c r="SDV23" s="79"/>
      <c r="SDW23" s="79"/>
      <c r="SDX23" s="79"/>
      <c r="SDY23" s="79"/>
      <c r="SDZ23" s="79"/>
      <c r="SEA23" s="79"/>
      <c r="SEB23" s="79"/>
      <c r="SEC23" s="79"/>
      <c r="SED23" s="79"/>
      <c r="SEE23" s="79"/>
      <c r="SEF23" s="79"/>
      <c r="SEG23" s="79"/>
      <c r="SEH23" s="79"/>
      <c r="SEI23" s="79"/>
      <c r="SEJ23" s="79"/>
      <c r="SEK23" s="79"/>
      <c r="SEL23" s="79"/>
      <c r="SEM23" s="79"/>
      <c r="SEN23" s="79"/>
      <c r="SEO23" s="79"/>
      <c r="SEP23" s="79"/>
      <c r="SEQ23" s="79"/>
      <c r="SER23" s="79"/>
      <c r="SES23" s="79"/>
      <c r="SET23" s="79"/>
      <c r="SEU23" s="79"/>
      <c r="SEV23" s="79"/>
      <c r="SEW23" s="79"/>
      <c r="SEX23" s="79"/>
      <c r="SEY23" s="79"/>
      <c r="SEZ23" s="79"/>
      <c r="SFA23" s="79"/>
      <c r="SFB23" s="79"/>
      <c r="SFC23" s="79"/>
      <c r="SFD23" s="79"/>
      <c r="SFE23" s="79"/>
      <c r="SFF23" s="79"/>
      <c r="SFG23" s="79"/>
      <c r="SFH23" s="79"/>
      <c r="SFI23" s="79"/>
      <c r="SFJ23" s="79"/>
      <c r="SFK23" s="79"/>
      <c r="SFL23" s="79"/>
      <c r="SFM23" s="79"/>
      <c r="SFN23" s="79"/>
      <c r="SFO23" s="79"/>
      <c r="SFP23" s="79"/>
      <c r="SFQ23" s="79"/>
      <c r="SFR23" s="79"/>
      <c r="SFS23" s="79"/>
      <c r="SFT23" s="79"/>
      <c r="SFU23" s="79"/>
      <c r="SFV23" s="79"/>
      <c r="SFW23" s="79"/>
      <c r="SFX23" s="79"/>
      <c r="SFY23" s="79"/>
      <c r="SFZ23" s="79"/>
      <c r="SGA23" s="79"/>
      <c r="SGB23" s="79"/>
      <c r="SGC23" s="79"/>
      <c r="SGD23" s="79"/>
      <c r="SGE23" s="79"/>
      <c r="SGF23" s="79"/>
      <c r="SGG23" s="79"/>
      <c r="SGH23" s="79"/>
      <c r="SGI23" s="79"/>
      <c r="SGJ23" s="79"/>
      <c r="SGK23" s="79"/>
      <c r="SGL23" s="79"/>
      <c r="SGM23" s="79"/>
      <c r="SGN23" s="79"/>
      <c r="SGO23" s="79"/>
      <c r="SGP23" s="79"/>
      <c r="SGQ23" s="79"/>
      <c r="SGR23" s="79"/>
      <c r="SGS23" s="79"/>
      <c r="SGT23" s="79"/>
      <c r="SGU23" s="79"/>
      <c r="SGV23" s="79"/>
      <c r="SGW23" s="79"/>
      <c r="SGX23" s="79"/>
      <c r="SGY23" s="79"/>
      <c r="SGZ23" s="79"/>
      <c r="SHA23" s="79"/>
      <c r="SHB23" s="79"/>
      <c r="SHC23" s="79"/>
      <c r="SHD23" s="79"/>
      <c r="SHE23" s="79"/>
      <c r="SHF23" s="79"/>
      <c r="SHG23" s="79"/>
      <c r="SHH23" s="79"/>
      <c r="SHI23" s="79"/>
      <c r="SHJ23" s="79"/>
      <c r="SHK23" s="79"/>
      <c r="SHL23" s="79"/>
      <c r="SHM23" s="79"/>
      <c r="SHN23" s="79"/>
      <c r="SHO23" s="79"/>
      <c r="SHP23" s="79"/>
      <c r="SHQ23" s="79"/>
      <c r="SHR23" s="79"/>
      <c r="SHS23" s="79"/>
      <c r="SHT23" s="79"/>
      <c r="SHU23" s="79"/>
      <c r="SHV23" s="79"/>
      <c r="SHW23" s="79"/>
      <c r="SHX23" s="79"/>
      <c r="SHY23" s="79"/>
      <c r="SHZ23" s="79"/>
      <c r="SIA23" s="79"/>
      <c r="SIB23" s="79"/>
      <c r="SIC23" s="79"/>
      <c r="SID23" s="79"/>
      <c r="SIE23" s="79"/>
      <c r="SIF23" s="79"/>
      <c r="SIG23" s="79"/>
      <c r="SIH23" s="79"/>
      <c r="SII23" s="79"/>
      <c r="SIJ23" s="79"/>
      <c r="SIK23" s="79"/>
      <c r="SIL23" s="79"/>
      <c r="SIM23" s="79"/>
      <c r="SIN23" s="79"/>
      <c r="SIO23" s="79"/>
      <c r="SIP23" s="79"/>
      <c r="SIQ23" s="79"/>
      <c r="SIR23" s="79"/>
      <c r="SIS23" s="79"/>
      <c r="SIT23" s="79"/>
      <c r="SIU23" s="79"/>
      <c r="SIV23" s="79"/>
      <c r="SIW23" s="79"/>
      <c r="SIX23" s="79"/>
      <c r="SIY23" s="79"/>
      <c r="SIZ23" s="79"/>
      <c r="SJA23" s="79"/>
      <c r="SJB23" s="79"/>
      <c r="SJC23" s="79"/>
      <c r="SJD23" s="79"/>
      <c r="SJE23" s="79"/>
      <c r="SJF23" s="79"/>
      <c r="SJG23" s="79"/>
      <c r="SJH23" s="79"/>
      <c r="SJI23" s="79"/>
      <c r="SJJ23" s="79"/>
      <c r="SJK23" s="79"/>
      <c r="SJL23" s="79"/>
      <c r="SJM23" s="79"/>
      <c r="SJN23" s="79"/>
      <c r="SJO23" s="79"/>
      <c r="SJP23" s="79"/>
      <c r="SJQ23" s="79"/>
      <c r="SJR23" s="79"/>
      <c r="SJS23" s="79"/>
      <c r="SJT23" s="79"/>
      <c r="SJU23" s="79"/>
      <c r="SJV23" s="79"/>
      <c r="SJW23" s="79"/>
      <c r="SJX23" s="79"/>
      <c r="SJY23" s="79"/>
      <c r="SJZ23" s="79"/>
      <c r="SKA23" s="79"/>
      <c r="SKB23" s="79"/>
      <c r="SKC23" s="79"/>
      <c r="SKD23" s="79"/>
      <c r="SKE23" s="79"/>
      <c r="SKF23" s="79"/>
      <c r="SKG23" s="79"/>
      <c r="SKH23" s="79"/>
      <c r="SKI23" s="79"/>
      <c r="SKJ23" s="79"/>
      <c r="SKK23" s="79"/>
      <c r="SKL23" s="79"/>
      <c r="SKM23" s="79"/>
      <c r="SKN23" s="79"/>
      <c r="SKO23" s="79"/>
      <c r="SKP23" s="79"/>
      <c r="SKQ23" s="79"/>
      <c r="SKR23" s="79"/>
      <c r="SKS23" s="79"/>
      <c r="SKT23" s="79"/>
      <c r="SKU23" s="79"/>
      <c r="SKV23" s="79"/>
      <c r="SKW23" s="79"/>
      <c r="SKX23" s="79"/>
      <c r="SKY23" s="79"/>
      <c r="SKZ23" s="79"/>
      <c r="SLA23" s="79"/>
      <c r="SLB23" s="79"/>
      <c r="SLC23" s="79"/>
      <c r="SLD23" s="79"/>
      <c r="SLE23" s="79"/>
      <c r="SLF23" s="79"/>
      <c r="SLG23" s="79"/>
      <c r="SLH23" s="79"/>
      <c r="SLI23" s="79"/>
      <c r="SLJ23" s="79"/>
      <c r="SLK23" s="79"/>
      <c r="SLL23" s="79"/>
      <c r="SLM23" s="79"/>
      <c r="SLN23" s="79"/>
      <c r="SLO23" s="79"/>
      <c r="SLP23" s="79"/>
      <c r="SLQ23" s="79"/>
      <c r="SLR23" s="79"/>
      <c r="SLS23" s="79"/>
      <c r="SLT23" s="79"/>
      <c r="SLU23" s="79"/>
      <c r="SLV23" s="79"/>
      <c r="SLW23" s="79"/>
      <c r="SLX23" s="79"/>
      <c r="SLY23" s="79"/>
      <c r="SLZ23" s="79"/>
      <c r="SMA23" s="79"/>
      <c r="SMB23" s="79"/>
      <c r="SMC23" s="79"/>
      <c r="SMD23" s="79"/>
      <c r="SME23" s="79"/>
      <c r="SMF23" s="79"/>
      <c r="SMG23" s="79"/>
      <c r="SMH23" s="79"/>
      <c r="SMI23" s="79"/>
      <c r="SMJ23" s="79"/>
      <c r="SMK23" s="79"/>
      <c r="SML23" s="79"/>
      <c r="SMM23" s="79"/>
      <c r="SMN23" s="79"/>
      <c r="SMO23" s="79"/>
      <c r="SMP23" s="79"/>
      <c r="SMQ23" s="79"/>
      <c r="SMR23" s="79"/>
      <c r="SMS23" s="79"/>
      <c r="SMT23" s="79"/>
      <c r="SMU23" s="79"/>
      <c r="SMV23" s="79"/>
      <c r="SMW23" s="79"/>
      <c r="SMX23" s="79"/>
      <c r="SMY23" s="79"/>
      <c r="SMZ23" s="79"/>
      <c r="SNA23" s="79"/>
      <c r="SNB23" s="79"/>
      <c r="SNC23" s="79"/>
      <c r="SND23" s="79"/>
      <c r="SNE23" s="79"/>
      <c r="SNF23" s="79"/>
      <c r="SNG23" s="79"/>
      <c r="SNH23" s="79"/>
      <c r="SNI23" s="79"/>
      <c r="SNJ23" s="79"/>
      <c r="SNK23" s="79"/>
      <c r="SNL23" s="79"/>
      <c r="SNM23" s="79"/>
      <c r="SNN23" s="79"/>
      <c r="SNO23" s="79"/>
      <c r="SNP23" s="79"/>
      <c r="SNQ23" s="79"/>
      <c r="SNR23" s="79"/>
      <c r="SNS23" s="79"/>
      <c r="SNT23" s="79"/>
      <c r="SNU23" s="79"/>
      <c r="SNV23" s="79"/>
      <c r="SNW23" s="79"/>
      <c r="SNX23" s="79"/>
      <c r="SNY23" s="79"/>
      <c r="SNZ23" s="79"/>
      <c r="SOA23" s="79"/>
      <c r="SOB23" s="79"/>
      <c r="SOC23" s="79"/>
      <c r="SOD23" s="79"/>
      <c r="SOE23" s="79"/>
      <c r="SOF23" s="79"/>
      <c r="SOG23" s="79"/>
      <c r="SOH23" s="79"/>
      <c r="SOI23" s="79"/>
      <c r="SOJ23" s="79"/>
      <c r="SOK23" s="79"/>
      <c r="SOL23" s="79"/>
      <c r="SOM23" s="79"/>
      <c r="SON23" s="79"/>
      <c r="SOO23" s="79"/>
      <c r="SOP23" s="79"/>
      <c r="SOQ23" s="79"/>
      <c r="SOR23" s="79"/>
      <c r="SOS23" s="79"/>
      <c r="SOT23" s="79"/>
      <c r="SOU23" s="79"/>
      <c r="SOV23" s="79"/>
      <c r="SOW23" s="79"/>
      <c r="SOX23" s="79"/>
      <c r="SOY23" s="79"/>
      <c r="SOZ23" s="79"/>
      <c r="SPA23" s="79"/>
      <c r="SPB23" s="79"/>
      <c r="SPC23" s="79"/>
      <c r="SPD23" s="79"/>
      <c r="SPE23" s="79"/>
      <c r="SPF23" s="79"/>
      <c r="SPG23" s="79"/>
      <c r="SPH23" s="79"/>
      <c r="SPI23" s="79"/>
      <c r="SPJ23" s="79"/>
      <c r="SPK23" s="79"/>
      <c r="SPL23" s="79"/>
      <c r="SPM23" s="79"/>
      <c r="SPN23" s="79"/>
      <c r="SPO23" s="79"/>
      <c r="SPP23" s="79"/>
      <c r="SPQ23" s="79"/>
      <c r="SPR23" s="79"/>
      <c r="SPS23" s="79"/>
      <c r="SPT23" s="79"/>
      <c r="SPU23" s="79"/>
      <c r="SPV23" s="79"/>
      <c r="SPW23" s="79"/>
      <c r="SPX23" s="79"/>
      <c r="SPY23" s="79"/>
      <c r="SPZ23" s="79"/>
      <c r="SQA23" s="79"/>
      <c r="SQB23" s="79"/>
      <c r="SQC23" s="79"/>
      <c r="SQD23" s="79"/>
      <c r="SQE23" s="79"/>
      <c r="SQF23" s="79"/>
      <c r="SQG23" s="79"/>
      <c r="SQH23" s="79"/>
      <c r="SQI23" s="79"/>
      <c r="SQJ23" s="79"/>
      <c r="SQK23" s="79"/>
      <c r="SQL23" s="79"/>
      <c r="SQM23" s="79"/>
      <c r="SQN23" s="79"/>
      <c r="SQO23" s="79"/>
      <c r="SQP23" s="79"/>
      <c r="SQQ23" s="79"/>
      <c r="SQR23" s="79"/>
      <c r="SQS23" s="79"/>
      <c r="SQT23" s="79"/>
      <c r="SQU23" s="79"/>
      <c r="SQV23" s="79"/>
      <c r="SQW23" s="79"/>
      <c r="SQX23" s="79"/>
      <c r="SQY23" s="79"/>
      <c r="SQZ23" s="79"/>
      <c r="SRA23" s="79"/>
      <c r="SRB23" s="79"/>
      <c r="SRC23" s="79"/>
      <c r="SRD23" s="79"/>
      <c r="SRE23" s="79"/>
      <c r="SRF23" s="79"/>
      <c r="SRG23" s="79"/>
      <c r="SRH23" s="79"/>
      <c r="SRI23" s="79"/>
      <c r="SRJ23" s="79"/>
      <c r="SRK23" s="79"/>
      <c r="SRL23" s="79"/>
      <c r="SRM23" s="79"/>
      <c r="SRN23" s="79"/>
      <c r="SRO23" s="79"/>
      <c r="SRP23" s="79"/>
      <c r="SRQ23" s="79"/>
      <c r="SRR23" s="79"/>
      <c r="SRS23" s="79"/>
      <c r="SRT23" s="79"/>
      <c r="SRU23" s="79"/>
      <c r="SRV23" s="79"/>
      <c r="SRW23" s="79"/>
      <c r="SRX23" s="79"/>
      <c r="SRY23" s="79"/>
      <c r="SRZ23" s="79"/>
      <c r="SSA23" s="79"/>
      <c r="SSB23" s="79"/>
      <c r="SSC23" s="79"/>
      <c r="SSD23" s="79"/>
      <c r="SSE23" s="79"/>
      <c r="SSF23" s="79"/>
      <c r="SSG23" s="79"/>
      <c r="SSH23" s="79"/>
      <c r="SSI23" s="79"/>
      <c r="SSJ23" s="79"/>
      <c r="SSK23" s="79"/>
      <c r="SSL23" s="79"/>
      <c r="SSM23" s="79"/>
      <c r="SSN23" s="79"/>
      <c r="SSO23" s="79"/>
      <c r="SSP23" s="79"/>
      <c r="SSQ23" s="79"/>
      <c r="SSR23" s="79"/>
      <c r="SSS23" s="79"/>
      <c r="SST23" s="79"/>
      <c r="SSU23" s="79"/>
      <c r="SSV23" s="79"/>
      <c r="SSW23" s="79"/>
      <c r="SSX23" s="79"/>
      <c r="SSY23" s="79"/>
      <c r="SSZ23" s="79"/>
      <c r="STA23" s="79"/>
      <c r="STB23" s="79"/>
      <c r="STC23" s="79"/>
      <c r="STD23" s="79"/>
      <c r="STE23" s="79"/>
      <c r="STF23" s="79"/>
      <c r="STG23" s="79"/>
      <c r="STH23" s="79"/>
      <c r="STI23" s="79"/>
      <c r="STJ23" s="79"/>
      <c r="STK23" s="79"/>
      <c r="STL23" s="79"/>
      <c r="STM23" s="79"/>
      <c r="STN23" s="79"/>
      <c r="STO23" s="79"/>
      <c r="STP23" s="79"/>
      <c r="STQ23" s="79"/>
      <c r="STR23" s="79"/>
      <c r="STS23" s="79"/>
      <c r="STT23" s="79"/>
      <c r="STU23" s="79"/>
      <c r="STV23" s="79"/>
      <c r="STW23" s="79"/>
      <c r="STX23" s="79"/>
      <c r="STY23" s="79"/>
      <c r="STZ23" s="79"/>
      <c r="SUA23" s="79"/>
      <c r="SUB23" s="79"/>
      <c r="SUC23" s="79"/>
      <c r="SUD23" s="79"/>
      <c r="SUE23" s="79"/>
      <c r="SUF23" s="79"/>
      <c r="SUG23" s="79"/>
      <c r="SUH23" s="79"/>
      <c r="SUI23" s="79"/>
      <c r="SUJ23" s="79"/>
      <c r="SUK23" s="79"/>
      <c r="SUL23" s="79"/>
      <c r="SUM23" s="79"/>
      <c r="SUN23" s="79"/>
      <c r="SUO23" s="79"/>
      <c r="SUP23" s="79"/>
      <c r="SUQ23" s="79"/>
      <c r="SUR23" s="79"/>
      <c r="SUS23" s="79"/>
      <c r="SUT23" s="79"/>
      <c r="SUU23" s="79"/>
      <c r="SUV23" s="79"/>
      <c r="SUW23" s="79"/>
      <c r="SUX23" s="79"/>
      <c r="SUY23" s="79"/>
      <c r="SUZ23" s="79"/>
      <c r="SVA23" s="79"/>
      <c r="SVB23" s="79"/>
      <c r="SVC23" s="79"/>
      <c r="SVD23" s="79"/>
      <c r="SVE23" s="79"/>
      <c r="SVF23" s="79"/>
      <c r="SVG23" s="79"/>
      <c r="SVH23" s="79"/>
      <c r="SVI23" s="79"/>
      <c r="SVJ23" s="79"/>
      <c r="SVK23" s="79"/>
      <c r="SVL23" s="79"/>
      <c r="SVM23" s="79"/>
      <c r="SVN23" s="79"/>
      <c r="SVO23" s="79"/>
      <c r="SVP23" s="79"/>
      <c r="SVQ23" s="79"/>
      <c r="SVR23" s="79"/>
      <c r="SVS23" s="79"/>
      <c r="SVT23" s="79"/>
      <c r="SVU23" s="79"/>
      <c r="SVV23" s="79"/>
      <c r="SVW23" s="79"/>
      <c r="SVX23" s="79"/>
      <c r="SVY23" s="79"/>
      <c r="SVZ23" s="79"/>
      <c r="SWA23" s="79"/>
      <c r="SWB23" s="79"/>
      <c r="SWC23" s="79"/>
      <c r="SWD23" s="79"/>
      <c r="SWE23" s="79"/>
      <c r="SWF23" s="79"/>
      <c r="SWG23" s="79"/>
      <c r="SWH23" s="79"/>
      <c r="SWI23" s="79"/>
      <c r="SWJ23" s="79"/>
      <c r="SWK23" s="79"/>
      <c r="SWL23" s="79"/>
      <c r="SWM23" s="79"/>
      <c r="SWN23" s="79"/>
      <c r="SWO23" s="79"/>
      <c r="SWP23" s="79"/>
      <c r="SWQ23" s="79"/>
      <c r="SWR23" s="79"/>
      <c r="SWS23" s="79"/>
      <c r="SWT23" s="79"/>
      <c r="SWU23" s="79"/>
      <c r="SWV23" s="79"/>
      <c r="SWW23" s="79"/>
      <c r="SWX23" s="79"/>
      <c r="SWY23" s="79"/>
      <c r="SWZ23" s="79"/>
      <c r="SXA23" s="79"/>
      <c r="SXB23" s="79"/>
      <c r="SXC23" s="79"/>
      <c r="SXD23" s="79"/>
      <c r="SXE23" s="79"/>
      <c r="SXF23" s="79"/>
      <c r="SXG23" s="79"/>
      <c r="SXH23" s="79"/>
      <c r="SXI23" s="79"/>
      <c r="SXJ23" s="79"/>
      <c r="SXK23" s="79"/>
      <c r="SXL23" s="79"/>
      <c r="SXM23" s="79"/>
      <c r="SXN23" s="79"/>
      <c r="SXO23" s="79"/>
      <c r="SXP23" s="79"/>
      <c r="SXQ23" s="79"/>
      <c r="SXR23" s="79"/>
      <c r="SXS23" s="79"/>
      <c r="SXT23" s="79"/>
      <c r="SXU23" s="79"/>
      <c r="SXV23" s="79"/>
      <c r="SXW23" s="79"/>
      <c r="SXX23" s="79"/>
      <c r="SXY23" s="79"/>
      <c r="SXZ23" s="79"/>
      <c r="SYA23" s="79"/>
      <c r="SYB23" s="79"/>
      <c r="SYC23" s="79"/>
      <c r="SYD23" s="79"/>
      <c r="SYE23" s="79"/>
      <c r="SYF23" s="79"/>
      <c r="SYG23" s="79"/>
      <c r="SYH23" s="79"/>
      <c r="SYI23" s="79"/>
      <c r="SYJ23" s="79"/>
      <c r="SYK23" s="79"/>
      <c r="SYL23" s="79"/>
      <c r="SYM23" s="79"/>
      <c r="SYN23" s="79"/>
      <c r="SYO23" s="79"/>
      <c r="SYP23" s="79"/>
      <c r="SYQ23" s="79"/>
      <c r="SYR23" s="79"/>
      <c r="SYS23" s="79"/>
      <c r="SYT23" s="79"/>
      <c r="SYU23" s="79"/>
      <c r="SYV23" s="79"/>
      <c r="SYW23" s="79"/>
      <c r="SYX23" s="79"/>
      <c r="SYY23" s="79"/>
      <c r="SYZ23" s="79"/>
      <c r="SZA23" s="79"/>
      <c r="SZB23" s="79"/>
      <c r="SZC23" s="79"/>
      <c r="SZD23" s="79"/>
      <c r="SZE23" s="79"/>
      <c r="SZF23" s="79"/>
      <c r="SZG23" s="79"/>
      <c r="SZH23" s="79"/>
      <c r="SZI23" s="79"/>
      <c r="SZJ23" s="79"/>
      <c r="SZK23" s="79"/>
      <c r="SZL23" s="79"/>
      <c r="SZM23" s="79"/>
      <c r="SZN23" s="79"/>
      <c r="SZO23" s="79"/>
      <c r="SZP23" s="79"/>
      <c r="SZQ23" s="79"/>
      <c r="SZR23" s="79"/>
      <c r="SZS23" s="79"/>
      <c r="SZT23" s="79"/>
      <c r="SZU23" s="79"/>
      <c r="SZV23" s="79"/>
      <c r="SZW23" s="79"/>
      <c r="SZX23" s="79"/>
      <c r="SZY23" s="79"/>
      <c r="SZZ23" s="79"/>
      <c r="TAA23" s="79"/>
      <c r="TAB23" s="79"/>
      <c r="TAC23" s="79"/>
      <c r="TAD23" s="79"/>
      <c r="TAE23" s="79"/>
      <c r="TAF23" s="79"/>
      <c r="TAG23" s="79"/>
      <c r="TAH23" s="79"/>
      <c r="TAI23" s="79"/>
      <c r="TAJ23" s="79"/>
      <c r="TAK23" s="79"/>
      <c r="TAL23" s="79"/>
      <c r="TAM23" s="79"/>
      <c r="TAN23" s="79"/>
      <c r="TAO23" s="79"/>
      <c r="TAP23" s="79"/>
      <c r="TAQ23" s="79"/>
      <c r="TAR23" s="79"/>
      <c r="TAS23" s="79"/>
      <c r="TAT23" s="79"/>
      <c r="TAU23" s="79"/>
      <c r="TAV23" s="79"/>
      <c r="TAW23" s="79"/>
      <c r="TAX23" s="79"/>
      <c r="TAY23" s="79"/>
      <c r="TAZ23" s="79"/>
      <c r="TBA23" s="79"/>
      <c r="TBB23" s="79"/>
      <c r="TBC23" s="79"/>
      <c r="TBD23" s="79"/>
      <c r="TBE23" s="79"/>
      <c r="TBF23" s="79"/>
      <c r="TBG23" s="79"/>
      <c r="TBH23" s="79"/>
      <c r="TBI23" s="79"/>
      <c r="TBJ23" s="79"/>
      <c r="TBK23" s="79"/>
      <c r="TBL23" s="79"/>
      <c r="TBM23" s="79"/>
      <c r="TBN23" s="79"/>
      <c r="TBO23" s="79"/>
      <c r="TBP23" s="79"/>
      <c r="TBQ23" s="79"/>
      <c r="TBR23" s="79"/>
      <c r="TBS23" s="79"/>
      <c r="TBT23" s="79"/>
      <c r="TBU23" s="79"/>
      <c r="TBV23" s="79"/>
      <c r="TBW23" s="79"/>
      <c r="TBX23" s="79"/>
      <c r="TBY23" s="79"/>
      <c r="TBZ23" s="79"/>
      <c r="TCA23" s="79"/>
      <c r="TCB23" s="79"/>
      <c r="TCC23" s="79"/>
      <c r="TCD23" s="79"/>
      <c r="TCE23" s="79"/>
      <c r="TCF23" s="79"/>
      <c r="TCG23" s="79"/>
      <c r="TCH23" s="79"/>
      <c r="TCI23" s="79"/>
      <c r="TCJ23" s="79"/>
      <c r="TCK23" s="79"/>
      <c r="TCL23" s="79"/>
      <c r="TCM23" s="79"/>
      <c r="TCN23" s="79"/>
      <c r="TCO23" s="79"/>
      <c r="TCP23" s="79"/>
      <c r="TCQ23" s="79"/>
      <c r="TCR23" s="79"/>
      <c r="TCS23" s="79"/>
      <c r="TCT23" s="79"/>
      <c r="TCU23" s="79"/>
      <c r="TCV23" s="79"/>
      <c r="TCW23" s="79"/>
      <c r="TCX23" s="79"/>
      <c r="TCY23" s="79"/>
      <c r="TCZ23" s="79"/>
      <c r="TDA23" s="79"/>
      <c r="TDB23" s="79"/>
      <c r="TDC23" s="79"/>
      <c r="TDD23" s="79"/>
      <c r="TDE23" s="79"/>
      <c r="TDF23" s="79"/>
      <c r="TDG23" s="79"/>
      <c r="TDH23" s="79"/>
      <c r="TDI23" s="79"/>
      <c r="TDJ23" s="79"/>
      <c r="TDK23" s="79"/>
      <c r="TDL23" s="79"/>
      <c r="TDM23" s="79"/>
      <c r="TDN23" s="79"/>
      <c r="TDO23" s="79"/>
      <c r="TDP23" s="79"/>
      <c r="TDQ23" s="79"/>
      <c r="TDR23" s="79"/>
      <c r="TDS23" s="79"/>
      <c r="TDT23" s="79"/>
      <c r="TDU23" s="79"/>
      <c r="TDV23" s="79"/>
      <c r="TDW23" s="79"/>
      <c r="TDX23" s="79"/>
      <c r="TDY23" s="79"/>
      <c r="TDZ23" s="79"/>
      <c r="TEA23" s="79"/>
      <c r="TEB23" s="79"/>
      <c r="TEC23" s="79"/>
      <c r="TED23" s="79"/>
      <c r="TEE23" s="79"/>
      <c r="TEF23" s="79"/>
      <c r="TEG23" s="79"/>
      <c r="TEH23" s="79"/>
      <c r="TEI23" s="79"/>
      <c r="TEJ23" s="79"/>
      <c r="TEK23" s="79"/>
      <c r="TEL23" s="79"/>
      <c r="TEM23" s="79"/>
      <c r="TEN23" s="79"/>
      <c r="TEO23" s="79"/>
      <c r="TEP23" s="79"/>
      <c r="TEQ23" s="79"/>
      <c r="TER23" s="79"/>
      <c r="TES23" s="79"/>
      <c r="TET23" s="79"/>
      <c r="TEU23" s="79"/>
      <c r="TEV23" s="79"/>
      <c r="TEW23" s="79"/>
      <c r="TEX23" s="79"/>
      <c r="TEY23" s="79"/>
      <c r="TEZ23" s="79"/>
      <c r="TFA23" s="79"/>
      <c r="TFB23" s="79"/>
      <c r="TFC23" s="79"/>
      <c r="TFD23" s="79"/>
      <c r="TFE23" s="79"/>
      <c r="TFF23" s="79"/>
      <c r="TFG23" s="79"/>
      <c r="TFH23" s="79"/>
      <c r="TFI23" s="79"/>
      <c r="TFJ23" s="79"/>
      <c r="TFK23" s="79"/>
      <c r="TFL23" s="79"/>
      <c r="TFM23" s="79"/>
      <c r="TFN23" s="79"/>
      <c r="TFO23" s="79"/>
      <c r="TFP23" s="79"/>
      <c r="TFQ23" s="79"/>
      <c r="TFR23" s="79"/>
      <c r="TFS23" s="79"/>
      <c r="TFT23" s="79"/>
      <c r="TFU23" s="79"/>
      <c r="TFV23" s="79"/>
      <c r="TFW23" s="79"/>
      <c r="TFX23" s="79"/>
      <c r="TFY23" s="79"/>
      <c r="TFZ23" s="79"/>
      <c r="TGA23" s="79"/>
      <c r="TGB23" s="79"/>
      <c r="TGC23" s="79"/>
      <c r="TGD23" s="79"/>
      <c r="TGE23" s="79"/>
      <c r="TGF23" s="79"/>
      <c r="TGG23" s="79"/>
      <c r="TGH23" s="79"/>
      <c r="TGI23" s="79"/>
      <c r="TGJ23" s="79"/>
      <c r="TGK23" s="79"/>
      <c r="TGL23" s="79"/>
      <c r="TGM23" s="79"/>
      <c r="TGN23" s="79"/>
      <c r="TGO23" s="79"/>
      <c r="TGP23" s="79"/>
      <c r="TGQ23" s="79"/>
      <c r="TGR23" s="79"/>
      <c r="TGS23" s="79"/>
      <c r="TGT23" s="79"/>
      <c r="TGU23" s="79"/>
      <c r="TGV23" s="79"/>
      <c r="TGW23" s="79"/>
      <c r="TGX23" s="79"/>
      <c r="TGY23" s="79"/>
      <c r="TGZ23" s="79"/>
      <c r="THA23" s="79"/>
      <c r="THB23" s="79"/>
      <c r="THC23" s="79"/>
      <c r="THD23" s="79"/>
      <c r="THE23" s="79"/>
      <c r="THF23" s="79"/>
      <c r="THG23" s="79"/>
      <c r="THH23" s="79"/>
      <c r="THI23" s="79"/>
      <c r="THJ23" s="79"/>
      <c r="THK23" s="79"/>
      <c r="THL23" s="79"/>
      <c r="THM23" s="79"/>
      <c r="THN23" s="79"/>
      <c r="THO23" s="79"/>
      <c r="THP23" s="79"/>
      <c r="THQ23" s="79"/>
      <c r="THR23" s="79"/>
      <c r="THS23" s="79"/>
      <c r="THT23" s="79"/>
      <c r="THU23" s="79"/>
      <c r="THV23" s="79"/>
      <c r="THW23" s="79"/>
      <c r="THX23" s="79"/>
      <c r="THY23" s="79"/>
      <c r="THZ23" s="79"/>
      <c r="TIA23" s="79"/>
      <c r="TIB23" s="79"/>
      <c r="TIC23" s="79"/>
      <c r="TID23" s="79"/>
      <c r="TIE23" s="79"/>
      <c r="TIF23" s="79"/>
      <c r="TIG23" s="79"/>
      <c r="TIH23" s="79"/>
      <c r="TII23" s="79"/>
      <c r="TIJ23" s="79"/>
      <c r="TIK23" s="79"/>
      <c r="TIL23" s="79"/>
      <c r="TIM23" s="79"/>
      <c r="TIN23" s="79"/>
      <c r="TIO23" s="79"/>
      <c r="TIP23" s="79"/>
      <c r="TIQ23" s="79"/>
      <c r="TIR23" s="79"/>
      <c r="TIS23" s="79"/>
      <c r="TIT23" s="79"/>
      <c r="TIU23" s="79"/>
      <c r="TIV23" s="79"/>
      <c r="TIW23" s="79"/>
      <c r="TIX23" s="79"/>
      <c r="TIY23" s="79"/>
      <c r="TIZ23" s="79"/>
      <c r="TJA23" s="79"/>
      <c r="TJB23" s="79"/>
      <c r="TJC23" s="79"/>
      <c r="TJD23" s="79"/>
      <c r="TJE23" s="79"/>
      <c r="TJF23" s="79"/>
      <c r="TJG23" s="79"/>
      <c r="TJH23" s="79"/>
      <c r="TJI23" s="79"/>
      <c r="TJJ23" s="79"/>
      <c r="TJK23" s="79"/>
      <c r="TJL23" s="79"/>
      <c r="TJM23" s="79"/>
      <c r="TJN23" s="79"/>
      <c r="TJO23" s="79"/>
      <c r="TJP23" s="79"/>
      <c r="TJQ23" s="79"/>
      <c r="TJR23" s="79"/>
      <c r="TJS23" s="79"/>
      <c r="TJT23" s="79"/>
      <c r="TJU23" s="79"/>
      <c r="TJV23" s="79"/>
      <c r="TJW23" s="79"/>
      <c r="TJX23" s="79"/>
      <c r="TJY23" s="79"/>
      <c r="TJZ23" s="79"/>
      <c r="TKA23" s="79"/>
      <c r="TKB23" s="79"/>
      <c r="TKC23" s="79"/>
      <c r="TKD23" s="79"/>
      <c r="TKE23" s="79"/>
      <c r="TKF23" s="79"/>
      <c r="TKG23" s="79"/>
      <c r="TKH23" s="79"/>
      <c r="TKI23" s="79"/>
      <c r="TKJ23" s="79"/>
      <c r="TKK23" s="79"/>
      <c r="TKL23" s="79"/>
      <c r="TKM23" s="79"/>
      <c r="TKN23" s="79"/>
      <c r="TKO23" s="79"/>
      <c r="TKP23" s="79"/>
      <c r="TKQ23" s="79"/>
      <c r="TKR23" s="79"/>
      <c r="TKS23" s="79"/>
      <c r="TKT23" s="79"/>
      <c r="TKU23" s="79"/>
      <c r="TKV23" s="79"/>
      <c r="TKW23" s="79"/>
      <c r="TKX23" s="79"/>
      <c r="TKY23" s="79"/>
      <c r="TKZ23" s="79"/>
      <c r="TLA23" s="79"/>
      <c r="TLB23" s="79"/>
      <c r="TLC23" s="79"/>
      <c r="TLD23" s="79"/>
      <c r="TLE23" s="79"/>
      <c r="TLF23" s="79"/>
      <c r="TLG23" s="79"/>
      <c r="TLH23" s="79"/>
      <c r="TLI23" s="79"/>
      <c r="TLJ23" s="79"/>
      <c r="TLK23" s="79"/>
      <c r="TLL23" s="79"/>
      <c r="TLM23" s="79"/>
      <c r="TLN23" s="79"/>
      <c r="TLO23" s="79"/>
      <c r="TLP23" s="79"/>
      <c r="TLQ23" s="79"/>
      <c r="TLR23" s="79"/>
      <c r="TLS23" s="79"/>
      <c r="TLT23" s="79"/>
      <c r="TLU23" s="79"/>
      <c r="TLV23" s="79"/>
      <c r="TLW23" s="79"/>
      <c r="TLX23" s="79"/>
      <c r="TLY23" s="79"/>
      <c r="TLZ23" s="79"/>
      <c r="TMA23" s="79"/>
      <c r="TMB23" s="79"/>
      <c r="TMC23" s="79"/>
      <c r="TMD23" s="79"/>
      <c r="TME23" s="79"/>
      <c r="TMF23" s="79"/>
      <c r="TMG23" s="79"/>
      <c r="TMH23" s="79"/>
      <c r="TMI23" s="79"/>
      <c r="TMJ23" s="79"/>
      <c r="TMK23" s="79"/>
      <c r="TML23" s="79"/>
      <c r="TMM23" s="79"/>
      <c r="TMN23" s="79"/>
      <c r="TMO23" s="79"/>
      <c r="TMP23" s="79"/>
      <c r="TMQ23" s="79"/>
      <c r="TMR23" s="79"/>
      <c r="TMS23" s="79"/>
      <c r="TMT23" s="79"/>
      <c r="TMU23" s="79"/>
      <c r="TMV23" s="79"/>
      <c r="TMW23" s="79"/>
      <c r="TMX23" s="79"/>
      <c r="TMY23" s="79"/>
      <c r="TMZ23" s="79"/>
      <c r="TNA23" s="79"/>
      <c r="TNB23" s="79"/>
      <c r="TNC23" s="79"/>
      <c r="TND23" s="79"/>
      <c r="TNE23" s="79"/>
      <c r="TNF23" s="79"/>
      <c r="TNG23" s="79"/>
      <c r="TNH23" s="79"/>
      <c r="TNI23" s="79"/>
      <c r="TNJ23" s="79"/>
      <c r="TNK23" s="79"/>
      <c r="TNL23" s="79"/>
      <c r="TNM23" s="79"/>
      <c r="TNN23" s="79"/>
      <c r="TNO23" s="79"/>
      <c r="TNP23" s="79"/>
      <c r="TNQ23" s="79"/>
      <c r="TNR23" s="79"/>
      <c r="TNS23" s="79"/>
      <c r="TNT23" s="79"/>
      <c r="TNU23" s="79"/>
      <c r="TNV23" s="79"/>
      <c r="TNW23" s="79"/>
      <c r="TNX23" s="79"/>
      <c r="TNY23" s="79"/>
      <c r="TNZ23" s="79"/>
      <c r="TOA23" s="79"/>
      <c r="TOB23" s="79"/>
      <c r="TOC23" s="79"/>
      <c r="TOD23" s="79"/>
      <c r="TOE23" s="79"/>
      <c r="TOF23" s="79"/>
      <c r="TOG23" s="79"/>
      <c r="TOH23" s="79"/>
      <c r="TOI23" s="79"/>
      <c r="TOJ23" s="79"/>
      <c r="TOK23" s="79"/>
      <c r="TOL23" s="79"/>
      <c r="TOM23" s="79"/>
      <c r="TON23" s="79"/>
      <c r="TOO23" s="79"/>
      <c r="TOP23" s="79"/>
      <c r="TOQ23" s="79"/>
      <c r="TOR23" s="79"/>
      <c r="TOS23" s="79"/>
      <c r="TOT23" s="79"/>
      <c r="TOU23" s="79"/>
      <c r="TOV23" s="79"/>
      <c r="TOW23" s="79"/>
      <c r="TOX23" s="79"/>
      <c r="TOY23" s="79"/>
      <c r="TOZ23" s="79"/>
      <c r="TPA23" s="79"/>
      <c r="TPB23" s="79"/>
      <c r="TPC23" s="79"/>
      <c r="TPD23" s="79"/>
      <c r="TPE23" s="79"/>
      <c r="TPF23" s="79"/>
      <c r="TPG23" s="79"/>
      <c r="TPH23" s="79"/>
      <c r="TPI23" s="79"/>
      <c r="TPJ23" s="79"/>
      <c r="TPK23" s="79"/>
      <c r="TPL23" s="79"/>
      <c r="TPM23" s="79"/>
      <c r="TPN23" s="79"/>
      <c r="TPO23" s="79"/>
      <c r="TPP23" s="79"/>
      <c r="TPQ23" s="79"/>
      <c r="TPR23" s="79"/>
      <c r="TPS23" s="79"/>
      <c r="TPT23" s="79"/>
      <c r="TPU23" s="79"/>
      <c r="TPV23" s="79"/>
      <c r="TPW23" s="79"/>
      <c r="TPX23" s="79"/>
      <c r="TPY23" s="79"/>
      <c r="TPZ23" s="79"/>
      <c r="TQA23" s="79"/>
      <c r="TQB23" s="79"/>
      <c r="TQC23" s="79"/>
      <c r="TQD23" s="79"/>
      <c r="TQE23" s="79"/>
      <c r="TQF23" s="79"/>
      <c r="TQG23" s="79"/>
      <c r="TQH23" s="79"/>
      <c r="TQI23" s="79"/>
      <c r="TQJ23" s="79"/>
      <c r="TQK23" s="79"/>
      <c r="TQL23" s="79"/>
      <c r="TQM23" s="79"/>
      <c r="TQN23" s="79"/>
      <c r="TQO23" s="79"/>
      <c r="TQP23" s="79"/>
      <c r="TQQ23" s="79"/>
      <c r="TQR23" s="79"/>
      <c r="TQS23" s="79"/>
      <c r="TQT23" s="79"/>
      <c r="TQU23" s="79"/>
      <c r="TQV23" s="79"/>
      <c r="TQW23" s="79"/>
      <c r="TQX23" s="79"/>
      <c r="TQY23" s="79"/>
      <c r="TQZ23" s="79"/>
      <c r="TRA23" s="79"/>
      <c r="TRB23" s="79"/>
      <c r="TRC23" s="79"/>
      <c r="TRD23" s="79"/>
      <c r="TRE23" s="79"/>
      <c r="TRF23" s="79"/>
      <c r="TRG23" s="79"/>
      <c r="TRH23" s="79"/>
      <c r="TRI23" s="79"/>
      <c r="TRJ23" s="79"/>
      <c r="TRK23" s="79"/>
      <c r="TRL23" s="79"/>
      <c r="TRM23" s="79"/>
      <c r="TRN23" s="79"/>
      <c r="TRO23" s="79"/>
      <c r="TRP23" s="79"/>
      <c r="TRQ23" s="79"/>
      <c r="TRR23" s="79"/>
      <c r="TRS23" s="79"/>
      <c r="TRT23" s="79"/>
      <c r="TRU23" s="79"/>
      <c r="TRV23" s="79"/>
      <c r="TRW23" s="79"/>
      <c r="TRX23" s="79"/>
      <c r="TRY23" s="79"/>
      <c r="TRZ23" s="79"/>
      <c r="TSA23" s="79"/>
      <c r="TSB23" s="79"/>
      <c r="TSC23" s="79"/>
      <c r="TSD23" s="79"/>
      <c r="TSE23" s="79"/>
      <c r="TSF23" s="79"/>
      <c r="TSG23" s="79"/>
      <c r="TSH23" s="79"/>
      <c r="TSI23" s="79"/>
      <c r="TSJ23" s="79"/>
      <c r="TSK23" s="79"/>
      <c r="TSL23" s="79"/>
      <c r="TSM23" s="79"/>
      <c r="TSN23" s="79"/>
      <c r="TSO23" s="79"/>
      <c r="TSP23" s="79"/>
      <c r="TSQ23" s="79"/>
      <c r="TSR23" s="79"/>
      <c r="TSS23" s="79"/>
      <c r="TST23" s="79"/>
      <c r="TSU23" s="79"/>
      <c r="TSV23" s="79"/>
      <c r="TSW23" s="79"/>
      <c r="TSX23" s="79"/>
      <c r="TSY23" s="79"/>
      <c r="TSZ23" s="79"/>
      <c r="TTA23" s="79"/>
      <c r="TTB23" s="79"/>
      <c r="TTC23" s="79"/>
      <c r="TTD23" s="79"/>
      <c r="TTE23" s="79"/>
      <c r="TTF23" s="79"/>
      <c r="TTG23" s="79"/>
      <c r="TTH23" s="79"/>
      <c r="TTI23" s="79"/>
      <c r="TTJ23" s="79"/>
      <c r="TTK23" s="79"/>
      <c r="TTL23" s="79"/>
      <c r="TTM23" s="79"/>
      <c r="TTN23" s="79"/>
      <c r="TTO23" s="79"/>
      <c r="TTP23" s="79"/>
      <c r="TTQ23" s="79"/>
      <c r="TTR23" s="79"/>
      <c r="TTS23" s="79"/>
      <c r="TTT23" s="79"/>
      <c r="TTU23" s="79"/>
      <c r="TTV23" s="79"/>
      <c r="TTW23" s="79"/>
      <c r="TTX23" s="79"/>
      <c r="TTY23" s="79"/>
      <c r="TTZ23" s="79"/>
      <c r="TUA23" s="79"/>
      <c r="TUB23" s="79"/>
      <c r="TUC23" s="79"/>
      <c r="TUD23" s="79"/>
      <c r="TUE23" s="79"/>
      <c r="TUF23" s="79"/>
      <c r="TUG23" s="79"/>
      <c r="TUH23" s="79"/>
      <c r="TUI23" s="79"/>
      <c r="TUJ23" s="79"/>
      <c r="TUK23" s="79"/>
      <c r="TUL23" s="79"/>
      <c r="TUM23" s="79"/>
      <c r="TUN23" s="79"/>
      <c r="TUO23" s="79"/>
      <c r="TUP23" s="79"/>
      <c r="TUQ23" s="79"/>
      <c r="TUR23" s="79"/>
      <c r="TUS23" s="79"/>
      <c r="TUT23" s="79"/>
      <c r="TUU23" s="79"/>
      <c r="TUV23" s="79"/>
      <c r="TUW23" s="79"/>
      <c r="TUX23" s="79"/>
      <c r="TUY23" s="79"/>
      <c r="TUZ23" s="79"/>
      <c r="TVA23" s="79"/>
      <c r="TVB23" s="79"/>
      <c r="TVC23" s="79"/>
      <c r="TVD23" s="79"/>
      <c r="TVE23" s="79"/>
      <c r="TVF23" s="79"/>
      <c r="TVG23" s="79"/>
      <c r="TVH23" s="79"/>
      <c r="TVI23" s="79"/>
      <c r="TVJ23" s="79"/>
      <c r="TVK23" s="79"/>
      <c r="TVL23" s="79"/>
      <c r="TVM23" s="79"/>
      <c r="TVN23" s="79"/>
      <c r="TVO23" s="79"/>
      <c r="TVP23" s="79"/>
      <c r="TVQ23" s="79"/>
      <c r="TVR23" s="79"/>
      <c r="TVS23" s="79"/>
      <c r="TVT23" s="79"/>
      <c r="TVU23" s="79"/>
      <c r="TVV23" s="79"/>
      <c r="TVW23" s="79"/>
      <c r="TVX23" s="79"/>
      <c r="TVY23" s="79"/>
      <c r="TVZ23" s="79"/>
      <c r="TWA23" s="79"/>
      <c r="TWB23" s="79"/>
      <c r="TWC23" s="79"/>
      <c r="TWD23" s="79"/>
      <c r="TWE23" s="79"/>
      <c r="TWF23" s="79"/>
      <c r="TWG23" s="79"/>
      <c r="TWH23" s="79"/>
      <c r="TWI23" s="79"/>
      <c r="TWJ23" s="79"/>
      <c r="TWK23" s="79"/>
      <c r="TWL23" s="79"/>
      <c r="TWM23" s="79"/>
      <c r="TWN23" s="79"/>
      <c r="TWO23" s="79"/>
      <c r="TWP23" s="79"/>
      <c r="TWQ23" s="79"/>
      <c r="TWR23" s="79"/>
      <c r="TWS23" s="79"/>
      <c r="TWT23" s="79"/>
      <c r="TWU23" s="79"/>
      <c r="TWV23" s="79"/>
      <c r="TWW23" s="79"/>
      <c r="TWX23" s="79"/>
      <c r="TWY23" s="79"/>
      <c r="TWZ23" s="79"/>
      <c r="TXA23" s="79"/>
      <c r="TXB23" s="79"/>
      <c r="TXC23" s="79"/>
      <c r="TXD23" s="79"/>
      <c r="TXE23" s="79"/>
      <c r="TXF23" s="79"/>
      <c r="TXG23" s="79"/>
      <c r="TXH23" s="79"/>
      <c r="TXI23" s="79"/>
      <c r="TXJ23" s="79"/>
      <c r="TXK23" s="79"/>
      <c r="TXL23" s="79"/>
      <c r="TXM23" s="79"/>
      <c r="TXN23" s="79"/>
      <c r="TXO23" s="79"/>
      <c r="TXP23" s="79"/>
      <c r="TXQ23" s="79"/>
      <c r="TXR23" s="79"/>
      <c r="TXS23" s="79"/>
      <c r="TXT23" s="79"/>
      <c r="TXU23" s="79"/>
      <c r="TXV23" s="79"/>
      <c r="TXW23" s="79"/>
      <c r="TXX23" s="79"/>
      <c r="TXY23" s="79"/>
      <c r="TXZ23" s="79"/>
      <c r="TYA23" s="79"/>
      <c r="TYB23" s="79"/>
      <c r="TYC23" s="79"/>
      <c r="TYD23" s="79"/>
      <c r="TYE23" s="79"/>
      <c r="TYF23" s="79"/>
      <c r="TYG23" s="79"/>
      <c r="TYH23" s="79"/>
      <c r="TYI23" s="79"/>
      <c r="TYJ23" s="79"/>
      <c r="TYK23" s="79"/>
      <c r="TYL23" s="79"/>
      <c r="TYM23" s="79"/>
      <c r="TYN23" s="79"/>
      <c r="TYO23" s="79"/>
      <c r="TYP23" s="79"/>
      <c r="TYQ23" s="79"/>
      <c r="TYR23" s="79"/>
      <c r="TYS23" s="79"/>
      <c r="TYT23" s="79"/>
      <c r="TYU23" s="79"/>
      <c r="TYV23" s="79"/>
      <c r="TYW23" s="79"/>
      <c r="TYX23" s="79"/>
      <c r="TYY23" s="79"/>
      <c r="TYZ23" s="79"/>
      <c r="TZA23" s="79"/>
      <c r="TZB23" s="79"/>
      <c r="TZC23" s="79"/>
      <c r="TZD23" s="79"/>
      <c r="TZE23" s="79"/>
      <c r="TZF23" s="79"/>
      <c r="TZG23" s="79"/>
      <c r="TZH23" s="79"/>
      <c r="TZI23" s="79"/>
      <c r="TZJ23" s="79"/>
      <c r="TZK23" s="79"/>
      <c r="TZL23" s="79"/>
      <c r="TZM23" s="79"/>
      <c r="TZN23" s="79"/>
      <c r="TZO23" s="79"/>
      <c r="TZP23" s="79"/>
      <c r="TZQ23" s="79"/>
      <c r="TZR23" s="79"/>
      <c r="TZS23" s="79"/>
      <c r="TZT23" s="79"/>
      <c r="TZU23" s="79"/>
      <c r="TZV23" s="79"/>
      <c r="TZW23" s="79"/>
      <c r="TZX23" s="79"/>
      <c r="TZY23" s="79"/>
      <c r="TZZ23" s="79"/>
      <c r="UAA23" s="79"/>
      <c r="UAB23" s="79"/>
      <c r="UAC23" s="79"/>
      <c r="UAD23" s="79"/>
      <c r="UAE23" s="79"/>
      <c r="UAF23" s="79"/>
      <c r="UAG23" s="79"/>
      <c r="UAH23" s="79"/>
      <c r="UAI23" s="79"/>
      <c r="UAJ23" s="79"/>
      <c r="UAK23" s="79"/>
      <c r="UAL23" s="79"/>
      <c r="UAM23" s="79"/>
      <c r="UAN23" s="79"/>
      <c r="UAO23" s="79"/>
      <c r="UAP23" s="79"/>
      <c r="UAQ23" s="79"/>
      <c r="UAR23" s="79"/>
      <c r="UAS23" s="79"/>
      <c r="UAT23" s="79"/>
      <c r="UAU23" s="79"/>
      <c r="UAV23" s="79"/>
      <c r="UAW23" s="79"/>
      <c r="UAX23" s="79"/>
      <c r="UAY23" s="79"/>
      <c r="UAZ23" s="79"/>
      <c r="UBA23" s="79"/>
      <c r="UBB23" s="79"/>
      <c r="UBC23" s="79"/>
      <c r="UBD23" s="79"/>
      <c r="UBE23" s="79"/>
      <c r="UBF23" s="79"/>
      <c r="UBG23" s="79"/>
      <c r="UBH23" s="79"/>
      <c r="UBI23" s="79"/>
      <c r="UBJ23" s="79"/>
      <c r="UBK23" s="79"/>
      <c r="UBL23" s="79"/>
      <c r="UBM23" s="79"/>
      <c r="UBN23" s="79"/>
      <c r="UBO23" s="79"/>
      <c r="UBP23" s="79"/>
      <c r="UBQ23" s="79"/>
      <c r="UBR23" s="79"/>
      <c r="UBS23" s="79"/>
      <c r="UBT23" s="79"/>
      <c r="UBU23" s="79"/>
      <c r="UBV23" s="79"/>
      <c r="UBW23" s="79"/>
      <c r="UBX23" s="79"/>
      <c r="UBY23" s="79"/>
      <c r="UBZ23" s="79"/>
      <c r="UCA23" s="79"/>
      <c r="UCB23" s="79"/>
      <c r="UCC23" s="79"/>
      <c r="UCD23" s="79"/>
      <c r="UCE23" s="79"/>
      <c r="UCF23" s="79"/>
      <c r="UCG23" s="79"/>
      <c r="UCH23" s="79"/>
      <c r="UCI23" s="79"/>
      <c r="UCJ23" s="79"/>
      <c r="UCK23" s="79"/>
      <c r="UCL23" s="79"/>
      <c r="UCM23" s="79"/>
      <c r="UCN23" s="79"/>
      <c r="UCO23" s="79"/>
      <c r="UCP23" s="79"/>
      <c r="UCQ23" s="79"/>
      <c r="UCR23" s="79"/>
      <c r="UCS23" s="79"/>
      <c r="UCT23" s="79"/>
      <c r="UCU23" s="79"/>
      <c r="UCV23" s="79"/>
      <c r="UCW23" s="79"/>
      <c r="UCX23" s="79"/>
      <c r="UCY23" s="79"/>
      <c r="UCZ23" s="79"/>
      <c r="UDA23" s="79"/>
      <c r="UDB23" s="79"/>
      <c r="UDC23" s="79"/>
      <c r="UDD23" s="79"/>
      <c r="UDE23" s="79"/>
      <c r="UDF23" s="79"/>
      <c r="UDG23" s="79"/>
      <c r="UDH23" s="79"/>
      <c r="UDI23" s="79"/>
      <c r="UDJ23" s="79"/>
      <c r="UDK23" s="79"/>
      <c r="UDL23" s="79"/>
      <c r="UDM23" s="79"/>
      <c r="UDN23" s="79"/>
      <c r="UDO23" s="79"/>
      <c r="UDP23" s="79"/>
      <c r="UDQ23" s="79"/>
      <c r="UDR23" s="79"/>
      <c r="UDS23" s="79"/>
      <c r="UDT23" s="79"/>
      <c r="UDU23" s="79"/>
      <c r="UDV23" s="79"/>
      <c r="UDW23" s="79"/>
      <c r="UDX23" s="79"/>
      <c r="UDY23" s="79"/>
      <c r="UDZ23" s="79"/>
      <c r="UEA23" s="79"/>
      <c r="UEB23" s="79"/>
      <c r="UEC23" s="79"/>
      <c r="UED23" s="79"/>
      <c r="UEE23" s="79"/>
      <c r="UEF23" s="79"/>
      <c r="UEG23" s="79"/>
      <c r="UEH23" s="79"/>
      <c r="UEI23" s="79"/>
      <c r="UEJ23" s="79"/>
      <c r="UEK23" s="79"/>
      <c r="UEL23" s="79"/>
      <c r="UEM23" s="79"/>
      <c r="UEN23" s="79"/>
      <c r="UEO23" s="79"/>
      <c r="UEP23" s="79"/>
      <c r="UEQ23" s="79"/>
      <c r="UER23" s="79"/>
      <c r="UES23" s="79"/>
      <c r="UET23" s="79"/>
      <c r="UEU23" s="79"/>
      <c r="UEV23" s="79"/>
      <c r="UEW23" s="79"/>
      <c r="UEX23" s="79"/>
      <c r="UEY23" s="79"/>
      <c r="UEZ23" s="79"/>
      <c r="UFA23" s="79"/>
      <c r="UFB23" s="79"/>
      <c r="UFC23" s="79"/>
      <c r="UFD23" s="79"/>
      <c r="UFE23" s="79"/>
      <c r="UFF23" s="79"/>
      <c r="UFG23" s="79"/>
      <c r="UFH23" s="79"/>
      <c r="UFI23" s="79"/>
      <c r="UFJ23" s="79"/>
      <c r="UFK23" s="79"/>
      <c r="UFL23" s="79"/>
      <c r="UFM23" s="79"/>
      <c r="UFN23" s="79"/>
      <c r="UFO23" s="79"/>
      <c r="UFP23" s="79"/>
      <c r="UFQ23" s="79"/>
      <c r="UFR23" s="79"/>
      <c r="UFS23" s="79"/>
      <c r="UFT23" s="79"/>
      <c r="UFU23" s="79"/>
      <c r="UFV23" s="79"/>
      <c r="UFW23" s="79"/>
      <c r="UFX23" s="79"/>
      <c r="UFY23" s="79"/>
      <c r="UFZ23" s="79"/>
      <c r="UGA23" s="79"/>
      <c r="UGB23" s="79"/>
      <c r="UGC23" s="79"/>
      <c r="UGD23" s="79"/>
      <c r="UGE23" s="79"/>
      <c r="UGF23" s="79"/>
      <c r="UGG23" s="79"/>
      <c r="UGH23" s="79"/>
      <c r="UGI23" s="79"/>
      <c r="UGJ23" s="79"/>
      <c r="UGK23" s="79"/>
      <c r="UGL23" s="79"/>
      <c r="UGM23" s="79"/>
      <c r="UGN23" s="79"/>
      <c r="UGO23" s="79"/>
      <c r="UGP23" s="79"/>
      <c r="UGQ23" s="79"/>
      <c r="UGR23" s="79"/>
      <c r="UGS23" s="79"/>
      <c r="UGT23" s="79"/>
      <c r="UGU23" s="79"/>
      <c r="UGV23" s="79"/>
      <c r="UGW23" s="79"/>
      <c r="UGX23" s="79"/>
      <c r="UGY23" s="79"/>
      <c r="UGZ23" s="79"/>
      <c r="UHA23" s="79"/>
      <c r="UHB23" s="79"/>
      <c r="UHC23" s="79"/>
      <c r="UHD23" s="79"/>
      <c r="UHE23" s="79"/>
      <c r="UHF23" s="79"/>
      <c r="UHG23" s="79"/>
      <c r="UHH23" s="79"/>
      <c r="UHI23" s="79"/>
      <c r="UHJ23" s="79"/>
      <c r="UHK23" s="79"/>
      <c r="UHL23" s="79"/>
      <c r="UHM23" s="79"/>
      <c r="UHN23" s="79"/>
      <c r="UHO23" s="79"/>
      <c r="UHP23" s="79"/>
      <c r="UHQ23" s="79"/>
      <c r="UHR23" s="79"/>
      <c r="UHS23" s="79"/>
      <c r="UHT23" s="79"/>
      <c r="UHU23" s="79"/>
      <c r="UHV23" s="79"/>
      <c r="UHW23" s="79"/>
      <c r="UHX23" s="79"/>
      <c r="UHY23" s="79"/>
      <c r="UHZ23" s="79"/>
      <c r="UIA23" s="79"/>
      <c r="UIB23" s="79"/>
      <c r="UIC23" s="79"/>
      <c r="UID23" s="79"/>
      <c r="UIE23" s="79"/>
      <c r="UIF23" s="79"/>
      <c r="UIG23" s="79"/>
      <c r="UIH23" s="79"/>
      <c r="UII23" s="79"/>
      <c r="UIJ23" s="79"/>
      <c r="UIK23" s="79"/>
      <c r="UIL23" s="79"/>
      <c r="UIM23" s="79"/>
      <c r="UIN23" s="79"/>
      <c r="UIO23" s="79"/>
      <c r="UIP23" s="79"/>
      <c r="UIQ23" s="79"/>
      <c r="UIR23" s="79"/>
      <c r="UIS23" s="79"/>
      <c r="UIT23" s="79"/>
      <c r="UIU23" s="79"/>
      <c r="UIV23" s="79"/>
      <c r="UIW23" s="79"/>
      <c r="UIX23" s="79"/>
      <c r="UIY23" s="79"/>
      <c r="UIZ23" s="79"/>
      <c r="UJA23" s="79"/>
      <c r="UJB23" s="79"/>
      <c r="UJC23" s="79"/>
      <c r="UJD23" s="79"/>
      <c r="UJE23" s="79"/>
      <c r="UJF23" s="79"/>
      <c r="UJG23" s="79"/>
      <c r="UJH23" s="79"/>
      <c r="UJI23" s="79"/>
      <c r="UJJ23" s="79"/>
      <c r="UJK23" s="79"/>
      <c r="UJL23" s="79"/>
      <c r="UJM23" s="79"/>
      <c r="UJN23" s="79"/>
      <c r="UJO23" s="79"/>
      <c r="UJP23" s="79"/>
      <c r="UJQ23" s="79"/>
      <c r="UJR23" s="79"/>
      <c r="UJS23" s="79"/>
      <c r="UJT23" s="79"/>
      <c r="UJU23" s="79"/>
      <c r="UJV23" s="79"/>
      <c r="UJW23" s="79"/>
      <c r="UJX23" s="79"/>
      <c r="UJY23" s="79"/>
      <c r="UJZ23" s="79"/>
      <c r="UKA23" s="79"/>
      <c r="UKB23" s="79"/>
      <c r="UKC23" s="79"/>
      <c r="UKD23" s="79"/>
      <c r="UKE23" s="79"/>
      <c r="UKF23" s="79"/>
      <c r="UKG23" s="79"/>
      <c r="UKH23" s="79"/>
      <c r="UKI23" s="79"/>
      <c r="UKJ23" s="79"/>
      <c r="UKK23" s="79"/>
      <c r="UKL23" s="79"/>
      <c r="UKM23" s="79"/>
      <c r="UKN23" s="79"/>
      <c r="UKO23" s="79"/>
      <c r="UKP23" s="79"/>
      <c r="UKQ23" s="79"/>
      <c r="UKR23" s="79"/>
      <c r="UKS23" s="79"/>
      <c r="UKT23" s="79"/>
      <c r="UKU23" s="79"/>
      <c r="UKV23" s="79"/>
      <c r="UKW23" s="79"/>
      <c r="UKX23" s="79"/>
      <c r="UKY23" s="79"/>
      <c r="UKZ23" s="79"/>
      <c r="ULA23" s="79"/>
      <c r="ULB23" s="79"/>
      <c r="ULC23" s="79"/>
      <c r="ULD23" s="79"/>
      <c r="ULE23" s="79"/>
      <c r="ULF23" s="79"/>
      <c r="ULG23" s="79"/>
      <c r="ULH23" s="79"/>
      <c r="ULI23" s="79"/>
      <c r="ULJ23" s="79"/>
      <c r="ULK23" s="79"/>
      <c r="ULL23" s="79"/>
      <c r="ULM23" s="79"/>
      <c r="ULN23" s="79"/>
      <c r="ULO23" s="79"/>
      <c r="ULP23" s="79"/>
      <c r="ULQ23" s="79"/>
      <c r="ULR23" s="79"/>
      <c r="ULS23" s="79"/>
      <c r="ULT23" s="79"/>
      <c r="ULU23" s="79"/>
      <c r="ULV23" s="79"/>
      <c r="ULW23" s="79"/>
      <c r="ULX23" s="79"/>
      <c r="ULY23" s="79"/>
      <c r="ULZ23" s="79"/>
      <c r="UMA23" s="79"/>
      <c r="UMB23" s="79"/>
      <c r="UMC23" s="79"/>
      <c r="UMD23" s="79"/>
      <c r="UME23" s="79"/>
      <c r="UMF23" s="79"/>
      <c r="UMG23" s="79"/>
      <c r="UMH23" s="79"/>
      <c r="UMI23" s="79"/>
      <c r="UMJ23" s="79"/>
      <c r="UMK23" s="79"/>
      <c r="UML23" s="79"/>
      <c r="UMM23" s="79"/>
      <c r="UMN23" s="79"/>
      <c r="UMO23" s="79"/>
      <c r="UMP23" s="79"/>
      <c r="UMQ23" s="79"/>
      <c r="UMR23" s="79"/>
      <c r="UMS23" s="79"/>
      <c r="UMT23" s="79"/>
      <c r="UMU23" s="79"/>
      <c r="UMV23" s="79"/>
      <c r="UMW23" s="79"/>
      <c r="UMX23" s="79"/>
      <c r="UMY23" s="79"/>
      <c r="UMZ23" s="79"/>
      <c r="UNA23" s="79"/>
      <c r="UNB23" s="79"/>
      <c r="UNC23" s="79"/>
      <c r="UND23" s="79"/>
      <c r="UNE23" s="79"/>
      <c r="UNF23" s="79"/>
      <c r="UNG23" s="79"/>
      <c r="UNH23" s="79"/>
      <c r="UNI23" s="79"/>
      <c r="UNJ23" s="79"/>
      <c r="UNK23" s="79"/>
      <c r="UNL23" s="79"/>
      <c r="UNM23" s="79"/>
      <c r="UNN23" s="79"/>
      <c r="UNO23" s="79"/>
      <c r="UNP23" s="79"/>
      <c r="UNQ23" s="79"/>
      <c r="UNR23" s="79"/>
      <c r="UNS23" s="79"/>
      <c r="UNT23" s="79"/>
      <c r="UNU23" s="79"/>
      <c r="UNV23" s="79"/>
      <c r="UNW23" s="79"/>
      <c r="UNX23" s="79"/>
      <c r="UNY23" s="79"/>
      <c r="UNZ23" s="79"/>
      <c r="UOA23" s="79"/>
      <c r="UOB23" s="79"/>
      <c r="UOC23" s="79"/>
      <c r="UOD23" s="79"/>
      <c r="UOE23" s="79"/>
      <c r="UOF23" s="79"/>
      <c r="UOG23" s="79"/>
      <c r="UOH23" s="79"/>
      <c r="UOI23" s="79"/>
      <c r="UOJ23" s="79"/>
      <c r="UOK23" s="79"/>
      <c r="UOL23" s="79"/>
      <c r="UOM23" s="79"/>
      <c r="UON23" s="79"/>
      <c r="UOO23" s="79"/>
      <c r="UOP23" s="79"/>
      <c r="UOQ23" s="79"/>
      <c r="UOR23" s="79"/>
      <c r="UOS23" s="79"/>
      <c r="UOT23" s="79"/>
      <c r="UOU23" s="79"/>
      <c r="UOV23" s="79"/>
      <c r="UOW23" s="79"/>
      <c r="UOX23" s="79"/>
      <c r="UOY23" s="79"/>
      <c r="UOZ23" s="79"/>
      <c r="UPA23" s="79"/>
      <c r="UPB23" s="79"/>
      <c r="UPC23" s="79"/>
      <c r="UPD23" s="79"/>
      <c r="UPE23" s="79"/>
      <c r="UPF23" s="79"/>
      <c r="UPG23" s="79"/>
      <c r="UPH23" s="79"/>
      <c r="UPI23" s="79"/>
      <c r="UPJ23" s="79"/>
      <c r="UPK23" s="79"/>
      <c r="UPL23" s="79"/>
      <c r="UPM23" s="79"/>
      <c r="UPN23" s="79"/>
      <c r="UPO23" s="79"/>
      <c r="UPP23" s="79"/>
      <c r="UPQ23" s="79"/>
      <c r="UPR23" s="79"/>
      <c r="UPS23" s="79"/>
      <c r="UPT23" s="79"/>
      <c r="UPU23" s="79"/>
      <c r="UPV23" s="79"/>
      <c r="UPW23" s="79"/>
      <c r="UPX23" s="79"/>
      <c r="UPY23" s="79"/>
      <c r="UPZ23" s="79"/>
      <c r="UQA23" s="79"/>
      <c r="UQB23" s="79"/>
      <c r="UQC23" s="79"/>
      <c r="UQD23" s="79"/>
      <c r="UQE23" s="79"/>
      <c r="UQF23" s="79"/>
      <c r="UQG23" s="79"/>
      <c r="UQH23" s="79"/>
      <c r="UQI23" s="79"/>
      <c r="UQJ23" s="79"/>
      <c r="UQK23" s="79"/>
      <c r="UQL23" s="79"/>
      <c r="UQM23" s="79"/>
      <c r="UQN23" s="79"/>
      <c r="UQO23" s="79"/>
      <c r="UQP23" s="79"/>
      <c r="UQQ23" s="79"/>
      <c r="UQR23" s="79"/>
      <c r="UQS23" s="79"/>
      <c r="UQT23" s="79"/>
      <c r="UQU23" s="79"/>
      <c r="UQV23" s="79"/>
      <c r="UQW23" s="79"/>
      <c r="UQX23" s="79"/>
      <c r="UQY23" s="79"/>
      <c r="UQZ23" s="79"/>
      <c r="URA23" s="79"/>
      <c r="URB23" s="79"/>
      <c r="URC23" s="79"/>
      <c r="URD23" s="79"/>
      <c r="URE23" s="79"/>
      <c r="URF23" s="79"/>
      <c r="URG23" s="79"/>
      <c r="URH23" s="79"/>
      <c r="URI23" s="79"/>
      <c r="URJ23" s="79"/>
      <c r="URK23" s="79"/>
      <c r="URL23" s="79"/>
      <c r="URM23" s="79"/>
      <c r="URN23" s="79"/>
      <c r="URO23" s="79"/>
      <c r="URP23" s="79"/>
      <c r="URQ23" s="79"/>
      <c r="URR23" s="79"/>
      <c r="URS23" s="79"/>
      <c r="URT23" s="79"/>
      <c r="URU23" s="79"/>
      <c r="URV23" s="79"/>
      <c r="URW23" s="79"/>
      <c r="URX23" s="79"/>
      <c r="URY23" s="79"/>
      <c r="URZ23" s="79"/>
      <c r="USA23" s="79"/>
      <c r="USB23" s="79"/>
      <c r="USC23" s="79"/>
      <c r="USD23" s="79"/>
      <c r="USE23" s="79"/>
      <c r="USF23" s="79"/>
      <c r="USG23" s="79"/>
      <c r="USH23" s="79"/>
      <c r="USI23" s="79"/>
      <c r="USJ23" s="79"/>
      <c r="USK23" s="79"/>
      <c r="USL23" s="79"/>
      <c r="USM23" s="79"/>
      <c r="USN23" s="79"/>
      <c r="USO23" s="79"/>
      <c r="USP23" s="79"/>
      <c r="USQ23" s="79"/>
      <c r="USR23" s="79"/>
      <c r="USS23" s="79"/>
      <c r="UST23" s="79"/>
      <c r="USU23" s="79"/>
      <c r="USV23" s="79"/>
      <c r="USW23" s="79"/>
      <c r="USX23" s="79"/>
      <c r="USY23" s="79"/>
      <c r="USZ23" s="79"/>
      <c r="UTA23" s="79"/>
      <c r="UTB23" s="79"/>
      <c r="UTC23" s="79"/>
      <c r="UTD23" s="79"/>
      <c r="UTE23" s="79"/>
      <c r="UTF23" s="79"/>
      <c r="UTG23" s="79"/>
      <c r="UTH23" s="79"/>
      <c r="UTI23" s="79"/>
      <c r="UTJ23" s="79"/>
      <c r="UTK23" s="79"/>
      <c r="UTL23" s="79"/>
      <c r="UTM23" s="79"/>
      <c r="UTN23" s="79"/>
      <c r="UTO23" s="79"/>
      <c r="UTP23" s="79"/>
      <c r="UTQ23" s="79"/>
      <c r="UTR23" s="79"/>
      <c r="UTS23" s="79"/>
      <c r="UTT23" s="79"/>
      <c r="UTU23" s="79"/>
      <c r="UTV23" s="79"/>
      <c r="UTW23" s="79"/>
      <c r="UTX23" s="79"/>
      <c r="UTY23" s="79"/>
      <c r="UTZ23" s="79"/>
      <c r="UUA23" s="79"/>
      <c r="UUB23" s="79"/>
      <c r="UUC23" s="79"/>
      <c r="UUD23" s="79"/>
      <c r="UUE23" s="79"/>
      <c r="UUF23" s="79"/>
      <c r="UUG23" s="79"/>
      <c r="UUH23" s="79"/>
      <c r="UUI23" s="79"/>
      <c r="UUJ23" s="79"/>
      <c r="UUK23" s="79"/>
      <c r="UUL23" s="79"/>
      <c r="UUM23" s="79"/>
      <c r="UUN23" s="79"/>
      <c r="UUO23" s="79"/>
      <c r="UUP23" s="79"/>
      <c r="UUQ23" s="79"/>
      <c r="UUR23" s="79"/>
      <c r="UUS23" s="79"/>
      <c r="UUT23" s="79"/>
      <c r="UUU23" s="79"/>
      <c r="UUV23" s="79"/>
      <c r="UUW23" s="79"/>
      <c r="UUX23" s="79"/>
      <c r="UUY23" s="79"/>
      <c r="UUZ23" s="79"/>
      <c r="UVA23" s="79"/>
      <c r="UVB23" s="79"/>
      <c r="UVC23" s="79"/>
      <c r="UVD23" s="79"/>
      <c r="UVE23" s="79"/>
      <c r="UVF23" s="79"/>
      <c r="UVG23" s="79"/>
      <c r="UVH23" s="79"/>
      <c r="UVI23" s="79"/>
      <c r="UVJ23" s="79"/>
      <c r="UVK23" s="79"/>
      <c r="UVL23" s="79"/>
      <c r="UVM23" s="79"/>
      <c r="UVN23" s="79"/>
      <c r="UVO23" s="79"/>
      <c r="UVP23" s="79"/>
      <c r="UVQ23" s="79"/>
      <c r="UVR23" s="79"/>
      <c r="UVS23" s="79"/>
      <c r="UVT23" s="79"/>
      <c r="UVU23" s="79"/>
      <c r="UVV23" s="79"/>
      <c r="UVW23" s="79"/>
      <c r="UVX23" s="79"/>
      <c r="UVY23" s="79"/>
      <c r="UVZ23" s="79"/>
      <c r="UWA23" s="79"/>
      <c r="UWB23" s="79"/>
      <c r="UWC23" s="79"/>
      <c r="UWD23" s="79"/>
      <c r="UWE23" s="79"/>
      <c r="UWF23" s="79"/>
      <c r="UWG23" s="79"/>
      <c r="UWH23" s="79"/>
      <c r="UWI23" s="79"/>
      <c r="UWJ23" s="79"/>
      <c r="UWK23" s="79"/>
      <c r="UWL23" s="79"/>
      <c r="UWM23" s="79"/>
      <c r="UWN23" s="79"/>
      <c r="UWO23" s="79"/>
      <c r="UWP23" s="79"/>
      <c r="UWQ23" s="79"/>
      <c r="UWR23" s="79"/>
      <c r="UWS23" s="79"/>
      <c r="UWT23" s="79"/>
      <c r="UWU23" s="79"/>
      <c r="UWV23" s="79"/>
      <c r="UWW23" s="79"/>
      <c r="UWX23" s="79"/>
      <c r="UWY23" s="79"/>
      <c r="UWZ23" s="79"/>
      <c r="UXA23" s="79"/>
      <c r="UXB23" s="79"/>
      <c r="UXC23" s="79"/>
      <c r="UXD23" s="79"/>
      <c r="UXE23" s="79"/>
      <c r="UXF23" s="79"/>
      <c r="UXG23" s="79"/>
      <c r="UXH23" s="79"/>
      <c r="UXI23" s="79"/>
      <c r="UXJ23" s="79"/>
      <c r="UXK23" s="79"/>
      <c r="UXL23" s="79"/>
      <c r="UXM23" s="79"/>
      <c r="UXN23" s="79"/>
      <c r="UXO23" s="79"/>
      <c r="UXP23" s="79"/>
      <c r="UXQ23" s="79"/>
      <c r="UXR23" s="79"/>
      <c r="UXS23" s="79"/>
      <c r="UXT23" s="79"/>
      <c r="UXU23" s="79"/>
      <c r="UXV23" s="79"/>
      <c r="UXW23" s="79"/>
      <c r="UXX23" s="79"/>
      <c r="UXY23" s="79"/>
      <c r="UXZ23" s="79"/>
      <c r="UYA23" s="79"/>
      <c r="UYB23" s="79"/>
      <c r="UYC23" s="79"/>
      <c r="UYD23" s="79"/>
      <c r="UYE23" s="79"/>
      <c r="UYF23" s="79"/>
      <c r="UYG23" s="79"/>
      <c r="UYH23" s="79"/>
      <c r="UYI23" s="79"/>
      <c r="UYJ23" s="79"/>
      <c r="UYK23" s="79"/>
      <c r="UYL23" s="79"/>
      <c r="UYM23" s="79"/>
      <c r="UYN23" s="79"/>
      <c r="UYO23" s="79"/>
      <c r="UYP23" s="79"/>
      <c r="UYQ23" s="79"/>
      <c r="UYR23" s="79"/>
      <c r="UYS23" s="79"/>
      <c r="UYT23" s="79"/>
      <c r="UYU23" s="79"/>
      <c r="UYV23" s="79"/>
      <c r="UYW23" s="79"/>
      <c r="UYX23" s="79"/>
      <c r="UYY23" s="79"/>
      <c r="UYZ23" s="79"/>
      <c r="UZA23" s="79"/>
      <c r="UZB23" s="79"/>
      <c r="UZC23" s="79"/>
      <c r="UZD23" s="79"/>
      <c r="UZE23" s="79"/>
      <c r="UZF23" s="79"/>
      <c r="UZG23" s="79"/>
      <c r="UZH23" s="79"/>
      <c r="UZI23" s="79"/>
      <c r="UZJ23" s="79"/>
      <c r="UZK23" s="79"/>
      <c r="UZL23" s="79"/>
      <c r="UZM23" s="79"/>
      <c r="UZN23" s="79"/>
      <c r="UZO23" s="79"/>
      <c r="UZP23" s="79"/>
      <c r="UZQ23" s="79"/>
      <c r="UZR23" s="79"/>
      <c r="UZS23" s="79"/>
      <c r="UZT23" s="79"/>
      <c r="UZU23" s="79"/>
      <c r="UZV23" s="79"/>
      <c r="UZW23" s="79"/>
      <c r="UZX23" s="79"/>
      <c r="UZY23" s="79"/>
      <c r="UZZ23" s="79"/>
      <c r="VAA23" s="79"/>
      <c r="VAB23" s="79"/>
      <c r="VAC23" s="79"/>
      <c r="VAD23" s="79"/>
      <c r="VAE23" s="79"/>
      <c r="VAF23" s="79"/>
      <c r="VAG23" s="79"/>
      <c r="VAH23" s="79"/>
      <c r="VAI23" s="79"/>
      <c r="VAJ23" s="79"/>
      <c r="VAK23" s="79"/>
      <c r="VAL23" s="79"/>
      <c r="VAM23" s="79"/>
      <c r="VAN23" s="79"/>
      <c r="VAO23" s="79"/>
      <c r="VAP23" s="79"/>
      <c r="VAQ23" s="79"/>
      <c r="VAR23" s="79"/>
      <c r="VAS23" s="79"/>
      <c r="VAT23" s="79"/>
      <c r="VAU23" s="79"/>
      <c r="VAV23" s="79"/>
      <c r="VAW23" s="79"/>
      <c r="VAX23" s="79"/>
      <c r="VAY23" s="79"/>
      <c r="VAZ23" s="79"/>
      <c r="VBA23" s="79"/>
      <c r="VBB23" s="79"/>
      <c r="VBC23" s="79"/>
      <c r="VBD23" s="79"/>
      <c r="VBE23" s="79"/>
      <c r="VBF23" s="79"/>
      <c r="VBG23" s="79"/>
      <c r="VBH23" s="79"/>
      <c r="VBI23" s="79"/>
      <c r="VBJ23" s="79"/>
      <c r="VBK23" s="79"/>
      <c r="VBL23" s="79"/>
      <c r="VBM23" s="79"/>
      <c r="VBN23" s="79"/>
      <c r="VBO23" s="79"/>
      <c r="VBP23" s="79"/>
      <c r="VBQ23" s="79"/>
      <c r="VBR23" s="79"/>
      <c r="VBS23" s="79"/>
      <c r="VBT23" s="79"/>
      <c r="VBU23" s="79"/>
      <c r="VBV23" s="79"/>
      <c r="VBW23" s="79"/>
      <c r="VBX23" s="79"/>
      <c r="VBY23" s="79"/>
      <c r="VBZ23" s="79"/>
      <c r="VCA23" s="79"/>
      <c r="VCB23" s="79"/>
      <c r="VCC23" s="79"/>
      <c r="VCD23" s="79"/>
      <c r="VCE23" s="79"/>
      <c r="VCF23" s="79"/>
      <c r="VCG23" s="79"/>
      <c r="VCH23" s="79"/>
      <c r="VCI23" s="79"/>
      <c r="VCJ23" s="79"/>
      <c r="VCK23" s="79"/>
      <c r="VCL23" s="79"/>
      <c r="VCM23" s="79"/>
      <c r="VCN23" s="79"/>
      <c r="VCO23" s="79"/>
      <c r="VCP23" s="79"/>
      <c r="VCQ23" s="79"/>
      <c r="VCR23" s="79"/>
      <c r="VCS23" s="79"/>
      <c r="VCT23" s="79"/>
      <c r="VCU23" s="79"/>
      <c r="VCV23" s="79"/>
      <c r="VCW23" s="79"/>
      <c r="VCX23" s="79"/>
      <c r="VCY23" s="79"/>
      <c r="VCZ23" s="79"/>
      <c r="VDA23" s="79"/>
      <c r="VDB23" s="79"/>
      <c r="VDC23" s="79"/>
      <c r="VDD23" s="79"/>
      <c r="VDE23" s="79"/>
      <c r="VDF23" s="79"/>
      <c r="VDG23" s="79"/>
      <c r="VDH23" s="79"/>
      <c r="VDI23" s="79"/>
      <c r="VDJ23" s="79"/>
      <c r="VDK23" s="79"/>
      <c r="VDL23" s="79"/>
      <c r="VDM23" s="79"/>
      <c r="VDN23" s="79"/>
      <c r="VDO23" s="79"/>
      <c r="VDP23" s="79"/>
      <c r="VDQ23" s="79"/>
      <c r="VDR23" s="79"/>
      <c r="VDS23" s="79"/>
      <c r="VDT23" s="79"/>
      <c r="VDU23" s="79"/>
      <c r="VDV23" s="79"/>
      <c r="VDW23" s="79"/>
      <c r="VDX23" s="79"/>
      <c r="VDY23" s="79"/>
      <c r="VDZ23" s="79"/>
      <c r="VEA23" s="79"/>
      <c r="VEB23" s="79"/>
      <c r="VEC23" s="79"/>
      <c r="VED23" s="79"/>
      <c r="VEE23" s="79"/>
      <c r="VEF23" s="79"/>
      <c r="VEG23" s="79"/>
      <c r="VEH23" s="79"/>
      <c r="VEI23" s="79"/>
      <c r="VEJ23" s="79"/>
      <c r="VEK23" s="79"/>
      <c r="VEL23" s="79"/>
      <c r="VEM23" s="79"/>
      <c r="VEN23" s="79"/>
      <c r="VEO23" s="79"/>
      <c r="VEP23" s="79"/>
      <c r="VEQ23" s="79"/>
      <c r="VER23" s="79"/>
      <c r="VES23" s="79"/>
      <c r="VET23" s="79"/>
      <c r="VEU23" s="79"/>
      <c r="VEV23" s="79"/>
      <c r="VEW23" s="79"/>
      <c r="VEX23" s="79"/>
      <c r="VEY23" s="79"/>
      <c r="VEZ23" s="79"/>
      <c r="VFA23" s="79"/>
      <c r="VFB23" s="79"/>
      <c r="VFC23" s="79"/>
      <c r="VFD23" s="79"/>
      <c r="VFE23" s="79"/>
      <c r="VFF23" s="79"/>
      <c r="VFG23" s="79"/>
      <c r="VFH23" s="79"/>
      <c r="VFI23" s="79"/>
      <c r="VFJ23" s="79"/>
      <c r="VFK23" s="79"/>
      <c r="VFL23" s="79"/>
      <c r="VFM23" s="79"/>
      <c r="VFN23" s="79"/>
      <c r="VFO23" s="79"/>
      <c r="VFP23" s="79"/>
      <c r="VFQ23" s="79"/>
      <c r="VFR23" s="79"/>
      <c r="VFS23" s="79"/>
      <c r="VFT23" s="79"/>
      <c r="VFU23" s="79"/>
      <c r="VFV23" s="79"/>
      <c r="VFW23" s="79"/>
      <c r="VFX23" s="79"/>
      <c r="VFY23" s="79"/>
      <c r="VFZ23" s="79"/>
      <c r="VGA23" s="79"/>
      <c r="VGB23" s="79"/>
      <c r="VGC23" s="79"/>
      <c r="VGD23" s="79"/>
      <c r="VGE23" s="79"/>
      <c r="VGF23" s="79"/>
      <c r="VGG23" s="79"/>
      <c r="VGH23" s="79"/>
      <c r="VGI23" s="79"/>
      <c r="VGJ23" s="79"/>
      <c r="VGK23" s="79"/>
      <c r="VGL23" s="79"/>
      <c r="VGM23" s="79"/>
      <c r="VGN23" s="79"/>
      <c r="VGO23" s="79"/>
      <c r="VGP23" s="79"/>
      <c r="VGQ23" s="79"/>
      <c r="VGR23" s="79"/>
      <c r="VGS23" s="79"/>
      <c r="VGT23" s="79"/>
      <c r="VGU23" s="79"/>
      <c r="VGV23" s="79"/>
      <c r="VGW23" s="79"/>
      <c r="VGX23" s="79"/>
      <c r="VGY23" s="79"/>
      <c r="VGZ23" s="79"/>
      <c r="VHA23" s="79"/>
      <c r="VHB23" s="79"/>
      <c r="VHC23" s="79"/>
      <c r="VHD23" s="79"/>
      <c r="VHE23" s="79"/>
      <c r="VHF23" s="79"/>
      <c r="VHG23" s="79"/>
      <c r="VHH23" s="79"/>
      <c r="VHI23" s="79"/>
      <c r="VHJ23" s="79"/>
      <c r="VHK23" s="79"/>
      <c r="VHL23" s="79"/>
      <c r="VHM23" s="79"/>
      <c r="VHN23" s="79"/>
      <c r="VHO23" s="79"/>
      <c r="VHP23" s="79"/>
      <c r="VHQ23" s="79"/>
      <c r="VHR23" s="79"/>
      <c r="VHS23" s="79"/>
      <c r="VHT23" s="79"/>
      <c r="VHU23" s="79"/>
      <c r="VHV23" s="79"/>
      <c r="VHW23" s="79"/>
      <c r="VHX23" s="79"/>
      <c r="VHY23" s="79"/>
      <c r="VHZ23" s="79"/>
      <c r="VIA23" s="79"/>
      <c r="VIB23" s="79"/>
      <c r="VIC23" s="79"/>
      <c r="VID23" s="79"/>
      <c r="VIE23" s="79"/>
      <c r="VIF23" s="79"/>
      <c r="VIG23" s="79"/>
      <c r="VIH23" s="79"/>
      <c r="VII23" s="79"/>
      <c r="VIJ23" s="79"/>
      <c r="VIK23" s="79"/>
      <c r="VIL23" s="79"/>
      <c r="VIM23" s="79"/>
      <c r="VIN23" s="79"/>
      <c r="VIO23" s="79"/>
      <c r="VIP23" s="79"/>
      <c r="VIQ23" s="79"/>
      <c r="VIR23" s="79"/>
      <c r="VIS23" s="79"/>
      <c r="VIT23" s="79"/>
      <c r="VIU23" s="79"/>
      <c r="VIV23" s="79"/>
      <c r="VIW23" s="79"/>
      <c r="VIX23" s="79"/>
      <c r="VIY23" s="79"/>
      <c r="VIZ23" s="79"/>
      <c r="VJA23" s="79"/>
      <c r="VJB23" s="79"/>
      <c r="VJC23" s="79"/>
      <c r="VJD23" s="79"/>
      <c r="VJE23" s="79"/>
      <c r="VJF23" s="79"/>
      <c r="VJG23" s="79"/>
      <c r="VJH23" s="79"/>
      <c r="VJI23" s="79"/>
      <c r="VJJ23" s="79"/>
      <c r="VJK23" s="79"/>
      <c r="VJL23" s="79"/>
      <c r="VJM23" s="79"/>
      <c r="VJN23" s="79"/>
      <c r="VJO23" s="79"/>
      <c r="VJP23" s="79"/>
      <c r="VJQ23" s="79"/>
      <c r="VJR23" s="79"/>
      <c r="VJS23" s="79"/>
      <c r="VJT23" s="79"/>
      <c r="VJU23" s="79"/>
      <c r="VJV23" s="79"/>
      <c r="VJW23" s="79"/>
      <c r="VJX23" s="79"/>
      <c r="VJY23" s="79"/>
      <c r="VJZ23" s="79"/>
      <c r="VKA23" s="79"/>
      <c r="VKB23" s="79"/>
      <c r="VKC23" s="79"/>
      <c r="VKD23" s="79"/>
      <c r="VKE23" s="79"/>
      <c r="VKF23" s="79"/>
      <c r="VKG23" s="79"/>
      <c r="VKH23" s="79"/>
      <c r="VKI23" s="79"/>
      <c r="VKJ23" s="79"/>
      <c r="VKK23" s="79"/>
      <c r="VKL23" s="79"/>
      <c r="VKM23" s="79"/>
      <c r="VKN23" s="79"/>
      <c r="VKO23" s="79"/>
      <c r="VKP23" s="79"/>
      <c r="VKQ23" s="79"/>
      <c r="VKR23" s="79"/>
      <c r="VKS23" s="79"/>
      <c r="VKT23" s="79"/>
      <c r="VKU23" s="79"/>
      <c r="VKV23" s="79"/>
      <c r="VKW23" s="79"/>
      <c r="VKX23" s="79"/>
      <c r="VKY23" s="79"/>
      <c r="VKZ23" s="79"/>
      <c r="VLA23" s="79"/>
      <c r="VLB23" s="79"/>
      <c r="VLC23" s="79"/>
      <c r="VLD23" s="79"/>
      <c r="VLE23" s="79"/>
      <c r="VLF23" s="79"/>
      <c r="VLG23" s="79"/>
      <c r="VLH23" s="79"/>
      <c r="VLI23" s="79"/>
      <c r="VLJ23" s="79"/>
      <c r="VLK23" s="79"/>
      <c r="VLL23" s="79"/>
      <c r="VLM23" s="79"/>
      <c r="VLN23" s="79"/>
      <c r="VLO23" s="79"/>
      <c r="VLP23" s="79"/>
      <c r="VLQ23" s="79"/>
      <c r="VLR23" s="79"/>
      <c r="VLS23" s="79"/>
      <c r="VLT23" s="79"/>
      <c r="VLU23" s="79"/>
      <c r="VLV23" s="79"/>
      <c r="VLW23" s="79"/>
      <c r="VLX23" s="79"/>
      <c r="VLY23" s="79"/>
      <c r="VLZ23" s="79"/>
      <c r="VMA23" s="79"/>
      <c r="VMB23" s="79"/>
      <c r="VMC23" s="79"/>
      <c r="VMD23" s="79"/>
      <c r="VME23" s="79"/>
      <c r="VMF23" s="79"/>
      <c r="VMG23" s="79"/>
      <c r="VMH23" s="79"/>
      <c r="VMI23" s="79"/>
      <c r="VMJ23" s="79"/>
      <c r="VMK23" s="79"/>
      <c r="VML23" s="79"/>
      <c r="VMM23" s="79"/>
      <c r="VMN23" s="79"/>
      <c r="VMO23" s="79"/>
      <c r="VMP23" s="79"/>
      <c r="VMQ23" s="79"/>
      <c r="VMR23" s="79"/>
      <c r="VMS23" s="79"/>
      <c r="VMT23" s="79"/>
      <c r="VMU23" s="79"/>
      <c r="VMV23" s="79"/>
      <c r="VMW23" s="79"/>
      <c r="VMX23" s="79"/>
      <c r="VMY23" s="79"/>
      <c r="VMZ23" s="79"/>
      <c r="VNA23" s="79"/>
      <c r="VNB23" s="79"/>
      <c r="VNC23" s="79"/>
      <c r="VND23" s="79"/>
      <c r="VNE23" s="79"/>
      <c r="VNF23" s="79"/>
      <c r="VNG23" s="79"/>
      <c r="VNH23" s="79"/>
      <c r="VNI23" s="79"/>
      <c r="VNJ23" s="79"/>
      <c r="VNK23" s="79"/>
      <c r="VNL23" s="79"/>
      <c r="VNM23" s="79"/>
      <c r="VNN23" s="79"/>
      <c r="VNO23" s="79"/>
      <c r="VNP23" s="79"/>
      <c r="VNQ23" s="79"/>
      <c r="VNR23" s="79"/>
      <c r="VNS23" s="79"/>
      <c r="VNT23" s="79"/>
      <c r="VNU23" s="79"/>
      <c r="VNV23" s="79"/>
      <c r="VNW23" s="79"/>
      <c r="VNX23" s="79"/>
      <c r="VNY23" s="79"/>
      <c r="VNZ23" s="79"/>
      <c r="VOA23" s="79"/>
      <c r="VOB23" s="79"/>
      <c r="VOC23" s="79"/>
      <c r="VOD23" s="79"/>
      <c r="VOE23" s="79"/>
      <c r="VOF23" s="79"/>
      <c r="VOG23" s="79"/>
      <c r="VOH23" s="79"/>
      <c r="VOI23" s="79"/>
      <c r="VOJ23" s="79"/>
      <c r="VOK23" s="79"/>
      <c r="VOL23" s="79"/>
      <c r="VOM23" s="79"/>
      <c r="VON23" s="79"/>
      <c r="VOO23" s="79"/>
      <c r="VOP23" s="79"/>
      <c r="VOQ23" s="79"/>
      <c r="VOR23" s="79"/>
      <c r="VOS23" s="79"/>
      <c r="VOT23" s="79"/>
      <c r="VOU23" s="79"/>
      <c r="VOV23" s="79"/>
      <c r="VOW23" s="79"/>
      <c r="VOX23" s="79"/>
      <c r="VOY23" s="79"/>
      <c r="VOZ23" s="79"/>
      <c r="VPA23" s="79"/>
      <c r="VPB23" s="79"/>
      <c r="VPC23" s="79"/>
      <c r="VPD23" s="79"/>
      <c r="VPE23" s="79"/>
      <c r="VPF23" s="79"/>
      <c r="VPG23" s="79"/>
      <c r="VPH23" s="79"/>
      <c r="VPI23" s="79"/>
      <c r="VPJ23" s="79"/>
      <c r="VPK23" s="79"/>
      <c r="VPL23" s="79"/>
      <c r="VPM23" s="79"/>
      <c r="VPN23" s="79"/>
      <c r="VPO23" s="79"/>
      <c r="VPP23" s="79"/>
      <c r="VPQ23" s="79"/>
      <c r="VPR23" s="79"/>
      <c r="VPS23" s="79"/>
      <c r="VPT23" s="79"/>
      <c r="VPU23" s="79"/>
      <c r="VPV23" s="79"/>
      <c r="VPW23" s="79"/>
      <c r="VPX23" s="79"/>
      <c r="VPY23" s="79"/>
      <c r="VPZ23" s="79"/>
      <c r="VQA23" s="79"/>
      <c r="VQB23" s="79"/>
      <c r="VQC23" s="79"/>
      <c r="VQD23" s="79"/>
      <c r="VQE23" s="79"/>
      <c r="VQF23" s="79"/>
      <c r="VQG23" s="79"/>
      <c r="VQH23" s="79"/>
      <c r="VQI23" s="79"/>
      <c r="VQJ23" s="79"/>
      <c r="VQK23" s="79"/>
      <c r="VQL23" s="79"/>
      <c r="VQM23" s="79"/>
      <c r="VQN23" s="79"/>
      <c r="VQO23" s="79"/>
      <c r="VQP23" s="79"/>
      <c r="VQQ23" s="79"/>
      <c r="VQR23" s="79"/>
      <c r="VQS23" s="79"/>
      <c r="VQT23" s="79"/>
      <c r="VQU23" s="79"/>
      <c r="VQV23" s="79"/>
      <c r="VQW23" s="79"/>
      <c r="VQX23" s="79"/>
      <c r="VQY23" s="79"/>
      <c r="VQZ23" s="79"/>
      <c r="VRA23" s="79"/>
      <c r="VRB23" s="79"/>
      <c r="VRC23" s="79"/>
      <c r="VRD23" s="79"/>
      <c r="VRE23" s="79"/>
      <c r="VRF23" s="79"/>
      <c r="VRG23" s="79"/>
      <c r="VRH23" s="79"/>
      <c r="VRI23" s="79"/>
      <c r="VRJ23" s="79"/>
      <c r="VRK23" s="79"/>
      <c r="VRL23" s="79"/>
      <c r="VRM23" s="79"/>
      <c r="VRN23" s="79"/>
      <c r="VRO23" s="79"/>
      <c r="VRP23" s="79"/>
      <c r="VRQ23" s="79"/>
      <c r="VRR23" s="79"/>
      <c r="VRS23" s="79"/>
      <c r="VRT23" s="79"/>
      <c r="VRU23" s="79"/>
      <c r="VRV23" s="79"/>
      <c r="VRW23" s="79"/>
      <c r="VRX23" s="79"/>
      <c r="VRY23" s="79"/>
      <c r="VRZ23" s="79"/>
      <c r="VSA23" s="79"/>
      <c r="VSB23" s="79"/>
      <c r="VSC23" s="79"/>
      <c r="VSD23" s="79"/>
      <c r="VSE23" s="79"/>
      <c r="VSF23" s="79"/>
      <c r="VSG23" s="79"/>
      <c r="VSH23" s="79"/>
      <c r="VSI23" s="79"/>
      <c r="VSJ23" s="79"/>
      <c r="VSK23" s="79"/>
      <c r="VSL23" s="79"/>
      <c r="VSM23" s="79"/>
      <c r="VSN23" s="79"/>
      <c r="VSO23" s="79"/>
      <c r="VSP23" s="79"/>
      <c r="VSQ23" s="79"/>
      <c r="VSR23" s="79"/>
      <c r="VSS23" s="79"/>
      <c r="VST23" s="79"/>
      <c r="VSU23" s="79"/>
      <c r="VSV23" s="79"/>
      <c r="VSW23" s="79"/>
      <c r="VSX23" s="79"/>
      <c r="VSY23" s="79"/>
      <c r="VSZ23" s="79"/>
      <c r="VTA23" s="79"/>
      <c r="VTB23" s="79"/>
      <c r="VTC23" s="79"/>
      <c r="VTD23" s="79"/>
      <c r="VTE23" s="79"/>
      <c r="VTF23" s="79"/>
      <c r="VTG23" s="79"/>
      <c r="VTH23" s="79"/>
      <c r="VTI23" s="79"/>
      <c r="VTJ23" s="79"/>
      <c r="VTK23" s="79"/>
      <c r="VTL23" s="79"/>
      <c r="VTM23" s="79"/>
      <c r="VTN23" s="79"/>
      <c r="VTO23" s="79"/>
      <c r="VTP23" s="79"/>
      <c r="VTQ23" s="79"/>
      <c r="VTR23" s="79"/>
      <c r="VTS23" s="79"/>
      <c r="VTT23" s="79"/>
      <c r="VTU23" s="79"/>
      <c r="VTV23" s="79"/>
      <c r="VTW23" s="79"/>
      <c r="VTX23" s="79"/>
      <c r="VTY23" s="79"/>
      <c r="VTZ23" s="79"/>
      <c r="VUA23" s="79"/>
      <c r="VUB23" s="79"/>
      <c r="VUC23" s="79"/>
      <c r="VUD23" s="79"/>
      <c r="VUE23" s="79"/>
      <c r="VUF23" s="79"/>
      <c r="VUG23" s="79"/>
      <c r="VUH23" s="79"/>
      <c r="VUI23" s="79"/>
      <c r="VUJ23" s="79"/>
      <c r="VUK23" s="79"/>
      <c r="VUL23" s="79"/>
      <c r="VUM23" s="79"/>
      <c r="VUN23" s="79"/>
      <c r="VUO23" s="79"/>
      <c r="VUP23" s="79"/>
      <c r="VUQ23" s="79"/>
      <c r="VUR23" s="79"/>
      <c r="VUS23" s="79"/>
      <c r="VUT23" s="79"/>
      <c r="VUU23" s="79"/>
      <c r="VUV23" s="79"/>
      <c r="VUW23" s="79"/>
      <c r="VUX23" s="79"/>
      <c r="VUY23" s="79"/>
      <c r="VUZ23" s="79"/>
      <c r="VVA23" s="79"/>
      <c r="VVB23" s="79"/>
      <c r="VVC23" s="79"/>
      <c r="VVD23" s="79"/>
      <c r="VVE23" s="79"/>
      <c r="VVF23" s="79"/>
      <c r="VVG23" s="79"/>
      <c r="VVH23" s="79"/>
      <c r="VVI23" s="79"/>
      <c r="VVJ23" s="79"/>
      <c r="VVK23" s="79"/>
      <c r="VVL23" s="79"/>
      <c r="VVM23" s="79"/>
      <c r="VVN23" s="79"/>
      <c r="VVO23" s="79"/>
      <c r="VVP23" s="79"/>
      <c r="VVQ23" s="79"/>
      <c r="VVR23" s="79"/>
      <c r="VVS23" s="79"/>
      <c r="VVT23" s="79"/>
      <c r="VVU23" s="79"/>
      <c r="VVV23" s="79"/>
      <c r="VVW23" s="79"/>
      <c r="VVX23" s="79"/>
      <c r="VVY23" s="79"/>
      <c r="VVZ23" s="79"/>
      <c r="VWA23" s="79"/>
      <c r="VWB23" s="79"/>
      <c r="VWC23" s="79"/>
      <c r="VWD23" s="79"/>
      <c r="VWE23" s="79"/>
      <c r="VWF23" s="79"/>
      <c r="VWG23" s="79"/>
      <c r="VWH23" s="79"/>
      <c r="VWI23" s="79"/>
      <c r="VWJ23" s="79"/>
      <c r="VWK23" s="79"/>
      <c r="VWL23" s="79"/>
      <c r="VWM23" s="79"/>
      <c r="VWN23" s="79"/>
      <c r="VWO23" s="79"/>
      <c r="VWP23" s="79"/>
      <c r="VWQ23" s="79"/>
      <c r="VWR23" s="79"/>
      <c r="VWS23" s="79"/>
      <c r="VWT23" s="79"/>
      <c r="VWU23" s="79"/>
      <c r="VWV23" s="79"/>
      <c r="VWW23" s="79"/>
      <c r="VWX23" s="79"/>
      <c r="VWY23" s="79"/>
      <c r="VWZ23" s="79"/>
      <c r="VXA23" s="79"/>
      <c r="VXB23" s="79"/>
      <c r="VXC23" s="79"/>
      <c r="VXD23" s="79"/>
      <c r="VXE23" s="79"/>
      <c r="VXF23" s="79"/>
      <c r="VXG23" s="79"/>
      <c r="VXH23" s="79"/>
      <c r="VXI23" s="79"/>
      <c r="VXJ23" s="79"/>
      <c r="VXK23" s="79"/>
      <c r="VXL23" s="79"/>
      <c r="VXM23" s="79"/>
      <c r="VXN23" s="79"/>
      <c r="VXO23" s="79"/>
      <c r="VXP23" s="79"/>
      <c r="VXQ23" s="79"/>
      <c r="VXR23" s="79"/>
      <c r="VXS23" s="79"/>
      <c r="VXT23" s="79"/>
      <c r="VXU23" s="79"/>
      <c r="VXV23" s="79"/>
      <c r="VXW23" s="79"/>
      <c r="VXX23" s="79"/>
      <c r="VXY23" s="79"/>
      <c r="VXZ23" s="79"/>
      <c r="VYA23" s="79"/>
      <c r="VYB23" s="79"/>
      <c r="VYC23" s="79"/>
      <c r="VYD23" s="79"/>
      <c r="VYE23" s="79"/>
      <c r="VYF23" s="79"/>
      <c r="VYG23" s="79"/>
      <c r="VYH23" s="79"/>
      <c r="VYI23" s="79"/>
      <c r="VYJ23" s="79"/>
      <c r="VYK23" s="79"/>
      <c r="VYL23" s="79"/>
      <c r="VYM23" s="79"/>
      <c r="VYN23" s="79"/>
      <c r="VYO23" s="79"/>
      <c r="VYP23" s="79"/>
      <c r="VYQ23" s="79"/>
      <c r="VYR23" s="79"/>
      <c r="VYS23" s="79"/>
      <c r="VYT23" s="79"/>
      <c r="VYU23" s="79"/>
      <c r="VYV23" s="79"/>
      <c r="VYW23" s="79"/>
      <c r="VYX23" s="79"/>
      <c r="VYY23" s="79"/>
      <c r="VYZ23" s="79"/>
      <c r="VZA23" s="79"/>
      <c r="VZB23" s="79"/>
      <c r="VZC23" s="79"/>
      <c r="VZD23" s="79"/>
      <c r="VZE23" s="79"/>
      <c r="VZF23" s="79"/>
      <c r="VZG23" s="79"/>
      <c r="VZH23" s="79"/>
      <c r="VZI23" s="79"/>
      <c r="VZJ23" s="79"/>
      <c r="VZK23" s="79"/>
      <c r="VZL23" s="79"/>
      <c r="VZM23" s="79"/>
      <c r="VZN23" s="79"/>
      <c r="VZO23" s="79"/>
      <c r="VZP23" s="79"/>
      <c r="VZQ23" s="79"/>
      <c r="VZR23" s="79"/>
      <c r="VZS23" s="79"/>
      <c r="VZT23" s="79"/>
      <c r="VZU23" s="79"/>
      <c r="VZV23" s="79"/>
      <c r="VZW23" s="79"/>
      <c r="VZX23" s="79"/>
      <c r="VZY23" s="79"/>
      <c r="VZZ23" s="79"/>
      <c r="WAA23" s="79"/>
      <c r="WAB23" s="79"/>
      <c r="WAC23" s="79"/>
      <c r="WAD23" s="79"/>
      <c r="WAE23" s="79"/>
      <c r="WAF23" s="79"/>
      <c r="WAG23" s="79"/>
      <c r="WAH23" s="79"/>
      <c r="WAI23" s="79"/>
      <c r="WAJ23" s="79"/>
      <c r="WAK23" s="79"/>
      <c r="WAL23" s="79"/>
      <c r="WAM23" s="79"/>
      <c r="WAN23" s="79"/>
      <c r="WAO23" s="79"/>
      <c r="WAP23" s="79"/>
      <c r="WAQ23" s="79"/>
      <c r="WAR23" s="79"/>
      <c r="WAS23" s="79"/>
      <c r="WAT23" s="79"/>
      <c r="WAU23" s="79"/>
      <c r="WAV23" s="79"/>
      <c r="WAW23" s="79"/>
      <c r="WAX23" s="79"/>
      <c r="WAY23" s="79"/>
      <c r="WAZ23" s="79"/>
      <c r="WBA23" s="79"/>
      <c r="WBB23" s="79"/>
      <c r="WBC23" s="79"/>
      <c r="WBD23" s="79"/>
      <c r="WBE23" s="79"/>
      <c r="WBF23" s="79"/>
      <c r="WBG23" s="79"/>
      <c r="WBH23" s="79"/>
      <c r="WBI23" s="79"/>
      <c r="WBJ23" s="79"/>
      <c r="WBK23" s="79"/>
      <c r="WBL23" s="79"/>
      <c r="WBM23" s="79"/>
      <c r="WBN23" s="79"/>
      <c r="WBO23" s="79"/>
      <c r="WBP23" s="79"/>
      <c r="WBQ23" s="79"/>
      <c r="WBR23" s="79"/>
      <c r="WBS23" s="79"/>
      <c r="WBT23" s="79"/>
      <c r="WBU23" s="79"/>
      <c r="WBV23" s="79"/>
      <c r="WBW23" s="79"/>
      <c r="WBX23" s="79"/>
      <c r="WBY23" s="79"/>
      <c r="WBZ23" s="79"/>
      <c r="WCA23" s="79"/>
      <c r="WCB23" s="79"/>
      <c r="WCC23" s="79"/>
      <c r="WCD23" s="79"/>
      <c r="WCE23" s="79"/>
      <c r="WCF23" s="79"/>
      <c r="WCG23" s="79"/>
      <c r="WCH23" s="79"/>
      <c r="WCI23" s="79"/>
      <c r="WCJ23" s="79"/>
      <c r="WCK23" s="79"/>
      <c r="WCL23" s="79"/>
      <c r="WCM23" s="79"/>
      <c r="WCN23" s="79"/>
      <c r="WCO23" s="79"/>
      <c r="WCP23" s="79"/>
      <c r="WCQ23" s="79"/>
      <c r="WCR23" s="79"/>
      <c r="WCS23" s="79"/>
      <c r="WCT23" s="79"/>
      <c r="WCU23" s="79"/>
      <c r="WCV23" s="79"/>
      <c r="WCW23" s="79"/>
      <c r="WCX23" s="79"/>
      <c r="WCY23" s="79"/>
      <c r="WCZ23" s="79"/>
      <c r="WDA23" s="79"/>
      <c r="WDB23" s="79"/>
      <c r="WDC23" s="79"/>
      <c r="WDD23" s="79"/>
      <c r="WDE23" s="79"/>
      <c r="WDF23" s="79"/>
      <c r="WDG23" s="79"/>
      <c r="WDH23" s="79"/>
      <c r="WDI23" s="79"/>
      <c r="WDJ23" s="79"/>
      <c r="WDK23" s="79"/>
      <c r="WDL23" s="79"/>
      <c r="WDM23" s="79"/>
      <c r="WDN23" s="79"/>
      <c r="WDO23" s="79"/>
      <c r="WDP23" s="79"/>
      <c r="WDQ23" s="79"/>
      <c r="WDR23" s="79"/>
      <c r="WDS23" s="79"/>
      <c r="WDT23" s="79"/>
      <c r="WDU23" s="79"/>
      <c r="WDV23" s="79"/>
      <c r="WDW23" s="79"/>
      <c r="WDX23" s="79"/>
      <c r="WDY23" s="79"/>
      <c r="WDZ23" s="79"/>
      <c r="WEA23" s="79"/>
      <c r="WEB23" s="79"/>
      <c r="WEC23" s="79"/>
      <c r="WED23" s="79"/>
      <c r="WEE23" s="79"/>
      <c r="WEF23" s="79"/>
      <c r="WEG23" s="79"/>
      <c r="WEH23" s="79"/>
      <c r="WEI23" s="79"/>
      <c r="WEJ23" s="79"/>
      <c r="WEK23" s="79"/>
      <c r="WEL23" s="79"/>
      <c r="WEM23" s="79"/>
      <c r="WEN23" s="79"/>
      <c r="WEO23" s="79"/>
      <c r="WEP23" s="79"/>
      <c r="WEQ23" s="79"/>
      <c r="WER23" s="79"/>
      <c r="WES23" s="79"/>
      <c r="WET23" s="79"/>
      <c r="WEU23" s="79"/>
      <c r="WEV23" s="79"/>
      <c r="WEW23" s="79"/>
      <c r="WEX23" s="79"/>
      <c r="WEY23" s="79"/>
      <c r="WEZ23" s="79"/>
      <c r="WFA23" s="79"/>
      <c r="WFB23" s="79"/>
      <c r="WFC23" s="79"/>
      <c r="WFD23" s="79"/>
      <c r="WFE23" s="79"/>
      <c r="WFF23" s="79"/>
      <c r="WFG23" s="79"/>
      <c r="WFH23" s="79"/>
      <c r="WFI23" s="79"/>
      <c r="WFJ23" s="79"/>
      <c r="WFK23" s="79"/>
      <c r="WFL23" s="79"/>
      <c r="WFM23" s="79"/>
      <c r="WFN23" s="79"/>
      <c r="WFO23" s="79"/>
      <c r="WFP23" s="79"/>
      <c r="WFQ23" s="79"/>
      <c r="WFR23" s="79"/>
      <c r="WFS23" s="79"/>
      <c r="WFT23" s="79"/>
      <c r="WFU23" s="79"/>
      <c r="WFV23" s="79"/>
      <c r="WFW23" s="79"/>
      <c r="WFX23" s="79"/>
      <c r="WFY23" s="79"/>
      <c r="WFZ23" s="79"/>
      <c r="WGA23" s="79"/>
      <c r="WGB23" s="79"/>
      <c r="WGC23" s="79"/>
      <c r="WGD23" s="79"/>
      <c r="WGE23" s="79"/>
      <c r="WGF23" s="79"/>
      <c r="WGG23" s="79"/>
      <c r="WGH23" s="79"/>
      <c r="WGI23" s="79"/>
      <c r="WGJ23" s="79"/>
      <c r="WGK23" s="79"/>
      <c r="WGL23" s="79"/>
      <c r="WGM23" s="79"/>
      <c r="WGN23" s="79"/>
      <c r="WGO23" s="79"/>
      <c r="WGP23" s="79"/>
      <c r="WGQ23" s="79"/>
      <c r="WGR23" s="79"/>
      <c r="WGS23" s="79"/>
      <c r="WGT23" s="79"/>
      <c r="WGU23" s="79"/>
      <c r="WGV23" s="79"/>
      <c r="WGW23" s="79"/>
      <c r="WGX23" s="79"/>
      <c r="WGY23" s="79"/>
      <c r="WGZ23" s="79"/>
      <c r="WHA23" s="79"/>
      <c r="WHB23" s="79"/>
      <c r="WHC23" s="79"/>
      <c r="WHD23" s="79"/>
      <c r="WHE23" s="79"/>
      <c r="WHF23" s="79"/>
      <c r="WHG23" s="79"/>
      <c r="WHH23" s="79"/>
      <c r="WHI23" s="79"/>
      <c r="WHJ23" s="79"/>
      <c r="WHK23" s="79"/>
      <c r="WHL23" s="79"/>
      <c r="WHM23" s="79"/>
      <c r="WHN23" s="79"/>
      <c r="WHO23" s="79"/>
      <c r="WHP23" s="79"/>
      <c r="WHQ23" s="79"/>
      <c r="WHR23" s="79"/>
      <c r="WHS23" s="79"/>
      <c r="WHT23" s="79"/>
      <c r="WHU23" s="79"/>
      <c r="WHV23" s="79"/>
      <c r="WHW23" s="79"/>
      <c r="WHX23" s="79"/>
      <c r="WHY23" s="79"/>
      <c r="WHZ23" s="79"/>
      <c r="WIA23" s="79"/>
      <c r="WIB23" s="79"/>
      <c r="WIC23" s="79"/>
      <c r="WID23" s="79"/>
      <c r="WIE23" s="79"/>
      <c r="WIF23" s="79"/>
      <c r="WIG23" s="79"/>
      <c r="WIH23" s="79"/>
      <c r="WII23" s="79"/>
      <c r="WIJ23" s="79"/>
      <c r="WIK23" s="79"/>
      <c r="WIL23" s="79"/>
      <c r="WIM23" s="79"/>
      <c r="WIN23" s="79"/>
      <c r="WIO23" s="79"/>
      <c r="WIP23" s="79"/>
      <c r="WIQ23" s="79"/>
      <c r="WIR23" s="79"/>
      <c r="WIS23" s="79"/>
      <c r="WIT23" s="79"/>
      <c r="WIU23" s="79"/>
      <c r="WIV23" s="79"/>
      <c r="WIW23" s="79"/>
      <c r="WIX23" s="79"/>
      <c r="WIY23" s="79"/>
      <c r="WIZ23" s="79"/>
      <c r="WJA23" s="79"/>
      <c r="WJB23" s="79"/>
      <c r="WJC23" s="79"/>
      <c r="WJD23" s="79"/>
      <c r="WJE23" s="79"/>
      <c r="WJF23" s="79"/>
      <c r="WJG23" s="79"/>
      <c r="WJH23" s="79"/>
      <c r="WJI23" s="79"/>
      <c r="WJJ23" s="79"/>
      <c r="WJK23" s="79"/>
      <c r="WJL23" s="79"/>
      <c r="WJM23" s="79"/>
      <c r="WJN23" s="79"/>
      <c r="WJO23" s="79"/>
      <c r="WJP23" s="79"/>
      <c r="WJQ23" s="79"/>
      <c r="WJR23" s="79"/>
      <c r="WJS23" s="79"/>
      <c r="WJT23" s="79"/>
      <c r="WJU23" s="79"/>
      <c r="WJV23" s="79"/>
      <c r="WJW23" s="79"/>
      <c r="WJX23" s="79"/>
      <c r="WJY23" s="79"/>
      <c r="WJZ23" s="79"/>
      <c r="WKA23" s="79"/>
      <c r="WKB23" s="79"/>
      <c r="WKC23" s="79"/>
      <c r="WKD23" s="79"/>
      <c r="WKE23" s="79"/>
      <c r="WKF23" s="79"/>
      <c r="WKG23" s="79"/>
      <c r="WKH23" s="79"/>
      <c r="WKI23" s="79"/>
      <c r="WKJ23" s="79"/>
      <c r="WKK23" s="79"/>
      <c r="WKL23" s="79"/>
      <c r="WKM23" s="79"/>
      <c r="WKN23" s="79"/>
      <c r="WKO23" s="79"/>
      <c r="WKP23" s="79"/>
      <c r="WKQ23" s="79"/>
      <c r="WKR23" s="79"/>
      <c r="WKS23" s="79"/>
      <c r="WKT23" s="79"/>
      <c r="WKU23" s="79"/>
      <c r="WKV23" s="79"/>
      <c r="WKW23" s="79"/>
      <c r="WKX23" s="79"/>
      <c r="WKY23" s="79"/>
      <c r="WKZ23" s="79"/>
      <c r="WLA23" s="79"/>
      <c r="WLB23" s="79"/>
      <c r="WLC23" s="79"/>
      <c r="WLD23" s="79"/>
      <c r="WLE23" s="79"/>
      <c r="WLF23" s="79"/>
      <c r="WLG23" s="79"/>
      <c r="WLH23" s="79"/>
      <c r="WLI23" s="79"/>
      <c r="WLJ23" s="79"/>
      <c r="WLK23" s="79"/>
      <c r="WLL23" s="79"/>
      <c r="WLM23" s="79"/>
      <c r="WLN23" s="79"/>
      <c r="WLO23" s="79"/>
      <c r="WLP23" s="79"/>
      <c r="WLQ23" s="79"/>
      <c r="WLR23" s="79"/>
      <c r="WLS23" s="79"/>
      <c r="WLT23" s="79"/>
      <c r="WLU23" s="79"/>
      <c r="WLV23" s="79"/>
      <c r="WLW23" s="79"/>
      <c r="WLX23" s="79"/>
      <c r="WLY23" s="79"/>
      <c r="WLZ23" s="79"/>
      <c r="WMA23" s="79"/>
      <c r="WMB23" s="79"/>
      <c r="WMC23" s="79"/>
      <c r="WMD23" s="79"/>
      <c r="WME23" s="79"/>
      <c r="WMF23" s="79"/>
      <c r="WMG23" s="79"/>
      <c r="WMH23" s="79"/>
      <c r="WMI23" s="79"/>
      <c r="WMJ23" s="79"/>
      <c r="WMK23" s="79"/>
      <c r="WML23" s="79"/>
      <c r="WMM23" s="79"/>
      <c r="WMN23" s="79"/>
      <c r="WMO23" s="79"/>
      <c r="WMP23" s="79"/>
      <c r="WMQ23" s="79"/>
      <c r="WMR23" s="79"/>
      <c r="WMS23" s="79"/>
      <c r="WMT23" s="79"/>
      <c r="WMU23" s="79"/>
      <c r="WMV23" s="79"/>
      <c r="WMW23" s="79"/>
      <c r="WMX23" s="79"/>
      <c r="WMY23" s="79"/>
      <c r="WMZ23" s="79"/>
      <c r="WNA23" s="79"/>
      <c r="WNB23" s="79"/>
      <c r="WNC23" s="79"/>
      <c r="WND23" s="79"/>
      <c r="WNE23" s="79"/>
      <c r="WNF23" s="79"/>
      <c r="WNG23" s="79"/>
      <c r="WNH23" s="79"/>
      <c r="WNI23" s="79"/>
      <c r="WNJ23" s="79"/>
      <c r="WNK23" s="79"/>
      <c r="WNL23" s="79"/>
      <c r="WNM23" s="79"/>
      <c r="WNN23" s="79"/>
      <c r="WNO23" s="79"/>
      <c r="WNP23" s="79"/>
      <c r="WNQ23" s="79"/>
      <c r="WNR23" s="79"/>
      <c r="WNS23" s="79"/>
      <c r="WNT23" s="79"/>
      <c r="WNU23" s="79"/>
      <c r="WNV23" s="79"/>
      <c r="WNW23" s="79"/>
      <c r="WNX23" s="79"/>
      <c r="WNY23" s="79"/>
      <c r="WNZ23" s="79"/>
      <c r="WOA23" s="79"/>
      <c r="WOB23" s="79"/>
      <c r="WOC23" s="79"/>
      <c r="WOD23" s="79"/>
      <c r="WOE23" s="79"/>
      <c r="WOF23" s="79"/>
      <c r="WOG23" s="79"/>
      <c r="WOH23" s="79"/>
      <c r="WOI23" s="79"/>
      <c r="WOJ23" s="79"/>
      <c r="WOK23" s="79"/>
      <c r="WOL23" s="79"/>
      <c r="WOM23" s="79"/>
      <c r="WON23" s="79"/>
      <c r="WOO23" s="79"/>
      <c r="WOP23" s="79"/>
      <c r="WOQ23" s="79"/>
      <c r="WOR23" s="79"/>
      <c r="WOS23" s="79"/>
      <c r="WOT23" s="79"/>
      <c r="WOU23" s="79"/>
      <c r="WOV23" s="79"/>
      <c r="WOW23" s="79"/>
      <c r="WOX23" s="79"/>
      <c r="WOY23" s="79"/>
      <c r="WOZ23" s="79"/>
      <c r="WPA23" s="79"/>
      <c r="WPB23" s="79"/>
      <c r="WPC23" s="79"/>
      <c r="WPD23" s="79"/>
      <c r="WPE23" s="79"/>
      <c r="WPF23" s="79"/>
      <c r="WPG23" s="79"/>
      <c r="WPH23" s="79"/>
      <c r="WPI23" s="79"/>
      <c r="WPJ23" s="79"/>
      <c r="WPK23" s="79"/>
      <c r="WPL23" s="79"/>
      <c r="WPM23" s="79"/>
      <c r="WPN23" s="79"/>
      <c r="WPO23" s="79"/>
      <c r="WPP23" s="79"/>
      <c r="WPQ23" s="79"/>
      <c r="WPR23" s="79"/>
      <c r="WPS23" s="79"/>
      <c r="WPT23" s="79"/>
      <c r="WPU23" s="79"/>
      <c r="WPV23" s="79"/>
      <c r="WPW23" s="79"/>
      <c r="WPX23" s="79"/>
      <c r="WPY23" s="79"/>
      <c r="WPZ23" s="79"/>
      <c r="WQA23" s="79"/>
      <c r="WQB23" s="79"/>
      <c r="WQC23" s="79"/>
      <c r="WQD23" s="79"/>
      <c r="WQE23" s="79"/>
      <c r="WQF23" s="79"/>
      <c r="WQG23" s="79"/>
      <c r="WQH23" s="79"/>
      <c r="WQI23" s="79"/>
      <c r="WQJ23" s="79"/>
      <c r="WQK23" s="79"/>
      <c r="WQL23" s="79"/>
      <c r="WQM23" s="79"/>
      <c r="WQN23" s="79"/>
      <c r="WQO23" s="79"/>
      <c r="WQP23" s="79"/>
      <c r="WQQ23" s="79"/>
      <c r="WQR23" s="79"/>
      <c r="WQS23" s="79"/>
      <c r="WQT23" s="79"/>
      <c r="WQU23" s="79"/>
      <c r="WQV23" s="79"/>
      <c r="WQW23" s="79"/>
      <c r="WQX23" s="79"/>
      <c r="WQY23" s="79"/>
      <c r="WQZ23" s="79"/>
      <c r="WRA23" s="79"/>
      <c r="WRB23" s="79"/>
      <c r="WRC23" s="79"/>
      <c r="WRD23" s="79"/>
      <c r="WRE23" s="79"/>
      <c r="WRF23" s="79"/>
      <c r="WRG23" s="79"/>
      <c r="WRH23" s="79"/>
      <c r="WRI23" s="79"/>
      <c r="WRJ23" s="79"/>
      <c r="WRK23" s="79"/>
      <c r="WRL23" s="79"/>
      <c r="WRM23" s="79"/>
      <c r="WRN23" s="79"/>
      <c r="WRO23" s="79"/>
      <c r="WRP23" s="79"/>
      <c r="WRQ23" s="79"/>
      <c r="WRR23" s="79"/>
      <c r="WRS23" s="79"/>
      <c r="WRT23" s="79"/>
      <c r="WRU23" s="79"/>
      <c r="WRV23" s="79"/>
      <c r="WRW23" s="79"/>
      <c r="WRX23" s="79"/>
      <c r="WRY23" s="79"/>
      <c r="WRZ23" s="79"/>
      <c r="WSA23" s="79"/>
      <c r="WSB23" s="79"/>
      <c r="WSC23" s="79"/>
      <c r="WSD23" s="79"/>
      <c r="WSE23" s="79"/>
      <c r="WSF23" s="79"/>
      <c r="WSG23" s="79"/>
      <c r="WSH23" s="79"/>
      <c r="WSI23" s="79"/>
      <c r="WSJ23" s="79"/>
      <c r="WSK23" s="79"/>
      <c r="WSL23" s="79"/>
      <c r="WSM23" s="79"/>
      <c r="WSN23" s="79"/>
      <c r="WSO23" s="79"/>
      <c r="WSP23" s="79"/>
      <c r="WSQ23" s="79"/>
      <c r="WSR23" s="79"/>
      <c r="WSS23" s="79"/>
      <c r="WST23" s="79"/>
      <c r="WSU23" s="79"/>
      <c r="WSV23" s="79"/>
      <c r="WSW23" s="79"/>
      <c r="WSX23" s="79"/>
      <c r="WSY23" s="79"/>
      <c r="WSZ23" s="79"/>
      <c r="WTA23" s="79"/>
      <c r="WTB23" s="79"/>
      <c r="WTC23" s="79"/>
      <c r="WTD23" s="79"/>
      <c r="WTE23" s="79"/>
      <c r="WTF23" s="79"/>
      <c r="WTG23" s="79"/>
      <c r="WTH23" s="79"/>
      <c r="WTI23" s="79"/>
      <c r="WTJ23" s="79"/>
      <c r="WTK23" s="79"/>
      <c r="WTL23" s="79"/>
      <c r="WTM23" s="79"/>
      <c r="WTN23" s="79"/>
      <c r="WTO23" s="79"/>
      <c r="WTP23" s="79"/>
      <c r="WTQ23" s="79"/>
      <c r="WTR23" s="79"/>
      <c r="WTS23" s="79"/>
      <c r="WTT23" s="79"/>
      <c r="WTU23" s="79"/>
      <c r="WTV23" s="79"/>
      <c r="WTW23" s="79"/>
      <c r="WTX23" s="79"/>
      <c r="WTY23" s="79"/>
      <c r="WTZ23" s="79"/>
      <c r="WUA23" s="79"/>
      <c r="WUB23" s="79"/>
      <c r="WUC23" s="79"/>
      <c r="WUD23" s="79"/>
      <c r="WUE23" s="79"/>
      <c r="WUF23" s="79"/>
      <c r="WUG23" s="79"/>
      <c r="WUH23" s="79"/>
      <c r="WUI23" s="79"/>
      <c r="WUJ23" s="79"/>
      <c r="WUK23" s="79"/>
      <c r="WUL23" s="79"/>
      <c r="WUM23" s="79"/>
      <c r="WUN23" s="79"/>
      <c r="WUO23" s="79"/>
      <c r="WUP23" s="79"/>
      <c r="WUQ23" s="79"/>
      <c r="WUR23" s="79"/>
      <c r="WUS23" s="79"/>
      <c r="WUT23" s="79"/>
      <c r="WUU23" s="79"/>
      <c r="WUV23" s="79"/>
      <c r="WUW23" s="79"/>
      <c r="WUX23" s="79"/>
      <c r="WUY23" s="79"/>
      <c r="WUZ23" s="79"/>
      <c r="WVA23" s="79"/>
      <c r="WVB23" s="79"/>
      <c r="WVC23" s="79"/>
      <c r="WVD23" s="79"/>
      <c r="WVE23" s="79"/>
      <c r="WVF23" s="79"/>
      <c r="WVG23" s="79"/>
      <c r="WVH23" s="79"/>
      <c r="WVI23" s="79"/>
      <c r="WVJ23" s="79"/>
      <c r="WVK23" s="79"/>
      <c r="WVL23" s="79"/>
      <c r="WVM23" s="79"/>
      <c r="WVN23" s="79"/>
      <c r="WVO23" s="79"/>
      <c r="WVP23" s="79"/>
      <c r="WVQ23" s="79"/>
      <c r="WVR23" s="79"/>
      <c r="WVS23" s="79"/>
      <c r="WVT23" s="79"/>
      <c r="WVU23" s="79"/>
      <c r="WVV23" s="79"/>
      <c r="WVW23" s="79"/>
      <c r="WVX23" s="79"/>
      <c r="WVY23" s="79"/>
      <c r="WVZ23" s="79"/>
      <c r="WWA23" s="79"/>
      <c r="WWB23" s="79"/>
      <c r="WWC23" s="79"/>
      <c r="WWD23" s="79"/>
      <c r="WWE23" s="79"/>
      <c r="WWF23" s="79"/>
      <c r="WWG23" s="79"/>
      <c r="WWH23" s="79"/>
      <c r="WWI23" s="79"/>
      <c r="WWJ23" s="79"/>
      <c r="WWK23" s="79"/>
      <c r="WWL23" s="79"/>
      <c r="WWM23" s="79"/>
      <c r="WWN23" s="79"/>
      <c r="WWO23" s="79"/>
      <c r="WWP23" s="79"/>
      <c r="WWQ23" s="79"/>
      <c r="WWR23" s="79"/>
      <c r="WWS23" s="79"/>
      <c r="WWT23" s="79"/>
      <c r="WWU23" s="79"/>
      <c r="WWV23" s="79"/>
      <c r="WWW23" s="79"/>
      <c r="WWX23" s="79"/>
      <c r="WWY23" s="79"/>
      <c r="WWZ23" s="79"/>
      <c r="WXA23" s="79"/>
      <c r="WXB23" s="79"/>
      <c r="WXC23" s="79"/>
      <c r="WXD23" s="79"/>
      <c r="WXE23" s="79"/>
      <c r="WXF23" s="79"/>
      <c r="WXG23" s="79"/>
      <c r="WXH23" s="79"/>
      <c r="WXI23" s="79"/>
      <c r="WXJ23" s="79"/>
      <c r="WXK23" s="79"/>
      <c r="WXL23" s="79"/>
      <c r="WXM23" s="79"/>
      <c r="WXN23" s="79"/>
      <c r="WXO23" s="79"/>
      <c r="WXP23" s="79"/>
      <c r="WXQ23" s="79"/>
      <c r="WXR23" s="79"/>
      <c r="WXS23" s="79"/>
      <c r="WXT23" s="79"/>
      <c r="WXU23" s="79"/>
      <c r="WXV23" s="79"/>
      <c r="WXW23" s="79"/>
      <c r="WXX23" s="79"/>
      <c r="WXY23" s="79"/>
      <c r="WXZ23" s="79"/>
      <c r="WYA23" s="79"/>
      <c r="WYB23" s="79"/>
      <c r="WYC23" s="79"/>
      <c r="WYD23" s="79"/>
      <c r="WYE23" s="79"/>
      <c r="WYF23" s="79"/>
      <c r="WYG23" s="79"/>
      <c r="WYH23" s="79"/>
      <c r="WYI23" s="79"/>
      <c r="WYJ23" s="79"/>
      <c r="WYK23" s="79"/>
      <c r="WYL23" s="79"/>
      <c r="WYM23" s="79"/>
      <c r="WYN23" s="79"/>
      <c r="WYO23" s="79"/>
      <c r="WYP23" s="79"/>
      <c r="WYQ23" s="79"/>
      <c r="WYR23" s="79"/>
      <c r="WYS23" s="79"/>
      <c r="WYT23" s="79"/>
      <c r="WYU23" s="79"/>
      <c r="WYV23" s="79"/>
      <c r="WYW23" s="79"/>
      <c r="WYX23" s="79"/>
      <c r="WYY23" s="79"/>
      <c r="WYZ23" s="79"/>
      <c r="WZA23" s="79"/>
      <c r="WZB23" s="79"/>
      <c r="WZC23" s="79"/>
      <c r="WZD23" s="79"/>
      <c r="WZE23" s="79"/>
      <c r="WZF23" s="79"/>
      <c r="WZG23" s="79"/>
      <c r="WZH23" s="79"/>
      <c r="WZI23" s="79"/>
      <c r="WZJ23" s="79"/>
      <c r="WZK23" s="79"/>
      <c r="WZL23" s="79"/>
      <c r="WZM23" s="79"/>
      <c r="WZN23" s="79"/>
      <c r="WZO23" s="79"/>
      <c r="WZP23" s="79"/>
      <c r="WZQ23" s="79"/>
      <c r="WZR23" s="79"/>
      <c r="WZS23" s="79"/>
      <c r="WZT23" s="79"/>
      <c r="WZU23" s="79"/>
      <c r="WZV23" s="79"/>
      <c r="WZW23" s="79"/>
      <c r="WZX23" s="79"/>
      <c r="WZY23" s="79"/>
      <c r="WZZ23" s="79"/>
      <c r="XAA23" s="79"/>
      <c r="XAB23" s="79"/>
      <c r="XAC23" s="79"/>
      <c r="XAD23" s="79"/>
      <c r="XAE23" s="79"/>
      <c r="XAF23" s="79"/>
      <c r="XAG23" s="79"/>
      <c r="XAH23" s="79"/>
      <c r="XAI23" s="79"/>
      <c r="XAJ23" s="79"/>
      <c r="XAK23" s="79"/>
      <c r="XAL23" s="79"/>
      <c r="XAM23" s="79"/>
      <c r="XAN23" s="79"/>
      <c r="XAO23" s="79"/>
      <c r="XAP23" s="79"/>
      <c r="XAQ23" s="79"/>
      <c r="XAR23" s="79"/>
      <c r="XAS23" s="79"/>
      <c r="XAT23" s="79"/>
      <c r="XAU23" s="79"/>
    </row>
    <row r="24" spans="1:16382" s="79" customFormat="1" ht="32.25" customHeight="1">
      <c r="B24" s="234">
        <f t="shared" si="2"/>
        <v>15</v>
      </c>
      <c r="C24" s="78"/>
      <c r="D24" s="74" t="s">
        <v>263</v>
      </c>
      <c r="E24" s="255"/>
      <c r="F24" s="74" t="s">
        <v>329</v>
      </c>
      <c r="G24" s="163">
        <v>43108</v>
      </c>
      <c r="H24" s="74" t="s">
        <v>244</v>
      </c>
      <c r="I24" s="235" t="s">
        <v>244</v>
      </c>
      <c r="J24" s="232" t="s">
        <v>0</v>
      </c>
      <c r="K24" s="164">
        <v>0</v>
      </c>
      <c r="L24" s="161">
        <f t="shared" ca="1" si="0"/>
        <v>0.14444444444444446</v>
      </c>
      <c r="M24" s="162">
        <f t="shared" ca="1" si="3"/>
        <v>0.14444444444444446</v>
      </c>
      <c r="N24" s="76">
        <f ca="1">SUMIF('Resource Deployment List'!F112:F204,D24,'Resource Deployment List'!M112:M204)</f>
        <v>1</v>
      </c>
      <c r="O24" s="222"/>
      <c r="P24" s="220" t="s">
        <v>166</v>
      </c>
      <c r="Q24" s="237"/>
      <c r="R24" s="237"/>
      <c r="S24" s="236"/>
      <c r="T24" s="236"/>
    </row>
    <row r="25" spans="1:16382" s="79" customFormat="1" ht="32.25" customHeight="1">
      <c r="B25" s="234">
        <f t="shared" si="2"/>
        <v>16</v>
      </c>
      <c r="C25" s="78"/>
      <c r="D25" s="74" t="s">
        <v>309</v>
      </c>
      <c r="E25" s="255"/>
      <c r="F25" s="74" t="s">
        <v>330</v>
      </c>
      <c r="G25" s="256">
        <v>42499</v>
      </c>
      <c r="H25" s="255" t="s">
        <v>161</v>
      </c>
      <c r="I25" s="235" t="s">
        <v>396</v>
      </c>
      <c r="J25" s="232" t="s">
        <v>4</v>
      </c>
      <c r="K25" s="164">
        <v>8.6999999999999993</v>
      </c>
      <c r="L25" s="161">
        <f t="shared" ca="1" si="0"/>
        <v>1.8361111111111112</v>
      </c>
      <c r="M25" s="162">
        <f t="shared" ca="1" si="3"/>
        <v>10.536111111111111</v>
      </c>
      <c r="N25" s="76">
        <f ca="1">SUMIF('Resource Deployment List'!$F$8:$F$187,D25,'Resource Deployment List'!$M$8:$M$187)</f>
        <v>0</v>
      </c>
      <c r="O25" s="222" t="s">
        <v>241</v>
      </c>
      <c r="P25" s="220" t="s">
        <v>123</v>
      </c>
      <c r="Q25" s="238"/>
      <c r="R25" s="239">
        <v>43159</v>
      </c>
      <c r="S25" s="217"/>
      <c r="T25" s="217"/>
    </row>
    <row r="26" spans="1:16382" s="79" customFormat="1" ht="32.25" customHeight="1">
      <c r="B26" s="234">
        <f t="shared" si="2"/>
        <v>17</v>
      </c>
      <c r="C26" s="232"/>
      <c r="D26" s="255" t="s">
        <v>266</v>
      </c>
      <c r="E26" s="255"/>
      <c r="F26" s="255" t="s">
        <v>330</v>
      </c>
      <c r="G26" s="256">
        <v>43115</v>
      </c>
      <c r="H26" s="255" t="s">
        <v>207</v>
      </c>
      <c r="I26" s="235" t="s">
        <v>207</v>
      </c>
      <c r="J26" s="232" t="s">
        <v>13</v>
      </c>
      <c r="K26" s="164">
        <v>2.2999999999999998</v>
      </c>
      <c r="L26" s="161">
        <f t="shared" ca="1" si="0"/>
        <v>0.125</v>
      </c>
      <c r="M26" s="162">
        <f t="shared" ca="1" si="3"/>
        <v>2.4249999999999998</v>
      </c>
      <c r="N26" s="76">
        <f ca="1">SUMIF('Resource Deployment List'!$F$8:$F$187,D26,'Resource Deployment List'!$M$8:$M$187)</f>
        <v>1</v>
      </c>
      <c r="O26" s="238" t="s">
        <v>207</v>
      </c>
      <c r="P26" s="237" t="s">
        <v>172</v>
      </c>
      <c r="Q26" s="237"/>
      <c r="R26" s="237"/>
      <c r="S26" s="236"/>
      <c r="T26" s="236"/>
    </row>
    <row r="27" spans="1:16382" s="79" customFormat="1" ht="32.25" customHeight="1">
      <c r="B27" s="234">
        <f t="shared" si="2"/>
        <v>18</v>
      </c>
      <c r="C27" s="232"/>
      <c r="D27" s="255" t="s">
        <v>170</v>
      </c>
      <c r="E27" s="255"/>
      <c r="F27" s="74" t="s">
        <v>330</v>
      </c>
      <c r="G27" s="256">
        <v>42219</v>
      </c>
      <c r="H27" s="255" t="s">
        <v>171</v>
      </c>
      <c r="I27" s="235" t="s">
        <v>191</v>
      </c>
      <c r="J27" s="232" t="s">
        <v>13</v>
      </c>
      <c r="K27" s="164">
        <v>0</v>
      </c>
      <c r="L27" s="161">
        <f t="shared" ca="1" si="0"/>
        <v>2.6138888888888889</v>
      </c>
      <c r="M27" s="162">
        <f t="shared" ca="1" si="3"/>
        <v>2.6138888888888889</v>
      </c>
      <c r="N27" s="76">
        <f ca="1">SUMIF('Resource Deployment List'!$F$8:$F$187,D27,'Resource Deployment List'!$M$8:$M$187)</f>
        <v>1</v>
      </c>
      <c r="O27" s="222" t="s">
        <v>331</v>
      </c>
      <c r="P27" s="220" t="s">
        <v>172</v>
      </c>
      <c r="Q27" s="238"/>
      <c r="R27" s="238"/>
      <c r="S27" s="217"/>
      <c r="T27" s="217"/>
    </row>
    <row r="28" spans="1:16382" s="79" customFormat="1" ht="32.25" customHeight="1">
      <c r="B28" s="234">
        <f t="shared" si="2"/>
        <v>19</v>
      </c>
      <c r="C28" s="78"/>
      <c r="D28" s="74" t="s">
        <v>253</v>
      </c>
      <c r="E28" s="255"/>
      <c r="F28" s="74" t="s">
        <v>330</v>
      </c>
      <c r="G28" s="163">
        <v>43040</v>
      </c>
      <c r="H28" s="74" t="s">
        <v>193</v>
      </c>
      <c r="I28" s="235" t="s">
        <v>191</v>
      </c>
      <c r="J28" s="232" t="s">
        <v>13</v>
      </c>
      <c r="K28" s="164">
        <v>0</v>
      </c>
      <c r="L28" s="161">
        <f t="shared" ca="1" si="0"/>
        <v>0.33333333333333331</v>
      </c>
      <c r="M28" s="162">
        <f t="shared" ca="1" si="3"/>
        <v>0.33333333333333331</v>
      </c>
      <c r="N28" s="76">
        <f ca="1">SUMIF('Resource Deployment List'!$F$8:$F$187,D28,'Resource Deployment List'!$M$8:$M$187)</f>
        <v>1</v>
      </c>
      <c r="O28" s="222" t="s">
        <v>241</v>
      </c>
      <c r="P28" s="220" t="s">
        <v>166</v>
      </c>
      <c r="Q28" s="237"/>
      <c r="R28" s="237"/>
      <c r="S28" s="236"/>
      <c r="T28" s="236"/>
    </row>
    <row r="29" spans="1:16382" s="79" customFormat="1" ht="32.25" customHeight="1">
      <c r="B29" s="234">
        <f t="shared" si="2"/>
        <v>20</v>
      </c>
      <c r="C29" s="78"/>
      <c r="D29" s="74" t="s">
        <v>264</v>
      </c>
      <c r="E29" s="255"/>
      <c r="F29" s="74" t="s">
        <v>329</v>
      </c>
      <c r="G29" s="163">
        <v>43108</v>
      </c>
      <c r="H29" s="74" t="s">
        <v>244</v>
      </c>
      <c r="I29" s="235" t="s">
        <v>244</v>
      </c>
      <c r="J29" s="232" t="s">
        <v>0</v>
      </c>
      <c r="K29" s="164">
        <v>0</v>
      </c>
      <c r="L29" s="161">
        <f t="shared" ca="1" si="0"/>
        <v>0.14444444444444446</v>
      </c>
      <c r="M29" s="162">
        <f t="shared" ca="1" si="3"/>
        <v>0.14444444444444446</v>
      </c>
      <c r="N29" s="76">
        <f ca="1">SUMIF('Resource Deployment List'!F113:F205,D29,'Resource Deployment List'!M113:M205)</f>
        <v>1</v>
      </c>
      <c r="O29" s="222"/>
      <c r="P29" s="220" t="s">
        <v>166</v>
      </c>
      <c r="Q29" s="237"/>
      <c r="R29" s="237"/>
      <c r="S29" s="236"/>
      <c r="T29" s="236"/>
    </row>
    <row r="30" spans="1:16382" s="79" customFormat="1" ht="32.25" customHeight="1">
      <c r="B30" s="234">
        <f t="shared" si="2"/>
        <v>21</v>
      </c>
      <c r="C30" s="78"/>
      <c r="D30" s="74" t="s">
        <v>313</v>
      </c>
      <c r="E30" s="255"/>
      <c r="F30" s="74" t="s">
        <v>330</v>
      </c>
      <c r="G30" s="163">
        <v>42767</v>
      </c>
      <c r="H30" s="74" t="s">
        <v>215</v>
      </c>
      <c r="I30" s="235" t="s">
        <v>188</v>
      </c>
      <c r="J30" s="232" t="s">
        <v>0</v>
      </c>
      <c r="K30" s="164">
        <v>17</v>
      </c>
      <c r="L30" s="161">
        <f t="shared" ca="1" si="0"/>
        <v>1.0916666666666666</v>
      </c>
      <c r="M30" s="162">
        <f t="shared" ca="1" si="3"/>
        <v>18.091666666666665</v>
      </c>
      <c r="N30" s="76">
        <f ca="1">SUMIF('Resource Deployment List'!$F$8:$F$187,D30,'Resource Deployment List'!$M$8:$M$187)</f>
        <v>0</v>
      </c>
      <c r="O30" s="222"/>
      <c r="P30" s="220" t="s">
        <v>174</v>
      </c>
      <c r="Q30" s="237"/>
      <c r="R30" s="237"/>
      <c r="S30" s="236"/>
      <c r="T30" s="236"/>
    </row>
    <row r="31" spans="1:16382" s="79" customFormat="1" ht="32.25" customHeight="1">
      <c r="B31" s="234">
        <f t="shared" si="2"/>
        <v>22</v>
      </c>
      <c r="C31" s="78"/>
      <c r="D31" s="74" t="s">
        <v>243</v>
      </c>
      <c r="E31" s="255"/>
      <c r="F31" s="74" t="s">
        <v>329</v>
      </c>
      <c r="G31" s="256">
        <v>42989</v>
      </c>
      <c r="H31" s="255" t="s">
        <v>244</v>
      </c>
      <c r="I31" s="235" t="s">
        <v>244</v>
      </c>
      <c r="J31" s="232" t="s">
        <v>0</v>
      </c>
      <c r="K31" s="164">
        <v>0</v>
      </c>
      <c r="L31" s="161">
        <f t="shared" ca="1" si="0"/>
        <v>0.47500000000000003</v>
      </c>
      <c r="M31" s="162">
        <f t="shared" ca="1" si="3"/>
        <v>0.47500000000000003</v>
      </c>
      <c r="N31" s="76">
        <f ca="1">SUMIF('Resource Deployment List'!F86:F183,D31,'Resource Deployment List'!M86:M183)</f>
        <v>1</v>
      </c>
      <c r="O31" s="222"/>
      <c r="P31" s="220" t="s">
        <v>166</v>
      </c>
      <c r="Q31" s="237"/>
      <c r="R31" s="237"/>
      <c r="S31" s="236"/>
      <c r="T31" s="236"/>
    </row>
    <row r="32" spans="1:16382" s="79" customFormat="1" ht="32.25" customHeight="1">
      <c r="B32" s="234">
        <f t="shared" si="2"/>
        <v>23</v>
      </c>
      <c r="C32" s="78"/>
      <c r="D32" s="74" t="s">
        <v>218</v>
      </c>
      <c r="E32" s="255"/>
      <c r="F32" s="74" t="s">
        <v>330</v>
      </c>
      <c r="G32" s="165">
        <v>42779</v>
      </c>
      <c r="H32" s="76" t="s">
        <v>163</v>
      </c>
      <c r="I32" s="235" t="s">
        <v>396</v>
      </c>
      <c r="J32" s="232" t="s">
        <v>61</v>
      </c>
      <c r="K32" s="162">
        <v>2.2999999999999998</v>
      </c>
      <c r="L32" s="161">
        <f t="shared" ca="1" si="0"/>
        <v>1.0583333333333333</v>
      </c>
      <c r="M32" s="162">
        <f t="shared" ca="1" si="3"/>
        <v>3.3583333333333334</v>
      </c>
      <c r="N32" s="76">
        <f ca="1">SUMIF('Resource Deployment List'!$F$8:$F$187,D32,'Resource Deployment List'!$M$8:$M$187)</f>
        <v>1</v>
      </c>
      <c r="O32" s="222" t="s">
        <v>241</v>
      </c>
      <c r="P32" s="220" t="s">
        <v>136</v>
      </c>
      <c r="Q32" s="238"/>
      <c r="R32" s="238"/>
      <c r="S32" s="217" t="s">
        <v>377</v>
      </c>
      <c r="T32" s="217"/>
    </row>
    <row r="33" spans="2:20" s="79" customFormat="1" ht="32.25" customHeight="1">
      <c r="B33" s="234">
        <f t="shared" si="2"/>
        <v>24</v>
      </c>
      <c r="C33" s="232"/>
      <c r="D33" s="255" t="s">
        <v>229</v>
      </c>
      <c r="E33" s="255"/>
      <c r="F33" s="74" t="s">
        <v>330</v>
      </c>
      <c r="G33" s="256">
        <v>42948</v>
      </c>
      <c r="H33" s="74" t="s">
        <v>228</v>
      </c>
      <c r="I33" s="235" t="s">
        <v>191</v>
      </c>
      <c r="J33" s="232" t="s">
        <v>0</v>
      </c>
      <c r="K33" s="164">
        <v>0</v>
      </c>
      <c r="L33" s="161">
        <f t="shared" ca="1" si="0"/>
        <v>0.58888888888888891</v>
      </c>
      <c r="M33" s="162">
        <f t="shared" ca="1" si="3"/>
        <v>0.58888888888888891</v>
      </c>
      <c r="N33" s="76">
        <f ca="1">SUMIF('Resource Deployment List'!$F$8:$F$187,D33,'Resource Deployment List'!$M$8:$M$187)</f>
        <v>0</v>
      </c>
      <c r="O33" s="222" t="s">
        <v>236</v>
      </c>
      <c r="P33" s="220" t="s">
        <v>382</v>
      </c>
      <c r="Q33" s="237"/>
      <c r="R33" s="237"/>
      <c r="S33" s="236"/>
      <c r="T33" s="236"/>
    </row>
    <row r="34" spans="2:20" s="79" customFormat="1" ht="32.25" customHeight="1">
      <c r="B34" s="234">
        <f t="shared" si="2"/>
        <v>25</v>
      </c>
      <c r="C34" s="78"/>
      <c r="D34" s="255" t="s">
        <v>459</v>
      </c>
      <c r="E34" s="255"/>
      <c r="F34" s="74" t="s">
        <v>330</v>
      </c>
      <c r="G34" s="163">
        <v>43136</v>
      </c>
      <c r="H34" s="74" t="s">
        <v>207</v>
      </c>
      <c r="I34" s="235" t="s">
        <v>207</v>
      </c>
      <c r="J34" s="232" t="s">
        <v>61</v>
      </c>
      <c r="K34" s="164">
        <v>13</v>
      </c>
      <c r="L34" s="161">
        <f t="shared" ca="1" si="0"/>
        <v>6.6666666666666666E-2</v>
      </c>
      <c r="M34" s="162">
        <f t="shared" ca="1" si="3"/>
        <v>13.066666666666666</v>
      </c>
      <c r="N34" s="76">
        <f>SUMIF('Resource Deployment List'!$F$8:$F$187,D34,'Resource Deployment List'!$M$8:$M$187)</f>
        <v>0</v>
      </c>
      <c r="O34" s="222"/>
      <c r="P34" s="220"/>
      <c r="Q34" s="237"/>
      <c r="R34" s="237"/>
      <c r="S34" s="236"/>
      <c r="T34" s="236"/>
    </row>
    <row r="35" spans="2:20" s="79" customFormat="1" ht="32.25" customHeight="1">
      <c r="B35" s="234">
        <f t="shared" si="2"/>
        <v>26</v>
      </c>
      <c r="C35" s="217"/>
      <c r="D35" s="255" t="s">
        <v>157</v>
      </c>
      <c r="E35" s="255"/>
      <c r="F35" s="255" t="s">
        <v>330</v>
      </c>
      <c r="G35" s="158">
        <v>41463</v>
      </c>
      <c r="H35" s="255" t="s">
        <v>158</v>
      </c>
      <c r="I35" s="235"/>
      <c r="J35" s="217" t="s">
        <v>0</v>
      </c>
      <c r="K35" s="160">
        <v>11</v>
      </c>
      <c r="L35" s="161">
        <f t="shared" ca="1" si="0"/>
        <v>4.7138888888888895</v>
      </c>
      <c r="M35" s="162">
        <f t="shared" ca="1" si="3"/>
        <v>15.713888888888889</v>
      </c>
      <c r="N35" s="76">
        <f>SUMIF('Resource Deployment List'!$F$8:$F$187,D35,'Resource Deployment List'!$M$8:$M$187)</f>
        <v>0</v>
      </c>
      <c r="O35" s="238" t="s">
        <v>331</v>
      </c>
      <c r="P35" s="237" t="s">
        <v>159</v>
      </c>
      <c r="Q35" s="238"/>
      <c r="R35" s="238"/>
      <c r="S35" s="217"/>
      <c r="T35" s="217"/>
    </row>
    <row r="36" spans="2:20" s="79" customFormat="1" ht="32.25" customHeight="1">
      <c r="B36" s="234">
        <f t="shared" si="2"/>
        <v>27</v>
      </c>
      <c r="C36" s="232"/>
      <c r="D36" s="255" t="s">
        <v>311</v>
      </c>
      <c r="E36" s="255"/>
      <c r="F36" s="255" t="s">
        <v>330</v>
      </c>
      <c r="G36" s="256">
        <v>42534</v>
      </c>
      <c r="H36" s="255" t="s">
        <v>191</v>
      </c>
      <c r="I36" s="235" t="s">
        <v>191</v>
      </c>
      <c r="J36" s="232" t="s">
        <v>4</v>
      </c>
      <c r="K36" s="164">
        <v>5.8</v>
      </c>
      <c r="L36" s="161">
        <f t="shared" ca="1" si="0"/>
        <v>1.7388888888888889</v>
      </c>
      <c r="M36" s="162">
        <f t="shared" ca="1" si="3"/>
        <v>7.5388888888888888</v>
      </c>
      <c r="N36" s="76">
        <f ca="1">SUMIF('Resource Deployment List'!$F$8:$F$187,D36,'Resource Deployment List'!$M$8:$M$187)</f>
        <v>1</v>
      </c>
      <c r="O36" s="238" t="s">
        <v>241</v>
      </c>
      <c r="P36" s="237" t="s">
        <v>123</v>
      </c>
      <c r="Q36" s="238"/>
      <c r="R36" s="238"/>
      <c r="S36" s="217"/>
      <c r="T36" s="217"/>
    </row>
    <row r="37" spans="2:20" s="79" customFormat="1" ht="32.25" customHeight="1">
      <c r="B37" s="234">
        <f t="shared" si="2"/>
        <v>28</v>
      </c>
      <c r="C37" s="78"/>
      <c r="D37" s="74" t="s">
        <v>179</v>
      </c>
      <c r="E37" s="255"/>
      <c r="F37" s="74" t="s">
        <v>330</v>
      </c>
      <c r="G37" s="163">
        <v>42254</v>
      </c>
      <c r="H37" s="74" t="s">
        <v>171</v>
      </c>
      <c r="I37" s="235" t="s">
        <v>191</v>
      </c>
      <c r="J37" s="232" t="s">
        <v>128</v>
      </c>
      <c r="K37" s="164">
        <v>0</v>
      </c>
      <c r="L37" s="161">
        <f t="shared" ca="1" si="0"/>
        <v>2.5166666666666666</v>
      </c>
      <c r="M37" s="162">
        <f t="shared" ca="1" si="3"/>
        <v>2.5166666666666666</v>
      </c>
      <c r="N37" s="76">
        <f ca="1">SUMIF('Resource Deployment List'!$F$8:$F$187,D37,'Resource Deployment List'!$M$8:$M$187)</f>
        <v>1</v>
      </c>
      <c r="O37" s="222" t="s">
        <v>331</v>
      </c>
      <c r="P37" s="220" t="s">
        <v>180</v>
      </c>
      <c r="Q37" s="238"/>
      <c r="R37" s="238"/>
      <c r="S37" s="217" t="s">
        <v>379</v>
      </c>
      <c r="T37" s="217"/>
    </row>
    <row r="38" spans="2:20" s="79" customFormat="1" ht="32.25" customHeight="1">
      <c r="B38" s="234">
        <f t="shared" si="2"/>
        <v>29</v>
      </c>
      <c r="C38" s="78"/>
      <c r="D38" s="74" t="s">
        <v>196</v>
      </c>
      <c r="E38" s="255"/>
      <c r="F38" s="74" t="s">
        <v>330</v>
      </c>
      <c r="G38" s="163">
        <v>42410</v>
      </c>
      <c r="H38" s="74" t="s">
        <v>193</v>
      </c>
      <c r="I38" s="235" t="s">
        <v>191</v>
      </c>
      <c r="J38" s="232" t="s">
        <v>0</v>
      </c>
      <c r="K38" s="164">
        <v>0</v>
      </c>
      <c r="L38" s="161">
        <f t="shared" ca="1" si="0"/>
        <v>2.0833333333333335</v>
      </c>
      <c r="M38" s="162">
        <f t="shared" ca="1" si="3"/>
        <v>2.0833333333333335</v>
      </c>
      <c r="N38" s="76">
        <f ca="1">SUMIF('Resource Deployment List'!$F$8:$F$187,D38,'Resource Deployment List'!$M$8:$M$187)</f>
        <v>0</v>
      </c>
      <c r="O38" s="222" t="s">
        <v>241</v>
      </c>
      <c r="P38" s="220" t="s">
        <v>382</v>
      </c>
      <c r="Q38" s="238"/>
      <c r="R38" s="238"/>
      <c r="S38" s="217" t="s">
        <v>167</v>
      </c>
      <c r="T38" s="217"/>
    </row>
    <row r="39" spans="2:20" s="79" customFormat="1" ht="32.25" customHeight="1">
      <c r="B39" s="234">
        <f t="shared" si="2"/>
        <v>30</v>
      </c>
      <c r="C39" s="78"/>
      <c r="D39" s="74" t="s">
        <v>321</v>
      </c>
      <c r="E39" s="255"/>
      <c r="F39" s="74" t="s">
        <v>330</v>
      </c>
      <c r="G39" s="163">
        <v>42954</v>
      </c>
      <c r="H39" s="74" t="s">
        <v>191</v>
      </c>
      <c r="I39" s="235" t="s">
        <v>191</v>
      </c>
      <c r="J39" s="232" t="s">
        <v>4</v>
      </c>
      <c r="K39" s="164">
        <v>3.6</v>
      </c>
      <c r="L39" s="161">
        <f t="shared" ca="1" si="0"/>
        <v>0.57222222222222219</v>
      </c>
      <c r="M39" s="162">
        <f t="shared" ca="1" si="3"/>
        <v>4.1722222222222225</v>
      </c>
      <c r="N39" s="76">
        <f ca="1">SUMIF('Resource Deployment List'!$F$8:$F$187,D39,'Resource Deployment List'!$M$8:$M$187)</f>
        <v>1</v>
      </c>
      <c r="O39" s="222" t="s">
        <v>241</v>
      </c>
      <c r="P39" s="220" t="s">
        <v>123</v>
      </c>
      <c r="Q39" s="237"/>
      <c r="R39" s="237"/>
      <c r="S39" s="236"/>
      <c r="T39" s="236"/>
    </row>
    <row r="40" spans="2:20" s="79" customFormat="1" ht="32.25" customHeight="1">
      <c r="B40" s="234">
        <f t="shared" si="2"/>
        <v>31</v>
      </c>
      <c r="C40" s="78"/>
      <c r="D40" s="74" t="s">
        <v>201</v>
      </c>
      <c r="E40" s="255"/>
      <c r="F40" s="74" t="s">
        <v>330</v>
      </c>
      <c r="G40" s="163">
        <v>42569</v>
      </c>
      <c r="H40" s="74" t="s">
        <v>163</v>
      </c>
      <c r="I40" s="235" t="s">
        <v>396</v>
      </c>
      <c r="J40" s="232" t="s">
        <v>0</v>
      </c>
      <c r="K40" s="164">
        <v>2.6</v>
      </c>
      <c r="L40" s="161">
        <f t="shared" ca="1" si="0"/>
        <v>1.6416666666666666</v>
      </c>
      <c r="M40" s="162">
        <f t="shared" ca="1" si="3"/>
        <v>4.2416666666666671</v>
      </c>
      <c r="N40" s="76">
        <f ca="1">SUMIF('Resource Deployment List'!$F$8:$F$187,D40,'Resource Deployment List'!$M$8:$M$187)</f>
        <v>0</v>
      </c>
      <c r="O40" s="222" t="s">
        <v>331</v>
      </c>
      <c r="P40" s="220" t="s">
        <v>126</v>
      </c>
      <c r="Q40" s="238"/>
      <c r="R40" s="239">
        <v>43147</v>
      </c>
      <c r="S40" s="221" t="s">
        <v>525</v>
      </c>
      <c r="T40" s="217" t="s">
        <v>202</v>
      </c>
    </row>
    <row r="41" spans="2:20" s="79" customFormat="1" ht="32.25" customHeight="1">
      <c r="B41" s="234">
        <f t="shared" si="2"/>
        <v>32</v>
      </c>
      <c r="C41" s="78"/>
      <c r="D41" s="255" t="s">
        <v>230</v>
      </c>
      <c r="E41" s="255"/>
      <c r="F41" s="74" t="s">
        <v>330</v>
      </c>
      <c r="G41" s="163">
        <v>42948</v>
      </c>
      <c r="H41" s="74" t="s">
        <v>171</v>
      </c>
      <c r="I41" s="235" t="s">
        <v>191</v>
      </c>
      <c r="J41" s="232" t="s">
        <v>0</v>
      </c>
      <c r="K41" s="164">
        <v>0</v>
      </c>
      <c r="L41" s="161">
        <f t="shared" ca="1" si="0"/>
        <v>0.58888888888888891</v>
      </c>
      <c r="M41" s="162">
        <f t="shared" ca="1" si="3"/>
        <v>0.58888888888888891</v>
      </c>
      <c r="N41" s="76">
        <f ca="1">SUMIF('Resource Deployment List'!$F$8:$F$187,D41,'Resource Deployment List'!$M$8:$M$187)</f>
        <v>0</v>
      </c>
      <c r="O41" s="222" t="s">
        <v>212</v>
      </c>
      <c r="P41" s="220" t="s">
        <v>174</v>
      </c>
      <c r="Q41" s="237"/>
      <c r="R41" s="237"/>
      <c r="S41" s="236"/>
      <c r="T41" s="236"/>
    </row>
    <row r="42" spans="2:20" s="79" customFormat="1" ht="32.25" customHeight="1">
      <c r="B42" s="234">
        <f t="shared" si="2"/>
        <v>33</v>
      </c>
      <c r="C42" s="232"/>
      <c r="D42" s="80" t="s">
        <v>162</v>
      </c>
      <c r="E42" s="255"/>
      <c r="F42" s="255" t="s">
        <v>330</v>
      </c>
      <c r="G42" s="256">
        <v>41919</v>
      </c>
      <c r="H42" s="255" t="s">
        <v>163</v>
      </c>
      <c r="I42" s="235" t="s">
        <v>396</v>
      </c>
      <c r="J42" s="232" t="s">
        <v>4</v>
      </c>
      <c r="K42" s="164">
        <v>0</v>
      </c>
      <c r="L42" s="161">
        <f t="shared" ref="L42:L73" ca="1" si="4">((TODAY()-G42)/30)/12</f>
        <v>3.4472222222222224</v>
      </c>
      <c r="M42" s="162">
        <f t="shared" ca="1" si="3"/>
        <v>3.4472222222222224</v>
      </c>
      <c r="N42" s="76">
        <f ca="1">SUMIF('Resource Deployment List'!$F$8:$F$187,D42,'Resource Deployment List'!$M$8:$M$187)</f>
        <v>0</v>
      </c>
      <c r="O42" s="238" t="s">
        <v>241</v>
      </c>
      <c r="P42" s="237" t="s">
        <v>123</v>
      </c>
      <c r="Q42" s="238"/>
      <c r="R42" s="239"/>
      <c r="S42" s="217" t="s">
        <v>391</v>
      </c>
      <c r="T42" s="217"/>
    </row>
    <row r="43" spans="2:20" s="79" customFormat="1" ht="32.25" customHeight="1">
      <c r="B43" s="234">
        <f t="shared" si="2"/>
        <v>34</v>
      </c>
      <c r="C43" s="245"/>
      <c r="D43" s="248" t="s">
        <v>251</v>
      </c>
      <c r="E43" s="255"/>
      <c r="F43" s="248" t="s">
        <v>330</v>
      </c>
      <c r="G43" s="247">
        <v>43032</v>
      </c>
      <c r="H43" s="248" t="s">
        <v>252</v>
      </c>
      <c r="I43" s="235" t="s">
        <v>276</v>
      </c>
      <c r="J43" s="245" t="s">
        <v>13</v>
      </c>
      <c r="K43" s="246">
        <v>16.5</v>
      </c>
      <c r="L43" s="258">
        <f t="shared" ca="1" si="4"/>
        <v>0.35555555555555557</v>
      </c>
      <c r="M43" s="259">
        <f t="shared" ca="1" si="3"/>
        <v>16.855555555555554</v>
      </c>
      <c r="N43" s="76">
        <f>SUMIF('Resource Deployment List'!$F$8:$F$187,D43,'Resource Deployment List'!$M$8:$M$187)</f>
        <v>0</v>
      </c>
      <c r="O43" s="260"/>
      <c r="P43" s="261" t="s">
        <v>47</v>
      </c>
      <c r="Q43" s="261"/>
      <c r="R43" s="261"/>
      <c r="S43" s="262"/>
      <c r="T43" s="262"/>
    </row>
    <row r="44" spans="2:20" s="79" customFormat="1" ht="32.25" customHeight="1">
      <c r="B44" s="234">
        <f t="shared" si="2"/>
        <v>35</v>
      </c>
      <c r="C44" s="78"/>
      <c r="D44" s="74" t="s">
        <v>187</v>
      </c>
      <c r="E44" s="255"/>
      <c r="F44" s="74" t="s">
        <v>330</v>
      </c>
      <c r="G44" s="163">
        <v>42366</v>
      </c>
      <c r="H44" s="74" t="s">
        <v>171</v>
      </c>
      <c r="I44" s="235" t="s">
        <v>191</v>
      </c>
      <c r="J44" s="232" t="s">
        <v>0</v>
      </c>
      <c r="K44" s="164">
        <v>3</v>
      </c>
      <c r="L44" s="161">
        <f t="shared" ca="1" si="4"/>
        <v>2.2055555555555553</v>
      </c>
      <c r="M44" s="162">
        <f t="shared" ca="1" si="3"/>
        <v>5.2055555555555557</v>
      </c>
      <c r="N44" s="76">
        <f ca="1">SUMIF('Resource Deployment List'!$F$8:$F$187,D44,'Resource Deployment List'!$M$8:$M$187)</f>
        <v>0</v>
      </c>
      <c r="O44" s="222" t="s">
        <v>241</v>
      </c>
      <c r="P44" s="220" t="s">
        <v>174</v>
      </c>
      <c r="Q44" s="237"/>
      <c r="R44" s="237"/>
      <c r="S44" s="236"/>
      <c r="T44" s="236"/>
    </row>
    <row r="45" spans="2:20" s="79" customFormat="1" ht="32.25" customHeight="1">
      <c r="B45" s="234">
        <f t="shared" si="2"/>
        <v>36</v>
      </c>
      <c r="C45" s="78"/>
      <c r="D45" s="74" t="s">
        <v>246</v>
      </c>
      <c r="E45" s="255"/>
      <c r="F45" s="74" t="s">
        <v>330</v>
      </c>
      <c r="G45" s="163">
        <v>42989</v>
      </c>
      <c r="H45" s="74" t="s">
        <v>207</v>
      </c>
      <c r="I45" s="235" t="s">
        <v>207</v>
      </c>
      <c r="J45" s="232" t="s">
        <v>13</v>
      </c>
      <c r="K45" s="164">
        <v>4</v>
      </c>
      <c r="L45" s="161">
        <f t="shared" ca="1" si="4"/>
        <v>0.47500000000000003</v>
      </c>
      <c r="M45" s="162">
        <f t="shared" ca="1" si="3"/>
        <v>4.4749999999999996</v>
      </c>
      <c r="N45" s="76">
        <f ca="1">SUMIF('Resource Deployment List'!$F$8:$F$187,D45,'Resource Deployment List'!$M$8:$M$187)</f>
        <v>0</v>
      </c>
      <c r="O45" s="222" t="s">
        <v>236</v>
      </c>
      <c r="P45" s="220" t="s">
        <v>392</v>
      </c>
      <c r="Q45" s="237"/>
      <c r="R45" s="237"/>
      <c r="S45" s="236"/>
      <c r="T45" s="236"/>
    </row>
    <row r="46" spans="2:20" s="79" customFormat="1" ht="32.25" customHeight="1">
      <c r="B46" s="234">
        <f t="shared" si="2"/>
        <v>37</v>
      </c>
      <c r="C46" s="78"/>
      <c r="D46" s="74" t="s">
        <v>204</v>
      </c>
      <c r="E46" s="255"/>
      <c r="F46" s="74" t="s">
        <v>330</v>
      </c>
      <c r="G46" s="256">
        <v>42583</v>
      </c>
      <c r="H46" s="255" t="s">
        <v>193</v>
      </c>
      <c r="I46" s="235" t="s">
        <v>191</v>
      </c>
      <c r="J46" s="232" t="s">
        <v>0</v>
      </c>
      <c r="K46" s="164">
        <v>0</v>
      </c>
      <c r="L46" s="161">
        <f t="shared" ca="1" si="4"/>
        <v>1.6027777777777779</v>
      </c>
      <c r="M46" s="162">
        <f t="shared" ca="1" si="3"/>
        <v>1.6027777777777779</v>
      </c>
      <c r="N46" s="76">
        <f ca="1">SUMIF('Resource Deployment List'!$F$8:$F$187,D46,'Resource Deployment List'!$M$8:$M$187)</f>
        <v>0</v>
      </c>
      <c r="O46" s="222" t="s">
        <v>241</v>
      </c>
      <c r="P46" s="220" t="s">
        <v>238</v>
      </c>
      <c r="Q46" s="222"/>
      <c r="R46" s="238"/>
      <c r="S46" s="217"/>
      <c r="T46" s="217"/>
    </row>
    <row r="47" spans="2:20" s="79" customFormat="1" ht="32.25" customHeight="1">
      <c r="B47" s="234">
        <f t="shared" si="2"/>
        <v>38</v>
      </c>
      <c r="C47" s="78"/>
      <c r="D47" s="74" t="s">
        <v>173</v>
      </c>
      <c r="E47" s="255"/>
      <c r="F47" s="74" t="s">
        <v>330</v>
      </c>
      <c r="G47" s="256">
        <v>42219</v>
      </c>
      <c r="H47" s="255" t="s">
        <v>163</v>
      </c>
      <c r="I47" s="235" t="s">
        <v>396</v>
      </c>
      <c r="J47" s="232" t="s">
        <v>0</v>
      </c>
      <c r="K47" s="164">
        <v>1.3</v>
      </c>
      <c r="L47" s="161">
        <f t="shared" ca="1" si="4"/>
        <v>2.6138888888888889</v>
      </c>
      <c r="M47" s="162">
        <f t="shared" ca="1" si="3"/>
        <v>3.9138888888888888</v>
      </c>
      <c r="N47" s="76">
        <f ca="1">SUMIF('Resource Deployment List'!$F$8:$F$187,D47,'Resource Deployment List'!$M$8:$M$187)</f>
        <v>0</v>
      </c>
      <c r="O47" s="222" t="s">
        <v>241</v>
      </c>
      <c r="P47" s="220" t="s">
        <v>174</v>
      </c>
      <c r="Q47" s="238"/>
      <c r="R47" s="238"/>
      <c r="S47" s="217"/>
      <c r="T47" s="217"/>
    </row>
    <row r="48" spans="2:20" s="79" customFormat="1" ht="32.25" customHeight="1">
      <c r="B48" s="234">
        <f t="shared" si="2"/>
        <v>39</v>
      </c>
      <c r="C48" s="78"/>
      <c r="D48" s="74" t="s">
        <v>249</v>
      </c>
      <c r="E48" s="255"/>
      <c r="F48" s="74" t="s">
        <v>330</v>
      </c>
      <c r="G48" s="163">
        <v>43012</v>
      </c>
      <c r="H48" s="74" t="s">
        <v>228</v>
      </c>
      <c r="I48" s="235" t="s">
        <v>191</v>
      </c>
      <c r="J48" s="232" t="s">
        <v>0</v>
      </c>
      <c r="K48" s="164">
        <v>0</v>
      </c>
      <c r="L48" s="161">
        <f t="shared" ca="1" si="4"/>
        <v>0.41111111111111115</v>
      </c>
      <c r="M48" s="162">
        <f t="shared" ca="1" si="3"/>
        <v>0.41111111111111115</v>
      </c>
      <c r="N48" s="76">
        <f ca="1">SUMIF('Resource Deployment List'!$F$8:$F$187,D48,'Resource Deployment List'!$M$8:$M$187)</f>
        <v>0</v>
      </c>
      <c r="O48" s="222" t="s">
        <v>236</v>
      </c>
      <c r="P48" s="220" t="s">
        <v>394</v>
      </c>
      <c r="Q48" s="237"/>
      <c r="R48" s="237"/>
      <c r="S48" s="236"/>
      <c r="T48" s="236"/>
    </row>
    <row r="49" spans="2:20" s="79" customFormat="1" ht="32.25" customHeight="1">
      <c r="B49" s="234">
        <f t="shared" si="2"/>
        <v>40</v>
      </c>
      <c r="C49" s="78"/>
      <c r="D49" s="74" t="s">
        <v>175</v>
      </c>
      <c r="E49" s="255"/>
      <c r="F49" s="74" t="s">
        <v>330</v>
      </c>
      <c r="G49" s="163">
        <v>42219</v>
      </c>
      <c r="H49" s="74" t="s">
        <v>171</v>
      </c>
      <c r="I49" s="235" t="s">
        <v>191</v>
      </c>
      <c r="J49" s="232" t="s">
        <v>0</v>
      </c>
      <c r="K49" s="164">
        <v>0</v>
      </c>
      <c r="L49" s="161">
        <f t="shared" ca="1" si="4"/>
        <v>2.6138888888888889</v>
      </c>
      <c r="M49" s="162">
        <f t="shared" ca="1" si="3"/>
        <v>2.6138888888888889</v>
      </c>
      <c r="N49" s="76">
        <f ca="1">SUMIF('Resource Deployment List'!$F$8:$F$187,D49,'Resource Deployment List'!$M$8:$M$187)</f>
        <v>0</v>
      </c>
      <c r="O49" s="222" t="s">
        <v>241</v>
      </c>
      <c r="P49" s="220" t="s">
        <v>401</v>
      </c>
      <c r="Q49" s="238"/>
      <c r="R49" s="238"/>
      <c r="S49" s="217"/>
      <c r="T49" s="217"/>
    </row>
    <row r="50" spans="2:20" s="79" customFormat="1" ht="32.25" customHeight="1">
      <c r="B50" s="234">
        <f t="shared" si="2"/>
        <v>41</v>
      </c>
      <c r="C50" s="78"/>
      <c r="D50" s="74" t="s">
        <v>274</v>
      </c>
      <c r="E50" s="255"/>
      <c r="F50" s="74" t="s">
        <v>329</v>
      </c>
      <c r="G50" s="163">
        <v>43122</v>
      </c>
      <c r="H50" s="74" t="s">
        <v>244</v>
      </c>
      <c r="I50" s="235" t="s">
        <v>244</v>
      </c>
      <c r="J50" s="232" t="s">
        <v>0</v>
      </c>
      <c r="K50" s="164">
        <v>0</v>
      </c>
      <c r="L50" s="161">
        <f t="shared" ca="1" si="4"/>
        <v>0.10555555555555556</v>
      </c>
      <c r="M50" s="162">
        <f t="shared" ca="1" si="3"/>
        <v>0.10555555555555556</v>
      </c>
      <c r="N50" s="76">
        <f>SUMIF('Resource Deployment List'!F126:F219,D50,'Resource Deployment List'!M126:M219)</f>
        <v>0</v>
      </c>
      <c r="O50" s="222"/>
      <c r="P50" s="220" t="s">
        <v>166</v>
      </c>
      <c r="Q50" s="237"/>
      <c r="R50" s="237"/>
      <c r="S50" s="236"/>
      <c r="T50" s="236"/>
    </row>
    <row r="51" spans="2:20" s="79" customFormat="1" ht="32.25" customHeight="1">
      <c r="B51" s="234">
        <f t="shared" si="2"/>
        <v>42</v>
      </c>
      <c r="C51" s="78"/>
      <c r="D51" s="255" t="s">
        <v>310</v>
      </c>
      <c r="E51" s="255"/>
      <c r="F51" s="74" t="s">
        <v>330</v>
      </c>
      <c r="G51" s="256">
        <v>42534</v>
      </c>
      <c r="H51" s="255" t="s">
        <v>188</v>
      </c>
      <c r="I51" s="235" t="s">
        <v>188</v>
      </c>
      <c r="J51" s="232" t="s">
        <v>0</v>
      </c>
      <c r="K51" s="164">
        <v>11</v>
      </c>
      <c r="L51" s="161">
        <f t="shared" ca="1" si="4"/>
        <v>1.7388888888888889</v>
      </c>
      <c r="M51" s="162">
        <f t="shared" ca="1" si="3"/>
        <v>12.738888888888889</v>
      </c>
      <c r="N51" s="76">
        <f ca="1">SUMIF('Resource Deployment List'!$F$8:$F$187,D51,'Resource Deployment List'!$M$8:$M$187)</f>
        <v>0</v>
      </c>
      <c r="O51" s="222"/>
      <c r="P51" s="220" t="s">
        <v>404</v>
      </c>
      <c r="Q51" s="238"/>
      <c r="R51" s="238"/>
      <c r="S51" s="217"/>
      <c r="T51" s="217"/>
    </row>
    <row r="52" spans="2:20" s="79" customFormat="1" ht="32.25" customHeight="1">
      <c r="B52" s="234">
        <f t="shared" si="2"/>
        <v>43</v>
      </c>
      <c r="C52" s="78"/>
      <c r="D52" s="74" t="s">
        <v>206</v>
      </c>
      <c r="E52" s="255"/>
      <c r="F52" s="74" t="s">
        <v>330</v>
      </c>
      <c r="G52" s="256">
        <v>42590</v>
      </c>
      <c r="H52" s="255" t="s">
        <v>207</v>
      </c>
      <c r="I52" s="235" t="s">
        <v>207</v>
      </c>
      <c r="J52" s="232" t="s">
        <v>0</v>
      </c>
      <c r="K52" s="164">
        <v>5</v>
      </c>
      <c r="L52" s="161">
        <f t="shared" ca="1" si="4"/>
        <v>1.5833333333333333</v>
      </c>
      <c r="M52" s="162">
        <f t="shared" ca="1" si="3"/>
        <v>6.583333333333333</v>
      </c>
      <c r="N52" s="76">
        <f ca="1">SUMIF('Resource Deployment List'!$F$8:$F$187,D52,'Resource Deployment List'!$M$8:$M$187)</f>
        <v>1</v>
      </c>
      <c r="O52" s="222"/>
      <c r="P52" s="220" t="s">
        <v>383</v>
      </c>
      <c r="Q52" s="237"/>
      <c r="R52" s="237"/>
      <c r="S52" s="236"/>
      <c r="T52" s="236"/>
    </row>
    <row r="53" spans="2:20" s="79" customFormat="1" ht="32.25" customHeight="1">
      <c r="B53" s="234">
        <f t="shared" si="2"/>
        <v>44</v>
      </c>
      <c r="C53" s="78"/>
      <c r="D53" s="74" t="s">
        <v>316</v>
      </c>
      <c r="E53" s="255"/>
      <c r="F53" s="74" t="s">
        <v>330</v>
      </c>
      <c r="G53" s="165">
        <v>42835</v>
      </c>
      <c r="H53" s="76" t="s">
        <v>171</v>
      </c>
      <c r="I53" s="235" t="s">
        <v>396</v>
      </c>
      <c r="J53" s="232" t="s">
        <v>61</v>
      </c>
      <c r="K53" s="162">
        <v>1.5</v>
      </c>
      <c r="L53" s="161">
        <f t="shared" ca="1" si="4"/>
        <v>0.90277777777777779</v>
      </c>
      <c r="M53" s="162">
        <f t="shared" ca="1" si="3"/>
        <v>2.4027777777777777</v>
      </c>
      <c r="N53" s="76">
        <f ca="1">SUMIF('Resource Deployment List'!$F$8:$F$187,D53,'Resource Deployment List'!$M$8:$M$187)</f>
        <v>0</v>
      </c>
      <c r="O53" s="222" t="s">
        <v>7</v>
      </c>
      <c r="P53" s="220" t="s">
        <v>136</v>
      </c>
      <c r="Q53" s="222"/>
      <c r="R53" s="222"/>
      <c r="S53" s="217" t="s">
        <v>377</v>
      </c>
      <c r="T53" s="217"/>
    </row>
    <row r="54" spans="2:20" s="79" customFormat="1" ht="32.25" customHeight="1">
      <c r="B54" s="234">
        <f t="shared" si="2"/>
        <v>45</v>
      </c>
      <c r="C54" s="78"/>
      <c r="D54" s="255" t="s">
        <v>219</v>
      </c>
      <c r="E54" s="255"/>
      <c r="F54" s="74" t="s">
        <v>330</v>
      </c>
      <c r="G54" s="165">
        <v>42779</v>
      </c>
      <c r="H54" s="76" t="s">
        <v>163</v>
      </c>
      <c r="I54" s="235" t="s">
        <v>396</v>
      </c>
      <c r="J54" s="232" t="s">
        <v>4</v>
      </c>
      <c r="K54" s="162">
        <v>2.8</v>
      </c>
      <c r="L54" s="161">
        <f t="shared" ca="1" si="4"/>
        <v>1.0583333333333333</v>
      </c>
      <c r="M54" s="162">
        <f t="shared" ca="1" si="3"/>
        <v>3.8583333333333334</v>
      </c>
      <c r="N54" s="76">
        <f ca="1">SUMIF('Resource Deployment List'!$F$8:$F$187,D54,'Resource Deployment List'!$M$8:$M$187)</f>
        <v>1</v>
      </c>
      <c r="O54" s="222" t="s">
        <v>241</v>
      </c>
      <c r="P54" s="220" t="s">
        <v>123</v>
      </c>
      <c r="Q54" s="222"/>
      <c r="R54" s="222"/>
      <c r="S54" s="217"/>
      <c r="T54" s="217"/>
    </row>
    <row r="55" spans="2:20" s="79" customFormat="1" ht="32.25" customHeight="1">
      <c r="B55" s="234">
        <f t="shared" si="2"/>
        <v>46</v>
      </c>
      <c r="C55" s="232"/>
      <c r="D55" s="255" t="s">
        <v>181</v>
      </c>
      <c r="E55" s="255"/>
      <c r="F55" s="255" t="s">
        <v>330</v>
      </c>
      <c r="G55" s="256">
        <v>42254</v>
      </c>
      <c r="H55" s="255" t="s">
        <v>163</v>
      </c>
      <c r="I55" s="235" t="s">
        <v>396</v>
      </c>
      <c r="J55" s="232" t="s">
        <v>13</v>
      </c>
      <c r="K55" s="164">
        <v>1.9</v>
      </c>
      <c r="L55" s="161">
        <f t="shared" ca="1" si="4"/>
        <v>2.5166666666666666</v>
      </c>
      <c r="M55" s="162">
        <f t="shared" ca="1" si="3"/>
        <v>4.4166666666666661</v>
      </c>
      <c r="N55" s="76">
        <f>SUMIF('Resource Deployment List'!$F$8:$F$187,D55,'Resource Deployment List'!$M$8:$M$187)</f>
        <v>0</v>
      </c>
      <c r="O55" s="222" t="s">
        <v>331</v>
      </c>
      <c r="P55" s="220" t="s">
        <v>166</v>
      </c>
      <c r="Q55" s="238"/>
      <c r="R55" s="238"/>
      <c r="S55" s="217" t="s">
        <v>182</v>
      </c>
      <c r="T55" s="217"/>
    </row>
    <row r="56" spans="2:20" s="79" customFormat="1" ht="32.25" customHeight="1">
      <c r="B56" s="234">
        <f t="shared" si="2"/>
        <v>47</v>
      </c>
      <c r="C56" s="78"/>
      <c r="D56" s="80" t="s">
        <v>326</v>
      </c>
      <c r="E56" s="255"/>
      <c r="F56" s="74" t="s">
        <v>329</v>
      </c>
      <c r="G56" s="256">
        <v>43053</v>
      </c>
      <c r="H56" s="255" t="s">
        <v>327</v>
      </c>
      <c r="I56" s="235"/>
      <c r="J56" s="232" t="s">
        <v>0</v>
      </c>
      <c r="K56" s="164"/>
      <c r="L56" s="161">
        <f t="shared" ca="1" si="4"/>
        <v>0.29722222222222222</v>
      </c>
      <c r="M56" s="162">
        <f t="shared" ca="1" si="3"/>
        <v>0.29722222222222222</v>
      </c>
      <c r="N56" s="76">
        <f>SUMIF('Resource Deployment List'!$F$8:$F$187,D56,'Resource Deployment List'!$M$8:$M$187)</f>
        <v>0</v>
      </c>
      <c r="O56" s="222"/>
      <c r="P56" s="220"/>
      <c r="Q56" s="238"/>
      <c r="R56" s="239"/>
      <c r="S56" s="217"/>
      <c r="T56" s="217"/>
    </row>
    <row r="57" spans="2:20" s="79" customFormat="1" ht="32.25" customHeight="1">
      <c r="B57" s="234">
        <f t="shared" si="2"/>
        <v>48</v>
      </c>
      <c r="C57" s="78"/>
      <c r="D57" s="255" t="s">
        <v>231</v>
      </c>
      <c r="E57" s="255"/>
      <c r="F57" s="74" t="s">
        <v>330</v>
      </c>
      <c r="G57" s="256">
        <v>42948</v>
      </c>
      <c r="H57" s="255" t="s">
        <v>228</v>
      </c>
      <c r="I57" s="235" t="s">
        <v>191</v>
      </c>
      <c r="J57" s="232" t="s">
        <v>0</v>
      </c>
      <c r="K57" s="164">
        <v>0</v>
      </c>
      <c r="L57" s="161">
        <f t="shared" ca="1" si="4"/>
        <v>0.58888888888888891</v>
      </c>
      <c r="M57" s="162">
        <f t="shared" ca="1" si="3"/>
        <v>0.58888888888888891</v>
      </c>
      <c r="N57" s="76">
        <f ca="1">SUMIF('Resource Deployment List'!$F$8:$F$187,D57,'Resource Deployment List'!$M$8:$M$187)</f>
        <v>0</v>
      </c>
      <c r="O57" s="222" t="s">
        <v>236</v>
      </c>
      <c r="P57" s="220" t="s">
        <v>174</v>
      </c>
      <c r="Q57" s="237"/>
      <c r="R57" s="237"/>
      <c r="S57" s="236"/>
      <c r="T57" s="236"/>
    </row>
    <row r="58" spans="2:20" s="79" customFormat="1" ht="32.25" customHeight="1">
      <c r="B58" s="234">
        <f t="shared" si="2"/>
        <v>49</v>
      </c>
      <c r="C58" s="78"/>
      <c r="D58" s="76" t="s">
        <v>185</v>
      </c>
      <c r="E58" s="255"/>
      <c r="F58" s="74" t="s">
        <v>330</v>
      </c>
      <c r="G58" s="165">
        <v>42268</v>
      </c>
      <c r="H58" s="76" t="s">
        <v>171</v>
      </c>
      <c r="I58" s="235" t="s">
        <v>191</v>
      </c>
      <c r="J58" s="232" t="s">
        <v>0</v>
      </c>
      <c r="K58" s="164">
        <v>0</v>
      </c>
      <c r="L58" s="161">
        <f t="shared" ca="1" si="4"/>
        <v>2.4777777777777779</v>
      </c>
      <c r="M58" s="162">
        <f t="shared" ca="1" si="3"/>
        <v>2.4777777777777779</v>
      </c>
      <c r="N58" s="76">
        <f ca="1">SUMIF('Resource Deployment List'!$F$8:$F$187,D58,'Resource Deployment List'!$M$8:$M$187)</f>
        <v>0</v>
      </c>
      <c r="O58" s="222" t="s">
        <v>7</v>
      </c>
      <c r="P58" s="220" t="s">
        <v>400</v>
      </c>
      <c r="Q58" s="238"/>
      <c r="R58" s="238"/>
      <c r="S58" s="221" t="s">
        <v>167</v>
      </c>
      <c r="T58" s="221" t="s">
        <v>186</v>
      </c>
    </row>
    <row r="59" spans="2:20" s="79" customFormat="1" ht="32.25" customHeight="1">
      <c r="B59" s="234">
        <f t="shared" si="2"/>
        <v>50</v>
      </c>
      <c r="C59" s="78"/>
      <c r="D59" s="74" t="s">
        <v>315</v>
      </c>
      <c r="E59" s="255"/>
      <c r="F59" s="74" t="s">
        <v>330</v>
      </c>
      <c r="G59" s="163">
        <v>42793</v>
      </c>
      <c r="H59" s="74" t="s">
        <v>163</v>
      </c>
      <c r="I59" s="235" t="s">
        <v>396</v>
      </c>
      <c r="J59" s="232" t="s">
        <v>4</v>
      </c>
      <c r="K59" s="164">
        <v>3</v>
      </c>
      <c r="L59" s="161">
        <f t="shared" ca="1" si="4"/>
        <v>1.0194444444444444</v>
      </c>
      <c r="M59" s="162">
        <f t="shared" ca="1" si="3"/>
        <v>4.0194444444444439</v>
      </c>
      <c r="N59" s="76">
        <f ca="1">SUMIF('Resource Deployment List'!$F$8:$F$187,D59,'Resource Deployment List'!$M$8:$M$187)</f>
        <v>1</v>
      </c>
      <c r="O59" s="222" t="s">
        <v>241</v>
      </c>
      <c r="P59" s="220" t="s">
        <v>123</v>
      </c>
      <c r="Q59" s="238"/>
      <c r="R59" s="239">
        <v>43190</v>
      </c>
      <c r="S59" s="217"/>
      <c r="T59" s="217"/>
    </row>
    <row r="60" spans="2:20" s="79" customFormat="1" ht="32.25" customHeight="1">
      <c r="B60" s="234">
        <f t="shared" si="2"/>
        <v>51</v>
      </c>
      <c r="C60" s="78"/>
      <c r="D60" s="74" t="s">
        <v>458</v>
      </c>
      <c r="E60" s="255"/>
      <c r="F60" s="74" t="s">
        <v>330</v>
      </c>
      <c r="G60" s="256">
        <v>43136</v>
      </c>
      <c r="H60" s="255" t="s">
        <v>505</v>
      </c>
      <c r="I60" s="235" t="s">
        <v>159</v>
      </c>
      <c r="J60" s="232" t="s">
        <v>0</v>
      </c>
      <c r="K60" s="164">
        <v>8</v>
      </c>
      <c r="L60" s="161">
        <f t="shared" ca="1" si="4"/>
        <v>6.6666666666666666E-2</v>
      </c>
      <c r="M60" s="162"/>
      <c r="N60" s="76">
        <f>SUMIF('Resource Deployment List'!F124:F216,D60,'Resource Deployment List'!M124:M216)</f>
        <v>0</v>
      </c>
      <c r="O60" s="222"/>
      <c r="P60" s="220"/>
      <c r="Q60" s="237"/>
      <c r="R60" s="237"/>
      <c r="S60" s="236"/>
      <c r="T60" s="236"/>
    </row>
    <row r="61" spans="2:20" s="79" customFormat="1" ht="32.25" customHeight="1">
      <c r="B61" s="234">
        <f t="shared" si="2"/>
        <v>52</v>
      </c>
      <c r="C61" s="232"/>
      <c r="D61" s="74" t="s">
        <v>209</v>
      </c>
      <c r="E61" s="255"/>
      <c r="F61" s="255" t="s">
        <v>330</v>
      </c>
      <c r="G61" s="256">
        <v>42618</v>
      </c>
      <c r="H61" s="255" t="s">
        <v>193</v>
      </c>
      <c r="I61" s="235" t="s">
        <v>191</v>
      </c>
      <c r="J61" s="232" t="s">
        <v>4</v>
      </c>
      <c r="K61" s="164">
        <v>0</v>
      </c>
      <c r="L61" s="161">
        <f t="shared" ca="1" si="4"/>
        <v>1.5055555555555555</v>
      </c>
      <c r="M61" s="162">
        <f t="shared" ref="M61:M67" ca="1" si="5">K61+L61</f>
        <v>1.5055555555555555</v>
      </c>
      <c r="N61" s="76">
        <f ca="1">SUMIF('Resource Deployment List'!$F$8:$F$187,D61,'Resource Deployment List'!$M$8:$M$187)</f>
        <v>1</v>
      </c>
      <c r="O61" s="222" t="s">
        <v>241</v>
      </c>
      <c r="P61" s="220" t="s">
        <v>123</v>
      </c>
      <c r="Q61" s="238"/>
      <c r="R61" s="238"/>
      <c r="S61" s="217"/>
      <c r="T61" s="217"/>
    </row>
    <row r="62" spans="2:20" s="79" customFormat="1" ht="32.25" customHeight="1">
      <c r="B62" s="234">
        <f t="shared" si="2"/>
        <v>53</v>
      </c>
      <c r="C62" s="78"/>
      <c r="D62" s="74" t="s">
        <v>192</v>
      </c>
      <c r="E62" s="255"/>
      <c r="F62" s="74" t="s">
        <v>330</v>
      </c>
      <c r="G62" s="256">
        <v>42408</v>
      </c>
      <c r="H62" s="255" t="s">
        <v>193</v>
      </c>
      <c r="I62" s="235" t="s">
        <v>191</v>
      </c>
      <c r="J62" s="232" t="s">
        <v>4</v>
      </c>
      <c r="K62" s="164">
        <v>0</v>
      </c>
      <c r="L62" s="161">
        <f t="shared" ca="1" si="4"/>
        <v>2.088888888888889</v>
      </c>
      <c r="M62" s="162">
        <f t="shared" ca="1" si="5"/>
        <v>2.088888888888889</v>
      </c>
      <c r="N62" s="76">
        <f ca="1">SUMIF('Resource Deployment List'!$F$8:$F$187,D62,'Resource Deployment List'!$M$8:$M$187)</f>
        <v>1</v>
      </c>
      <c r="O62" s="222" t="s">
        <v>241</v>
      </c>
      <c r="P62" s="220" t="s">
        <v>123</v>
      </c>
      <c r="Q62" s="238"/>
      <c r="R62" s="238"/>
      <c r="S62" s="217"/>
      <c r="T62" s="217"/>
    </row>
    <row r="63" spans="2:20" s="79" customFormat="1" ht="32.25" customHeight="1">
      <c r="B63" s="234">
        <f t="shared" si="2"/>
        <v>54</v>
      </c>
      <c r="C63" s="236"/>
      <c r="D63" s="74" t="s">
        <v>177</v>
      </c>
      <c r="E63" s="255"/>
      <c r="F63" s="75" t="s">
        <v>330</v>
      </c>
      <c r="G63" s="76">
        <v>42248</v>
      </c>
      <c r="H63" s="235" t="s">
        <v>163</v>
      </c>
      <c r="I63" s="235" t="s">
        <v>396</v>
      </c>
      <c r="J63" s="236" t="s">
        <v>0</v>
      </c>
      <c r="K63" s="161">
        <v>1.3</v>
      </c>
      <c r="L63" s="161">
        <f t="shared" ca="1" si="4"/>
        <v>2.5333333333333332</v>
      </c>
      <c r="M63" s="162">
        <f t="shared" ca="1" si="5"/>
        <v>3.833333333333333</v>
      </c>
      <c r="N63" s="76">
        <f ca="1">SUMIF('Resource Deployment List'!$F$8:$F$187,D63,'Resource Deployment List'!$M$8:$M$187)</f>
        <v>1</v>
      </c>
      <c r="O63" s="222" t="s">
        <v>241</v>
      </c>
      <c r="P63" s="220" t="s">
        <v>136</v>
      </c>
      <c r="Q63" s="217"/>
      <c r="R63" s="217"/>
      <c r="S63" s="224" t="s">
        <v>377</v>
      </c>
      <c r="T63" s="224"/>
    </row>
    <row r="64" spans="2:20" s="240" customFormat="1" ht="32.25" customHeight="1">
      <c r="B64" s="234">
        <f t="shared" si="2"/>
        <v>55</v>
      </c>
      <c r="C64" s="232"/>
      <c r="D64" s="255" t="s">
        <v>308</v>
      </c>
      <c r="E64" s="255"/>
      <c r="F64" s="255" t="s">
        <v>330</v>
      </c>
      <c r="G64" s="256">
        <v>42492</v>
      </c>
      <c r="H64" s="255" t="s">
        <v>191</v>
      </c>
      <c r="I64" s="235" t="s">
        <v>396</v>
      </c>
      <c r="J64" s="232" t="s">
        <v>61</v>
      </c>
      <c r="K64" s="164">
        <v>2.6</v>
      </c>
      <c r="L64" s="161">
        <f t="shared" ca="1" si="4"/>
        <v>1.8555555555555554</v>
      </c>
      <c r="M64" s="162">
        <f t="shared" ca="1" si="5"/>
        <v>4.4555555555555557</v>
      </c>
      <c r="N64" s="76">
        <f ca="1">SUMIF('Resource Deployment List'!$F$8:$F$187,D64,'Resource Deployment List'!$M$8:$M$187)</f>
        <v>1</v>
      </c>
      <c r="O64" s="238" t="s">
        <v>241</v>
      </c>
      <c r="P64" s="237" t="s">
        <v>136</v>
      </c>
      <c r="Q64" s="238"/>
      <c r="R64" s="238"/>
      <c r="S64" s="217" t="s">
        <v>377</v>
      </c>
      <c r="T64" s="217"/>
    </row>
    <row r="65" spans="2:16271" s="79" customFormat="1" ht="32.25" customHeight="1">
      <c r="B65" s="234">
        <f t="shared" si="2"/>
        <v>56</v>
      </c>
      <c r="C65" s="232"/>
      <c r="D65" s="255" t="s">
        <v>165</v>
      </c>
      <c r="E65" s="255"/>
      <c r="F65" s="255" t="s">
        <v>330</v>
      </c>
      <c r="G65" s="256">
        <v>42135</v>
      </c>
      <c r="H65" s="255" t="s">
        <v>163</v>
      </c>
      <c r="I65" s="235" t="s">
        <v>396</v>
      </c>
      <c r="J65" s="232" t="s">
        <v>0</v>
      </c>
      <c r="K65" s="164">
        <v>0</v>
      </c>
      <c r="L65" s="161">
        <f t="shared" ca="1" si="4"/>
        <v>2.8472222222222219</v>
      </c>
      <c r="M65" s="162">
        <f t="shared" ca="1" si="5"/>
        <v>2.8472222222222219</v>
      </c>
      <c r="N65" s="76">
        <f ca="1">SUMIF('Resource Deployment List'!$F$8:$F$187,D65,'Resource Deployment List'!$M$8:$M$187)</f>
        <v>0</v>
      </c>
      <c r="O65" s="238" t="s">
        <v>331</v>
      </c>
      <c r="P65" s="237" t="s">
        <v>411</v>
      </c>
      <c r="Q65" s="238"/>
      <c r="R65" s="238"/>
      <c r="S65" s="217" t="s">
        <v>167</v>
      </c>
      <c r="T65" s="217"/>
    </row>
    <row r="66" spans="2:16271" s="79" customFormat="1" ht="32.25" customHeight="1">
      <c r="B66" s="234">
        <f t="shared" si="2"/>
        <v>57</v>
      </c>
      <c r="C66" s="232"/>
      <c r="D66" s="74" t="s">
        <v>232</v>
      </c>
      <c r="E66" s="255"/>
      <c r="F66" s="74" t="s">
        <v>330</v>
      </c>
      <c r="G66" s="256">
        <v>42948</v>
      </c>
      <c r="H66" s="255" t="s">
        <v>228</v>
      </c>
      <c r="I66" s="235" t="s">
        <v>191</v>
      </c>
      <c r="J66" s="232" t="s">
        <v>0</v>
      </c>
      <c r="K66" s="164">
        <v>0</v>
      </c>
      <c r="L66" s="161">
        <f t="shared" ca="1" si="4"/>
        <v>0.58888888888888891</v>
      </c>
      <c r="M66" s="162">
        <f t="shared" ca="1" si="5"/>
        <v>0.58888888888888891</v>
      </c>
      <c r="N66" s="76">
        <f>SUMIF('Resource Deployment List'!$F$8:$F$187,D66,'Resource Deployment List'!$M$8:$M$187)</f>
        <v>0</v>
      </c>
      <c r="O66" s="222" t="s">
        <v>236</v>
      </c>
      <c r="P66" s="220"/>
      <c r="Q66" s="237"/>
      <c r="R66" s="237"/>
      <c r="S66" s="236"/>
      <c r="T66" s="236"/>
    </row>
    <row r="67" spans="2:16271" s="79" customFormat="1" ht="32.25" customHeight="1">
      <c r="B67" s="234">
        <f t="shared" si="2"/>
        <v>58</v>
      </c>
      <c r="C67" s="78"/>
      <c r="D67" s="74" t="s">
        <v>189</v>
      </c>
      <c r="E67" s="255"/>
      <c r="F67" s="74" t="s">
        <v>330</v>
      </c>
      <c r="G67" s="256">
        <v>42373</v>
      </c>
      <c r="H67" s="255" t="s">
        <v>171</v>
      </c>
      <c r="I67" s="235" t="s">
        <v>191</v>
      </c>
      <c r="J67" s="232" t="s">
        <v>4</v>
      </c>
      <c r="K67" s="164">
        <v>2.1</v>
      </c>
      <c r="L67" s="161">
        <f t="shared" ca="1" si="4"/>
        <v>2.1861111111111113</v>
      </c>
      <c r="M67" s="162">
        <f t="shared" ca="1" si="5"/>
        <v>4.2861111111111114</v>
      </c>
      <c r="N67" s="76" t="e">
        <f ca="1">SUMIF('Resource Deployment List'!$F$8:$F$187,D67,'Resource Deployment List'!$M$8:$M$187)</f>
        <v>#N/A</v>
      </c>
      <c r="O67" s="222" t="s">
        <v>241</v>
      </c>
      <c r="P67" s="220" t="s">
        <v>123</v>
      </c>
      <c r="Q67" s="395"/>
      <c r="R67" s="396">
        <v>43190</v>
      </c>
      <c r="S67" s="217"/>
      <c r="T67" s="217"/>
    </row>
    <row r="68" spans="2:16271" s="240" customFormat="1" ht="32.25" customHeight="1">
      <c r="B68" s="234">
        <f t="shared" si="2"/>
        <v>59</v>
      </c>
      <c r="C68" s="232"/>
      <c r="D68" s="255" t="s">
        <v>432</v>
      </c>
      <c r="E68" s="255"/>
      <c r="F68" s="255" t="s">
        <v>330</v>
      </c>
      <c r="G68" s="256">
        <v>43136</v>
      </c>
      <c r="H68" s="255" t="s">
        <v>191</v>
      </c>
      <c r="I68" s="235" t="s">
        <v>191</v>
      </c>
      <c r="J68" s="232" t="s">
        <v>13</v>
      </c>
      <c r="K68" s="164">
        <v>7</v>
      </c>
      <c r="L68" s="161">
        <f t="shared" ca="1" si="4"/>
        <v>6.6666666666666666E-2</v>
      </c>
      <c r="M68" s="162"/>
      <c r="N68" s="76">
        <f ca="1">SUMIF('Resource Deployment List'!$F$8:$F$187,D68,'Resource Deployment List'!$M$8:$M$187)</f>
        <v>0</v>
      </c>
      <c r="O68" s="238"/>
      <c r="P68" s="237"/>
      <c r="Q68" s="237"/>
      <c r="R68" s="237"/>
      <c r="S68" s="236"/>
      <c r="T68" s="236"/>
    </row>
    <row r="69" spans="2:16271" s="79" customFormat="1" ht="32.25" customHeight="1">
      <c r="B69" s="234">
        <f t="shared" si="2"/>
        <v>60</v>
      </c>
      <c r="C69" s="78"/>
      <c r="D69" s="255" t="s">
        <v>197</v>
      </c>
      <c r="E69" s="255"/>
      <c r="F69" s="74" t="s">
        <v>330</v>
      </c>
      <c r="G69" s="256">
        <v>42541</v>
      </c>
      <c r="H69" s="255" t="s">
        <v>191</v>
      </c>
      <c r="I69" s="235" t="s">
        <v>191</v>
      </c>
      <c r="J69" s="232" t="s">
        <v>4</v>
      </c>
      <c r="K69" s="164">
        <v>4.8</v>
      </c>
      <c r="L69" s="161">
        <f t="shared" ca="1" si="4"/>
        <v>1.7194444444444443</v>
      </c>
      <c r="M69" s="162">
        <f t="shared" ref="M69:M100" ca="1" si="6">K69+L69</f>
        <v>6.5194444444444439</v>
      </c>
      <c r="N69" s="76">
        <f ca="1">SUMIF('Resource Deployment List'!$F$8:$F$187,D69,'Resource Deployment List'!$M$8:$M$187)</f>
        <v>1</v>
      </c>
      <c r="O69" s="222" t="s">
        <v>241</v>
      </c>
      <c r="P69" s="220" t="s">
        <v>123</v>
      </c>
      <c r="Q69" s="238"/>
      <c r="R69" s="238"/>
      <c r="S69" s="217"/>
      <c r="T69" s="217"/>
    </row>
    <row r="70" spans="2:16271" s="79" customFormat="1" ht="32.25" customHeight="1">
      <c r="B70" s="234">
        <f t="shared" si="2"/>
        <v>61</v>
      </c>
      <c r="C70" s="232"/>
      <c r="D70" s="255" t="s">
        <v>305</v>
      </c>
      <c r="E70" s="255"/>
      <c r="F70" s="255" t="s">
        <v>330</v>
      </c>
      <c r="G70" s="256">
        <v>42219</v>
      </c>
      <c r="H70" s="255" t="s">
        <v>171</v>
      </c>
      <c r="I70" s="235" t="s">
        <v>191</v>
      </c>
      <c r="J70" s="232" t="s">
        <v>0</v>
      </c>
      <c r="K70" s="164">
        <v>0</v>
      </c>
      <c r="L70" s="161">
        <f t="shared" ca="1" si="4"/>
        <v>2.6138888888888889</v>
      </c>
      <c r="M70" s="162">
        <f t="shared" ca="1" si="6"/>
        <v>2.6138888888888889</v>
      </c>
      <c r="N70" s="76">
        <f>SUMIF('Resource Deployment List'!$F$8:$F$187,D70,'Resource Deployment List'!$M$8:$M$187)</f>
        <v>0</v>
      </c>
      <c r="O70" s="238" t="s">
        <v>241</v>
      </c>
      <c r="P70" s="237" t="s">
        <v>174</v>
      </c>
      <c r="Q70" s="238"/>
      <c r="R70" s="238"/>
      <c r="S70" s="217"/>
      <c r="T70" s="217"/>
    </row>
    <row r="71" spans="2:16271" s="77" customFormat="1" ht="32.25" customHeight="1">
      <c r="B71" s="234">
        <f t="shared" si="2"/>
        <v>62</v>
      </c>
      <c r="C71" s="232"/>
      <c r="D71" s="74" t="s">
        <v>256</v>
      </c>
      <c r="E71" s="255"/>
      <c r="F71" s="74" t="s">
        <v>330</v>
      </c>
      <c r="G71" s="256">
        <v>43102</v>
      </c>
      <c r="H71" s="255" t="s">
        <v>188</v>
      </c>
      <c r="I71" s="235" t="s">
        <v>188</v>
      </c>
      <c r="J71" s="232" t="s">
        <v>0</v>
      </c>
      <c r="K71" s="164">
        <v>12</v>
      </c>
      <c r="L71" s="161">
        <f t="shared" ca="1" si="4"/>
        <v>0.16111111111111112</v>
      </c>
      <c r="M71" s="162">
        <f t="shared" ca="1" si="6"/>
        <v>12.161111111111111</v>
      </c>
      <c r="N71" s="76">
        <f>SUMIF('Resource Deployment List'!$F$8:$F$187,D71,'Resource Deployment List'!$M$8:$M$187)</f>
        <v>0</v>
      </c>
      <c r="O71" s="222"/>
      <c r="P71" s="220" t="s">
        <v>390</v>
      </c>
      <c r="Q71" s="237"/>
      <c r="R71" s="237"/>
      <c r="S71" s="236"/>
      <c r="T71" s="236"/>
    </row>
    <row r="72" spans="2:16271" s="79" customFormat="1" ht="32.25" customHeight="1">
      <c r="B72" s="234">
        <f t="shared" si="2"/>
        <v>63</v>
      </c>
      <c r="C72" s="78"/>
      <c r="D72" s="255" t="s">
        <v>216</v>
      </c>
      <c r="E72" s="255"/>
      <c r="F72" s="74" t="s">
        <v>330</v>
      </c>
      <c r="G72" s="163">
        <v>42772</v>
      </c>
      <c r="H72" s="74" t="s">
        <v>163</v>
      </c>
      <c r="I72" s="235" t="s">
        <v>396</v>
      </c>
      <c r="J72" s="232" t="s">
        <v>53</v>
      </c>
      <c r="K72" s="164">
        <v>2.5</v>
      </c>
      <c r="L72" s="161">
        <f t="shared" ca="1" si="4"/>
        <v>1.0777777777777777</v>
      </c>
      <c r="M72" s="162">
        <f t="shared" ca="1" si="6"/>
        <v>3.5777777777777775</v>
      </c>
      <c r="N72" s="76">
        <f ca="1">SUMIF('Resource Deployment List'!$F$8:$F$187,D72,'Resource Deployment List'!$M$8:$M$187)</f>
        <v>1</v>
      </c>
      <c r="O72" s="222" t="s">
        <v>241</v>
      </c>
      <c r="P72" s="220" t="s">
        <v>217</v>
      </c>
      <c r="Q72" s="238"/>
      <c r="R72" s="238"/>
      <c r="S72" s="217" t="s">
        <v>384</v>
      </c>
      <c r="T72" s="217"/>
    </row>
    <row r="73" spans="2:16271" s="79" customFormat="1" ht="32.25" customHeight="1">
      <c r="B73" s="234">
        <f t="shared" si="2"/>
        <v>64</v>
      </c>
      <c r="C73" s="217"/>
      <c r="D73" s="255" t="s">
        <v>318</v>
      </c>
      <c r="E73" s="255"/>
      <c r="F73" s="255" t="s">
        <v>330</v>
      </c>
      <c r="G73" s="165">
        <v>42880</v>
      </c>
      <c r="H73" s="76" t="s">
        <v>226</v>
      </c>
      <c r="I73" s="235" t="s">
        <v>396</v>
      </c>
      <c r="J73" s="217" t="s">
        <v>0</v>
      </c>
      <c r="K73" s="162">
        <v>8</v>
      </c>
      <c r="L73" s="161">
        <f t="shared" ca="1" si="4"/>
        <v>0.77777777777777779</v>
      </c>
      <c r="M73" s="162">
        <f t="shared" ca="1" si="6"/>
        <v>8.7777777777777786</v>
      </c>
      <c r="N73" s="76">
        <f ca="1">SUMIF('Resource Deployment List'!$F$8:$F$187,D73,'Resource Deployment List'!$M$8:$M$187)</f>
        <v>1</v>
      </c>
      <c r="O73" s="238" t="s">
        <v>7</v>
      </c>
      <c r="P73" s="237" t="s">
        <v>136</v>
      </c>
      <c r="Q73" s="223"/>
      <c r="R73" s="238"/>
      <c r="S73" s="217" t="s">
        <v>377</v>
      </c>
      <c r="T73" s="217"/>
    </row>
    <row r="74" spans="2:16271" s="77" customFormat="1" ht="32.25" customHeight="1">
      <c r="B74" s="234">
        <f t="shared" si="2"/>
        <v>65</v>
      </c>
      <c r="C74" s="232"/>
      <c r="D74" s="255" t="s">
        <v>199</v>
      </c>
      <c r="E74" s="255"/>
      <c r="F74" s="255" t="s">
        <v>330</v>
      </c>
      <c r="G74" s="256">
        <v>42562</v>
      </c>
      <c r="H74" s="255" t="s">
        <v>193</v>
      </c>
      <c r="I74" s="235" t="s">
        <v>191</v>
      </c>
      <c r="J74" s="232" t="s">
        <v>61</v>
      </c>
      <c r="K74" s="164">
        <v>0</v>
      </c>
      <c r="L74" s="161">
        <f t="shared" ref="L74:L105" ca="1" si="7">((TODAY()-G74)/30)/12</f>
        <v>1.6611111111111112</v>
      </c>
      <c r="M74" s="162">
        <f t="shared" ca="1" si="6"/>
        <v>1.6611111111111112</v>
      </c>
      <c r="N74" s="76">
        <f ca="1">SUMIF('Resource Deployment List'!$F$8:$F$187,D74,'Resource Deployment List'!$M$8:$M$187)</f>
        <v>1</v>
      </c>
      <c r="O74" s="238" t="s">
        <v>331</v>
      </c>
      <c r="P74" s="237" t="s">
        <v>136</v>
      </c>
      <c r="Q74" s="238"/>
      <c r="R74" s="238"/>
      <c r="S74" s="217" t="s">
        <v>377</v>
      </c>
      <c r="T74" s="217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  <c r="AMC74" s="79"/>
      <c r="AMD74" s="79"/>
      <c r="AME74" s="79"/>
      <c r="AMF74" s="79"/>
      <c r="AMG74" s="79"/>
      <c r="AMH74" s="79"/>
      <c r="AMI74" s="79"/>
      <c r="AMJ74" s="79"/>
      <c r="AMK74" s="79"/>
      <c r="AML74" s="79"/>
      <c r="AMM74" s="79"/>
      <c r="AMN74" s="79"/>
      <c r="AMO74" s="79"/>
      <c r="AMP74" s="79"/>
      <c r="AMQ74" s="79"/>
      <c r="AMR74" s="79"/>
      <c r="AMS74" s="79"/>
      <c r="AMT74" s="79"/>
      <c r="AMU74" s="79"/>
      <c r="AMV74" s="79"/>
      <c r="AMW74" s="79"/>
      <c r="AMX74" s="79"/>
      <c r="AMY74" s="79"/>
      <c r="AMZ74" s="79"/>
      <c r="ANA74" s="79"/>
      <c r="ANB74" s="79"/>
      <c r="ANC74" s="79"/>
      <c r="AND74" s="79"/>
      <c r="ANE74" s="79"/>
      <c r="ANF74" s="79"/>
      <c r="ANG74" s="79"/>
      <c r="ANH74" s="79"/>
      <c r="ANI74" s="79"/>
      <c r="ANJ74" s="79"/>
      <c r="ANK74" s="79"/>
      <c r="ANL74" s="79"/>
      <c r="ANM74" s="79"/>
      <c r="ANN74" s="79"/>
      <c r="ANO74" s="79"/>
      <c r="ANP74" s="79"/>
      <c r="ANQ74" s="79"/>
      <c r="ANR74" s="79"/>
      <c r="ANS74" s="79"/>
      <c r="ANT74" s="79"/>
      <c r="ANU74" s="79"/>
      <c r="ANV74" s="79"/>
      <c r="ANW74" s="79"/>
      <c r="ANX74" s="79"/>
      <c r="ANY74" s="79"/>
      <c r="ANZ74" s="79"/>
      <c r="AOA74" s="79"/>
      <c r="AOB74" s="79"/>
      <c r="AOC74" s="79"/>
      <c r="AOD74" s="79"/>
      <c r="AOE74" s="79"/>
      <c r="AOF74" s="79"/>
      <c r="AOG74" s="79"/>
      <c r="AOH74" s="79"/>
      <c r="AOI74" s="79"/>
      <c r="AOJ74" s="79"/>
      <c r="AOK74" s="79"/>
      <c r="AOL74" s="79"/>
      <c r="AOM74" s="79"/>
      <c r="AON74" s="79"/>
      <c r="AOO74" s="79"/>
      <c r="AOP74" s="79"/>
      <c r="AOQ74" s="79"/>
      <c r="AOR74" s="79"/>
      <c r="AOS74" s="79"/>
      <c r="AOT74" s="79"/>
      <c r="AOU74" s="79"/>
      <c r="AOV74" s="79"/>
      <c r="AOW74" s="79"/>
      <c r="AOX74" s="79"/>
      <c r="AOY74" s="79"/>
      <c r="AOZ74" s="79"/>
      <c r="APA74" s="79"/>
      <c r="APB74" s="79"/>
      <c r="APC74" s="79"/>
      <c r="APD74" s="79"/>
      <c r="APE74" s="79"/>
      <c r="APF74" s="79"/>
      <c r="APG74" s="79"/>
      <c r="APH74" s="79"/>
      <c r="API74" s="79"/>
      <c r="APJ74" s="79"/>
      <c r="APK74" s="79"/>
      <c r="APL74" s="79"/>
      <c r="APM74" s="79"/>
      <c r="APN74" s="79"/>
      <c r="APO74" s="79"/>
      <c r="APP74" s="79"/>
      <c r="APQ74" s="79"/>
      <c r="APR74" s="79"/>
      <c r="APS74" s="79"/>
      <c r="APT74" s="79"/>
      <c r="APU74" s="79"/>
      <c r="APV74" s="79"/>
      <c r="APW74" s="79"/>
      <c r="APX74" s="79"/>
      <c r="APY74" s="79"/>
      <c r="APZ74" s="79"/>
      <c r="AQA74" s="79"/>
      <c r="AQB74" s="79"/>
      <c r="AQC74" s="79"/>
      <c r="AQD74" s="79"/>
      <c r="AQE74" s="79"/>
      <c r="AQF74" s="79"/>
      <c r="AQG74" s="79"/>
      <c r="AQH74" s="79"/>
      <c r="AQI74" s="79"/>
      <c r="AQJ74" s="79"/>
      <c r="AQK74" s="79"/>
      <c r="AQL74" s="79"/>
      <c r="AQM74" s="79"/>
      <c r="AQN74" s="79"/>
      <c r="AQO74" s="79"/>
      <c r="AQP74" s="79"/>
      <c r="AQQ74" s="79"/>
      <c r="AQR74" s="79"/>
      <c r="AQS74" s="79"/>
      <c r="AQT74" s="79"/>
      <c r="AQU74" s="79"/>
      <c r="AQV74" s="79"/>
      <c r="AQW74" s="79"/>
      <c r="AQX74" s="79"/>
      <c r="AQY74" s="79"/>
      <c r="AQZ74" s="79"/>
      <c r="ARA74" s="79"/>
      <c r="ARB74" s="79"/>
      <c r="ARC74" s="79"/>
      <c r="ARD74" s="79"/>
      <c r="ARE74" s="79"/>
      <c r="ARF74" s="79"/>
      <c r="ARG74" s="79"/>
      <c r="ARH74" s="79"/>
      <c r="ARI74" s="79"/>
      <c r="ARJ74" s="79"/>
      <c r="ARK74" s="79"/>
      <c r="ARL74" s="79"/>
      <c r="ARM74" s="79"/>
      <c r="ARN74" s="79"/>
      <c r="ARO74" s="79"/>
      <c r="ARP74" s="79"/>
      <c r="ARQ74" s="79"/>
      <c r="ARR74" s="79"/>
      <c r="ARS74" s="79"/>
      <c r="ART74" s="79"/>
      <c r="ARU74" s="79"/>
      <c r="ARV74" s="79"/>
      <c r="ARW74" s="79"/>
      <c r="ARX74" s="79"/>
      <c r="ARY74" s="79"/>
      <c r="ARZ74" s="79"/>
      <c r="ASA74" s="79"/>
      <c r="ASB74" s="79"/>
      <c r="ASC74" s="79"/>
      <c r="ASD74" s="79"/>
      <c r="ASE74" s="79"/>
      <c r="ASF74" s="79"/>
      <c r="ASG74" s="79"/>
      <c r="ASH74" s="79"/>
      <c r="ASI74" s="79"/>
      <c r="ASJ74" s="79"/>
      <c r="ASK74" s="79"/>
      <c r="ASL74" s="79"/>
      <c r="ASM74" s="79"/>
      <c r="ASN74" s="79"/>
      <c r="ASO74" s="79"/>
      <c r="ASP74" s="79"/>
      <c r="ASQ74" s="79"/>
      <c r="ASR74" s="79"/>
      <c r="ASS74" s="79"/>
      <c r="AST74" s="79"/>
      <c r="ASU74" s="79"/>
      <c r="ASV74" s="79"/>
      <c r="ASW74" s="79"/>
      <c r="ASX74" s="79"/>
      <c r="ASY74" s="79"/>
      <c r="ASZ74" s="79"/>
      <c r="ATA74" s="79"/>
      <c r="ATB74" s="79"/>
      <c r="ATC74" s="79"/>
      <c r="ATD74" s="79"/>
      <c r="ATE74" s="79"/>
      <c r="ATF74" s="79"/>
      <c r="ATG74" s="79"/>
      <c r="ATH74" s="79"/>
      <c r="ATI74" s="79"/>
      <c r="ATJ74" s="79"/>
      <c r="ATK74" s="79"/>
      <c r="ATL74" s="79"/>
      <c r="ATM74" s="79"/>
      <c r="ATN74" s="79"/>
      <c r="ATO74" s="79"/>
      <c r="ATP74" s="79"/>
      <c r="ATQ74" s="79"/>
      <c r="ATR74" s="79"/>
      <c r="ATS74" s="79"/>
      <c r="ATT74" s="79"/>
      <c r="ATU74" s="79"/>
      <c r="ATV74" s="79"/>
      <c r="ATW74" s="79"/>
      <c r="ATX74" s="79"/>
      <c r="ATY74" s="79"/>
      <c r="ATZ74" s="79"/>
      <c r="AUA74" s="79"/>
      <c r="AUB74" s="79"/>
      <c r="AUC74" s="79"/>
      <c r="AUD74" s="79"/>
      <c r="AUE74" s="79"/>
      <c r="AUF74" s="79"/>
      <c r="AUG74" s="79"/>
      <c r="AUH74" s="79"/>
      <c r="AUI74" s="79"/>
      <c r="AUJ74" s="79"/>
      <c r="AUK74" s="79"/>
      <c r="AUL74" s="79"/>
      <c r="AUM74" s="79"/>
      <c r="AUN74" s="79"/>
      <c r="AUO74" s="79"/>
      <c r="AUP74" s="79"/>
      <c r="AUQ74" s="79"/>
      <c r="AUR74" s="79"/>
      <c r="AUS74" s="79"/>
      <c r="AUT74" s="79"/>
      <c r="AUU74" s="79"/>
      <c r="AUV74" s="79"/>
      <c r="AUW74" s="79"/>
      <c r="AUX74" s="79"/>
      <c r="AUY74" s="79"/>
      <c r="AUZ74" s="79"/>
      <c r="AVA74" s="79"/>
      <c r="AVB74" s="79"/>
      <c r="AVC74" s="79"/>
      <c r="AVD74" s="79"/>
      <c r="AVE74" s="79"/>
      <c r="AVF74" s="79"/>
      <c r="AVG74" s="79"/>
      <c r="AVH74" s="79"/>
      <c r="AVI74" s="79"/>
      <c r="AVJ74" s="79"/>
      <c r="AVK74" s="79"/>
      <c r="AVL74" s="79"/>
      <c r="AVM74" s="79"/>
      <c r="AVN74" s="79"/>
      <c r="AVO74" s="79"/>
      <c r="AVP74" s="79"/>
      <c r="AVQ74" s="79"/>
      <c r="AVR74" s="79"/>
      <c r="AVS74" s="79"/>
      <c r="AVT74" s="79"/>
      <c r="AVU74" s="79"/>
      <c r="AVV74" s="79"/>
      <c r="AVW74" s="79"/>
      <c r="AVX74" s="79"/>
      <c r="AVY74" s="79"/>
      <c r="AVZ74" s="79"/>
      <c r="AWA74" s="79"/>
      <c r="AWB74" s="79"/>
      <c r="AWC74" s="79"/>
      <c r="AWD74" s="79"/>
      <c r="AWE74" s="79"/>
      <c r="AWF74" s="79"/>
      <c r="AWG74" s="79"/>
      <c r="AWH74" s="79"/>
      <c r="AWI74" s="79"/>
      <c r="AWJ74" s="79"/>
      <c r="AWK74" s="79"/>
      <c r="AWL74" s="79"/>
      <c r="AWM74" s="79"/>
      <c r="AWN74" s="79"/>
      <c r="AWO74" s="79"/>
      <c r="AWP74" s="79"/>
      <c r="AWQ74" s="79"/>
      <c r="AWR74" s="79"/>
      <c r="AWS74" s="79"/>
      <c r="AWT74" s="79"/>
      <c r="AWU74" s="79"/>
      <c r="AWV74" s="79"/>
      <c r="AWW74" s="79"/>
      <c r="AWX74" s="79"/>
      <c r="AWY74" s="79"/>
      <c r="AWZ74" s="79"/>
      <c r="AXA74" s="79"/>
      <c r="AXB74" s="79"/>
      <c r="AXC74" s="79"/>
      <c r="AXD74" s="79"/>
      <c r="AXE74" s="79"/>
      <c r="AXF74" s="79"/>
      <c r="AXG74" s="79"/>
      <c r="AXH74" s="79"/>
      <c r="AXI74" s="79"/>
      <c r="AXJ74" s="79"/>
      <c r="AXK74" s="79"/>
      <c r="AXL74" s="79"/>
      <c r="AXM74" s="79"/>
      <c r="AXN74" s="79"/>
      <c r="AXO74" s="79"/>
      <c r="AXP74" s="79"/>
      <c r="AXQ74" s="79"/>
      <c r="AXR74" s="79"/>
      <c r="AXS74" s="79"/>
      <c r="AXT74" s="79"/>
      <c r="AXU74" s="79"/>
      <c r="AXV74" s="79"/>
      <c r="AXW74" s="79"/>
      <c r="AXX74" s="79"/>
      <c r="AXY74" s="79"/>
      <c r="AXZ74" s="79"/>
      <c r="AYA74" s="79"/>
      <c r="AYB74" s="79"/>
      <c r="AYC74" s="79"/>
      <c r="AYD74" s="79"/>
      <c r="AYE74" s="79"/>
      <c r="AYF74" s="79"/>
      <c r="AYG74" s="79"/>
      <c r="AYH74" s="79"/>
      <c r="AYI74" s="79"/>
      <c r="AYJ74" s="79"/>
      <c r="AYK74" s="79"/>
      <c r="AYL74" s="79"/>
      <c r="AYM74" s="79"/>
      <c r="AYN74" s="79"/>
      <c r="AYO74" s="79"/>
      <c r="AYP74" s="79"/>
      <c r="AYQ74" s="79"/>
      <c r="AYR74" s="79"/>
      <c r="AYS74" s="79"/>
      <c r="AYT74" s="79"/>
      <c r="AYU74" s="79"/>
      <c r="AYV74" s="79"/>
      <c r="AYW74" s="79"/>
      <c r="AYX74" s="79"/>
      <c r="AYY74" s="79"/>
      <c r="AYZ74" s="79"/>
      <c r="AZA74" s="79"/>
      <c r="AZB74" s="79"/>
      <c r="AZC74" s="79"/>
      <c r="AZD74" s="79"/>
      <c r="AZE74" s="79"/>
      <c r="AZF74" s="79"/>
      <c r="AZG74" s="79"/>
      <c r="AZH74" s="79"/>
      <c r="AZI74" s="79"/>
      <c r="AZJ74" s="79"/>
      <c r="AZK74" s="79"/>
      <c r="AZL74" s="79"/>
      <c r="AZM74" s="79"/>
      <c r="AZN74" s="79"/>
      <c r="AZO74" s="79"/>
      <c r="AZP74" s="79"/>
      <c r="AZQ74" s="79"/>
      <c r="AZR74" s="79"/>
      <c r="AZS74" s="79"/>
      <c r="AZT74" s="79"/>
      <c r="AZU74" s="79"/>
      <c r="AZV74" s="79"/>
      <c r="AZW74" s="79"/>
      <c r="AZX74" s="79"/>
      <c r="AZY74" s="79"/>
      <c r="AZZ74" s="79"/>
      <c r="BAA74" s="79"/>
      <c r="BAB74" s="79"/>
      <c r="BAC74" s="79"/>
      <c r="BAD74" s="79"/>
      <c r="BAE74" s="79"/>
      <c r="BAF74" s="79"/>
      <c r="BAG74" s="79"/>
      <c r="BAH74" s="79"/>
      <c r="BAI74" s="79"/>
      <c r="BAJ74" s="79"/>
      <c r="BAK74" s="79"/>
      <c r="BAL74" s="79"/>
      <c r="BAM74" s="79"/>
      <c r="BAN74" s="79"/>
      <c r="BAO74" s="79"/>
      <c r="BAP74" s="79"/>
      <c r="BAQ74" s="79"/>
      <c r="BAR74" s="79"/>
      <c r="BAS74" s="79"/>
      <c r="BAT74" s="79"/>
      <c r="BAU74" s="79"/>
      <c r="BAV74" s="79"/>
      <c r="BAW74" s="79"/>
      <c r="BAX74" s="79"/>
      <c r="BAY74" s="79"/>
      <c r="BAZ74" s="79"/>
      <c r="BBA74" s="79"/>
      <c r="BBB74" s="79"/>
      <c r="BBC74" s="79"/>
      <c r="BBD74" s="79"/>
      <c r="BBE74" s="79"/>
      <c r="BBF74" s="79"/>
      <c r="BBG74" s="79"/>
      <c r="BBH74" s="79"/>
      <c r="BBI74" s="79"/>
      <c r="BBJ74" s="79"/>
      <c r="BBK74" s="79"/>
      <c r="BBL74" s="79"/>
      <c r="BBM74" s="79"/>
      <c r="BBN74" s="79"/>
      <c r="BBO74" s="79"/>
      <c r="BBP74" s="79"/>
      <c r="BBQ74" s="79"/>
      <c r="BBR74" s="79"/>
      <c r="BBS74" s="79"/>
      <c r="BBT74" s="79"/>
      <c r="BBU74" s="79"/>
      <c r="BBV74" s="79"/>
      <c r="BBW74" s="79"/>
      <c r="BBX74" s="79"/>
      <c r="BBY74" s="79"/>
      <c r="BBZ74" s="79"/>
      <c r="BCA74" s="79"/>
      <c r="BCB74" s="79"/>
      <c r="BCC74" s="79"/>
      <c r="BCD74" s="79"/>
      <c r="BCE74" s="79"/>
      <c r="BCF74" s="79"/>
      <c r="BCG74" s="79"/>
      <c r="BCH74" s="79"/>
      <c r="BCI74" s="79"/>
      <c r="BCJ74" s="79"/>
      <c r="BCK74" s="79"/>
      <c r="BCL74" s="79"/>
      <c r="BCM74" s="79"/>
      <c r="BCN74" s="79"/>
      <c r="BCO74" s="79"/>
      <c r="BCP74" s="79"/>
      <c r="BCQ74" s="79"/>
      <c r="BCR74" s="79"/>
      <c r="BCS74" s="79"/>
      <c r="BCT74" s="79"/>
      <c r="BCU74" s="79"/>
      <c r="BCV74" s="79"/>
      <c r="BCW74" s="79"/>
      <c r="BCX74" s="79"/>
      <c r="BCY74" s="79"/>
      <c r="BCZ74" s="79"/>
      <c r="BDA74" s="79"/>
      <c r="BDB74" s="79"/>
      <c r="BDC74" s="79"/>
      <c r="BDD74" s="79"/>
      <c r="BDE74" s="79"/>
      <c r="BDF74" s="79"/>
      <c r="BDG74" s="79"/>
      <c r="BDH74" s="79"/>
      <c r="BDI74" s="79"/>
      <c r="BDJ74" s="79"/>
      <c r="BDK74" s="79"/>
      <c r="BDL74" s="79"/>
      <c r="BDM74" s="79"/>
      <c r="BDN74" s="79"/>
      <c r="BDO74" s="79"/>
      <c r="BDP74" s="79"/>
      <c r="BDQ74" s="79"/>
      <c r="BDR74" s="79"/>
      <c r="BDS74" s="79"/>
      <c r="BDT74" s="79"/>
      <c r="BDU74" s="79"/>
      <c r="BDV74" s="79"/>
      <c r="BDW74" s="79"/>
      <c r="BDX74" s="79"/>
      <c r="BDY74" s="79"/>
      <c r="BDZ74" s="79"/>
      <c r="BEA74" s="79"/>
      <c r="BEB74" s="79"/>
      <c r="BEC74" s="79"/>
      <c r="BED74" s="79"/>
      <c r="BEE74" s="79"/>
      <c r="BEF74" s="79"/>
      <c r="BEG74" s="79"/>
      <c r="BEH74" s="79"/>
      <c r="BEI74" s="79"/>
      <c r="BEJ74" s="79"/>
      <c r="BEK74" s="79"/>
      <c r="BEL74" s="79"/>
      <c r="BEM74" s="79"/>
      <c r="BEN74" s="79"/>
      <c r="BEO74" s="79"/>
      <c r="BEP74" s="79"/>
      <c r="BEQ74" s="79"/>
      <c r="BER74" s="79"/>
      <c r="BES74" s="79"/>
      <c r="BET74" s="79"/>
      <c r="BEU74" s="79"/>
      <c r="BEV74" s="79"/>
      <c r="BEW74" s="79"/>
      <c r="BEX74" s="79"/>
      <c r="BEY74" s="79"/>
      <c r="BEZ74" s="79"/>
      <c r="BFA74" s="79"/>
      <c r="BFB74" s="79"/>
      <c r="BFC74" s="79"/>
      <c r="BFD74" s="79"/>
      <c r="BFE74" s="79"/>
      <c r="BFF74" s="79"/>
      <c r="BFG74" s="79"/>
      <c r="BFH74" s="79"/>
      <c r="BFI74" s="79"/>
      <c r="BFJ74" s="79"/>
      <c r="BFK74" s="79"/>
      <c r="BFL74" s="79"/>
      <c r="BFM74" s="79"/>
      <c r="BFN74" s="79"/>
      <c r="BFO74" s="79"/>
      <c r="BFP74" s="79"/>
      <c r="BFQ74" s="79"/>
      <c r="BFR74" s="79"/>
      <c r="BFS74" s="79"/>
      <c r="BFT74" s="79"/>
      <c r="BFU74" s="79"/>
      <c r="BFV74" s="79"/>
      <c r="BFW74" s="79"/>
      <c r="BFX74" s="79"/>
      <c r="BFY74" s="79"/>
      <c r="BFZ74" s="79"/>
      <c r="BGA74" s="79"/>
      <c r="BGB74" s="79"/>
      <c r="BGC74" s="79"/>
      <c r="BGD74" s="79"/>
      <c r="BGE74" s="79"/>
      <c r="BGF74" s="79"/>
      <c r="BGG74" s="79"/>
      <c r="BGH74" s="79"/>
      <c r="BGI74" s="79"/>
      <c r="BGJ74" s="79"/>
      <c r="BGK74" s="79"/>
      <c r="BGL74" s="79"/>
      <c r="BGM74" s="79"/>
      <c r="BGN74" s="79"/>
      <c r="BGO74" s="79"/>
      <c r="BGP74" s="79"/>
      <c r="BGQ74" s="79"/>
      <c r="BGR74" s="79"/>
      <c r="BGS74" s="79"/>
      <c r="BGT74" s="79"/>
      <c r="BGU74" s="79"/>
      <c r="BGV74" s="79"/>
      <c r="BGW74" s="79"/>
      <c r="BGX74" s="79"/>
      <c r="BGY74" s="79"/>
      <c r="BGZ74" s="79"/>
      <c r="BHA74" s="79"/>
      <c r="BHB74" s="79"/>
      <c r="BHC74" s="79"/>
      <c r="BHD74" s="79"/>
      <c r="BHE74" s="79"/>
      <c r="BHF74" s="79"/>
      <c r="BHG74" s="79"/>
      <c r="BHH74" s="79"/>
      <c r="BHI74" s="79"/>
      <c r="BHJ74" s="79"/>
      <c r="BHK74" s="79"/>
      <c r="BHL74" s="79"/>
      <c r="BHM74" s="79"/>
      <c r="BHN74" s="79"/>
      <c r="BHO74" s="79"/>
      <c r="BHP74" s="79"/>
      <c r="BHQ74" s="79"/>
      <c r="BHR74" s="79"/>
      <c r="BHS74" s="79"/>
      <c r="BHT74" s="79"/>
      <c r="BHU74" s="79"/>
      <c r="BHV74" s="79"/>
      <c r="BHW74" s="79"/>
      <c r="BHX74" s="79"/>
      <c r="BHY74" s="79"/>
      <c r="BHZ74" s="79"/>
      <c r="BIA74" s="79"/>
      <c r="BIB74" s="79"/>
      <c r="BIC74" s="79"/>
      <c r="BID74" s="79"/>
      <c r="BIE74" s="79"/>
      <c r="BIF74" s="79"/>
      <c r="BIG74" s="79"/>
      <c r="BIH74" s="79"/>
      <c r="BII74" s="79"/>
      <c r="BIJ74" s="79"/>
      <c r="BIK74" s="79"/>
      <c r="BIL74" s="79"/>
      <c r="BIM74" s="79"/>
      <c r="BIN74" s="79"/>
      <c r="BIO74" s="79"/>
      <c r="BIP74" s="79"/>
      <c r="BIQ74" s="79"/>
      <c r="BIR74" s="79"/>
      <c r="BIS74" s="79"/>
      <c r="BIT74" s="79"/>
      <c r="BIU74" s="79"/>
      <c r="BIV74" s="79"/>
      <c r="BIW74" s="79"/>
      <c r="BIX74" s="79"/>
      <c r="BIY74" s="79"/>
      <c r="BIZ74" s="79"/>
      <c r="BJA74" s="79"/>
      <c r="BJB74" s="79"/>
      <c r="BJC74" s="79"/>
      <c r="BJD74" s="79"/>
      <c r="BJE74" s="79"/>
      <c r="BJF74" s="79"/>
      <c r="BJG74" s="79"/>
      <c r="BJH74" s="79"/>
      <c r="BJI74" s="79"/>
      <c r="BJJ74" s="79"/>
      <c r="BJK74" s="79"/>
      <c r="BJL74" s="79"/>
      <c r="BJM74" s="79"/>
      <c r="BJN74" s="79"/>
      <c r="BJO74" s="79"/>
      <c r="BJP74" s="79"/>
      <c r="BJQ74" s="79"/>
      <c r="BJR74" s="79"/>
      <c r="BJS74" s="79"/>
      <c r="BJT74" s="79"/>
      <c r="BJU74" s="79"/>
      <c r="BJV74" s="79"/>
      <c r="BJW74" s="79"/>
      <c r="BJX74" s="79"/>
      <c r="BJY74" s="79"/>
      <c r="BJZ74" s="79"/>
      <c r="BKA74" s="79"/>
      <c r="BKB74" s="79"/>
      <c r="BKC74" s="79"/>
      <c r="BKD74" s="79"/>
      <c r="BKE74" s="79"/>
      <c r="BKF74" s="79"/>
      <c r="BKG74" s="79"/>
      <c r="BKH74" s="79"/>
      <c r="BKI74" s="79"/>
      <c r="BKJ74" s="79"/>
      <c r="BKK74" s="79"/>
      <c r="BKL74" s="79"/>
      <c r="BKM74" s="79"/>
      <c r="BKN74" s="79"/>
      <c r="BKO74" s="79"/>
      <c r="BKP74" s="79"/>
      <c r="BKQ74" s="79"/>
      <c r="BKR74" s="79"/>
      <c r="BKS74" s="79"/>
      <c r="BKT74" s="79"/>
      <c r="BKU74" s="79"/>
      <c r="BKV74" s="79"/>
      <c r="BKW74" s="79"/>
      <c r="BKX74" s="79"/>
      <c r="BKY74" s="79"/>
      <c r="BKZ74" s="79"/>
      <c r="BLA74" s="79"/>
      <c r="BLB74" s="79"/>
      <c r="BLC74" s="79"/>
      <c r="BLD74" s="79"/>
      <c r="BLE74" s="79"/>
      <c r="BLF74" s="79"/>
      <c r="BLG74" s="79"/>
      <c r="BLH74" s="79"/>
      <c r="BLI74" s="79"/>
      <c r="BLJ74" s="79"/>
      <c r="BLK74" s="79"/>
      <c r="BLL74" s="79"/>
      <c r="BLM74" s="79"/>
      <c r="BLN74" s="79"/>
      <c r="BLO74" s="79"/>
      <c r="BLP74" s="79"/>
      <c r="BLQ74" s="79"/>
      <c r="BLR74" s="79"/>
      <c r="BLS74" s="79"/>
      <c r="BLT74" s="79"/>
      <c r="BLU74" s="79"/>
      <c r="BLV74" s="79"/>
      <c r="BLW74" s="79"/>
      <c r="BLX74" s="79"/>
      <c r="BLY74" s="79"/>
      <c r="BLZ74" s="79"/>
      <c r="BMA74" s="79"/>
      <c r="BMB74" s="79"/>
      <c r="BMC74" s="79"/>
      <c r="BMD74" s="79"/>
      <c r="BME74" s="79"/>
      <c r="BMF74" s="79"/>
      <c r="BMG74" s="79"/>
      <c r="BMH74" s="79"/>
      <c r="BMI74" s="79"/>
      <c r="BMJ74" s="79"/>
      <c r="BMK74" s="79"/>
      <c r="BML74" s="79"/>
      <c r="BMM74" s="79"/>
      <c r="BMN74" s="79"/>
      <c r="BMO74" s="79"/>
      <c r="BMP74" s="79"/>
      <c r="BMQ74" s="79"/>
      <c r="BMR74" s="79"/>
      <c r="BMS74" s="79"/>
      <c r="BMT74" s="79"/>
      <c r="BMU74" s="79"/>
      <c r="BMV74" s="79"/>
      <c r="BMW74" s="79"/>
      <c r="BMX74" s="79"/>
      <c r="BMY74" s="79"/>
      <c r="BMZ74" s="79"/>
      <c r="BNA74" s="79"/>
      <c r="BNB74" s="79"/>
      <c r="BNC74" s="79"/>
      <c r="BND74" s="79"/>
      <c r="BNE74" s="79"/>
      <c r="BNF74" s="79"/>
      <c r="BNG74" s="79"/>
      <c r="BNH74" s="79"/>
      <c r="BNI74" s="79"/>
      <c r="BNJ74" s="79"/>
      <c r="BNK74" s="79"/>
      <c r="BNL74" s="79"/>
      <c r="BNM74" s="79"/>
      <c r="BNN74" s="79"/>
      <c r="BNO74" s="79"/>
      <c r="BNP74" s="79"/>
      <c r="BNQ74" s="79"/>
      <c r="BNR74" s="79"/>
      <c r="BNS74" s="79"/>
      <c r="BNT74" s="79"/>
      <c r="BNU74" s="79"/>
      <c r="BNV74" s="79"/>
      <c r="BNW74" s="79"/>
      <c r="BNX74" s="79"/>
      <c r="BNY74" s="79"/>
      <c r="BNZ74" s="79"/>
      <c r="BOA74" s="79"/>
      <c r="BOB74" s="79"/>
      <c r="BOC74" s="79"/>
      <c r="BOD74" s="79"/>
      <c r="BOE74" s="79"/>
      <c r="BOF74" s="79"/>
      <c r="BOG74" s="79"/>
      <c r="BOH74" s="79"/>
      <c r="BOI74" s="79"/>
      <c r="BOJ74" s="79"/>
      <c r="BOK74" s="79"/>
      <c r="BOL74" s="79"/>
      <c r="BOM74" s="79"/>
      <c r="BON74" s="79"/>
      <c r="BOO74" s="79"/>
      <c r="BOP74" s="79"/>
      <c r="BOQ74" s="79"/>
      <c r="BOR74" s="79"/>
      <c r="BOS74" s="79"/>
      <c r="BOT74" s="79"/>
      <c r="BOU74" s="79"/>
      <c r="BOV74" s="79"/>
      <c r="BOW74" s="79"/>
      <c r="BOX74" s="79"/>
      <c r="BOY74" s="79"/>
      <c r="BOZ74" s="79"/>
      <c r="BPA74" s="79"/>
      <c r="BPB74" s="79"/>
      <c r="BPC74" s="79"/>
      <c r="BPD74" s="79"/>
      <c r="BPE74" s="79"/>
      <c r="BPF74" s="79"/>
      <c r="BPG74" s="79"/>
      <c r="BPH74" s="79"/>
      <c r="BPI74" s="79"/>
      <c r="BPJ74" s="79"/>
      <c r="BPK74" s="79"/>
      <c r="BPL74" s="79"/>
      <c r="BPM74" s="79"/>
      <c r="BPN74" s="79"/>
      <c r="BPO74" s="79"/>
      <c r="BPP74" s="79"/>
      <c r="BPQ74" s="79"/>
      <c r="BPR74" s="79"/>
      <c r="BPS74" s="79"/>
      <c r="BPT74" s="79"/>
      <c r="BPU74" s="79"/>
      <c r="BPV74" s="79"/>
      <c r="BPW74" s="79"/>
      <c r="BPX74" s="79"/>
      <c r="BPY74" s="79"/>
      <c r="BPZ74" s="79"/>
      <c r="BQA74" s="79"/>
      <c r="BQB74" s="79"/>
      <c r="BQC74" s="79"/>
      <c r="BQD74" s="79"/>
      <c r="BQE74" s="79"/>
      <c r="BQF74" s="79"/>
      <c r="BQG74" s="79"/>
      <c r="BQH74" s="79"/>
      <c r="BQI74" s="79"/>
      <c r="BQJ74" s="79"/>
      <c r="BQK74" s="79"/>
      <c r="BQL74" s="79"/>
      <c r="BQM74" s="79"/>
      <c r="BQN74" s="79"/>
      <c r="BQO74" s="79"/>
      <c r="BQP74" s="79"/>
      <c r="BQQ74" s="79"/>
      <c r="BQR74" s="79"/>
      <c r="BQS74" s="79"/>
      <c r="BQT74" s="79"/>
      <c r="BQU74" s="79"/>
      <c r="BQV74" s="79"/>
      <c r="BQW74" s="79"/>
      <c r="BQX74" s="79"/>
      <c r="BQY74" s="79"/>
      <c r="BQZ74" s="79"/>
      <c r="BRA74" s="79"/>
      <c r="BRB74" s="79"/>
      <c r="BRC74" s="79"/>
      <c r="BRD74" s="79"/>
      <c r="BRE74" s="79"/>
      <c r="BRF74" s="79"/>
      <c r="BRG74" s="79"/>
      <c r="BRH74" s="79"/>
      <c r="BRI74" s="79"/>
      <c r="BRJ74" s="79"/>
      <c r="BRK74" s="79"/>
      <c r="BRL74" s="79"/>
      <c r="BRM74" s="79"/>
      <c r="BRN74" s="79"/>
      <c r="BRO74" s="79"/>
      <c r="BRP74" s="79"/>
      <c r="BRQ74" s="79"/>
      <c r="BRR74" s="79"/>
      <c r="BRS74" s="79"/>
      <c r="BRT74" s="79"/>
      <c r="BRU74" s="79"/>
      <c r="BRV74" s="79"/>
      <c r="BRW74" s="79"/>
      <c r="BRX74" s="79"/>
      <c r="BRY74" s="79"/>
      <c r="BRZ74" s="79"/>
      <c r="BSA74" s="79"/>
      <c r="BSB74" s="79"/>
      <c r="BSC74" s="79"/>
      <c r="BSD74" s="79"/>
      <c r="BSE74" s="79"/>
      <c r="BSF74" s="79"/>
      <c r="BSG74" s="79"/>
      <c r="BSH74" s="79"/>
      <c r="BSI74" s="79"/>
      <c r="BSJ74" s="79"/>
      <c r="BSK74" s="79"/>
      <c r="BSL74" s="79"/>
      <c r="BSM74" s="79"/>
      <c r="BSN74" s="79"/>
      <c r="BSO74" s="79"/>
      <c r="BSP74" s="79"/>
      <c r="BSQ74" s="79"/>
      <c r="BSR74" s="79"/>
      <c r="BSS74" s="79"/>
      <c r="BST74" s="79"/>
      <c r="BSU74" s="79"/>
      <c r="BSV74" s="79"/>
      <c r="BSW74" s="79"/>
      <c r="BSX74" s="79"/>
      <c r="BSY74" s="79"/>
      <c r="BSZ74" s="79"/>
      <c r="BTA74" s="79"/>
      <c r="BTB74" s="79"/>
      <c r="BTC74" s="79"/>
      <c r="BTD74" s="79"/>
      <c r="BTE74" s="79"/>
      <c r="BTF74" s="79"/>
      <c r="BTG74" s="79"/>
      <c r="BTH74" s="79"/>
      <c r="BTI74" s="79"/>
      <c r="BTJ74" s="79"/>
      <c r="BTK74" s="79"/>
      <c r="BTL74" s="79"/>
      <c r="BTM74" s="79"/>
      <c r="BTN74" s="79"/>
      <c r="BTO74" s="79"/>
      <c r="BTP74" s="79"/>
      <c r="BTQ74" s="79"/>
      <c r="BTR74" s="79"/>
      <c r="BTS74" s="79"/>
      <c r="BTT74" s="79"/>
      <c r="BTU74" s="79"/>
      <c r="BTV74" s="79"/>
      <c r="BTW74" s="79"/>
      <c r="BTX74" s="79"/>
      <c r="BTY74" s="79"/>
      <c r="BTZ74" s="79"/>
      <c r="BUA74" s="79"/>
      <c r="BUB74" s="79"/>
      <c r="BUC74" s="79"/>
      <c r="BUD74" s="79"/>
      <c r="BUE74" s="79"/>
      <c r="BUF74" s="79"/>
      <c r="BUG74" s="79"/>
      <c r="BUH74" s="79"/>
      <c r="BUI74" s="79"/>
      <c r="BUJ74" s="79"/>
      <c r="BUK74" s="79"/>
      <c r="BUL74" s="79"/>
      <c r="BUM74" s="79"/>
      <c r="BUN74" s="79"/>
      <c r="BUO74" s="79"/>
      <c r="BUP74" s="79"/>
      <c r="BUQ74" s="79"/>
      <c r="BUR74" s="79"/>
      <c r="BUS74" s="79"/>
      <c r="BUT74" s="79"/>
      <c r="BUU74" s="79"/>
      <c r="BUV74" s="79"/>
      <c r="BUW74" s="79"/>
      <c r="BUX74" s="79"/>
      <c r="BUY74" s="79"/>
      <c r="BUZ74" s="79"/>
      <c r="BVA74" s="79"/>
      <c r="BVB74" s="79"/>
      <c r="BVC74" s="79"/>
      <c r="BVD74" s="79"/>
      <c r="BVE74" s="79"/>
      <c r="BVF74" s="79"/>
      <c r="BVG74" s="79"/>
      <c r="BVH74" s="79"/>
      <c r="BVI74" s="79"/>
      <c r="BVJ74" s="79"/>
      <c r="BVK74" s="79"/>
      <c r="BVL74" s="79"/>
      <c r="BVM74" s="79"/>
      <c r="BVN74" s="79"/>
      <c r="BVO74" s="79"/>
      <c r="BVP74" s="79"/>
      <c r="BVQ74" s="79"/>
      <c r="BVR74" s="79"/>
      <c r="BVS74" s="79"/>
      <c r="BVT74" s="79"/>
      <c r="BVU74" s="79"/>
      <c r="BVV74" s="79"/>
      <c r="BVW74" s="79"/>
      <c r="BVX74" s="79"/>
      <c r="BVY74" s="79"/>
      <c r="BVZ74" s="79"/>
      <c r="BWA74" s="79"/>
      <c r="BWB74" s="79"/>
      <c r="BWC74" s="79"/>
      <c r="BWD74" s="79"/>
      <c r="BWE74" s="79"/>
      <c r="BWF74" s="79"/>
      <c r="BWG74" s="79"/>
      <c r="BWH74" s="79"/>
      <c r="BWI74" s="79"/>
      <c r="BWJ74" s="79"/>
      <c r="BWK74" s="79"/>
      <c r="BWL74" s="79"/>
      <c r="BWM74" s="79"/>
      <c r="BWN74" s="79"/>
      <c r="BWO74" s="79"/>
      <c r="BWP74" s="79"/>
      <c r="BWQ74" s="79"/>
      <c r="BWR74" s="79"/>
      <c r="BWS74" s="79"/>
      <c r="BWT74" s="79"/>
      <c r="BWU74" s="79"/>
      <c r="BWV74" s="79"/>
      <c r="BWW74" s="79"/>
      <c r="BWX74" s="79"/>
      <c r="BWY74" s="79"/>
      <c r="BWZ74" s="79"/>
      <c r="BXA74" s="79"/>
      <c r="BXB74" s="79"/>
      <c r="BXC74" s="79"/>
      <c r="BXD74" s="79"/>
      <c r="BXE74" s="79"/>
      <c r="BXF74" s="79"/>
      <c r="BXG74" s="79"/>
      <c r="BXH74" s="79"/>
      <c r="BXI74" s="79"/>
      <c r="BXJ74" s="79"/>
      <c r="BXK74" s="79"/>
      <c r="BXL74" s="79"/>
      <c r="BXM74" s="79"/>
      <c r="BXN74" s="79"/>
      <c r="BXO74" s="79"/>
      <c r="BXP74" s="79"/>
      <c r="BXQ74" s="79"/>
      <c r="BXR74" s="79"/>
      <c r="BXS74" s="79"/>
      <c r="BXT74" s="79"/>
      <c r="BXU74" s="79"/>
      <c r="BXV74" s="79"/>
      <c r="BXW74" s="79"/>
      <c r="BXX74" s="79"/>
      <c r="BXY74" s="79"/>
      <c r="BXZ74" s="79"/>
      <c r="BYA74" s="79"/>
      <c r="BYB74" s="79"/>
      <c r="BYC74" s="79"/>
      <c r="BYD74" s="79"/>
      <c r="BYE74" s="79"/>
      <c r="BYF74" s="79"/>
      <c r="BYG74" s="79"/>
      <c r="BYH74" s="79"/>
      <c r="BYI74" s="79"/>
      <c r="BYJ74" s="79"/>
      <c r="BYK74" s="79"/>
      <c r="BYL74" s="79"/>
      <c r="BYM74" s="79"/>
      <c r="BYN74" s="79"/>
      <c r="BYO74" s="79"/>
      <c r="BYP74" s="79"/>
      <c r="BYQ74" s="79"/>
      <c r="BYR74" s="79"/>
      <c r="BYS74" s="79"/>
      <c r="BYT74" s="79"/>
      <c r="BYU74" s="79"/>
      <c r="BYV74" s="79"/>
      <c r="BYW74" s="79"/>
      <c r="BYX74" s="79"/>
      <c r="BYY74" s="79"/>
      <c r="BYZ74" s="79"/>
      <c r="BZA74" s="79"/>
      <c r="BZB74" s="79"/>
      <c r="BZC74" s="79"/>
      <c r="BZD74" s="79"/>
      <c r="BZE74" s="79"/>
      <c r="BZF74" s="79"/>
      <c r="BZG74" s="79"/>
      <c r="BZH74" s="79"/>
      <c r="BZI74" s="79"/>
      <c r="BZJ74" s="79"/>
      <c r="BZK74" s="79"/>
      <c r="BZL74" s="79"/>
      <c r="BZM74" s="79"/>
      <c r="BZN74" s="79"/>
      <c r="BZO74" s="79"/>
      <c r="BZP74" s="79"/>
      <c r="BZQ74" s="79"/>
      <c r="BZR74" s="79"/>
      <c r="BZS74" s="79"/>
      <c r="BZT74" s="79"/>
      <c r="BZU74" s="79"/>
      <c r="BZV74" s="79"/>
      <c r="BZW74" s="79"/>
      <c r="BZX74" s="79"/>
      <c r="BZY74" s="79"/>
      <c r="BZZ74" s="79"/>
      <c r="CAA74" s="79"/>
      <c r="CAB74" s="79"/>
      <c r="CAC74" s="79"/>
      <c r="CAD74" s="79"/>
      <c r="CAE74" s="79"/>
      <c r="CAF74" s="79"/>
      <c r="CAG74" s="79"/>
      <c r="CAH74" s="79"/>
      <c r="CAI74" s="79"/>
      <c r="CAJ74" s="79"/>
      <c r="CAK74" s="79"/>
      <c r="CAL74" s="79"/>
      <c r="CAM74" s="79"/>
      <c r="CAN74" s="79"/>
      <c r="CAO74" s="79"/>
      <c r="CAP74" s="79"/>
      <c r="CAQ74" s="79"/>
      <c r="CAR74" s="79"/>
      <c r="CAS74" s="79"/>
      <c r="CAT74" s="79"/>
      <c r="CAU74" s="79"/>
      <c r="CAV74" s="79"/>
      <c r="CAW74" s="79"/>
      <c r="CAX74" s="79"/>
      <c r="CAY74" s="79"/>
      <c r="CAZ74" s="79"/>
      <c r="CBA74" s="79"/>
      <c r="CBB74" s="79"/>
      <c r="CBC74" s="79"/>
      <c r="CBD74" s="79"/>
      <c r="CBE74" s="79"/>
      <c r="CBF74" s="79"/>
      <c r="CBG74" s="79"/>
      <c r="CBH74" s="79"/>
      <c r="CBI74" s="79"/>
      <c r="CBJ74" s="79"/>
      <c r="CBK74" s="79"/>
      <c r="CBL74" s="79"/>
      <c r="CBM74" s="79"/>
      <c r="CBN74" s="79"/>
      <c r="CBO74" s="79"/>
      <c r="CBP74" s="79"/>
      <c r="CBQ74" s="79"/>
      <c r="CBR74" s="79"/>
      <c r="CBS74" s="79"/>
      <c r="CBT74" s="79"/>
      <c r="CBU74" s="79"/>
      <c r="CBV74" s="79"/>
      <c r="CBW74" s="79"/>
      <c r="CBX74" s="79"/>
      <c r="CBY74" s="79"/>
      <c r="CBZ74" s="79"/>
      <c r="CCA74" s="79"/>
      <c r="CCB74" s="79"/>
      <c r="CCC74" s="79"/>
      <c r="CCD74" s="79"/>
      <c r="CCE74" s="79"/>
      <c r="CCF74" s="79"/>
      <c r="CCG74" s="79"/>
      <c r="CCH74" s="79"/>
      <c r="CCI74" s="79"/>
      <c r="CCJ74" s="79"/>
      <c r="CCK74" s="79"/>
      <c r="CCL74" s="79"/>
      <c r="CCM74" s="79"/>
      <c r="CCN74" s="79"/>
      <c r="CCO74" s="79"/>
      <c r="CCP74" s="79"/>
      <c r="CCQ74" s="79"/>
      <c r="CCR74" s="79"/>
      <c r="CCS74" s="79"/>
      <c r="CCT74" s="79"/>
      <c r="CCU74" s="79"/>
      <c r="CCV74" s="79"/>
      <c r="CCW74" s="79"/>
      <c r="CCX74" s="79"/>
      <c r="CCY74" s="79"/>
      <c r="CCZ74" s="79"/>
      <c r="CDA74" s="79"/>
      <c r="CDB74" s="79"/>
      <c r="CDC74" s="79"/>
      <c r="CDD74" s="79"/>
      <c r="CDE74" s="79"/>
      <c r="CDF74" s="79"/>
      <c r="CDG74" s="79"/>
      <c r="CDH74" s="79"/>
      <c r="CDI74" s="79"/>
      <c r="CDJ74" s="79"/>
      <c r="CDK74" s="79"/>
      <c r="CDL74" s="79"/>
      <c r="CDM74" s="79"/>
      <c r="CDN74" s="79"/>
      <c r="CDO74" s="79"/>
      <c r="CDP74" s="79"/>
      <c r="CDQ74" s="79"/>
      <c r="CDR74" s="79"/>
      <c r="CDS74" s="79"/>
      <c r="CDT74" s="79"/>
      <c r="CDU74" s="79"/>
      <c r="CDV74" s="79"/>
      <c r="CDW74" s="79"/>
      <c r="CDX74" s="79"/>
      <c r="CDY74" s="79"/>
      <c r="CDZ74" s="79"/>
      <c r="CEA74" s="79"/>
      <c r="CEB74" s="79"/>
      <c r="CEC74" s="79"/>
      <c r="CED74" s="79"/>
      <c r="CEE74" s="79"/>
      <c r="CEF74" s="79"/>
      <c r="CEG74" s="79"/>
      <c r="CEH74" s="79"/>
      <c r="CEI74" s="79"/>
      <c r="CEJ74" s="79"/>
      <c r="CEK74" s="79"/>
      <c r="CEL74" s="79"/>
      <c r="CEM74" s="79"/>
      <c r="CEN74" s="79"/>
      <c r="CEO74" s="79"/>
      <c r="CEP74" s="79"/>
      <c r="CEQ74" s="79"/>
      <c r="CER74" s="79"/>
      <c r="CES74" s="79"/>
      <c r="CET74" s="79"/>
      <c r="CEU74" s="79"/>
      <c r="CEV74" s="79"/>
      <c r="CEW74" s="79"/>
      <c r="CEX74" s="79"/>
      <c r="CEY74" s="79"/>
      <c r="CEZ74" s="79"/>
      <c r="CFA74" s="79"/>
      <c r="CFB74" s="79"/>
      <c r="CFC74" s="79"/>
      <c r="CFD74" s="79"/>
      <c r="CFE74" s="79"/>
      <c r="CFF74" s="79"/>
      <c r="CFG74" s="79"/>
      <c r="CFH74" s="79"/>
      <c r="CFI74" s="79"/>
      <c r="CFJ74" s="79"/>
      <c r="CFK74" s="79"/>
      <c r="CFL74" s="79"/>
      <c r="CFM74" s="79"/>
      <c r="CFN74" s="79"/>
      <c r="CFO74" s="79"/>
      <c r="CFP74" s="79"/>
      <c r="CFQ74" s="79"/>
      <c r="CFR74" s="79"/>
      <c r="CFS74" s="79"/>
      <c r="CFT74" s="79"/>
      <c r="CFU74" s="79"/>
      <c r="CFV74" s="79"/>
      <c r="CFW74" s="79"/>
      <c r="CFX74" s="79"/>
      <c r="CFY74" s="79"/>
      <c r="CFZ74" s="79"/>
      <c r="CGA74" s="79"/>
      <c r="CGB74" s="79"/>
      <c r="CGC74" s="79"/>
      <c r="CGD74" s="79"/>
      <c r="CGE74" s="79"/>
      <c r="CGF74" s="79"/>
      <c r="CGG74" s="79"/>
      <c r="CGH74" s="79"/>
      <c r="CGI74" s="79"/>
      <c r="CGJ74" s="79"/>
      <c r="CGK74" s="79"/>
      <c r="CGL74" s="79"/>
      <c r="CGM74" s="79"/>
      <c r="CGN74" s="79"/>
      <c r="CGO74" s="79"/>
      <c r="CGP74" s="79"/>
      <c r="CGQ74" s="79"/>
      <c r="CGR74" s="79"/>
      <c r="CGS74" s="79"/>
      <c r="CGT74" s="79"/>
      <c r="CGU74" s="79"/>
      <c r="CGV74" s="79"/>
      <c r="CGW74" s="79"/>
      <c r="CGX74" s="79"/>
      <c r="CGY74" s="79"/>
      <c r="CGZ74" s="79"/>
      <c r="CHA74" s="79"/>
      <c r="CHB74" s="79"/>
      <c r="CHC74" s="79"/>
      <c r="CHD74" s="79"/>
      <c r="CHE74" s="79"/>
      <c r="CHF74" s="79"/>
      <c r="CHG74" s="79"/>
      <c r="CHH74" s="79"/>
      <c r="CHI74" s="79"/>
      <c r="CHJ74" s="79"/>
      <c r="CHK74" s="79"/>
      <c r="CHL74" s="79"/>
      <c r="CHM74" s="79"/>
      <c r="CHN74" s="79"/>
      <c r="CHO74" s="79"/>
      <c r="CHP74" s="79"/>
      <c r="CHQ74" s="79"/>
      <c r="CHR74" s="79"/>
      <c r="CHS74" s="79"/>
      <c r="CHT74" s="79"/>
      <c r="CHU74" s="79"/>
      <c r="CHV74" s="79"/>
      <c r="CHW74" s="79"/>
      <c r="CHX74" s="79"/>
      <c r="CHY74" s="79"/>
      <c r="CHZ74" s="79"/>
      <c r="CIA74" s="79"/>
      <c r="CIB74" s="79"/>
      <c r="CIC74" s="79"/>
      <c r="CID74" s="79"/>
      <c r="CIE74" s="79"/>
      <c r="CIF74" s="79"/>
      <c r="CIG74" s="79"/>
      <c r="CIH74" s="79"/>
      <c r="CII74" s="79"/>
      <c r="CIJ74" s="79"/>
      <c r="CIK74" s="79"/>
      <c r="CIL74" s="79"/>
      <c r="CIM74" s="79"/>
      <c r="CIN74" s="79"/>
      <c r="CIO74" s="79"/>
      <c r="CIP74" s="79"/>
      <c r="CIQ74" s="79"/>
      <c r="CIR74" s="79"/>
      <c r="CIS74" s="79"/>
      <c r="CIT74" s="79"/>
      <c r="CIU74" s="79"/>
      <c r="CIV74" s="79"/>
      <c r="CIW74" s="79"/>
      <c r="CIX74" s="79"/>
      <c r="CIY74" s="79"/>
      <c r="CIZ74" s="79"/>
      <c r="CJA74" s="79"/>
      <c r="CJB74" s="79"/>
      <c r="CJC74" s="79"/>
      <c r="CJD74" s="79"/>
      <c r="CJE74" s="79"/>
      <c r="CJF74" s="79"/>
      <c r="CJG74" s="79"/>
      <c r="CJH74" s="79"/>
      <c r="CJI74" s="79"/>
      <c r="CJJ74" s="79"/>
      <c r="CJK74" s="79"/>
      <c r="CJL74" s="79"/>
      <c r="CJM74" s="79"/>
      <c r="CJN74" s="79"/>
      <c r="CJO74" s="79"/>
      <c r="CJP74" s="79"/>
      <c r="CJQ74" s="79"/>
      <c r="CJR74" s="79"/>
      <c r="CJS74" s="79"/>
      <c r="CJT74" s="79"/>
      <c r="CJU74" s="79"/>
      <c r="CJV74" s="79"/>
      <c r="CJW74" s="79"/>
      <c r="CJX74" s="79"/>
      <c r="CJY74" s="79"/>
      <c r="CJZ74" s="79"/>
      <c r="CKA74" s="79"/>
      <c r="CKB74" s="79"/>
      <c r="CKC74" s="79"/>
      <c r="CKD74" s="79"/>
      <c r="CKE74" s="79"/>
      <c r="CKF74" s="79"/>
      <c r="CKG74" s="79"/>
      <c r="CKH74" s="79"/>
      <c r="CKI74" s="79"/>
      <c r="CKJ74" s="79"/>
      <c r="CKK74" s="79"/>
      <c r="CKL74" s="79"/>
      <c r="CKM74" s="79"/>
      <c r="CKN74" s="79"/>
      <c r="CKO74" s="79"/>
      <c r="CKP74" s="79"/>
      <c r="CKQ74" s="79"/>
      <c r="CKR74" s="79"/>
      <c r="CKS74" s="79"/>
      <c r="CKT74" s="79"/>
      <c r="CKU74" s="79"/>
      <c r="CKV74" s="79"/>
      <c r="CKW74" s="79"/>
      <c r="CKX74" s="79"/>
      <c r="CKY74" s="79"/>
      <c r="CKZ74" s="79"/>
      <c r="CLA74" s="79"/>
      <c r="CLB74" s="79"/>
      <c r="CLC74" s="79"/>
      <c r="CLD74" s="79"/>
      <c r="CLE74" s="79"/>
      <c r="CLF74" s="79"/>
      <c r="CLG74" s="79"/>
      <c r="CLH74" s="79"/>
      <c r="CLI74" s="79"/>
      <c r="CLJ74" s="79"/>
      <c r="CLK74" s="79"/>
      <c r="CLL74" s="79"/>
      <c r="CLM74" s="79"/>
      <c r="CLN74" s="79"/>
      <c r="CLO74" s="79"/>
      <c r="CLP74" s="79"/>
      <c r="CLQ74" s="79"/>
      <c r="CLR74" s="79"/>
      <c r="CLS74" s="79"/>
      <c r="CLT74" s="79"/>
      <c r="CLU74" s="79"/>
      <c r="CLV74" s="79"/>
      <c r="CLW74" s="79"/>
      <c r="CLX74" s="79"/>
      <c r="CLY74" s="79"/>
      <c r="CLZ74" s="79"/>
      <c r="CMA74" s="79"/>
      <c r="CMB74" s="79"/>
      <c r="CMC74" s="79"/>
      <c r="CMD74" s="79"/>
      <c r="CME74" s="79"/>
      <c r="CMF74" s="79"/>
      <c r="CMG74" s="79"/>
      <c r="CMH74" s="79"/>
      <c r="CMI74" s="79"/>
      <c r="CMJ74" s="79"/>
      <c r="CMK74" s="79"/>
      <c r="CML74" s="79"/>
      <c r="CMM74" s="79"/>
      <c r="CMN74" s="79"/>
      <c r="CMO74" s="79"/>
      <c r="CMP74" s="79"/>
      <c r="CMQ74" s="79"/>
      <c r="CMR74" s="79"/>
      <c r="CMS74" s="79"/>
      <c r="CMT74" s="79"/>
      <c r="CMU74" s="79"/>
      <c r="CMV74" s="79"/>
      <c r="CMW74" s="79"/>
      <c r="CMX74" s="79"/>
      <c r="CMY74" s="79"/>
      <c r="CMZ74" s="79"/>
      <c r="CNA74" s="79"/>
      <c r="CNB74" s="79"/>
      <c r="CNC74" s="79"/>
      <c r="CND74" s="79"/>
      <c r="CNE74" s="79"/>
      <c r="CNF74" s="79"/>
      <c r="CNG74" s="79"/>
      <c r="CNH74" s="79"/>
      <c r="CNI74" s="79"/>
      <c r="CNJ74" s="79"/>
      <c r="CNK74" s="79"/>
      <c r="CNL74" s="79"/>
      <c r="CNM74" s="79"/>
      <c r="CNN74" s="79"/>
      <c r="CNO74" s="79"/>
      <c r="CNP74" s="79"/>
      <c r="CNQ74" s="79"/>
      <c r="CNR74" s="79"/>
      <c r="CNS74" s="79"/>
      <c r="CNT74" s="79"/>
      <c r="CNU74" s="79"/>
      <c r="CNV74" s="79"/>
      <c r="CNW74" s="79"/>
      <c r="CNX74" s="79"/>
      <c r="CNY74" s="79"/>
      <c r="CNZ74" s="79"/>
      <c r="COA74" s="79"/>
      <c r="COB74" s="79"/>
      <c r="COC74" s="79"/>
      <c r="COD74" s="79"/>
      <c r="COE74" s="79"/>
      <c r="COF74" s="79"/>
      <c r="COG74" s="79"/>
      <c r="COH74" s="79"/>
      <c r="COI74" s="79"/>
      <c r="COJ74" s="79"/>
      <c r="COK74" s="79"/>
      <c r="COL74" s="79"/>
      <c r="COM74" s="79"/>
      <c r="CON74" s="79"/>
      <c r="COO74" s="79"/>
      <c r="COP74" s="79"/>
      <c r="COQ74" s="79"/>
      <c r="COR74" s="79"/>
      <c r="COS74" s="79"/>
      <c r="COT74" s="79"/>
      <c r="COU74" s="79"/>
      <c r="COV74" s="79"/>
      <c r="COW74" s="79"/>
      <c r="COX74" s="79"/>
      <c r="COY74" s="79"/>
      <c r="COZ74" s="79"/>
      <c r="CPA74" s="79"/>
      <c r="CPB74" s="79"/>
      <c r="CPC74" s="79"/>
      <c r="CPD74" s="79"/>
      <c r="CPE74" s="79"/>
      <c r="CPF74" s="79"/>
      <c r="CPG74" s="79"/>
      <c r="CPH74" s="79"/>
      <c r="CPI74" s="79"/>
      <c r="CPJ74" s="79"/>
      <c r="CPK74" s="79"/>
      <c r="CPL74" s="79"/>
      <c r="CPM74" s="79"/>
      <c r="CPN74" s="79"/>
      <c r="CPO74" s="79"/>
      <c r="CPP74" s="79"/>
      <c r="CPQ74" s="79"/>
      <c r="CPR74" s="79"/>
      <c r="CPS74" s="79"/>
      <c r="CPT74" s="79"/>
      <c r="CPU74" s="79"/>
      <c r="CPV74" s="79"/>
      <c r="CPW74" s="79"/>
      <c r="CPX74" s="79"/>
      <c r="CPY74" s="79"/>
      <c r="CPZ74" s="79"/>
      <c r="CQA74" s="79"/>
      <c r="CQB74" s="79"/>
      <c r="CQC74" s="79"/>
      <c r="CQD74" s="79"/>
      <c r="CQE74" s="79"/>
      <c r="CQF74" s="79"/>
      <c r="CQG74" s="79"/>
      <c r="CQH74" s="79"/>
      <c r="CQI74" s="79"/>
      <c r="CQJ74" s="79"/>
      <c r="CQK74" s="79"/>
      <c r="CQL74" s="79"/>
      <c r="CQM74" s="79"/>
      <c r="CQN74" s="79"/>
      <c r="CQO74" s="79"/>
      <c r="CQP74" s="79"/>
      <c r="CQQ74" s="79"/>
      <c r="CQR74" s="79"/>
      <c r="CQS74" s="79"/>
      <c r="CQT74" s="79"/>
      <c r="CQU74" s="79"/>
      <c r="CQV74" s="79"/>
      <c r="CQW74" s="79"/>
      <c r="CQX74" s="79"/>
      <c r="CQY74" s="79"/>
      <c r="CQZ74" s="79"/>
      <c r="CRA74" s="79"/>
      <c r="CRB74" s="79"/>
      <c r="CRC74" s="79"/>
      <c r="CRD74" s="79"/>
      <c r="CRE74" s="79"/>
      <c r="CRF74" s="79"/>
      <c r="CRG74" s="79"/>
      <c r="CRH74" s="79"/>
      <c r="CRI74" s="79"/>
      <c r="CRJ74" s="79"/>
      <c r="CRK74" s="79"/>
      <c r="CRL74" s="79"/>
      <c r="CRM74" s="79"/>
      <c r="CRN74" s="79"/>
      <c r="CRO74" s="79"/>
      <c r="CRP74" s="79"/>
      <c r="CRQ74" s="79"/>
      <c r="CRR74" s="79"/>
      <c r="CRS74" s="79"/>
      <c r="CRT74" s="79"/>
      <c r="CRU74" s="79"/>
      <c r="CRV74" s="79"/>
      <c r="CRW74" s="79"/>
      <c r="CRX74" s="79"/>
      <c r="CRY74" s="79"/>
      <c r="CRZ74" s="79"/>
      <c r="CSA74" s="79"/>
      <c r="CSB74" s="79"/>
      <c r="CSC74" s="79"/>
      <c r="CSD74" s="79"/>
      <c r="CSE74" s="79"/>
      <c r="CSF74" s="79"/>
      <c r="CSG74" s="79"/>
      <c r="CSH74" s="79"/>
      <c r="CSI74" s="79"/>
      <c r="CSJ74" s="79"/>
      <c r="CSK74" s="79"/>
      <c r="CSL74" s="79"/>
      <c r="CSM74" s="79"/>
      <c r="CSN74" s="79"/>
      <c r="CSO74" s="79"/>
      <c r="CSP74" s="79"/>
      <c r="CSQ74" s="79"/>
      <c r="CSR74" s="79"/>
      <c r="CSS74" s="79"/>
      <c r="CST74" s="79"/>
      <c r="CSU74" s="79"/>
      <c r="CSV74" s="79"/>
      <c r="CSW74" s="79"/>
      <c r="CSX74" s="79"/>
      <c r="CSY74" s="79"/>
      <c r="CSZ74" s="79"/>
      <c r="CTA74" s="79"/>
      <c r="CTB74" s="79"/>
      <c r="CTC74" s="79"/>
      <c r="CTD74" s="79"/>
      <c r="CTE74" s="79"/>
      <c r="CTF74" s="79"/>
      <c r="CTG74" s="79"/>
      <c r="CTH74" s="79"/>
      <c r="CTI74" s="79"/>
      <c r="CTJ74" s="79"/>
      <c r="CTK74" s="79"/>
      <c r="CTL74" s="79"/>
      <c r="CTM74" s="79"/>
      <c r="CTN74" s="79"/>
      <c r="CTO74" s="79"/>
      <c r="CTP74" s="79"/>
      <c r="CTQ74" s="79"/>
      <c r="CTR74" s="79"/>
      <c r="CTS74" s="79"/>
      <c r="CTT74" s="79"/>
      <c r="CTU74" s="79"/>
      <c r="CTV74" s="79"/>
      <c r="CTW74" s="79"/>
      <c r="CTX74" s="79"/>
      <c r="CTY74" s="79"/>
      <c r="CTZ74" s="79"/>
      <c r="CUA74" s="79"/>
      <c r="CUB74" s="79"/>
      <c r="CUC74" s="79"/>
      <c r="CUD74" s="79"/>
      <c r="CUE74" s="79"/>
      <c r="CUF74" s="79"/>
      <c r="CUG74" s="79"/>
      <c r="CUH74" s="79"/>
      <c r="CUI74" s="79"/>
      <c r="CUJ74" s="79"/>
      <c r="CUK74" s="79"/>
      <c r="CUL74" s="79"/>
      <c r="CUM74" s="79"/>
      <c r="CUN74" s="79"/>
      <c r="CUO74" s="79"/>
      <c r="CUP74" s="79"/>
      <c r="CUQ74" s="79"/>
      <c r="CUR74" s="79"/>
      <c r="CUS74" s="79"/>
      <c r="CUT74" s="79"/>
      <c r="CUU74" s="79"/>
      <c r="CUV74" s="79"/>
      <c r="CUW74" s="79"/>
      <c r="CUX74" s="79"/>
      <c r="CUY74" s="79"/>
      <c r="CUZ74" s="79"/>
      <c r="CVA74" s="79"/>
      <c r="CVB74" s="79"/>
      <c r="CVC74" s="79"/>
      <c r="CVD74" s="79"/>
      <c r="CVE74" s="79"/>
      <c r="CVF74" s="79"/>
      <c r="CVG74" s="79"/>
      <c r="CVH74" s="79"/>
      <c r="CVI74" s="79"/>
      <c r="CVJ74" s="79"/>
      <c r="CVK74" s="79"/>
      <c r="CVL74" s="79"/>
      <c r="CVM74" s="79"/>
      <c r="CVN74" s="79"/>
      <c r="CVO74" s="79"/>
      <c r="CVP74" s="79"/>
      <c r="CVQ74" s="79"/>
      <c r="CVR74" s="79"/>
      <c r="CVS74" s="79"/>
      <c r="CVT74" s="79"/>
      <c r="CVU74" s="79"/>
      <c r="CVV74" s="79"/>
      <c r="CVW74" s="79"/>
      <c r="CVX74" s="79"/>
      <c r="CVY74" s="79"/>
      <c r="CVZ74" s="79"/>
      <c r="CWA74" s="79"/>
      <c r="CWB74" s="79"/>
      <c r="CWC74" s="79"/>
      <c r="CWD74" s="79"/>
      <c r="CWE74" s="79"/>
      <c r="CWF74" s="79"/>
      <c r="CWG74" s="79"/>
      <c r="CWH74" s="79"/>
      <c r="CWI74" s="79"/>
      <c r="CWJ74" s="79"/>
      <c r="CWK74" s="79"/>
      <c r="CWL74" s="79"/>
      <c r="CWM74" s="79"/>
      <c r="CWN74" s="79"/>
      <c r="CWO74" s="79"/>
      <c r="CWP74" s="79"/>
      <c r="CWQ74" s="79"/>
      <c r="CWR74" s="79"/>
      <c r="CWS74" s="79"/>
      <c r="CWT74" s="79"/>
      <c r="CWU74" s="79"/>
      <c r="CWV74" s="79"/>
      <c r="CWW74" s="79"/>
      <c r="CWX74" s="79"/>
      <c r="CWY74" s="79"/>
      <c r="CWZ74" s="79"/>
      <c r="CXA74" s="79"/>
      <c r="CXB74" s="79"/>
      <c r="CXC74" s="79"/>
      <c r="CXD74" s="79"/>
      <c r="CXE74" s="79"/>
      <c r="CXF74" s="79"/>
      <c r="CXG74" s="79"/>
      <c r="CXH74" s="79"/>
      <c r="CXI74" s="79"/>
      <c r="CXJ74" s="79"/>
      <c r="CXK74" s="79"/>
      <c r="CXL74" s="79"/>
      <c r="CXM74" s="79"/>
      <c r="CXN74" s="79"/>
      <c r="CXO74" s="79"/>
      <c r="CXP74" s="79"/>
      <c r="CXQ74" s="79"/>
      <c r="CXR74" s="79"/>
      <c r="CXS74" s="79"/>
      <c r="CXT74" s="79"/>
      <c r="CXU74" s="79"/>
      <c r="CXV74" s="79"/>
      <c r="CXW74" s="79"/>
      <c r="CXX74" s="79"/>
      <c r="CXY74" s="79"/>
      <c r="CXZ74" s="79"/>
      <c r="CYA74" s="79"/>
      <c r="CYB74" s="79"/>
      <c r="CYC74" s="79"/>
      <c r="CYD74" s="79"/>
      <c r="CYE74" s="79"/>
      <c r="CYF74" s="79"/>
      <c r="CYG74" s="79"/>
      <c r="CYH74" s="79"/>
      <c r="CYI74" s="79"/>
      <c r="CYJ74" s="79"/>
      <c r="CYK74" s="79"/>
      <c r="CYL74" s="79"/>
      <c r="CYM74" s="79"/>
      <c r="CYN74" s="79"/>
      <c r="CYO74" s="79"/>
      <c r="CYP74" s="79"/>
      <c r="CYQ74" s="79"/>
      <c r="CYR74" s="79"/>
      <c r="CYS74" s="79"/>
      <c r="CYT74" s="79"/>
      <c r="CYU74" s="79"/>
      <c r="CYV74" s="79"/>
      <c r="CYW74" s="79"/>
      <c r="CYX74" s="79"/>
      <c r="CYY74" s="79"/>
      <c r="CYZ74" s="79"/>
      <c r="CZA74" s="79"/>
      <c r="CZB74" s="79"/>
      <c r="CZC74" s="79"/>
      <c r="CZD74" s="79"/>
      <c r="CZE74" s="79"/>
      <c r="CZF74" s="79"/>
      <c r="CZG74" s="79"/>
      <c r="CZH74" s="79"/>
      <c r="CZI74" s="79"/>
      <c r="CZJ74" s="79"/>
      <c r="CZK74" s="79"/>
      <c r="CZL74" s="79"/>
      <c r="CZM74" s="79"/>
      <c r="CZN74" s="79"/>
      <c r="CZO74" s="79"/>
      <c r="CZP74" s="79"/>
      <c r="CZQ74" s="79"/>
      <c r="CZR74" s="79"/>
      <c r="CZS74" s="79"/>
      <c r="CZT74" s="79"/>
      <c r="CZU74" s="79"/>
      <c r="CZV74" s="79"/>
      <c r="CZW74" s="79"/>
      <c r="CZX74" s="79"/>
      <c r="CZY74" s="79"/>
      <c r="CZZ74" s="79"/>
      <c r="DAA74" s="79"/>
      <c r="DAB74" s="79"/>
      <c r="DAC74" s="79"/>
      <c r="DAD74" s="79"/>
      <c r="DAE74" s="79"/>
      <c r="DAF74" s="79"/>
      <c r="DAG74" s="79"/>
      <c r="DAH74" s="79"/>
      <c r="DAI74" s="79"/>
      <c r="DAJ74" s="79"/>
      <c r="DAK74" s="79"/>
      <c r="DAL74" s="79"/>
      <c r="DAM74" s="79"/>
      <c r="DAN74" s="79"/>
      <c r="DAO74" s="79"/>
      <c r="DAP74" s="79"/>
      <c r="DAQ74" s="79"/>
      <c r="DAR74" s="79"/>
      <c r="DAS74" s="79"/>
      <c r="DAT74" s="79"/>
      <c r="DAU74" s="79"/>
      <c r="DAV74" s="79"/>
      <c r="DAW74" s="79"/>
      <c r="DAX74" s="79"/>
      <c r="DAY74" s="79"/>
      <c r="DAZ74" s="79"/>
      <c r="DBA74" s="79"/>
      <c r="DBB74" s="79"/>
      <c r="DBC74" s="79"/>
      <c r="DBD74" s="79"/>
      <c r="DBE74" s="79"/>
      <c r="DBF74" s="79"/>
      <c r="DBG74" s="79"/>
      <c r="DBH74" s="79"/>
      <c r="DBI74" s="79"/>
      <c r="DBJ74" s="79"/>
      <c r="DBK74" s="79"/>
      <c r="DBL74" s="79"/>
      <c r="DBM74" s="79"/>
      <c r="DBN74" s="79"/>
      <c r="DBO74" s="79"/>
      <c r="DBP74" s="79"/>
      <c r="DBQ74" s="79"/>
      <c r="DBR74" s="79"/>
      <c r="DBS74" s="79"/>
      <c r="DBT74" s="79"/>
      <c r="DBU74" s="79"/>
      <c r="DBV74" s="79"/>
      <c r="DBW74" s="79"/>
      <c r="DBX74" s="79"/>
      <c r="DBY74" s="79"/>
      <c r="DBZ74" s="79"/>
      <c r="DCA74" s="79"/>
      <c r="DCB74" s="79"/>
      <c r="DCC74" s="79"/>
      <c r="DCD74" s="79"/>
      <c r="DCE74" s="79"/>
      <c r="DCF74" s="79"/>
      <c r="DCG74" s="79"/>
      <c r="DCH74" s="79"/>
      <c r="DCI74" s="79"/>
      <c r="DCJ74" s="79"/>
      <c r="DCK74" s="79"/>
      <c r="DCL74" s="79"/>
      <c r="DCM74" s="79"/>
      <c r="DCN74" s="79"/>
      <c r="DCO74" s="79"/>
      <c r="DCP74" s="79"/>
      <c r="DCQ74" s="79"/>
      <c r="DCR74" s="79"/>
      <c r="DCS74" s="79"/>
      <c r="DCT74" s="79"/>
      <c r="DCU74" s="79"/>
      <c r="DCV74" s="79"/>
      <c r="DCW74" s="79"/>
      <c r="DCX74" s="79"/>
      <c r="DCY74" s="79"/>
      <c r="DCZ74" s="79"/>
      <c r="DDA74" s="79"/>
      <c r="DDB74" s="79"/>
      <c r="DDC74" s="79"/>
      <c r="DDD74" s="79"/>
      <c r="DDE74" s="79"/>
      <c r="DDF74" s="79"/>
      <c r="DDG74" s="79"/>
      <c r="DDH74" s="79"/>
      <c r="DDI74" s="79"/>
      <c r="DDJ74" s="79"/>
      <c r="DDK74" s="79"/>
      <c r="DDL74" s="79"/>
      <c r="DDM74" s="79"/>
      <c r="DDN74" s="79"/>
      <c r="DDO74" s="79"/>
      <c r="DDP74" s="79"/>
      <c r="DDQ74" s="79"/>
      <c r="DDR74" s="79"/>
      <c r="DDS74" s="79"/>
      <c r="DDT74" s="79"/>
      <c r="DDU74" s="79"/>
      <c r="DDV74" s="79"/>
      <c r="DDW74" s="79"/>
      <c r="DDX74" s="79"/>
      <c r="DDY74" s="79"/>
      <c r="DDZ74" s="79"/>
      <c r="DEA74" s="79"/>
      <c r="DEB74" s="79"/>
      <c r="DEC74" s="79"/>
      <c r="DED74" s="79"/>
      <c r="DEE74" s="79"/>
      <c r="DEF74" s="79"/>
      <c r="DEG74" s="79"/>
      <c r="DEH74" s="79"/>
      <c r="DEI74" s="79"/>
      <c r="DEJ74" s="79"/>
      <c r="DEK74" s="79"/>
      <c r="DEL74" s="79"/>
      <c r="DEM74" s="79"/>
      <c r="DEN74" s="79"/>
      <c r="DEO74" s="79"/>
      <c r="DEP74" s="79"/>
      <c r="DEQ74" s="79"/>
      <c r="DER74" s="79"/>
      <c r="DES74" s="79"/>
      <c r="DET74" s="79"/>
      <c r="DEU74" s="79"/>
      <c r="DEV74" s="79"/>
      <c r="DEW74" s="79"/>
      <c r="DEX74" s="79"/>
      <c r="DEY74" s="79"/>
      <c r="DEZ74" s="79"/>
      <c r="DFA74" s="79"/>
      <c r="DFB74" s="79"/>
      <c r="DFC74" s="79"/>
      <c r="DFD74" s="79"/>
      <c r="DFE74" s="79"/>
      <c r="DFF74" s="79"/>
      <c r="DFG74" s="79"/>
      <c r="DFH74" s="79"/>
      <c r="DFI74" s="79"/>
      <c r="DFJ74" s="79"/>
      <c r="DFK74" s="79"/>
      <c r="DFL74" s="79"/>
      <c r="DFM74" s="79"/>
      <c r="DFN74" s="79"/>
      <c r="DFO74" s="79"/>
      <c r="DFP74" s="79"/>
      <c r="DFQ74" s="79"/>
      <c r="DFR74" s="79"/>
      <c r="DFS74" s="79"/>
      <c r="DFT74" s="79"/>
      <c r="DFU74" s="79"/>
      <c r="DFV74" s="79"/>
      <c r="DFW74" s="79"/>
      <c r="DFX74" s="79"/>
      <c r="DFY74" s="79"/>
      <c r="DFZ74" s="79"/>
      <c r="DGA74" s="79"/>
      <c r="DGB74" s="79"/>
      <c r="DGC74" s="79"/>
      <c r="DGD74" s="79"/>
      <c r="DGE74" s="79"/>
      <c r="DGF74" s="79"/>
      <c r="DGG74" s="79"/>
      <c r="DGH74" s="79"/>
      <c r="DGI74" s="79"/>
      <c r="DGJ74" s="79"/>
      <c r="DGK74" s="79"/>
      <c r="DGL74" s="79"/>
      <c r="DGM74" s="79"/>
      <c r="DGN74" s="79"/>
      <c r="DGO74" s="79"/>
      <c r="DGP74" s="79"/>
      <c r="DGQ74" s="79"/>
      <c r="DGR74" s="79"/>
      <c r="DGS74" s="79"/>
      <c r="DGT74" s="79"/>
      <c r="DGU74" s="79"/>
      <c r="DGV74" s="79"/>
      <c r="DGW74" s="79"/>
      <c r="DGX74" s="79"/>
      <c r="DGY74" s="79"/>
      <c r="DGZ74" s="79"/>
      <c r="DHA74" s="79"/>
      <c r="DHB74" s="79"/>
      <c r="DHC74" s="79"/>
      <c r="DHD74" s="79"/>
      <c r="DHE74" s="79"/>
      <c r="DHF74" s="79"/>
      <c r="DHG74" s="79"/>
      <c r="DHH74" s="79"/>
      <c r="DHI74" s="79"/>
      <c r="DHJ74" s="79"/>
      <c r="DHK74" s="79"/>
      <c r="DHL74" s="79"/>
      <c r="DHM74" s="79"/>
      <c r="DHN74" s="79"/>
      <c r="DHO74" s="79"/>
      <c r="DHP74" s="79"/>
      <c r="DHQ74" s="79"/>
      <c r="DHR74" s="79"/>
      <c r="DHS74" s="79"/>
      <c r="DHT74" s="79"/>
      <c r="DHU74" s="79"/>
      <c r="DHV74" s="79"/>
      <c r="DHW74" s="79"/>
      <c r="DHX74" s="79"/>
      <c r="DHY74" s="79"/>
      <c r="DHZ74" s="79"/>
      <c r="DIA74" s="79"/>
      <c r="DIB74" s="79"/>
      <c r="DIC74" s="79"/>
      <c r="DID74" s="79"/>
      <c r="DIE74" s="79"/>
      <c r="DIF74" s="79"/>
      <c r="DIG74" s="79"/>
      <c r="DIH74" s="79"/>
      <c r="DII74" s="79"/>
      <c r="DIJ74" s="79"/>
      <c r="DIK74" s="79"/>
      <c r="DIL74" s="79"/>
      <c r="DIM74" s="79"/>
      <c r="DIN74" s="79"/>
      <c r="DIO74" s="79"/>
      <c r="DIP74" s="79"/>
      <c r="DIQ74" s="79"/>
      <c r="DIR74" s="79"/>
      <c r="DIS74" s="79"/>
      <c r="DIT74" s="79"/>
      <c r="DIU74" s="79"/>
      <c r="DIV74" s="79"/>
      <c r="DIW74" s="79"/>
      <c r="DIX74" s="79"/>
      <c r="DIY74" s="79"/>
      <c r="DIZ74" s="79"/>
      <c r="DJA74" s="79"/>
      <c r="DJB74" s="79"/>
      <c r="DJC74" s="79"/>
      <c r="DJD74" s="79"/>
      <c r="DJE74" s="79"/>
      <c r="DJF74" s="79"/>
      <c r="DJG74" s="79"/>
      <c r="DJH74" s="79"/>
      <c r="DJI74" s="79"/>
      <c r="DJJ74" s="79"/>
      <c r="DJK74" s="79"/>
      <c r="DJL74" s="79"/>
      <c r="DJM74" s="79"/>
      <c r="DJN74" s="79"/>
      <c r="DJO74" s="79"/>
      <c r="DJP74" s="79"/>
      <c r="DJQ74" s="79"/>
      <c r="DJR74" s="79"/>
      <c r="DJS74" s="79"/>
      <c r="DJT74" s="79"/>
      <c r="DJU74" s="79"/>
      <c r="DJV74" s="79"/>
      <c r="DJW74" s="79"/>
      <c r="DJX74" s="79"/>
      <c r="DJY74" s="79"/>
      <c r="DJZ74" s="79"/>
      <c r="DKA74" s="79"/>
      <c r="DKB74" s="79"/>
      <c r="DKC74" s="79"/>
      <c r="DKD74" s="79"/>
      <c r="DKE74" s="79"/>
      <c r="DKF74" s="79"/>
      <c r="DKG74" s="79"/>
      <c r="DKH74" s="79"/>
      <c r="DKI74" s="79"/>
      <c r="DKJ74" s="79"/>
      <c r="DKK74" s="79"/>
      <c r="DKL74" s="79"/>
      <c r="DKM74" s="79"/>
      <c r="DKN74" s="79"/>
      <c r="DKO74" s="79"/>
      <c r="DKP74" s="79"/>
      <c r="DKQ74" s="79"/>
      <c r="DKR74" s="79"/>
      <c r="DKS74" s="79"/>
      <c r="DKT74" s="79"/>
      <c r="DKU74" s="79"/>
      <c r="DKV74" s="79"/>
      <c r="DKW74" s="79"/>
      <c r="DKX74" s="79"/>
      <c r="DKY74" s="79"/>
      <c r="DKZ74" s="79"/>
      <c r="DLA74" s="79"/>
      <c r="DLB74" s="79"/>
      <c r="DLC74" s="79"/>
      <c r="DLD74" s="79"/>
      <c r="DLE74" s="79"/>
      <c r="DLF74" s="79"/>
      <c r="DLG74" s="79"/>
      <c r="DLH74" s="79"/>
      <c r="DLI74" s="79"/>
      <c r="DLJ74" s="79"/>
      <c r="DLK74" s="79"/>
      <c r="DLL74" s="79"/>
      <c r="DLM74" s="79"/>
      <c r="DLN74" s="79"/>
      <c r="DLO74" s="79"/>
      <c r="DLP74" s="79"/>
      <c r="DLQ74" s="79"/>
      <c r="DLR74" s="79"/>
      <c r="DLS74" s="79"/>
      <c r="DLT74" s="79"/>
      <c r="DLU74" s="79"/>
      <c r="DLV74" s="79"/>
      <c r="DLW74" s="79"/>
      <c r="DLX74" s="79"/>
      <c r="DLY74" s="79"/>
      <c r="DLZ74" s="79"/>
      <c r="DMA74" s="79"/>
      <c r="DMB74" s="79"/>
      <c r="DMC74" s="79"/>
      <c r="DMD74" s="79"/>
      <c r="DME74" s="79"/>
      <c r="DMF74" s="79"/>
      <c r="DMG74" s="79"/>
      <c r="DMH74" s="79"/>
      <c r="DMI74" s="79"/>
      <c r="DMJ74" s="79"/>
      <c r="DMK74" s="79"/>
      <c r="DML74" s="79"/>
      <c r="DMM74" s="79"/>
      <c r="DMN74" s="79"/>
      <c r="DMO74" s="79"/>
      <c r="DMP74" s="79"/>
      <c r="DMQ74" s="79"/>
      <c r="DMR74" s="79"/>
      <c r="DMS74" s="79"/>
      <c r="DMT74" s="79"/>
      <c r="DMU74" s="79"/>
      <c r="DMV74" s="79"/>
      <c r="DMW74" s="79"/>
      <c r="DMX74" s="79"/>
      <c r="DMY74" s="79"/>
      <c r="DMZ74" s="79"/>
      <c r="DNA74" s="79"/>
      <c r="DNB74" s="79"/>
      <c r="DNC74" s="79"/>
      <c r="DND74" s="79"/>
      <c r="DNE74" s="79"/>
      <c r="DNF74" s="79"/>
      <c r="DNG74" s="79"/>
      <c r="DNH74" s="79"/>
      <c r="DNI74" s="79"/>
      <c r="DNJ74" s="79"/>
      <c r="DNK74" s="79"/>
      <c r="DNL74" s="79"/>
      <c r="DNM74" s="79"/>
      <c r="DNN74" s="79"/>
      <c r="DNO74" s="79"/>
      <c r="DNP74" s="79"/>
      <c r="DNQ74" s="79"/>
      <c r="DNR74" s="79"/>
      <c r="DNS74" s="79"/>
      <c r="DNT74" s="79"/>
      <c r="DNU74" s="79"/>
      <c r="DNV74" s="79"/>
      <c r="DNW74" s="79"/>
      <c r="DNX74" s="79"/>
      <c r="DNY74" s="79"/>
      <c r="DNZ74" s="79"/>
      <c r="DOA74" s="79"/>
      <c r="DOB74" s="79"/>
      <c r="DOC74" s="79"/>
      <c r="DOD74" s="79"/>
      <c r="DOE74" s="79"/>
      <c r="DOF74" s="79"/>
      <c r="DOG74" s="79"/>
      <c r="DOH74" s="79"/>
      <c r="DOI74" s="79"/>
      <c r="DOJ74" s="79"/>
      <c r="DOK74" s="79"/>
      <c r="DOL74" s="79"/>
      <c r="DOM74" s="79"/>
      <c r="DON74" s="79"/>
      <c r="DOO74" s="79"/>
      <c r="DOP74" s="79"/>
      <c r="DOQ74" s="79"/>
      <c r="DOR74" s="79"/>
      <c r="DOS74" s="79"/>
      <c r="DOT74" s="79"/>
      <c r="DOU74" s="79"/>
      <c r="DOV74" s="79"/>
      <c r="DOW74" s="79"/>
      <c r="DOX74" s="79"/>
      <c r="DOY74" s="79"/>
      <c r="DOZ74" s="79"/>
      <c r="DPA74" s="79"/>
      <c r="DPB74" s="79"/>
      <c r="DPC74" s="79"/>
      <c r="DPD74" s="79"/>
      <c r="DPE74" s="79"/>
      <c r="DPF74" s="79"/>
      <c r="DPG74" s="79"/>
      <c r="DPH74" s="79"/>
      <c r="DPI74" s="79"/>
      <c r="DPJ74" s="79"/>
      <c r="DPK74" s="79"/>
      <c r="DPL74" s="79"/>
      <c r="DPM74" s="79"/>
      <c r="DPN74" s="79"/>
      <c r="DPO74" s="79"/>
      <c r="DPP74" s="79"/>
      <c r="DPQ74" s="79"/>
      <c r="DPR74" s="79"/>
      <c r="DPS74" s="79"/>
      <c r="DPT74" s="79"/>
      <c r="DPU74" s="79"/>
      <c r="DPV74" s="79"/>
      <c r="DPW74" s="79"/>
      <c r="DPX74" s="79"/>
      <c r="DPY74" s="79"/>
      <c r="DPZ74" s="79"/>
      <c r="DQA74" s="79"/>
      <c r="DQB74" s="79"/>
      <c r="DQC74" s="79"/>
      <c r="DQD74" s="79"/>
      <c r="DQE74" s="79"/>
      <c r="DQF74" s="79"/>
      <c r="DQG74" s="79"/>
      <c r="DQH74" s="79"/>
      <c r="DQI74" s="79"/>
      <c r="DQJ74" s="79"/>
      <c r="DQK74" s="79"/>
      <c r="DQL74" s="79"/>
      <c r="DQM74" s="79"/>
      <c r="DQN74" s="79"/>
      <c r="DQO74" s="79"/>
      <c r="DQP74" s="79"/>
      <c r="DQQ74" s="79"/>
      <c r="DQR74" s="79"/>
      <c r="DQS74" s="79"/>
      <c r="DQT74" s="79"/>
      <c r="DQU74" s="79"/>
      <c r="DQV74" s="79"/>
      <c r="DQW74" s="79"/>
      <c r="DQX74" s="79"/>
      <c r="DQY74" s="79"/>
      <c r="DQZ74" s="79"/>
      <c r="DRA74" s="79"/>
      <c r="DRB74" s="79"/>
      <c r="DRC74" s="79"/>
      <c r="DRD74" s="79"/>
      <c r="DRE74" s="79"/>
      <c r="DRF74" s="79"/>
      <c r="DRG74" s="79"/>
      <c r="DRH74" s="79"/>
      <c r="DRI74" s="79"/>
      <c r="DRJ74" s="79"/>
      <c r="DRK74" s="79"/>
      <c r="DRL74" s="79"/>
      <c r="DRM74" s="79"/>
      <c r="DRN74" s="79"/>
      <c r="DRO74" s="79"/>
      <c r="DRP74" s="79"/>
      <c r="DRQ74" s="79"/>
      <c r="DRR74" s="79"/>
      <c r="DRS74" s="79"/>
      <c r="DRT74" s="79"/>
      <c r="DRU74" s="79"/>
      <c r="DRV74" s="79"/>
      <c r="DRW74" s="79"/>
      <c r="DRX74" s="79"/>
      <c r="DRY74" s="79"/>
      <c r="DRZ74" s="79"/>
      <c r="DSA74" s="79"/>
      <c r="DSB74" s="79"/>
      <c r="DSC74" s="79"/>
      <c r="DSD74" s="79"/>
      <c r="DSE74" s="79"/>
      <c r="DSF74" s="79"/>
      <c r="DSG74" s="79"/>
      <c r="DSH74" s="79"/>
      <c r="DSI74" s="79"/>
      <c r="DSJ74" s="79"/>
      <c r="DSK74" s="79"/>
      <c r="DSL74" s="79"/>
      <c r="DSM74" s="79"/>
      <c r="DSN74" s="79"/>
      <c r="DSO74" s="79"/>
      <c r="DSP74" s="79"/>
      <c r="DSQ74" s="79"/>
      <c r="DSR74" s="79"/>
      <c r="DSS74" s="79"/>
      <c r="DST74" s="79"/>
      <c r="DSU74" s="79"/>
      <c r="DSV74" s="79"/>
      <c r="DSW74" s="79"/>
      <c r="DSX74" s="79"/>
      <c r="DSY74" s="79"/>
      <c r="DSZ74" s="79"/>
      <c r="DTA74" s="79"/>
      <c r="DTB74" s="79"/>
      <c r="DTC74" s="79"/>
      <c r="DTD74" s="79"/>
      <c r="DTE74" s="79"/>
      <c r="DTF74" s="79"/>
      <c r="DTG74" s="79"/>
      <c r="DTH74" s="79"/>
      <c r="DTI74" s="79"/>
      <c r="DTJ74" s="79"/>
      <c r="DTK74" s="79"/>
      <c r="DTL74" s="79"/>
      <c r="DTM74" s="79"/>
      <c r="DTN74" s="79"/>
      <c r="DTO74" s="79"/>
      <c r="DTP74" s="79"/>
      <c r="DTQ74" s="79"/>
      <c r="DTR74" s="79"/>
      <c r="DTS74" s="79"/>
      <c r="DTT74" s="79"/>
      <c r="DTU74" s="79"/>
      <c r="DTV74" s="79"/>
      <c r="DTW74" s="79"/>
      <c r="DTX74" s="79"/>
      <c r="DTY74" s="79"/>
      <c r="DTZ74" s="79"/>
      <c r="DUA74" s="79"/>
      <c r="DUB74" s="79"/>
      <c r="DUC74" s="79"/>
      <c r="DUD74" s="79"/>
      <c r="DUE74" s="79"/>
      <c r="DUF74" s="79"/>
      <c r="DUG74" s="79"/>
      <c r="DUH74" s="79"/>
      <c r="DUI74" s="79"/>
      <c r="DUJ74" s="79"/>
      <c r="DUK74" s="79"/>
      <c r="DUL74" s="79"/>
      <c r="DUM74" s="79"/>
      <c r="DUN74" s="79"/>
      <c r="DUO74" s="79"/>
      <c r="DUP74" s="79"/>
      <c r="DUQ74" s="79"/>
      <c r="DUR74" s="79"/>
      <c r="DUS74" s="79"/>
      <c r="DUT74" s="79"/>
      <c r="DUU74" s="79"/>
      <c r="DUV74" s="79"/>
      <c r="DUW74" s="79"/>
      <c r="DUX74" s="79"/>
      <c r="DUY74" s="79"/>
      <c r="DUZ74" s="79"/>
      <c r="DVA74" s="79"/>
      <c r="DVB74" s="79"/>
      <c r="DVC74" s="79"/>
      <c r="DVD74" s="79"/>
      <c r="DVE74" s="79"/>
      <c r="DVF74" s="79"/>
      <c r="DVG74" s="79"/>
      <c r="DVH74" s="79"/>
      <c r="DVI74" s="79"/>
      <c r="DVJ74" s="79"/>
      <c r="DVK74" s="79"/>
      <c r="DVL74" s="79"/>
      <c r="DVM74" s="79"/>
      <c r="DVN74" s="79"/>
      <c r="DVO74" s="79"/>
      <c r="DVP74" s="79"/>
      <c r="DVQ74" s="79"/>
      <c r="DVR74" s="79"/>
      <c r="DVS74" s="79"/>
      <c r="DVT74" s="79"/>
      <c r="DVU74" s="79"/>
      <c r="DVV74" s="79"/>
      <c r="DVW74" s="79"/>
      <c r="DVX74" s="79"/>
      <c r="DVY74" s="79"/>
      <c r="DVZ74" s="79"/>
      <c r="DWA74" s="79"/>
      <c r="DWB74" s="79"/>
      <c r="DWC74" s="79"/>
      <c r="DWD74" s="79"/>
      <c r="DWE74" s="79"/>
      <c r="DWF74" s="79"/>
      <c r="DWG74" s="79"/>
      <c r="DWH74" s="79"/>
      <c r="DWI74" s="79"/>
      <c r="DWJ74" s="79"/>
      <c r="DWK74" s="79"/>
      <c r="DWL74" s="79"/>
      <c r="DWM74" s="79"/>
      <c r="DWN74" s="79"/>
      <c r="DWO74" s="79"/>
      <c r="DWP74" s="79"/>
      <c r="DWQ74" s="79"/>
      <c r="DWR74" s="79"/>
      <c r="DWS74" s="79"/>
      <c r="DWT74" s="79"/>
      <c r="DWU74" s="79"/>
      <c r="DWV74" s="79"/>
      <c r="DWW74" s="79"/>
      <c r="DWX74" s="79"/>
      <c r="DWY74" s="79"/>
      <c r="DWZ74" s="79"/>
      <c r="DXA74" s="79"/>
      <c r="DXB74" s="79"/>
      <c r="DXC74" s="79"/>
      <c r="DXD74" s="79"/>
      <c r="DXE74" s="79"/>
      <c r="DXF74" s="79"/>
      <c r="DXG74" s="79"/>
      <c r="DXH74" s="79"/>
      <c r="DXI74" s="79"/>
      <c r="DXJ74" s="79"/>
      <c r="DXK74" s="79"/>
      <c r="DXL74" s="79"/>
      <c r="DXM74" s="79"/>
      <c r="DXN74" s="79"/>
      <c r="DXO74" s="79"/>
      <c r="DXP74" s="79"/>
      <c r="DXQ74" s="79"/>
      <c r="DXR74" s="79"/>
      <c r="DXS74" s="79"/>
      <c r="DXT74" s="79"/>
      <c r="DXU74" s="79"/>
      <c r="DXV74" s="79"/>
      <c r="DXW74" s="79"/>
      <c r="DXX74" s="79"/>
      <c r="DXY74" s="79"/>
      <c r="DXZ74" s="79"/>
      <c r="DYA74" s="79"/>
      <c r="DYB74" s="79"/>
      <c r="DYC74" s="79"/>
      <c r="DYD74" s="79"/>
      <c r="DYE74" s="79"/>
      <c r="DYF74" s="79"/>
      <c r="DYG74" s="79"/>
      <c r="DYH74" s="79"/>
      <c r="DYI74" s="79"/>
      <c r="DYJ74" s="79"/>
      <c r="DYK74" s="79"/>
      <c r="DYL74" s="79"/>
      <c r="DYM74" s="79"/>
      <c r="DYN74" s="79"/>
      <c r="DYO74" s="79"/>
      <c r="DYP74" s="79"/>
      <c r="DYQ74" s="79"/>
      <c r="DYR74" s="79"/>
      <c r="DYS74" s="79"/>
      <c r="DYT74" s="79"/>
      <c r="DYU74" s="79"/>
      <c r="DYV74" s="79"/>
      <c r="DYW74" s="79"/>
      <c r="DYX74" s="79"/>
      <c r="DYY74" s="79"/>
      <c r="DYZ74" s="79"/>
      <c r="DZA74" s="79"/>
      <c r="DZB74" s="79"/>
      <c r="DZC74" s="79"/>
      <c r="DZD74" s="79"/>
      <c r="DZE74" s="79"/>
      <c r="DZF74" s="79"/>
      <c r="DZG74" s="79"/>
      <c r="DZH74" s="79"/>
      <c r="DZI74" s="79"/>
      <c r="DZJ74" s="79"/>
      <c r="DZK74" s="79"/>
      <c r="DZL74" s="79"/>
      <c r="DZM74" s="79"/>
      <c r="DZN74" s="79"/>
      <c r="DZO74" s="79"/>
      <c r="DZP74" s="79"/>
      <c r="DZQ74" s="79"/>
      <c r="DZR74" s="79"/>
      <c r="DZS74" s="79"/>
      <c r="DZT74" s="79"/>
      <c r="DZU74" s="79"/>
      <c r="DZV74" s="79"/>
      <c r="DZW74" s="79"/>
      <c r="DZX74" s="79"/>
      <c r="DZY74" s="79"/>
      <c r="DZZ74" s="79"/>
      <c r="EAA74" s="79"/>
      <c r="EAB74" s="79"/>
      <c r="EAC74" s="79"/>
      <c r="EAD74" s="79"/>
      <c r="EAE74" s="79"/>
      <c r="EAF74" s="79"/>
      <c r="EAG74" s="79"/>
      <c r="EAH74" s="79"/>
      <c r="EAI74" s="79"/>
      <c r="EAJ74" s="79"/>
      <c r="EAK74" s="79"/>
      <c r="EAL74" s="79"/>
      <c r="EAM74" s="79"/>
      <c r="EAN74" s="79"/>
      <c r="EAO74" s="79"/>
      <c r="EAP74" s="79"/>
      <c r="EAQ74" s="79"/>
      <c r="EAR74" s="79"/>
      <c r="EAS74" s="79"/>
      <c r="EAT74" s="79"/>
      <c r="EAU74" s="79"/>
      <c r="EAV74" s="79"/>
      <c r="EAW74" s="79"/>
      <c r="EAX74" s="79"/>
      <c r="EAY74" s="79"/>
      <c r="EAZ74" s="79"/>
      <c r="EBA74" s="79"/>
      <c r="EBB74" s="79"/>
      <c r="EBC74" s="79"/>
      <c r="EBD74" s="79"/>
      <c r="EBE74" s="79"/>
      <c r="EBF74" s="79"/>
      <c r="EBG74" s="79"/>
      <c r="EBH74" s="79"/>
      <c r="EBI74" s="79"/>
      <c r="EBJ74" s="79"/>
      <c r="EBK74" s="79"/>
      <c r="EBL74" s="79"/>
      <c r="EBM74" s="79"/>
      <c r="EBN74" s="79"/>
      <c r="EBO74" s="79"/>
      <c r="EBP74" s="79"/>
      <c r="EBQ74" s="79"/>
      <c r="EBR74" s="79"/>
      <c r="EBS74" s="79"/>
      <c r="EBT74" s="79"/>
      <c r="EBU74" s="79"/>
      <c r="EBV74" s="79"/>
      <c r="EBW74" s="79"/>
      <c r="EBX74" s="79"/>
      <c r="EBY74" s="79"/>
      <c r="EBZ74" s="79"/>
      <c r="ECA74" s="79"/>
      <c r="ECB74" s="79"/>
      <c r="ECC74" s="79"/>
      <c r="ECD74" s="79"/>
      <c r="ECE74" s="79"/>
      <c r="ECF74" s="79"/>
      <c r="ECG74" s="79"/>
      <c r="ECH74" s="79"/>
      <c r="ECI74" s="79"/>
      <c r="ECJ74" s="79"/>
      <c r="ECK74" s="79"/>
      <c r="ECL74" s="79"/>
      <c r="ECM74" s="79"/>
      <c r="ECN74" s="79"/>
      <c r="ECO74" s="79"/>
      <c r="ECP74" s="79"/>
      <c r="ECQ74" s="79"/>
      <c r="ECR74" s="79"/>
      <c r="ECS74" s="79"/>
      <c r="ECT74" s="79"/>
      <c r="ECU74" s="79"/>
      <c r="ECV74" s="79"/>
      <c r="ECW74" s="79"/>
      <c r="ECX74" s="79"/>
      <c r="ECY74" s="79"/>
      <c r="ECZ74" s="79"/>
      <c r="EDA74" s="79"/>
      <c r="EDB74" s="79"/>
      <c r="EDC74" s="79"/>
      <c r="EDD74" s="79"/>
      <c r="EDE74" s="79"/>
      <c r="EDF74" s="79"/>
      <c r="EDG74" s="79"/>
      <c r="EDH74" s="79"/>
      <c r="EDI74" s="79"/>
      <c r="EDJ74" s="79"/>
      <c r="EDK74" s="79"/>
      <c r="EDL74" s="79"/>
      <c r="EDM74" s="79"/>
      <c r="EDN74" s="79"/>
      <c r="EDO74" s="79"/>
      <c r="EDP74" s="79"/>
      <c r="EDQ74" s="79"/>
      <c r="EDR74" s="79"/>
      <c r="EDS74" s="79"/>
      <c r="EDT74" s="79"/>
      <c r="EDU74" s="79"/>
      <c r="EDV74" s="79"/>
      <c r="EDW74" s="79"/>
      <c r="EDX74" s="79"/>
      <c r="EDY74" s="79"/>
      <c r="EDZ74" s="79"/>
      <c r="EEA74" s="79"/>
      <c r="EEB74" s="79"/>
      <c r="EEC74" s="79"/>
      <c r="EED74" s="79"/>
      <c r="EEE74" s="79"/>
      <c r="EEF74" s="79"/>
      <c r="EEG74" s="79"/>
      <c r="EEH74" s="79"/>
      <c r="EEI74" s="79"/>
      <c r="EEJ74" s="79"/>
      <c r="EEK74" s="79"/>
      <c r="EEL74" s="79"/>
      <c r="EEM74" s="79"/>
      <c r="EEN74" s="79"/>
      <c r="EEO74" s="79"/>
      <c r="EEP74" s="79"/>
      <c r="EEQ74" s="79"/>
      <c r="EER74" s="79"/>
      <c r="EES74" s="79"/>
      <c r="EET74" s="79"/>
      <c r="EEU74" s="79"/>
      <c r="EEV74" s="79"/>
      <c r="EEW74" s="79"/>
      <c r="EEX74" s="79"/>
      <c r="EEY74" s="79"/>
      <c r="EEZ74" s="79"/>
      <c r="EFA74" s="79"/>
      <c r="EFB74" s="79"/>
      <c r="EFC74" s="79"/>
      <c r="EFD74" s="79"/>
      <c r="EFE74" s="79"/>
      <c r="EFF74" s="79"/>
      <c r="EFG74" s="79"/>
      <c r="EFH74" s="79"/>
      <c r="EFI74" s="79"/>
      <c r="EFJ74" s="79"/>
      <c r="EFK74" s="79"/>
      <c r="EFL74" s="79"/>
      <c r="EFM74" s="79"/>
      <c r="EFN74" s="79"/>
      <c r="EFO74" s="79"/>
      <c r="EFP74" s="79"/>
      <c r="EFQ74" s="79"/>
      <c r="EFR74" s="79"/>
      <c r="EFS74" s="79"/>
      <c r="EFT74" s="79"/>
      <c r="EFU74" s="79"/>
      <c r="EFV74" s="79"/>
      <c r="EFW74" s="79"/>
      <c r="EFX74" s="79"/>
      <c r="EFY74" s="79"/>
      <c r="EFZ74" s="79"/>
      <c r="EGA74" s="79"/>
      <c r="EGB74" s="79"/>
      <c r="EGC74" s="79"/>
      <c r="EGD74" s="79"/>
      <c r="EGE74" s="79"/>
      <c r="EGF74" s="79"/>
      <c r="EGG74" s="79"/>
      <c r="EGH74" s="79"/>
      <c r="EGI74" s="79"/>
      <c r="EGJ74" s="79"/>
      <c r="EGK74" s="79"/>
      <c r="EGL74" s="79"/>
      <c r="EGM74" s="79"/>
      <c r="EGN74" s="79"/>
      <c r="EGO74" s="79"/>
      <c r="EGP74" s="79"/>
      <c r="EGQ74" s="79"/>
      <c r="EGR74" s="79"/>
      <c r="EGS74" s="79"/>
      <c r="EGT74" s="79"/>
      <c r="EGU74" s="79"/>
      <c r="EGV74" s="79"/>
      <c r="EGW74" s="79"/>
      <c r="EGX74" s="79"/>
      <c r="EGY74" s="79"/>
      <c r="EGZ74" s="79"/>
      <c r="EHA74" s="79"/>
      <c r="EHB74" s="79"/>
      <c r="EHC74" s="79"/>
      <c r="EHD74" s="79"/>
      <c r="EHE74" s="79"/>
      <c r="EHF74" s="79"/>
      <c r="EHG74" s="79"/>
      <c r="EHH74" s="79"/>
      <c r="EHI74" s="79"/>
      <c r="EHJ74" s="79"/>
      <c r="EHK74" s="79"/>
      <c r="EHL74" s="79"/>
      <c r="EHM74" s="79"/>
      <c r="EHN74" s="79"/>
      <c r="EHO74" s="79"/>
      <c r="EHP74" s="79"/>
      <c r="EHQ74" s="79"/>
      <c r="EHR74" s="79"/>
      <c r="EHS74" s="79"/>
      <c r="EHT74" s="79"/>
      <c r="EHU74" s="79"/>
      <c r="EHV74" s="79"/>
      <c r="EHW74" s="79"/>
      <c r="EHX74" s="79"/>
      <c r="EHY74" s="79"/>
      <c r="EHZ74" s="79"/>
      <c r="EIA74" s="79"/>
      <c r="EIB74" s="79"/>
      <c r="EIC74" s="79"/>
      <c r="EID74" s="79"/>
      <c r="EIE74" s="79"/>
      <c r="EIF74" s="79"/>
      <c r="EIG74" s="79"/>
      <c r="EIH74" s="79"/>
      <c r="EII74" s="79"/>
      <c r="EIJ74" s="79"/>
      <c r="EIK74" s="79"/>
      <c r="EIL74" s="79"/>
      <c r="EIM74" s="79"/>
      <c r="EIN74" s="79"/>
      <c r="EIO74" s="79"/>
      <c r="EIP74" s="79"/>
      <c r="EIQ74" s="79"/>
      <c r="EIR74" s="79"/>
      <c r="EIS74" s="79"/>
      <c r="EIT74" s="79"/>
      <c r="EIU74" s="79"/>
      <c r="EIV74" s="79"/>
      <c r="EIW74" s="79"/>
      <c r="EIX74" s="79"/>
      <c r="EIY74" s="79"/>
      <c r="EIZ74" s="79"/>
      <c r="EJA74" s="79"/>
      <c r="EJB74" s="79"/>
      <c r="EJC74" s="79"/>
      <c r="EJD74" s="79"/>
      <c r="EJE74" s="79"/>
      <c r="EJF74" s="79"/>
      <c r="EJG74" s="79"/>
      <c r="EJH74" s="79"/>
      <c r="EJI74" s="79"/>
      <c r="EJJ74" s="79"/>
      <c r="EJK74" s="79"/>
      <c r="EJL74" s="79"/>
      <c r="EJM74" s="79"/>
      <c r="EJN74" s="79"/>
      <c r="EJO74" s="79"/>
      <c r="EJP74" s="79"/>
      <c r="EJQ74" s="79"/>
      <c r="EJR74" s="79"/>
      <c r="EJS74" s="79"/>
      <c r="EJT74" s="79"/>
      <c r="EJU74" s="79"/>
      <c r="EJV74" s="79"/>
      <c r="EJW74" s="79"/>
      <c r="EJX74" s="79"/>
      <c r="EJY74" s="79"/>
      <c r="EJZ74" s="79"/>
      <c r="EKA74" s="79"/>
      <c r="EKB74" s="79"/>
      <c r="EKC74" s="79"/>
      <c r="EKD74" s="79"/>
      <c r="EKE74" s="79"/>
      <c r="EKF74" s="79"/>
      <c r="EKG74" s="79"/>
      <c r="EKH74" s="79"/>
      <c r="EKI74" s="79"/>
      <c r="EKJ74" s="79"/>
      <c r="EKK74" s="79"/>
      <c r="EKL74" s="79"/>
      <c r="EKM74" s="79"/>
      <c r="EKN74" s="79"/>
      <c r="EKO74" s="79"/>
      <c r="EKP74" s="79"/>
      <c r="EKQ74" s="79"/>
      <c r="EKR74" s="79"/>
      <c r="EKS74" s="79"/>
      <c r="EKT74" s="79"/>
      <c r="EKU74" s="79"/>
      <c r="EKV74" s="79"/>
      <c r="EKW74" s="79"/>
      <c r="EKX74" s="79"/>
      <c r="EKY74" s="79"/>
      <c r="EKZ74" s="79"/>
      <c r="ELA74" s="79"/>
      <c r="ELB74" s="79"/>
      <c r="ELC74" s="79"/>
      <c r="ELD74" s="79"/>
      <c r="ELE74" s="79"/>
      <c r="ELF74" s="79"/>
      <c r="ELG74" s="79"/>
      <c r="ELH74" s="79"/>
      <c r="ELI74" s="79"/>
      <c r="ELJ74" s="79"/>
      <c r="ELK74" s="79"/>
      <c r="ELL74" s="79"/>
      <c r="ELM74" s="79"/>
      <c r="ELN74" s="79"/>
      <c r="ELO74" s="79"/>
      <c r="ELP74" s="79"/>
      <c r="ELQ74" s="79"/>
      <c r="ELR74" s="79"/>
      <c r="ELS74" s="79"/>
      <c r="ELT74" s="79"/>
      <c r="ELU74" s="79"/>
      <c r="ELV74" s="79"/>
      <c r="ELW74" s="79"/>
      <c r="ELX74" s="79"/>
      <c r="ELY74" s="79"/>
      <c r="ELZ74" s="79"/>
      <c r="EMA74" s="79"/>
      <c r="EMB74" s="79"/>
      <c r="EMC74" s="79"/>
      <c r="EMD74" s="79"/>
      <c r="EME74" s="79"/>
      <c r="EMF74" s="79"/>
      <c r="EMG74" s="79"/>
      <c r="EMH74" s="79"/>
      <c r="EMI74" s="79"/>
      <c r="EMJ74" s="79"/>
      <c r="EMK74" s="79"/>
      <c r="EML74" s="79"/>
      <c r="EMM74" s="79"/>
      <c r="EMN74" s="79"/>
      <c r="EMO74" s="79"/>
      <c r="EMP74" s="79"/>
      <c r="EMQ74" s="79"/>
      <c r="EMR74" s="79"/>
      <c r="EMS74" s="79"/>
      <c r="EMT74" s="79"/>
      <c r="EMU74" s="79"/>
      <c r="EMV74" s="79"/>
      <c r="EMW74" s="79"/>
      <c r="EMX74" s="79"/>
      <c r="EMY74" s="79"/>
      <c r="EMZ74" s="79"/>
      <c r="ENA74" s="79"/>
      <c r="ENB74" s="79"/>
      <c r="ENC74" s="79"/>
      <c r="END74" s="79"/>
      <c r="ENE74" s="79"/>
      <c r="ENF74" s="79"/>
      <c r="ENG74" s="79"/>
      <c r="ENH74" s="79"/>
      <c r="ENI74" s="79"/>
      <c r="ENJ74" s="79"/>
      <c r="ENK74" s="79"/>
      <c r="ENL74" s="79"/>
      <c r="ENM74" s="79"/>
      <c r="ENN74" s="79"/>
      <c r="ENO74" s="79"/>
      <c r="ENP74" s="79"/>
      <c r="ENQ74" s="79"/>
      <c r="ENR74" s="79"/>
      <c r="ENS74" s="79"/>
      <c r="ENT74" s="79"/>
      <c r="ENU74" s="79"/>
      <c r="ENV74" s="79"/>
      <c r="ENW74" s="79"/>
      <c r="ENX74" s="79"/>
      <c r="ENY74" s="79"/>
      <c r="ENZ74" s="79"/>
      <c r="EOA74" s="79"/>
      <c r="EOB74" s="79"/>
      <c r="EOC74" s="79"/>
      <c r="EOD74" s="79"/>
      <c r="EOE74" s="79"/>
      <c r="EOF74" s="79"/>
      <c r="EOG74" s="79"/>
      <c r="EOH74" s="79"/>
      <c r="EOI74" s="79"/>
      <c r="EOJ74" s="79"/>
      <c r="EOK74" s="79"/>
      <c r="EOL74" s="79"/>
      <c r="EOM74" s="79"/>
      <c r="EON74" s="79"/>
      <c r="EOO74" s="79"/>
      <c r="EOP74" s="79"/>
      <c r="EOQ74" s="79"/>
      <c r="EOR74" s="79"/>
      <c r="EOS74" s="79"/>
      <c r="EOT74" s="79"/>
      <c r="EOU74" s="79"/>
      <c r="EOV74" s="79"/>
      <c r="EOW74" s="79"/>
      <c r="EOX74" s="79"/>
      <c r="EOY74" s="79"/>
      <c r="EOZ74" s="79"/>
      <c r="EPA74" s="79"/>
      <c r="EPB74" s="79"/>
      <c r="EPC74" s="79"/>
      <c r="EPD74" s="79"/>
      <c r="EPE74" s="79"/>
      <c r="EPF74" s="79"/>
      <c r="EPG74" s="79"/>
      <c r="EPH74" s="79"/>
      <c r="EPI74" s="79"/>
      <c r="EPJ74" s="79"/>
      <c r="EPK74" s="79"/>
      <c r="EPL74" s="79"/>
      <c r="EPM74" s="79"/>
      <c r="EPN74" s="79"/>
      <c r="EPO74" s="79"/>
      <c r="EPP74" s="79"/>
      <c r="EPQ74" s="79"/>
      <c r="EPR74" s="79"/>
      <c r="EPS74" s="79"/>
      <c r="EPT74" s="79"/>
      <c r="EPU74" s="79"/>
      <c r="EPV74" s="79"/>
      <c r="EPW74" s="79"/>
      <c r="EPX74" s="79"/>
      <c r="EPY74" s="79"/>
      <c r="EPZ74" s="79"/>
      <c r="EQA74" s="79"/>
      <c r="EQB74" s="79"/>
      <c r="EQC74" s="79"/>
      <c r="EQD74" s="79"/>
      <c r="EQE74" s="79"/>
      <c r="EQF74" s="79"/>
      <c r="EQG74" s="79"/>
      <c r="EQH74" s="79"/>
      <c r="EQI74" s="79"/>
      <c r="EQJ74" s="79"/>
      <c r="EQK74" s="79"/>
      <c r="EQL74" s="79"/>
      <c r="EQM74" s="79"/>
      <c r="EQN74" s="79"/>
      <c r="EQO74" s="79"/>
      <c r="EQP74" s="79"/>
      <c r="EQQ74" s="79"/>
      <c r="EQR74" s="79"/>
      <c r="EQS74" s="79"/>
      <c r="EQT74" s="79"/>
      <c r="EQU74" s="79"/>
      <c r="EQV74" s="79"/>
      <c r="EQW74" s="79"/>
      <c r="EQX74" s="79"/>
      <c r="EQY74" s="79"/>
      <c r="EQZ74" s="79"/>
      <c r="ERA74" s="79"/>
      <c r="ERB74" s="79"/>
      <c r="ERC74" s="79"/>
      <c r="ERD74" s="79"/>
      <c r="ERE74" s="79"/>
      <c r="ERF74" s="79"/>
      <c r="ERG74" s="79"/>
      <c r="ERH74" s="79"/>
      <c r="ERI74" s="79"/>
      <c r="ERJ74" s="79"/>
      <c r="ERK74" s="79"/>
      <c r="ERL74" s="79"/>
      <c r="ERM74" s="79"/>
      <c r="ERN74" s="79"/>
      <c r="ERO74" s="79"/>
      <c r="ERP74" s="79"/>
      <c r="ERQ74" s="79"/>
      <c r="ERR74" s="79"/>
      <c r="ERS74" s="79"/>
      <c r="ERT74" s="79"/>
      <c r="ERU74" s="79"/>
      <c r="ERV74" s="79"/>
      <c r="ERW74" s="79"/>
      <c r="ERX74" s="79"/>
      <c r="ERY74" s="79"/>
      <c r="ERZ74" s="79"/>
      <c r="ESA74" s="79"/>
      <c r="ESB74" s="79"/>
      <c r="ESC74" s="79"/>
      <c r="ESD74" s="79"/>
      <c r="ESE74" s="79"/>
      <c r="ESF74" s="79"/>
      <c r="ESG74" s="79"/>
      <c r="ESH74" s="79"/>
      <c r="ESI74" s="79"/>
      <c r="ESJ74" s="79"/>
      <c r="ESK74" s="79"/>
      <c r="ESL74" s="79"/>
      <c r="ESM74" s="79"/>
      <c r="ESN74" s="79"/>
      <c r="ESO74" s="79"/>
      <c r="ESP74" s="79"/>
      <c r="ESQ74" s="79"/>
      <c r="ESR74" s="79"/>
      <c r="ESS74" s="79"/>
      <c r="EST74" s="79"/>
      <c r="ESU74" s="79"/>
      <c r="ESV74" s="79"/>
      <c r="ESW74" s="79"/>
      <c r="ESX74" s="79"/>
      <c r="ESY74" s="79"/>
      <c r="ESZ74" s="79"/>
      <c r="ETA74" s="79"/>
      <c r="ETB74" s="79"/>
      <c r="ETC74" s="79"/>
      <c r="ETD74" s="79"/>
      <c r="ETE74" s="79"/>
      <c r="ETF74" s="79"/>
      <c r="ETG74" s="79"/>
      <c r="ETH74" s="79"/>
      <c r="ETI74" s="79"/>
      <c r="ETJ74" s="79"/>
      <c r="ETK74" s="79"/>
      <c r="ETL74" s="79"/>
      <c r="ETM74" s="79"/>
      <c r="ETN74" s="79"/>
      <c r="ETO74" s="79"/>
      <c r="ETP74" s="79"/>
      <c r="ETQ74" s="79"/>
      <c r="ETR74" s="79"/>
      <c r="ETS74" s="79"/>
      <c r="ETT74" s="79"/>
      <c r="ETU74" s="79"/>
      <c r="ETV74" s="79"/>
      <c r="ETW74" s="79"/>
      <c r="ETX74" s="79"/>
      <c r="ETY74" s="79"/>
      <c r="ETZ74" s="79"/>
      <c r="EUA74" s="79"/>
      <c r="EUB74" s="79"/>
      <c r="EUC74" s="79"/>
      <c r="EUD74" s="79"/>
      <c r="EUE74" s="79"/>
      <c r="EUF74" s="79"/>
      <c r="EUG74" s="79"/>
      <c r="EUH74" s="79"/>
      <c r="EUI74" s="79"/>
      <c r="EUJ74" s="79"/>
      <c r="EUK74" s="79"/>
      <c r="EUL74" s="79"/>
      <c r="EUM74" s="79"/>
      <c r="EUN74" s="79"/>
      <c r="EUO74" s="79"/>
      <c r="EUP74" s="79"/>
      <c r="EUQ74" s="79"/>
      <c r="EUR74" s="79"/>
      <c r="EUS74" s="79"/>
      <c r="EUT74" s="79"/>
      <c r="EUU74" s="79"/>
      <c r="EUV74" s="79"/>
      <c r="EUW74" s="79"/>
      <c r="EUX74" s="79"/>
      <c r="EUY74" s="79"/>
      <c r="EUZ74" s="79"/>
      <c r="EVA74" s="79"/>
      <c r="EVB74" s="79"/>
      <c r="EVC74" s="79"/>
      <c r="EVD74" s="79"/>
      <c r="EVE74" s="79"/>
      <c r="EVF74" s="79"/>
      <c r="EVG74" s="79"/>
      <c r="EVH74" s="79"/>
      <c r="EVI74" s="79"/>
      <c r="EVJ74" s="79"/>
      <c r="EVK74" s="79"/>
      <c r="EVL74" s="79"/>
      <c r="EVM74" s="79"/>
      <c r="EVN74" s="79"/>
      <c r="EVO74" s="79"/>
      <c r="EVP74" s="79"/>
      <c r="EVQ74" s="79"/>
      <c r="EVR74" s="79"/>
      <c r="EVS74" s="79"/>
      <c r="EVT74" s="79"/>
      <c r="EVU74" s="79"/>
      <c r="EVV74" s="79"/>
      <c r="EVW74" s="79"/>
      <c r="EVX74" s="79"/>
      <c r="EVY74" s="79"/>
      <c r="EVZ74" s="79"/>
      <c r="EWA74" s="79"/>
      <c r="EWB74" s="79"/>
      <c r="EWC74" s="79"/>
      <c r="EWD74" s="79"/>
      <c r="EWE74" s="79"/>
      <c r="EWF74" s="79"/>
      <c r="EWG74" s="79"/>
      <c r="EWH74" s="79"/>
      <c r="EWI74" s="79"/>
      <c r="EWJ74" s="79"/>
      <c r="EWK74" s="79"/>
      <c r="EWL74" s="79"/>
      <c r="EWM74" s="79"/>
      <c r="EWN74" s="79"/>
      <c r="EWO74" s="79"/>
      <c r="EWP74" s="79"/>
      <c r="EWQ74" s="79"/>
      <c r="EWR74" s="79"/>
      <c r="EWS74" s="79"/>
      <c r="EWT74" s="79"/>
      <c r="EWU74" s="79"/>
      <c r="EWV74" s="79"/>
      <c r="EWW74" s="79"/>
      <c r="EWX74" s="79"/>
      <c r="EWY74" s="79"/>
      <c r="EWZ74" s="79"/>
      <c r="EXA74" s="79"/>
      <c r="EXB74" s="79"/>
      <c r="EXC74" s="79"/>
      <c r="EXD74" s="79"/>
      <c r="EXE74" s="79"/>
      <c r="EXF74" s="79"/>
      <c r="EXG74" s="79"/>
      <c r="EXH74" s="79"/>
      <c r="EXI74" s="79"/>
      <c r="EXJ74" s="79"/>
      <c r="EXK74" s="79"/>
      <c r="EXL74" s="79"/>
      <c r="EXM74" s="79"/>
      <c r="EXN74" s="79"/>
      <c r="EXO74" s="79"/>
      <c r="EXP74" s="79"/>
      <c r="EXQ74" s="79"/>
      <c r="EXR74" s="79"/>
      <c r="EXS74" s="79"/>
      <c r="EXT74" s="79"/>
      <c r="EXU74" s="79"/>
      <c r="EXV74" s="79"/>
      <c r="EXW74" s="79"/>
      <c r="EXX74" s="79"/>
      <c r="EXY74" s="79"/>
      <c r="EXZ74" s="79"/>
      <c r="EYA74" s="79"/>
      <c r="EYB74" s="79"/>
      <c r="EYC74" s="79"/>
      <c r="EYD74" s="79"/>
      <c r="EYE74" s="79"/>
      <c r="EYF74" s="79"/>
      <c r="EYG74" s="79"/>
      <c r="EYH74" s="79"/>
      <c r="EYI74" s="79"/>
      <c r="EYJ74" s="79"/>
      <c r="EYK74" s="79"/>
      <c r="EYL74" s="79"/>
      <c r="EYM74" s="79"/>
      <c r="EYN74" s="79"/>
      <c r="EYO74" s="79"/>
      <c r="EYP74" s="79"/>
      <c r="EYQ74" s="79"/>
      <c r="EYR74" s="79"/>
      <c r="EYS74" s="79"/>
      <c r="EYT74" s="79"/>
      <c r="EYU74" s="79"/>
      <c r="EYV74" s="79"/>
      <c r="EYW74" s="79"/>
      <c r="EYX74" s="79"/>
      <c r="EYY74" s="79"/>
      <c r="EYZ74" s="79"/>
      <c r="EZA74" s="79"/>
      <c r="EZB74" s="79"/>
      <c r="EZC74" s="79"/>
      <c r="EZD74" s="79"/>
      <c r="EZE74" s="79"/>
      <c r="EZF74" s="79"/>
      <c r="EZG74" s="79"/>
      <c r="EZH74" s="79"/>
      <c r="EZI74" s="79"/>
      <c r="EZJ74" s="79"/>
      <c r="EZK74" s="79"/>
      <c r="EZL74" s="79"/>
      <c r="EZM74" s="79"/>
      <c r="EZN74" s="79"/>
      <c r="EZO74" s="79"/>
      <c r="EZP74" s="79"/>
      <c r="EZQ74" s="79"/>
      <c r="EZR74" s="79"/>
      <c r="EZS74" s="79"/>
      <c r="EZT74" s="79"/>
      <c r="EZU74" s="79"/>
      <c r="EZV74" s="79"/>
      <c r="EZW74" s="79"/>
      <c r="EZX74" s="79"/>
      <c r="EZY74" s="79"/>
      <c r="EZZ74" s="79"/>
      <c r="FAA74" s="79"/>
      <c r="FAB74" s="79"/>
      <c r="FAC74" s="79"/>
      <c r="FAD74" s="79"/>
      <c r="FAE74" s="79"/>
      <c r="FAF74" s="79"/>
      <c r="FAG74" s="79"/>
      <c r="FAH74" s="79"/>
      <c r="FAI74" s="79"/>
      <c r="FAJ74" s="79"/>
      <c r="FAK74" s="79"/>
      <c r="FAL74" s="79"/>
      <c r="FAM74" s="79"/>
      <c r="FAN74" s="79"/>
      <c r="FAO74" s="79"/>
      <c r="FAP74" s="79"/>
      <c r="FAQ74" s="79"/>
      <c r="FAR74" s="79"/>
      <c r="FAS74" s="79"/>
      <c r="FAT74" s="79"/>
      <c r="FAU74" s="79"/>
      <c r="FAV74" s="79"/>
      <c r="FAW74" s="79"/>
      <c r="FAX74" s="79"/>
      <c r="FAY74" s="79"/>
      <c r="FAZ74" s="79"/>
      <c r="FBA74" s="79"/>
      <c r="FBB74" s="79"/>
      <c r="FBC74" s="79"/>
      <c r="FBD74" s="79"/>
      <c r="FBE74" s="79"/>
      <c r="FBF74" s="79"/>
      <c r="FBG74" s="79"/>
      <c r="FBH74" s="79"/>
      <c r="FBI74" s="79"/>
      <c r="FBJ74" s="79"/>
      <c r="FBK74" s="79"/>
      <c r="FBL74" s="79"/>
      <c r="FBM74" s="79"/>
      <c r="FBN74" s="79"/>
      <c r="FBO74" s="79"/>
      <c r="FBP74" s="79"/>
      <c r="FBQ74" s="79"/>
      <c r="FBR74" s="79"/>
      <c r="FBS74" s="79"/>
      <c r="FBT74" s="79"/>
      <c r="FBU74" s="79"/>
      <c r="FBV74" s="79"/>
      <c r="FBW74" s="79"/>
      <c r="FBX74" s="79"/>
      <c r="FBY74" s="79"/>
      <c r="FBZ74" s="79"/>
      <c r="FCA74" s="79"/>
      <c r="FCB74" s="79"/>
      <c r="FCC74" s="79"/>
      <c r="FCD74" s="79"/>
      <c r="FCE74" s="79"/>
      <c r="FCF74" s="79"/>
      <c r="FCG74" s="79"/>
      <c r="FCH74" s="79"/>
      <c r="FCI74" s="79"/>
      <c r="FCJ74" s="79"/>
      <c r="FCK74" s="79"/>
      <c r="FCL74" s="79"/>
      <c r="FCM74" s="79"/>
      <c r="FCN74" s="79"/>
      <c r="FCO74" s="79"/>
      <c r="FCP74" s="79"/>
      <c r="FCQ74" s="79"/>
      <c r="FCR74" s="79"/>
      <c r="FCS74" s="79"/>
      <c r="FCT74" s="79"/>
      <c r="FCU74" s="79"/>
      <c r="FCV74" s="79"/>
      <c r="FCW74" s="79"/>
      <c r="FCX74" s="79"/>
      <c r="FCY74" s="79"/>
      <c r="FCZ74" s="79"/>
      <c r="FDA74" s="79"/>
      <c r="FDB74" s="79"/>
      <c r="FDC74" s="79"/>
      <c r="FDD74" s="79"/>
      <c r="FDE74" s="79"/>
      <c r="FDF74" s="79"/>
      <c r="FDG74" s="79"/>
      <c r="FDH74" s="79"/>
      <c r="FDI74" s="79"/>
      <c r="FDJ74" s="79"/>
      <c r="FDK74" s="79"/>
      <c r="FDL74" s="79"/>
      <c r="FDM74" s="79"/>
      <c r="FDN74" s="79"/>
      <c r="FDO74" s="79"/>
      <c r="FDP74" s="79"/>
      <c r="FDQ74" s="79"/>
      <c r="FDR74" s="79"/>
      <c r="FDS74" s="79"/>
      <c r="FDT74" s="79"/>
      <c r="FDU74" s="79"/>
      <c r="FDV74" s="79"/>
      <c r="FDW74" s="79"/>
      <c r="FDX74" s="79"/>
      <c r="FDY74" s="79"/>
      <c r="FDZ74" s="79"/>
      <c r="FEA74" s="79"/>
      <c r="FEB74" s="79"/>
      <c r="FEC74" s="79"/>
      <c r="FED74" s="79"/>
      <c r="FEE74" s="79"/>
      <c r="FEF74" s="79"/>
      <c r="FEG74" s="79"/>
      <c r="FEH74" s="79"/>
      <c r="FEI74" s="79"/>
      <c r="FEJ74" s="79"/>
      <c r="FEK74" s="79"/>
      <c r="FEL74" s="79"/>
      <c r="FEM74" s="79"/>
      <c r="FEN74" s="79"/>
      <c r="FEO74" s="79"/>
      <c r="FEP74" s="79"/>
      <c r="FEQ74" s="79"/>
      <c r="FER74" s="79"/>
      <c r="FES74" s="79"/>
      <c r="FET74" s="79"/>
      <c r="FEU74" s="79"/>
      <c r="FEV74" s="79"/>
      <c r="FEW74" s="79"/>
      <c r="FEX74" s="79"/>
      <c r="FEY74" s="79"/>
      <c r="FEZ74" s="79"/>
      <c r="FFA74" s="79"/>
      <c r="FFB74" s="79"/>
      <c r="FFC74" s="79"/>
      <c r="FFD74" s="79"/>
      <c r="FFE74" s="79"/>
      <c r="FFF74" s="79"/>
      <c r="FFG74" s="79"/>
      <c r="FFH74" s="79"/>
      <c r="FFI74" s="79"/>
      <c r="FFJ74" s="79"/>
      <c r="FFK74" s="79"/>
      <c r="FFL74" s="79"/>
      <c r="FFM74" s="79"/>
      <c r="FFN74" s="79"/>
      <c r="FFO74" s="79"/>
      <c r="FFP74" s="79"/>
      <c r="FFQ74" s="79"/>
      <c r="FFR74" s="79"/>
      <c r="FFS74" s="79"/>
      <c r="FFT74" s="79"/>
      <c r="FFU74" s="79"/>
      <c r="FFV74" s="79"/>
      <c r="FFW74" s="79"/>
      <c r="FFX74" s="79"/>
      <c r="FFY74" s="79"/>
      <c r="FFZ74" s="79"/>
      <c r="FGA74" s="79"/>
      <c r="FGB74" s="79"/>
      <c r="FGC74" s="79"/>
      <c r="FGD74" s="79"/>
      <c r="FGE74" s="79"/>
      <c r="FGF74" s="79"/>
      <c r="FGG74" s="79"/>
      <c r="FGH74" s="79"/>
      <c r="FGI74" s="79"/>
      <c r="FGJ74" s="79"/>
      <c r="FGK74" s="79"/>
      <c r="FGL74" s="79"/>
      <c r="FGM74" s="79"/>
      <c r="FGN74" s="79"/>
      <c r="FGO74" s="79"/>
      <c r="FGP74" s="79"/>
      <c r="FGQ74" s="79"/>
      <c r="FGR74" s="79"/>
      <c r="FGS74" s="79"/>
      <c r="FGT74" s="79"/>
      <c r="FGU74" s="79"/>
      <c r="FGV74" s="79"/>
      <c r="FGW74" s="79"/>
      <c r="FGX74" s="79"/>
      <c r="FGY74" s="79"/>
      <c r="FGZ74" s="79"/>
      <c r="FHA74" s="79"/>
      <c r="FHB74" s="79"/>
      <c r="FHC74" s="79"/>
      <c r="FHD74" s="79"/>
      <c r="FHE74" s="79"/>
      <c r="FHF74" s="79"/>
      <c r="FHG74" s="79"/>
      <c r="FHH74" s="79"/>
      <c r="FHI74" s="79"/>
      <c r="FHJ74" s="79"/>
      <c r="FHK74" s="79"/>
      <c r="FHL74" s="79"/>
      <c r="FHM74" s="79"/>
      <c r="FHN74" s="79"/>
      <c r="FHO74" s="79"/>
      <c r="FHP74" s="79"/>
      <c r="FHQ74" s="79"/>
      <c r="FHR74" s="79"/>
      <c r="FHS74" s="79"/>
      <c r="FHT74" s="79"/>
      <c r="FHU74" s="79"/>
      <c r="FHV74" s="79"/>
      <c r="FHW74" s="79"/>
      <c r="FHX74" s="79"/>
      <c r="FHY74" s="79"/>
      <c r="FHZ74" s="79"/>
      <c r="FIA74" s="79"/>
      <c r="FIB74" s="79"/>
      <c r="FIC74" s="79"/>
      <c r="FID74" s="79"/>
      <c r="FIE74" s="79"/>
      <c r="FIF74" s="79"/>
      <c r="FIG74" s="79"/>
      <c r="FIH74" s="79"/>
      <c r="FII74" s="79"/>
      <c r="FIJ74" s="79"/>
      <c r="FIK74" s="79"/>
      <c r="FIL74" s="79"/>
      <c r="FIM74" s="79"/>
      <c r="FIN74" s="79"/>
      <c r="FIO74" s="79"/>
      <c r="FIP74" s="79"/>
      <c r="FIQ74" s="79"/>
      <c r="FIR74" s="79"/>
      <c r="FIS74" s="79"/>
      <c r="FIT74" s="79"/>
      <c r="FIU74" s="79"/>
      <c r="FIV74" s="79"/>
      <c r="FIW74" s="79"/>
      <c r="FIX74" s="79"/>
      <c r="FIY74" s="79"/>
      <c r="FIZ74" s="79"/>
      <c r="FJA74" s="79"/>
      <c r="FJB74" s="79"/>
      <c r="FJC74" s="79"/>
      <c r="FJD74" s="79"/>
      <c r="FJE74" s="79"/>
      <c r="FJF74" s="79"/>
      <c r="FJG74" s="79"/>
      <c r="FJH74" s="79"/>
      <c r="FJI74" s="79"/>
      <c r="FJJ74" s="79"/>
      <c r="FJK74" s="79"/>
      <c r="FJL74" s="79"/>
      <c r="FJM74" s="79"/>
      <c r="FJN74" s="79"/>
      <c r="FJO74" s="79"/>
      <c r="FJP74" s="79"/>
      <c r="FJQ74" s="79"/>
      <c r="FJR74" s="79"/>
      <c r="FJS74" s="79"/>
      <c r="FJT74" s="79"/>
      <c r="FJU74" s="79"/>
      <c r="FJV74" s="79"/>
      <c r="FJW74" s="79"/>
      <c r="FJX74" s="79"/>
      <c r="FJY74" s="79"/>
      <c r="FJZ74" s="79"/>
      <c r="FKA74" s="79"/>
      <c r="FKB74" s="79"/>
      <c r="FKC74" s="79"/>
      <c r="FKD74" s="79"/>
      <c r="FKE74" s="79"/>
      <c r="FKF74" s="79"/>
      <c r="FKG74" s="79"/>
      <c r="FKH74" s="79"/>
      <c r="FKI74" s="79"/>
      <c r="FKJ74" s="79"/>
      <c r="FKK74" s="79"/>
      <c r="FKL74" s="79"/>
      <c r="FKM74" s="79"/>
      <c r="FKN74" s="79"/>
      <c r="FKO74" s="79"/>
      <c r="FKP74" s="79"/>
      <c r="FKQ74" s="79"/>
      <c r="FKR74" s="79"/>
      <c r="FKS74" s="79"/>
      <c r="FKT74" s="79"/>
      <c r="FKU74" s="79"/>
      <c r="FKV74" s="79"/>
      <c r="FKW74" s="79"/>
      <c r="FKX74" s="79"/>
      <c r="FKY74" s="79"/>
      <c r="FKZ74" s="79"/>
      <c r="FLA74" s="79"/>
      <c r="FLB74" s="79"/>
      <c r="FLC74" s="79"/>
      <c r="FLD74" s="79"/>
      <c r="FLE74" s="79"/>
      <c r="FLF74" s="79"/>
      <c r="FLG74" s="79"/>
      <c r="FLH74" s="79"/>
      <c r="FLI74" s="79"/>
      <c r="FLJ74" s="79"/>
      <c r="FLK74" s="79"/>
      <c r="FLL74" s="79"/>
      <c r="FLM74" s="79"/>
      <c r="FLN74" s="79"/>
      <c r="FLO74" s="79"/>
      <c r="FLP74" s="79"/>
      <c r="FLQ74" s="79"/>
      <c r="FLR74" s="79"/>
      <c r="FLS74" s="79"/>
      <c r="FLT74" s="79"/>
      <c r="FLU74" s="79"/>
      <c r="FLV74" s="79"/>
      <c r="FLW74" s="79"/>
      <c r="FLX74" s="79"/>
      <c r="FLY74" s="79"/>
      <c r="FLZ74" s="79"/>
      <c r="FMA74" s="79"/>
      <c r="FMB74" s="79"/>
      <c r="FMC74" s="79"/>
      <c r="FMD74" s="79"/>
      <c r="FME74" s="79"/>
      <c r="FMF74" s="79"/>
      <c r="FMG74" s="79"/>
      <c r="FMH74" s="79"/>
      <c r="FMI74" s="79"/>
      <c r="FMJ74" s="79"/>
      <c r="FMK74" s="79"/>
      <c r="FML74" s="79"/>
      <c r="FMM74" s="79"/>
      <c r="FMN74" s="79"/>
      <c r="FMO74" s="79"/>
      <c r="FMP74" s="79"/>
      <c r="FMQ74" s="79"/>
      <c r="FMR74" s="79"/>
      <c r="FMS74" s="79"/>
      <c r="FMT74" s="79"/>
      <c r="FMU74" s="79"/>
      <c r="FMV74" s="79"/>
      <c r="FMW74" s="79"/>
      <c r="FMX74" s="79"/>
      <c r="FMY74" s="79"/>
      <c r="FMZ74" s="79"/>
      <c r="FNA74" s="79"/>
      <c r="FNB74" s="79"/>
      <c r="FNC74" s="79"/>
      <c r="FND74" s="79"/>
      <c r="FNE74" s="79"/>
      <c r="FNF74" s="79"/>
      <c r="FNG74" s="79"/>
      <c r="FNH74" s="79"/>
      <c r="FNI74" s="79"/>
      <c r="FNJ74" s="79"/>
      <c r="FNK74" s="79"/>
      <c r="FNL74" s="79"/>
      <c r="FNM74" s="79"/>
      <c r="FNN74" s="79"/>
      <c r="FNO74" s="79"/>
      <c r="FNP74" s="79"/>
      <c r="FNQ74" s="79"/>
      <c r="FNR74" s="79"/>
      <c r="FNS74" s="79"/>
      <c r="FNT74" s="79"/>
      <c r="FNU74" s="79"/>
      <c r="FNV74" s="79"/>
      <c r="FNW74" s="79"/>
      <c r="FNX74" s="79"/>
      <c r="FNY74" s="79"/>
      <c r="FNZ74" s="79"/>
      <c r="FOA74" s="79"/>
      <c r="FOB74" s="79"/>
      <c r="FOC74" s="79"/>
      <c r="FOD74" s="79"/>
      <c r="FOE74" s="79"/>
      <c r="FOF74" s="79"/>
      <c r="FOG74" s="79"/>
      <c r="FOH74" s="79"/>
      <c r="FOI74" s="79"/>
      <c r="FOJ74" s="79"/>
      <c r="FOK74" s="79"/>
      <c r="FOL74" s="79"/>
      <c r="FOM74" s="79"/>
      <c r="FON74" s="79"/>
      <c r="FOO74" s="79"/>
      <c r="FOP74" s="79"/>
      <c r="FOQ74" s="79"/>
      <c r="FOR74" s="79"/>
      <c r="FOS74" s="79"/>
      <c r="FOT74" s="79"/>
      <c r="FOU74" s="79"/>
      <c r="FOV74" s="79"/>
      <c r="FOW74" s="79"/>
      <c r="FOX74" s="79"/>
      <c r="FOY74" s="79"/>
      <c r="FOZ74" s="79"/>
      <c r="FPA74" s="79"/>
      <c r="FPB74" s="79"/>
      <c r="FPC74" s="79"/>
      <c r="FPD74" s="79"/>
      <c r="FPE74" s="79"/>
      <c r="FPF74" s="79"/>
      <c r="FPG74" s="79"/>
      <c r="FPH74" s="79"/>
      <c r="FPI74" s="79"/>
      <c r="FPJ74" s="79"/>
      <c r="FPK74" s="79"/>
      <c r="FPL74" s="79"/>
      <c r="FPM74" s="79"/>
      <c r="FPN74" s="79"/>
      <c r="FPO74" s="79"/>
      <c r="FPP74" s="79"/>
      <c r="FPQ74" s="79"/>
      <c r="FPR74" s="79"/>
      <c r="FPS74" s="79"/>
      <c r="FPT74" s="79"/>
      <c r="FPU74" s="79"/>
      <c r="FPV74" s="79"/>
      <c r="FPW74" s="79"/>
      <c r="FPX74" s="79"/>
      <c r="FPY74" s="79"/>
      <c r="FPZ74" s="79"/>
      <c r="FQA74" s="79"/>
      <c r="FQB74" s="79"/>
      <c r="FQC74" s="79"/>
      <c r="FQD74" s="79"/>
      <c r="FQE74" s="79"/>
      <c r="FQF74" s="79"/>
      <c r="FQG74" s="79"/>
      <c r="FQH74" s="79"/>
      <c r="FQI74" s="79"/>
      <c r="FQJ74" s="79"/>
      <c r="FQK74" s="79"/>
      <c r="FQL74" s="79"/>
      <c r="FQM74" s="79"/>
      <c r="FQN74" s="79"/>
      <c r="FQO74" s="79"/>
      <c r="FQP74" s="79"/>
      <c r="FQQ74" s="79"/>
      <c r="FQR74" s="79"/>
      <c r="FQS74" s="79"/>
      <c r="FQT74" s="79"/>
      <c r="FQU74" s="79"/>
      <c r="FQV74" s="79"/>
      <c r="FQW74" s="79"/>
      <c r="FQX74" s="79"/>
      <c r="FQY74" s="79"/>
      <c r="FQZ74" s="79"/>
      <c r="FRA74" s="79"/>
      <c r="FRB74" s="79"/>
      <c r="FRC74" s="79"/>
      <c r="FRD74" s="79"/>
      <c r="FRE74" s="79"/>
      <c r="FRF74" s="79"/>
      <c r="FRG74" s="79"/>
      <c r="FRH74" s="79"/>
      <c r="FRI74" s="79"/>
      <c r="FRJ74" s="79"/>
      <c r="FRK74" s="79"/>
      <c r="FRL74" s="79"/>
      <c r="FRM74" s="79"/>
      <c r="FRN74" s="79"/>
      <c r="FRO74" s="79"/>
      <c r="FRP74" s="79"/>
      <c r="FRQ74" s="79"/>
      <c r="FRR74" s="79"/>
      <c r="FRS74" s="79"/>
      <c r="FRT74" s="79"/>
      <c r="FRU74" s="79"/>
      <c r="FRV74" s="79"/>
      <c r="FRW74" s="79"/>
      <c r="FRX74" s="79"/>
      <c r="FRY74" s="79"/>
      <c r="FRZ74" s="79"/>
      <c r="FSA74" s="79"/>
      <c r="FSB74" s="79"/>
      <c r="FSC74" s="79"/>
      <c r="FSD74" s="79"/>
      <c r="FSE74" s="79"/>
      <c r="FSF74" s="79"/>
      <c r="FSG74" s="79"/>
      <c r="FSH74" s="79"/>
      <c r="FSI74" s="79"/>
      <c r="FSJ74" s="79"/>
      <c r="FSK74" s="79"/>
      <c r="FSL74" s="79"/>
      <c r="FSM74" s="79"/>
      <c r="FSN74" s="79"/>
      <c r="FSO74" s="79"/>
      <c r="FSP74" s="79"/>
      <c r="FSQ74" s="79"/>
      <c r="FSR74" s="79"/>
      <c r="FSS74" s="79"/>
      <c r="FST74" s="79"/>
      <c r="FSU74" s="79"/>
      <c r="FSV74" s="79"/>
      <c r="FSW74" s="79"/>
      <c r="FSX74" s="79"/>
      <c r="FSY74" s="79"/>
      <c r="FSZ74" s="79"/>
      <c r="FTA74" s="79"/>
      <c r="FTB74" s="79"/>
      <c r="FTC74" s="79"/>
      <c r="FTD74" s="79"/>
      <c r="FTE74" s="79"/>
      <c r="FTF74" s="79"/>
      <c r="FTG74" s="79"/>
      <c r="FTH74" s="79"/>
      <c r="FTI74" s="79"/>
      <c r="FTJ74" s="79"/>
      <c r="FTK74" s="79"/>
      <c r="FTL74" s="79"/>
      <c r="FTM74" s="79"/>
      <c r="FTN74" s="79"/>
      <c r="FTO74" s="79"/>
      <c r="FTP74" s="79"/>
      <c r="FTQ74" s="79"/>
      <c r="FTR74" s="79"/>
      <c r="FTS74" s="79"/>
      <c r="FTT74" s="79"/>
      <c r="FTU74" s="79"/>
      <c r="FTV74" s="79"/>
      <c r="FTW74" s="79"/>
      <c r="FTX74" s="79"/>
      <c r="FTY74" s="79"/>
      <c r="FTZ74" s="79"/>
      <c r="FUA74" s="79"/>
      <c r="FUB74" s="79"/>
      <c r="FUC74" s="79"/>
      <c r="FUD74" s="79"/>
      <c r="FUE74" s="79"/>
      <c r="FUF74" s="79"/>
      <c r="FUG74" s="79"/>
      <c r="FUH74" s="79"/>
      <c r="FUI74" s="79"/>
      <c r="FUJ74" s="79"/>
      <c r="FUK74" s="79"/>
      <c r="FUL74" s="79"/>
      <c r="FUM74" s="79"/>
      <c r="FUN74" s="79"/>
      <c r="FUO74" s="79"/>
      <c r="FUP74" s="79"/>
      <c r="FUQ74" s="79"/>
      <c r="FUR74" s="79"/>
      <c r="FUS74" s="79"/>
      <c r="FUT74" s="79"/>
      <c r="FUU74" s="79"/>
      <c r="FUV74" s="79"/>
      <c r="FUW74" s="79"/>
      <c r="FUX74" s="79"/>
      <c r="FUY74" s="79"/>
      <c r="FUZ74" s="79"/>
      <c r="FVA74" s="79"/>
      <c r="FVB74" s="79"/>
      <c r="FVC74" s="79"/>
      <c r="FVD74" s="79"/>
      <c r="FVE74" s="79"/>
      <c r="FVF74" s="79"/>
      <c r="FVG74" s="79"/>
      <c r="FVH74" s="79"/>
      <c r="FVI74" s="79"/>
      <c r="FVJ74" s="79"/>
      <c r="FVK74" s="79"/>
      <c r="FVL74" s="79"/>
      <c r="FVM74" s="79"/>
      <c r="FVN74" s="79"/>
      <c r="FVO74" s="79"/>
      <c r="FVP74" s="79"/>
      <c r="FVQ74" s="79"/>
      <c r="FVR74" s="79"/>
      <c r="FVS74" s="79"/>
      <c r="FVT74" s="79"/>
      <c r="FVU74" s="79"/>
      <c r="FVV74" s="79"/>
      <c r="FVW74" s="79"/>
      <c r="FVX74" s="79"/>
      <c r="FVY74" s="79"/>
      <c r="FVZ74" s="79"/>
      <c r="FWA74" s="79"/>
      <c r="FWB74" s="79"/>
      <c r="FWC74" s="79"/>
      <c r="FWD74" s="79"/>
      <c r="FWE74" s="79"/>
      <c r="FWF74" s="79"/>
      <c r="FWG74" s="79"/>
      <c r="FWH74" s="79"/>
      <c r="FWI74" s="79"/>
      <c r="FWJ74" s="79"/>
      <c r="FWK74" s="79"/>
      <c r="FWL74" s="79"/>
      <c r="FWM74" s="79"/>
      <c r="FWN74" s="79"/>
      <c r="FWO74" s="79"/>
      <c r="FWP74" s="79"/>
      <c r="FWQ74" s="79"/>
      <c r="FWR74" s="79"/>
      <c r="FWS74" s="79"/>
      <c r="FWT74" s="79"/>
      <c r="FWU74" s="79"/>
      <c r="FWV74" s="79"/>
      <c r="FWW74" s="79"/>
      <c r="FWX74" s="79"/>
      <c r="FWY74" s="79"/>
      <c r="FWZ74" s="79"/>
      <c r="FXA74" s="79"/>
      <c r="FXB74" s="79"/>
      <c r="FXC74" s="79"/>
      <c r="FXD74" s="79"/>
      <c r="FXE74" s="79"/>
      <c r="FXF74" s="79"/>
      <c r="FXG74" s="79"/>
      <c r="FXH74" s="79"/>
      <c r="FXI74" s="79"/>
      <c r="FXJ74" s="79"/>
      <c r="FXK74" s="79"/>
      <c r="FXL74" s="79"/>
      <c r="FXM74" s="79"/>
      <c r="FXN74" s="79"/>
      <c r="FXO74" s="79"/>
      <c r="FXP74" s="79"/>
      <c r="FXQ74" s="79"/>
      <c r="FXR74" s="79"/>
      <c r="FXS74" s="79"/>
      <c r="FXT74" s="79"/>
      <c r="FXU74" s="79"/>
      <c r="FXV74" s="79"/>
      <c r="FXW74" s="79"/>
      <c r="FXX74" s="79"/>
      <c r="FXY74" s="79"/>
      <c r="FXZ74" s="79"/>
      <c r="FYA74" s="79"/>
      <c r="FYB74" s="79"/>
      <c r="FYC74" s="79"/>
      <c r="FYD74" s="79"/>
      <c r="FYE74" s="79"/>
      <c r="FYF74" s="79"/>
      <c r="FYG74" s="79"/>
      <c r="FYH74" s="79"/>
      <c r="FYI74" s="79"/>
      <c r="FYJ74" s="79"/>
      <c r="FYK74" s="79"/>
      <c r="FYL74" s="79"/>
      <c r="FYM74" s="79"/>
      <c r="FYN74" s="79"/>
      <c r="FYO74" s="79"/>
      <c r="FYP74" s="79"/>
      <c r="FYQ74" s="79"/>
      <c r="FYR74" s="79"/>
      <c r="FYS74" s="79"/>
      <c r="FYT74" s="79"/>
      <c r="FYU74" s="79"/>
      <c r="FYV74" s="79"/>
      <c r="FYW74" s="79"/>
      <c r="FYX74" s="79"/>
      <c r="FYY74" s="79"/>
      <c r="FYZ74" s="79"/>
      <c r="FZA74" s="79"/>
      <c r="FZB74" s="79"/>
      <c r="FZC74" s="79"/>
      <c r="FZD74" s="79"/>
      <c r="FZE74" s="79"/>
      <c r="FZF74" s="79"/>
      <c r="FZG74" s="79"/>
      <c r="FZH74" s="79"/>
      <c r="FZI74" s="79"/>
      <c r="FZJ74" s="79"/>
      <c r="FZK74" s="79"/>
      <c r="FZL74" s="79"/>
      <c r="FZM74" s="79"/>
      <c r="FZN74" s="79"/>
      <c r="FZO74" s="79"/>
      <c r="FZP74" s="79"/>
      <c r="FZQ74" s="79"/>
      <c r="FZR74" s="79"/>
      <c r="FZS74" s="79"/>
      <c r="FZT74" s="79"/>
      <c r="FZU74" s="79"/>
      <c r="FZV74" s="79"/>
      <c r="FZW74" s="79"/>
      <c r="FZX74" s="79"/>
      <c r="FZY74" s="79"/>
      <c r="FZZ74" s="79"/>
      <c r="GAA74" s="79"/>
      <c r="GAB74" s="79"/>
      <c r="GAC74" s="79"/>
      <c r="GAD74" s="79"/>
      <c r="GAE74" s="79"/>
      <c r="GAF74" s="79"/>
      <c r="GAG74" s="79"/>
      <c r="GAH74" s="79"/>
      <c r="GAI74" s="79"/>
      <c r="GAJ74" s="79"/>
      <c r="GAK74" s="79"/>
      <c r="GAL74" s="79"/>
      <c r="GAM74" s="79"/>
      <c r="GAN74" s="79"/>
      <c r="GAO74" s="79"/>
      <c r="GAP74" s="79"/>
      <c r="GAQ74" s="79"/>
      <c r="GAR74" s="79"/>
      <c r="GAS74" s="79"/>
      <c r="GAT74" s="79"/>
      <c r="GAU74" s="79"/>
      <c r="GAV74" s="79"/>
      <c r="GAW74" s="79"/>
      <c r="GAX74" s="79"/>
      <c r="GAY74" s="79"/>
      <c r="GAZ74" s="79"/>
      <c r="GBA74" s="79"/>
      <c r="GBB74" s="79"/>
      <c r="GBC74" s="79"/>
      <c r="GBD74" s="79"/>
      <c r="GBE74" s="79"/>
      <c r="GBF74" s="79"/>
      <c r="GBG74" s="79"/>
      <c r="GBH74" s="79"/>
      <c r="GBI74" s="79"/>
      <c r="GBJ74" s="79"/>
      <c r="GBK74" s="79"/>
      <c r="GBL74" s="79"/>
      <c r="GBM74" s="79"/>
      <c r="GBN74" s="79"/>
      <c r="GBO74" s="79"/>
      <c r="GBP74" s="79"/>
      <c r="GBQ74" s="79"/>
      <c r="GBR74" s="79"/>
      <c r="GBS74" s="79"/>
      <c r="GBT74" s="79"/>
      <c r="GBU74" s="79"/>
      <c r="GBV74" s="79"/>
      <c r="GBW74" s="79"/>
      <c r="GBX74" s="79"/>
      <c r="GBY74" s="79"/>
      <c r="GBZ74" s="79"/>
      <c r="GCA74" s="79"/>
      <c r="GCB74" s="79"/>
      <c r="GCC74" s="79"/>
      <c r="GCD74" s="79"/>
      <c r="GCE74" s="79"/>
      <c r="GCF74" s="79"/>
      <c r="GCG74" s="79"/>
      <c r="GCH74" s="79"/>
      <c r="GCI74" s="79"/>
      <c r="GCJ74" s="79"/>
      <c r="GCK74" s="79"/>
      <c r="GCL74" s="79"/>
      <c r="GCM74" s="79"/>
      <c r="GCN74" s="79"/>
      <c r="GCO74" s="79"/>
      <c r="GCP74" s="79"/>
      <c r="GCQ74" s="79"/>
      <c r="GCR74" s="79"/>
      <c r="GCS74" s="79"/>
      <c r="GCT74" s="79"/>
      <c r="GCU74" s="79"/>
      <c r="GCV74" s="79"/>
      <c r="GCW74" s="79"/>
      <c r="GCX74" s="79"/>
      <c r="GCY74" s="79"/>
      <c r="GCZ74" s="79"/>
      <c r="GDA74" s="79"/>
      <c r="GDB74" s="79"/>
      <c r="GDC74" s="79"/>
      <c r="GDD74" s="79"/>
      <c r="GDE74" s="79"/>
      <c r="GDF74" s="79"/>
      <c r="GDG74" s="79"/>
      <c r="GDH74" s="79"/>
      <c r="GDI74" s="79"/>
      <c r="GDJ74" s="79"/>
      <c r="GDK74" s="79"/>
      <c r="GDL74" s="79"/>
      <c r="GDM74" s="79"/>
      <c r="GDN74" s="79"/>
      <c r="GDO74" s="79"/>
      <c r="GDP74" s="79"/>
      <c r="GDQ74" s="79"/>
      <c r="GDR74" s="79"/>
      <c r="GDS74" s="79"/>
      <c r="GDT74" s="79"/>
      <c r="GDU74" s="79"/>
      <c r="GDV74" s="79"/>
      <c r="GDW74" s="79"/>
      <c r="GDX74" s="79"/>
      <c r="GDY74" s="79"/>
      <c r="GDZ74" s="79"/>
      <c r="GEA74" s="79"/>
      <c r="GEB74" s="79"/>
      <c r="GEC74" s="79"/>
      <c r="GED74" s="79"/>
      <c r="GEE74" s="79"/>
      <c r="GEF74" s="79"/>
      <c r="GEG74" s="79"/>
      <c r="GEH74" s="79"/>
      <c r="GEI74" s="79"/>
      <c r="GEJ74" s="79"/>
      <c r="GEK74" s="79"/>
      <c r="GEL74" s="79"/>
      <c r="GEM74" s="79"/>
      <c r="GEN74" s="79"/>
      <c r="GEO74" s="79"/>
      <c r="GEP74" s="79"/>
      <c r="GEQ74" s="79"/>
      <c r="GER74" s="79"/>
      <c r="GES74" s="79"/>
      <c r="GET74" s="79"/>
      <c r="GEU74" s="79"/>
      <c r="GEV74" s="79"/>
      <c r="GEW74" s="79"/>
      <c r="GEX74" s="79"/>
      <c r="GEY74" s="79"/>
      <c r="GEZ74" s="79"/>
      <c r="GFA74" s="79"/>
      <c r="GFB74" s="79"/>
      <c r="GFC74" s="79"/>
      <c r="GFD74" s="79"/>
      <c r="GFE74" s="79"/>
      <c r="GFF74" s="79"/>
      <c r="GFG74" s="79"/>
      <c r="GFH74" s="79"/>
      <c r="GFI74" s="79"/>
      <c r="GFJ74" s="79"/>
      <c r="GFK74" s="79"/>
      <c r="GFL74" s="79"/>
      <c r="GFM74" s="79"/>
      <c r="GFN74" s="79"/>
      <c r="GFO74" s="79"/>
      <c r="GFP74" s="79"/>
      <c r="GFQ74" s="79"/>
      <c r="GFR74" s="79"/>
      <c r="GFS74" s="79"/>
      <c r="GFT74" s="79"/>
      <c r="GFU74" s="79"/>
      <c r="GFV74" s="79"/>
      <c r="GFW74" s="79"/>
      <c r="GFX74" s="79"/>
      <c r="GFY74" s="79"/>
      <c r="GFZ74" s="79"/>
      <c r="GGA74" s="79"/>
      <c r="GGB74" s="79"/>
      <c r="GGC74" s="79"/>
      <c r="GGD74" s="79"/>
      <c r="GGE74" s="79"/>
      <c r="GGF74" s="79"/>
      <c r="GGG74" s="79"/>
      <c r="GGH74" s="79"/>
      <c r="GGI74" s="79"/>
      <c r="GGJ74" s="79"/>
      <c r="GGK74" s="79"/>
      <c r="GGL74" s="79"/>
      <c r="GGM74" s="79"/>
      <c r="GGN74" s="79"/>
      <c r="GGO74" s="79"/>
      <c r="GGP74" s="79"/>
      <c r="GGQ74" s="79"/>
      <c r="GGR74" s="79"/>
      <c r="GGS74" s="79"/>
      <c r="GGT74" s="79"/>
      <c r="GGU74" s="79"/>
      <c r="GGV74" s="79"/>
      <c r="GGW74" s="79"/>
      <c r="GGX74" s="79"/>
      <c r="GGY74" s="79"/>
      <c r="GGZ74" s="79"/>
      <c r="GHA74" s="79"/>
      <c r="GHB74" s="79"/>
      <c r="GHC74" s="79"/>
      <c r="GHD74" s="79"/>
      <c r="GHE74" s="79"/>
      <c r="GHF74" s="79"/>
      <c r="GHG74" s="79"/>
      <c r="GHH74" s="79"/>
      <c r="GHI74" s="79"/>
      <c r="GHJ74" s="79"/>
      <c r="GHK74" s="79"/>
      <c r="GHL74" s="79"/>
      <c r="GHM74" s="79"/>
      <c r="GHN74" s="79"/>
      <c r="GHO74" s="79"/>
      <c r="GHP74" s="79"/>
      <c r="GHQ74" s="79"/>
      <c r="GHR74" s="79"/>
      <c r="GHS74" s="79"/>
      <c r="GHT74" s="79"/>
      <c r="GHU74" s="79"/>
      <c r="GHV74" s="79"/>
      <c r="GHW74" s="79"/>
      <c r="GHX74" s="79"/>
      <c r="GHY74" s="79"/>
      <c r="GHZ74" s="79"/>
      <c r="GIA74" s="79"/>
      <c r="GIB74" s="79"/>
      <c r="GIC74" s="79"/>
      <c r="GID74" s="79"/>
      <c r="GIE74" s="79"/>
      <c r="GIF74" s="79"/>
      <c r="GIG74" s="79"/>
      <c r="GIH74" s="79"/>
      <c r="GII74" s="79"/>
      <c r="GIJ74" s="79"/>
      <c r="GIK74" s="79"/>
      <c r="GIL74" s="79"/>
      <c r="GIM74" s="79"/>
      <c r="GIN74" s="79"/>
      <c r="GIO74" s="79"/>
      <c r="GIP74" s="79"/>
      <c r="GIQ74" s="79"/>
      <c r="GIR74" s="79"/>
      <c r="GIS74" s="79"/>
      <c r="GIT74" s="79"/>
      <c r="GIU74" s="79"/>
      <c r="GIV74" s="79"/>
      <c r="GIW74" s="79"/>
      <c r="GIX74" s="79"/>
      <c r="GIY74" s="79"/>
      <c r="GIZ74" s="79"/>
      <c r="GJA74" s="79"/>
      <c r="GJB74" s="79"/>
      <c r="GJC74" s="79"/>
      <c r="GJD74" s="79"/>
      <c r="GJE74" s="79"/>
      <c r="GJF74" s="79"/>
      <c r="GJG74" s="79"/>
      <c r="GJH74" s="79"/>
      <c r="GJI74" s="79"/>
      <c r="GJJ74" s="79"/>
      <c r="GJK74" s="79"/>
      <c r="GJL74" s="79"/>
      <c r="GJM74" s="79"/>
      <c r="GJN74" s="79"/>
      <c r="GJO74" s="79"/>
      <c r="GJP74" s="79"/>
      <c r="GJQ74" s="79"/>
      <c r="GJR74" s="79"/>
      <c r="GJS74" s="79"/>
      <c r="GJT74" s="79"/>
      <c r="GJU74" s="79"/>
      <c r="GJV74" s="79"/>
      <c r="GJW74" s="79"/>
      <c r="GJX74" s="79"/>
      <c r="GJY74" s="79"/>
      <c r="GJZ74" s="79"/>
      <c r="GKA74" s="79"/>
      <c r="GKB74" s="79"/>
      <c r="GKC74" s="79"/>
      <c r="GKD74" s="79"/>
      <c r="GKE74" s="79"/>
      <c r="GKF74" s="79"/>
      <c r="GKG74" s="79"/>
      <c r="GKH74" s="79"/>
      <c r="GKI74" s="79"/>
      <c r="GKJ74" s="79"/>
      <c r="GKK74" s="79"/>
      <c r="GKL74" s="79"/>
      <c r="GKM74" s="79"/>
      <c r="GKN74" s="79"/>
      <c r="GKO74" s="79"/>
      <c r="GKP74" s="79"/>
      <c r="GKQ74" s="79"/>
      <c r="GKR74" s="79"/>
      <c r="GKS74" s="79"/>
      <c r="GKT74" s="79"/>
      <c r="GKU74" s="79"/>
      <c r="GKV74" s="79"/>
      <c r="GKW74" s="79"/>
      <c r="GKX74" s="79"/>
      <c r="GKY74" s="79"/>
      <c r="GKZ74" s="79"/>
      <c r="GLA74" s="79"/>
      <c r="GLB74" s="79"/>
      <c r="GLC74" s="79"/>
      <c r="GLD74" s="79"/>
      <c r="GLE74" s="79"/>
      <c r="GLF74" s="79"/>
      <c r="GLG74" s="79"/>
      <c r="GLH74" s="79"/>
      <c r="GLI74" s="79"/>
      <c r="GLJ74" s="79"/>
      <c r="GLK74" s="79"/>
      <c r="GLL74" s="79"/>
      <c r="GLM74" s="79"/>
      <c r="GLN74" s="79"/>
      <c r="GLO74" s="79"/>
      <c r="GLP74" s="79"/>
      <c r="GLQ74" s="79"/>
      <c r="GLR74" s="79"/>
      <c r="GLS74" s="79"/>
      <c r="GLT74" s="79"/>
      <c r="GLU74" s="79"/>
      <c r="GLV74" s="79"/>
      <c r="GLW74" s="79"/>
      <c r="GLX74" s="79"/>
      <c r="GLY74" s="79"/>
      <c r="GLZ74" s="79"/>
      <c r="GMA74" s="79"/>
      <c r="GMB74" s="79"/>
      <c r="GMC74" s="79"/>
      <c r="GMD74" s="79"/>
      <c r="GME74" s="79"/>
      <c r="GMF74" s="79"/>
      <c r="GMG74" s="79"/>
      <c r="GMH74" s="79"/>
      <c r="GMI74" s="79"/>
      <c r="GMJ74" s="79"/>
      <c r="GMK74" s="79"/>
      <c r="GML74" s="79"/>
      <c r="GMM74" s="79"/>
      <c r="GMN74" s="79"/>
      <c r="GMO74" s="79"/>
      <c r="GMP74" s="79"/>
      <c r="GMQ74" s="79"/>
      <c r="GMR74" s="79"/>
      <c r="GMS74" s="79"/>
      <c r="GMT74" s="79"/>
      <c r="GMU74" s="79"/>
      <c r="GMV74" s="79"/>
      <c r="GMW74" s="79"/>
      <c r="GMX74" s="79"/>
      <c r="GMY74" s="79"/>
      <c r="GMZ74" s="79"/>
      <c r="GNA74" s="79"/>
      <c r="GNB74" s="79"/>
      <c r="GNC74" s="79"/>
      <c r="GND74" s="79"/>
      <c r="GNE74" s="79"/>
      <c r="GNF74" s="79"/>
      <c r="GNG74" s="79"/>
      <c r="GNH74" s="79"/>
      <c r="GNI74" s="79"/>
      <c r="GNJ74" s="79"/>
      <c r="GNK74" s="79"/>
      <c r="GNL74" s="79"/>
      <c r="GNM74" s="79"/>
      <c r="GNN74" s="79"/>
      <c r="GNO74" s="79"/>
      <c r="GNP74" s="79"/>
      <c r="GNQ74" s="79"/>
      <c r="GNR74" s="79"/>
      <c r="GNS74" s="79"/>
      <c r="GNT74" s="79"/>
      <c r="GNU74" s="79"/>
      <c r="GNV74" s="79"/>
      <c r="GNW74" s="79"/>
      <c r="GNX74" s="79"/>
      <c r="GNY74" s="79"/>
      <c r="GNZ74" s="79"/>
      <c r="GOA74" s="79"/>
      <c r="GOB74" s="79"/>
      <c r="GOC74" s="79"/>
      <c r="GOD74" s="79"/>
      <c r="GOE74" s="79"/>
      <c r="GOF74" s="79"/>
      <c r="GOG74" s="79"/>
      <c r="GOH74" s="79"/>
      <c r="GOI74" s="79"/>
      <c r="GOJ74" s="79"/>
      <c r="GOK74" s="79"/>
      <c r="GOL74" s="79"/>
      <c r="GOM74" s="79"/>
      <c r="GON74" s="79"/>
      <c r="GOO74" s="79"/>
      <c r="GOP74" s="79"/>
      <c r="GOQ74" s="79"/>
      <c r="GOR74" s="79"/>
      <c r="GOS74" s="79"/>
      <c r="GOT74" s="79"/>
      <c r="GOU74" s="79"/>
      <c r="GOV74" s="79"/>
      <c r="GOW74" s="79"/>
      <c r="GOX74" s="79"/>
      <c r="GOY74" s="79"/>
      <c r="GOZ74" s="79"/>
      <c r="GPA74" s="79"/>
      <c r="GPB74" s="79"/>
      <c r="GPC74" s="79"/>
      <c r="GPD74" s="79"/>
      <c r="GPE74" s="79"/>
      <c r="GPF74" s="79"/>
      <c r="GPG74" s="79"/>
      <c r="GPH74" s="79"/>
      <c r="GPI74" s="79"/>
      <c r="GPJ74" s="79"/>
      <c r="GPK74" s="79"/>
      <c r="GPL74" s="79"/>
      <c r="GPM74" s="79"/>
      <c r="GPN74" s="79"/>
      <c r="GPO74" s="79"/>
      <c r="GPP74" s="79"/>
      <c r="GPQ74" s="79"/>
      <c r="GPR74" s="79"/>
      <c r="GPS74" s="79"/>
      <c r="GPT74" s="79"/>
      <c r="GPU74" s="79"/>
      <c r="GPV74" s="79"/>
      <c r="GPW74" s="79"/>
      <c r="GPX74" s="79"/>
      <c r="GPY74" s="79"/>
      <c r="GPZ74" s="79"/>
      <c r="GQA74" s="79"/>
      <c r="GQB74" s="79"/>
      <c r="GQC74" s="79"/>
      <c r="GQD74" s="79"/>
      <c r="GQE74" s="79"/>
      <c r="GQF74" s="79"/>
      <c r="GQG74" s="79"/>
      <c r="GQH74" s="79"/>
      <c r="GQI74" s="79"/>
      <c r="GQJ74" s="79"/>
      <c r="GQK74" s="79"/>
      <c r="GQL74" s="79"/>
      <c r="GQM74" s="79"/>
      <c r="GQN74" s="79"/>
      <c r="GQO74" s="79"/>
      <c r="GQP74" s="79"/>
      <c r="GQQ74" s="79"/>
      <c r="GQR74" s="79"/>
      <c r="GQS74" s="79"/>
      <c r="GQT74" s="79"/>
      <c r="GQU74" s="79"/>
      <c r="GQV74" s="79"/>
      <c r="GQW74" s="79"/>
      <c r="GQX74" s="79"/>
      <c r="GQY74" s="79"/>
      <c r="GQZ74" s="79"/>
      <c r="GRA74" s="79"/>
      <c r="GRB74" s="79"/>
      <c r="GRC74" s="79"/>
      <c r="GRD74" s="79"/>
      <c r="GRE74" s="79"/>
      <c r="GRF74" s="79"/>
      <c r="GRG74" s="79"/>
      <c r="GRH74" s="79"/>
      <c r="GRI74" s="79"/>
      <c r="GRJ74" s="79"/>
      <c r="GRK74" s="79"/>
      <c r="GRL74" s="79"/>
      <c r="GRM74" s="79"/>
      <c r="GRN74" s="79"/>
      <c r="GRO74" s="79"/>
      <c r="GRP74" s="79"/>
      <c r="GRQ74" s="79"/>
      <c r="GRR74" s="79"/>
      <c r="GRS74" s="79"/>
      <c r="GRT74" s="79"/>
      <c r="GRU74" s="79"/>
      <c r="GRV74" s="79"/>
      <c r="GRW74" s="79"/>
      <c r="GRX74" s="79"/>
      <c r="GRY74" s="79"/>
      <c r="GRZ74" s="79"/>
      <c r="GSA74" s="79"/>
      <c r="GSB74" s="79"/>
      <c r="GSC74" s="79"/>
      <c r="GSD74" s="79"/>
      <c r="GSE74" s="79"/>
      <c r="GSF74" s="79"/>
      <c r="GSG74" s="79"/>
      <c r="GSH74" s="79"/>
      <c r="GSI74" s="79"/>
      <c r="GSJ74" s="79"/>
      <c r="GSK74" s="79"/>
      <c r="GSL74" s="79"/>
      <c r="GSM74" s="79"/>
      <c r="GSN74" s="79"/>
      <c r="GSO74" s="79"/>
      <c r="GSP74" s="79"/>
      <c r="GSQ74" s="79"/>
      <c r="GSR74" s="79"/>
      <c r="GSS74" s="79"/>
      <c r="GST74" s="79"/>
      <c r="GSU74" s="79"/>
      <c r="GSV74" s="79"/>
      <c r="GSW74" s="79"/>
      <c r="GSX74" s="79"/>
      <c r="GSY74" s="79"/>
      <c r="GSZ74" s="79"/>
      <c r="GTA74" s="79"/>
      <c r="GTB74" s="79"/>
      <c r="GTC74" s="79"/>
      <c r="GTD74" s="79"/>
      <c r="GTE74" s="79"/>
      <c r="GTF74" s="79"/>
      <c r="GTG74" s="79"/>
      <c r="GTH74" s="79"/>
      <c r="GTI74" s="79"/>
      <c r="GTJ74" s="79"/>
      <c r="GTK74" s="79"/>
      <c r="GTL74" s="79"/>
      <c r="GTM74" s="79"/>
      <c r="GTN74" s="79"/>
      <c r="GTO74" s="79"/>
      <c r="GTP74" s="79"/>
      <c r="GTQ74" s="79"/>
      <c r="GTR74" s="79"/>
      <c r="GTS74" s="79"/>
      <c r="GTT74" s="79"/>
      <c r="GTU74" s="79"/>
      <c r="GTV74" s="79"/>
      <c r="GTW74" s="79"/>
      <c r="GTX74" s="79"/>
      <c r="GTY74" s="79"/>
      <c r="GTZ74" s="79"/>
      <c r="GUA74" s="79"/>
      <c r="GUB74" s="79"/>
      <c r="GUC74" s="79"/>
      <c r="GUD74" s="79"/>
      <c r="GUE74" s="79"/>
      <c r="GUF74" s="79"/>
      <c r="GUG74" s="79"/>
      <c r="GUH74" s="79"/>
      <c r="GUI74" s="79"/>
      <c r="GUJ74" s="79"/>
      <c r="GUK74" s="79"/>
      <c r="GUL74" s="79"/>
      <c r="GUM74" s="79"/>
      <c r="GUN74" s="79"/>
      <c r="GUO74" s="79"/>
      <c r="GUP74" s="79"/>
      <c r="GUQ74" s="79"/>
      <c r="GUR74" s="79"/>
      <c r="GUS74" s="79"/>
      <c r="GUT74" s="79"/>
      <c r="GUU74" s="79"/>
      <c r="GUV74" s="79"/>
      <c r="GUW74" s="79"/>
      <c r="GUX74" s="79"/>
      <c r="GUY74" s="79"/>
      <c r="GUZ74" s="79"/>
      <c r="GVA74" s="79"/>
      <c r="GVB74" s="79"/>
      <c r="GVC74" s="79"/>
      <c r="GVD74" s="79"/>
      <c r="GVE74" s="79"/>
      <c r="GVF74" s="79"/>
      <c r="GVG74" s="79"/>
      <c r="GVH74" s="79"/>
      <c r="GVI74" s="79"/>
      <c r="GVJ74" s="79"/>
      <c r="GVK74" s="79"/>
      <c r="GVL74" s="79"/>
      <c r="GVM74" s="79"/>
      <c r="GVN74" s="79"/>
      <c r="GVO74" s="79"/>
      <c r="GVP74" s="79"/>
      <c r="GVQ74" s="79"/>
      <c r="GVR74" s="79"/>
      <c r="GVS74" s="79"/>
      <c r="GVT74" s="79"/>
      <c r="GVU74" s="79"/>
      <c r="GVV74" s="79"/>
      <c r="GVW74" s="79"/>
      <c r="GVX74" s="79"/>
      <c r="GVY74" s="79"/>
      <c r="GVZ74" s="79"/>
      <c r="GWA74" s="79"/>
      <c r="GWB74" s="79"/>
      <c r="GWC74" s="79"/>
      <c r="GWD74" s="79"/>
      <c r="GWE74" s="79"/>
      <c r="GWF74" s="79"/>
      <c r="GWG74" s="79"/>
      <c r="GWH74" s="79"/>
      <c r="GWI74" s="79"/>
      <c r="GWJ74" s="79"/>
      <c r="GWK74" s="79"/>
      <c r="GWL74" s="79"/>
      <c r="GWM74" s="79"/>
      <c r="GWN74" s="79"/>
      <c r="GWO74" s="79"/>
      <c r="GWP74" s="79"/>
      <c r="GWQ74" s="79"/>
      <c r="GWR74" s="79"/>
      <c r="GWS74" s="79"/>
      <c r="GWT74" s="79"/>
      <c r="GWU74" s="79"/>
      <c r="GWV74" s="79"/>
      <c r="GWW74" s="79"/>
      <c r="GWX74" s="79"/>
      <c r="GWY74" s="79"/>
      <c r="GWZ74" s="79"/>
      <c r="GXA74" s="79"/>
      <c r="GXB74" s="79"/>
      <c r="GXC74" s="79"/>
      <c r="GXD74" s="79"/>
      <c r="GXE74" s="79"/>
      <c r="GXF74" s="79"/>
      <c r="GXG74" s="79"/>
      <c r="GXH74" s="79"/>
      <c r="GXI74" s="79"/>
      <c r="GXJ74" s="79"/>
      <c r="GXK74" s="79"/>
      <c r="GXL74" s="79"/>
      <c r="GXM74" s="79"/>
      <c r="GXN74" s="79"/>
      <c r="GXO74" s="79"/>
      <c r="GXP74" s="79"/>
      <c r="GXQ74" s="79"/>
      <c r="GXR74" s="79"/>
      <c r="GXS74" s="79"/>
      <c r="GXT74" s="79"/>
      <c r="GXU74" s="79"/>
      <c r="GXV74" s="79"/>
      <c r="GXW74" s="79"/>
      <c r="GXX74" s="79"/>
      <c r="GXY74" s="79"/>
      <c r="GXZ74" s="79"/>
      <c r="GYA74" s="79"/>
      <c r="GYB74" s="79"/>
      <c r="GYC74" s="79"/>
      <c r="GYD74" s="79"/>
      <c r="GYE74" s="79"/>
      <c r="GYF74" s="79"/>
      <c r="GYG74" s="79"/>
      <c r="GYH74" s="79"/>
      <c r="GYI74" s="79"/>
      <c r="GYJ74" s="79"/>
      <c r="GYK74" s="79"/>
      <c r="GYL74" s="79"/>
      <c r="GYM74" s="79"/>
      <c r="GYN74" s="79"/>
      <c r="GYO74" s="79"/>
      <c r="GYP74" s="79"/>
      <c r="GYQ74" s="79"/>
      <c r="GYR74" s="79"/>
      <c r="GYS74" s="79"/>
      <c r="GYT74" s="79"/>
      <c r="GYU74" s="79"/>
      <c r="GYV74" s="79"/>
      <c r="GYW74" s="79"/>
      <c r="GYX74" s="79"/>
      <c r="GYY74" s="79"/>
      <c r="GYZ74" s="79"/>
      <c r="GZA74" s="79"/>
      <c r="GZB74" s="79"/>
      <c r="GZC74" s="79"/>
      <c r="GZD74" s="79"/>
      <c r="GZE74" s="79"/>
      <c r="GZF74" s="79"/>
      <c r="GZG74" s="79"/>
      <c r="GZH74" s="79"/>
      <c r="GZI74" s="79"/>
      <c r="GZJ74" s="79"/>
      <c r="GZK74" s="79"/>
      <c r="GZL74" s="79"/>
      <c r="GZM74" s="79"/>
      <c r="GZN74" s="79"/>
      <c r="GZO74" s="79"/>
      <c r="GZP74" s="79"/>
      <c r="GZQ74" s="79"/>
      <c r="GZR74" s="79"/>
      <c r="GZS74" s="79"/>
      <c r="GZT74" s="79"/>
      <c r="GZU74" s="79"/>
      <c r="GZV74" s="79"/>
      <c r="GZW74" s="79"/>
      <c r="GZX74" s="79"/>
      <c r="GZY74" s="79"/>
      <c r="GZZ74" s="79"/>
      <c r="HAA74" s="79"/>
      <c r="HAB74" s="79"/>
      <c r="HAC74" s="79"/>
      <c r="HAD74" s="79"/>
      <c r="HAE74" s="79"/>
      <c r="HAF74" s="79"/>
      <c r="HAG74" s="79"/>
      <c r="HAH74" s="79"/>
      <c r="HAI74" s="79"/>
      <c r="HAJ74" s="79"/>
      <c r="HAK74" s="79"/>
      <c r="HAL74" s="79"/>
      <c r="HAM74" s="79"/>
      <c r="HAN74" s="79"/>
      <c r="HAO74" s="79"/>
      <c r="HAP74" s="79"/>
      <c r="HAQ74" s="79"/>
      <c r="HAR74" s="79"/>
      <c r="HAS74" s="79"/>
      <c r="HAT74" s="79"/>
      <c r="HAU74" s="79"/>
      <c r="HAV74" s="79"/>
      <c r="HAW74" s="79"/>
      <c r="HAX74" s="79"/>
      <c r="HAY74" s="79"/>
      <c r="HAZ74" s="79"/>
      <c r="HBA74" s="79"/>
      <c r="HBB74" s="79"/>
      <c r="HBC74" s="79"/>
      <c r="HBD74" s="79"/>
      <c r="HBE74" s="79"/>
      <c r="HBF74" s="79"/>
      <c r="HBG74" s="79"/>
      <c r="HBH74" s="79"/>
      <c r="HBI74" s="79"/>
      <c r="HBJ74" s="79"/>
      <c r="HBK74" s="79"/>
      <c r="HBL74" s="79"/>
      <c r="HBM74" s="79"/>
      <c r="HBN74" s="79"/>
      <c r="HBO74" s="79"/>
      <c r="HBP74" s="79"/>
      <c r="HBQ74" s="79"/>
      <c r="HBR74" s="79"/>
      <c r="HBS74" s="79"/>
      <c r="HBT74" s="79"/>
      <c r="HBU74" s="79"/>
      <c r="HBV74" s="79"/>
      <c r="HBW74" s="79"/>
      <c r="HBX74" s="79"/>
      <c r="HBY74" s="79"/>
      <c r="HBZ74" s="79"/>
      <c r="HCA74" s="79"/>
      <c r="HCB74" s="79"/>
      <c r="HCC74" s="79"/>
      <c r="HCD74" s="79"/>
      <c r="HCE74" s="79"/>
      <c r="HCF74" s="79"/>
      <c r="HCG74" s="79"/>
      <c r="HCH74" s="79"/>
      <c r="HCI74" s="79"/>
      <c r="HCJ74" s="79"/>
      <c r="HCK74" s="79"/>
      <c r="HCL74" s="79"/>
      <c r="HCM74" s="79"/>
      <c r="HCN74" s="79"/>
      <c r="HCO74" s="79"/>
      <c r="HCP74" s="79"/>
      <c r="HCQ74" s="79"/>
      <c r="HCR74" s="79"/>
      <c r="HCS74" s="79"/>
      <c r="HCT74" s="79"/>
      <c r="HCU74" s="79"/>
      <c r="HCV74" s="79"/>
      <c r="HCW74" s="79"/>
      <c r="HCX74" s="79"/>
      <c r="HCY74" s="79"/>
      <c r="HCZ74" s="79"/>
      <c r="HDA74" s="79"/>
      <c r="HDB74" s="79"/>
      <c r="HDC74" s="79"/>
      <c r="HDD74" s="79"/>
      <c r="HDE74" s="79"/>
      <c r="HDF74" s="79"/>
      <c r="HDG74" s="79"/>
      <c r="HDH74" s="79"/>
      <c r="HDI74" s="79"/>
      <c r="HDJ74" s="79"/>
      <c r="HDK74" s="79"/>
      <c r="HDL74" s="79"/>
      <c r="HDM74" s="79"/>
      <c r="HDN74" s="79"/>
      <c r="HDO74" s="79"/>
      <c r="HDP74" s="79"/>
      <c r="HDQ74" s="79"/>
      <c r="HDR74" s="79"/>
      <c r="HDS74" s="79"/>
      <c r="HDT74" s="79"/>
      <c r="HDU74" s="79"/>
      <c r="HDV74" s="79"/>
      <c r="HDW74" s="79"/>
      <c r="HDX74" s="79"/>
      <c r="HDY74" s="79"/>
      <c r="HDZ74" s="79"/>
      <c r="HEA74" s="79"/>
      <c r="HEB74" s="79"/>
      <c r="HEC74" s="79"/>
      <c r="HED74" s="79"/>
      <c r="HEE74" s="79"/>
      <c r="HEF74" s="79"/>
      <c r="HEG74" s="79"/>
      <c r="HEH74" s="79"/>
      <c r="HEI74" s="79"/>
      <c r="HEJ74" s="79"/>
      <c r="HEK74" s="79"/>
      <c r="HEL74" s="79"/>
      <c r="HEM74" s="79"/>
      <c r="HEN74" s="79"/>
      <c r="HEO74" s="79"/>
      <c r="HEP74" s="79"/>
      <c r="HEQ74" s="79"/>
      <c r="HER74" s="79"/>
      <c r="HES74" s="79"/>
      <c r="HET74" s="79"/>
      <c r="HEU74" s="79"/>
      <c r="HEV74" s="79"/>
      <c r="HEW74" s="79"/>
      <c r="HEX74" s="79"/>
      <c r="HEY74" s="79"/>
      <c r="HEZ74" s="79"/>
      <c r="HFA74" s="79"/>
      <c r="HFB74" s="79"/>
      <c r="HFC74" s="79"/>
      <c r="HFD74" s="79"/>
      <c r="HFE74" s="79"/>
      <c r="HFF74" s="79"/>
      <c r="HFG74" s="79"/>
      <c r="HFH74" s="79"/>
      <c r="HFI74" s="79"/>
      <c r="HFJ74" s="79"/>
      <c r="HFK74" s="79"/>
      <c r="HFL74" s="79"/>
      <c r="HFM74" s="79"/>
      <c r="HFN74" s="79"/>
      <c r="HFO74" s="79"/>
      <c r="HFP74" s="79"/>
      <c r="HFQ74" s="79"/>
      <c r="HFR74" s="79"/>
      <c r="HFS74" s="79"/>
      <c r="HFT74" s="79"/>
      <c r="HFU74" s="79"/>
      <c r="HFV74" s="79"/>
      <c r="HFW74" s="79"/>
      <c r="HFX74" s="79"/>
      <c r="HFY74" s="79"/>
      <c r="HFZ74" s="79"/>
      <c r="HGA74" s="79"/>
      <c r="HGB74" s="79"/>
      <c r="HGC74" s="79"/>
      <c r="HGD74" s="79"/>
      <c r="HGE74" s="79"/>
      <c r="HGF74" s="79"/>
      <c r="HGG74" s="79"/>
      <c r="HGH74" s="79"/>
      <c r="HGI74" s="79"/>
      <c r="HGJ74" s="79"/>
      <c r="HGK74" s="79"/>
      <c r="HGL74" s="79"/>
      <c r="HGM74" s="79"/>
      <c r="HGN74" s="79"/>
      <c r="HGO74" s="79"/>
      <c r="HGP74" s="79"/>
      <c r="HGQ74" s="79"/>
      <c r="HGR74" s="79"/>
      <c r="HGS74" s="79"/>
      <c r="HGT74" s="79"/>
      <c r="HGU74" s="79"/>
      <c r="HGV74" s="79"/>
      <c r="HGW74" s="79"/>
      <c r="HGX74" s="79"/>
      <c r="HGY74" s="79"/>
      <c r="HGZ74" s="79"/>
      <c r="HHA74" s="79"/>
      <c r="HHB74" s="79"/>
      <c r="HHC74" s="79"/>
      <c r="HHD74" s="79"/>
      <c r="HHE74" s="79"/>
      <c r="HHF74" s="79"/>
      <c r="HHG74" s="79"/>
      <c r="HHH74" s="79"/>
      <c r="HHI74" s="79"/>
      <c r="HHJ74" s="79"/>
      <c r="HHK74" s="79"/>
      <c r="HHL74" s="79"/>
      <c r="HHM74" s="79"/>
      <c r="HHN74" s="79"/>
      <c r="HHO74" s="79"/>
      <c r="HHP74" s="79"/>
      <c r="HHQ74" s="79"/>
      <c r="HHR74" s="79"/>
      <c r="HHS74" s="79"/>
      <c r="HHT74" s="79"/>
      <c r="HHU74" s="79"/>
      <c r="HHV74" s="79"/>
      <c r="HHW74" s="79"/>
      <c r="HHX74" s="79"/>
      <c r="HHY74" s="79"/>
      <c r="HHZ74" s="79"/>
      <c r="HIA74" s="79"/>
      <c r="HIB74" s="79"/>
      <c r="HIC74" s="79"/>
      <c r="HID74" s="79"/>
      <c r="HIE74" s="79"/>
      <c r="HIF74" s="79"/>
      <c r="HIG74" s="79"/>
      <c r="HIH74" s="79"/>
      <c r="HII74" s="79"/>
      <c r="HIJ74" s="79"/>
      <c r="HIK74" s="79"/>
      <c r="HIL74" s="79"/>
      <c r="HIM74" s="79"/>
      <c r="HIN74" s="79"/>
      <c r="HIO74" s="79"/>
      <c r="HIP74" s="79"/>
      <c r="HIQ74" s="79"/>
      <c r="HIR74" s="79"/>
      <c r="HIS74" s="79"/>
      <c r="HIT74" s="79"/>
      <c r="HIU74" s="79"/>
      <c r="HIV74" s="79"/>
      <c r="HIW74" s="79"/>
      <c r="HIX74" s="79"/>
      <c r="HIY74" s="79"/>
      <c r="HIZ74" s="79"/>
      <c r="HJA74" s="79"/>
      <c r="HJB74" s="79"/>
      <c r="HJC74" s="79"/>
      <c r="HJD74" s="79"/>
      <c r="HJE74" s="79"/>
      <c r="HJF74" s="79"/>
      <c r="HJG74" s="79"/>
      <c r="HJH74" s="79"/>
      <c r="HJI74" s="79"/>
      <c r="HJJ74" s="79"/>
      <c r="HJK74" s="79"/>
      <c r="HJL74" s="79"/>
      <c r="HJM74" s="79"/>
      <c r="HJN74" s="79"/>
      <c r="HJO74" s="79"/>
      <c r="HJP74" s="79"/>
      <c r="HJQ74" s="79"/>
      <c r="HJR74" s="79"/>
      <c r="HJS74" s="79"/>
      <c r="HJT74" s="79"/>
      <c r="HJU74" s="79"/>
      <c r="HJV74" s="79"/>
      <c r="HJW74" s="79"/>
      <c r="HJX74" s="79"/>
      <c r="HJY74" s="79"/>
      <c r="HJZ74" s="79"/>
      <c r="HKA74" s="79"/>
      <c r="HKB74" s="79"/>
      <c r="HKC74" s="79"/>
      <c r="HKD74" s="79"/>
      <c r="HKE74" s="79"/>
      <c r="HKF74" s="79"/>
      <c r="HKG74" s="79"/>
      <c r="HKH74" s="79"/>
      <c r="HKI74" s="79"/>
      <c r="HKJ74" s="79"/>
      <c r="HKK74" s="79"/>
      <c r="HKL74" s="79"/>
      <c r="HKM74" s="79"/>
      <c r="HKN74" s="79"/>
      <c r="HKO74" s="79"/>
      <c r="HKP74" s="79"/>
      <c r="HKQ74" s="79"/>
      <c r="HKR74" s="79"/>
      <c r="HKS74" s="79"/>
      <c r="HKT74" s="79"/>
      <c r="HKU74" s="79"/>
      <c r="HKV74" s="79"/>
      <c r="HKW74" s="79"/>
      <c r="HKX74" s="79"/>
      <c r="HKY74" s="79"/>
      <c r="HKZ74" s="79"/>
      <c r="HLA74" s="79"/>
      <c r="HLB74" s="79"/>
      <c r="HLC74" s="79"/>
      <c r="HLD74" s="79"/>
      <c r="HLE74" s="79"/>
      <c r="HLF74" s="79"/>
      <c r="HLG74" s="79"/>
      <c r="HLH74" s="79"/>
      <c r="HLI74" s="79"/>
      <c r="HLJ74" s="79"/>
      <c r="HLK74" s="79"/>
      <c r="HLL74" s="79"/>
      <c r="HLM74" s="79"/>
      <c r="HLN74" s="79"/>
      <c r="HLO74" s="79"/>
      <c r="HLP74" s="79"/>
      <c r="HLQ74" s="79"/>
      <c r="HLR74" s="79"/>
      <c r="HLS74" s="79"/>
      <c r="HLT74" s="79"/>
      <c r="HLU74" s="79"/>
      <c r="HLV74" s="79"/>
      <c r="HLW74" s="79"/>
      <c r="HLX74" s="79"/>
      <c r="HLY74" s="79"/>
      <c r="HLZ74" s="79"/>
      <c r="HMA74" s="79"/>
      <c r="HMB74" s="79"/>
      <c r="HMC74" s="79"/>
      <c r="HMD74" s="79"/>
      <c r="HME74" s="79"/>
      <c r="HMF74" s="79"/>
      <c r="HMG74" s="79"/>
      <c r="HMH74" s="79"/>
      <c r="HMI74" s="79"/>
      <c r="HMJ74" s="79"/>
      <c r="HMK74" s="79"/>
      <c r="HML74" s="79"/>
      <c r="HMM74" s="79"/>
      <c r="HMN74" s="79"/>
      <c r="HMO74" s="79"/>
      <c r="HMP74" s="79"/>
      <c r="HMQ74" s="79"/>
      <c r="HMR74" s="79"/>
      <c r="HMS74" s="79"/>
      <c r="HMT74" s="79"/>
      <c r="HMU74" s="79"/>
      <c r="HMV74" s="79"/>
      <c r="HMW74" s="79"/>
      <c r="HMX74" s="79"/>
      <c r="HMY74" s="79"/>
      <c r="HMZ74" s="79"/>
      <c r="HNA74" s="79"/>
      <c r="HNB74" s="79"/>
      <c r="HNC74" s="79"/>
      <c r="HND74" s="79"/>
      <c r="HNE74" s="79"/>
      <c r="HNF74" s="79"/>
      <c r="HNG74" s="79"/>
      <c r="HNH74" s="79"/>
      <c r="HNI74" s="79"/>
      <c r="HNJ74" s="79"/>
      <c r="HNK74" s="79"/>
      <c r="HNL74" s="79"/>
      <c r="HNM74" s="79"/>
      <c r="HNN74" s="79"/>
      <c r="HNO74" s="79"/>
      <c r="HNP74" s="79"/>
      <c r="HNQ74" s="79"/>
      <c r="HNR74" s="79"/>
      <c r="HNS74" s="79"/>
      <c r="HNT74" s="79"/>
      <c r="HNU74" s="79"/>
      <c r="HNV74" s="79"/>
      <c r="HNW74" s="79"/>
      <c r="HNX74" s="79"/>
      <c r="HNY74" s="79"/>
      <c r="HNZ74" s="79"/>
      <c r="HOA74" s="79"/>
      <c r="HOB74" s="79"/>
      <c r="HOC74" s="79"/>
      <c r="HOD74" s="79"/>
      <c r="HOE74" s="79"/>
      <c r="HOF74" s="79"/>
      <c r="HOG74" s="79"/>
      <c r="HOH74" s="79"/>
      <c r="HOI74" s="79"/>
      <c r="HOJ74" s="79"/>
      <c r="HOK74" s="79"/>
      <c r="HOL74" s="79"/>
      <c r="HOM74" s="79"/>
      <c r="HON74" s="79"/>
      <c r="HOO74" s="79"/>
      <c r="HOP74" s="79"/>
      <c r="HOQ74" s="79"/>
      <c r="HOR74" s="79"/>
      <c r="HOS74" s="79"/>
      <c r="HOT74" s="79"/>
      <c r="HOU74" s="79"/>
      <c r="HOV74" s="79"/>
      <c r="HOW74" s="79"/>
      <c r="HOX74" s="79"/>
      <c r="HOY74" s="79"/>
      <c r="HOZ74" s="79"/>
      <c r="HPA74" s="79"/>
      <c r="HPB74" s="79"/>
      <c r="HPC74" s="79"/>
      <c r="HPD74" s="79"/>
      <c r="HPE74" s="79"/>
      <c r="HPF74" s="79"/>
      <c r="HPG74" s="79"/>
      <c r="HPH74" s="79"/>
      <c r="HPI74" s="79"/>
      <c r="HPJ74" s="79"/>
      <c r="HPK74" s="79"/>
      <c r="HPL74" s="79"/>
      <c r="HPM74" s="79"/>
      <c r="HPN74" s="79"/>
      <c r="HPO74" s="79"/>
      <c r="HPP74" s="79"/>
      <c r="HPQ74" s="79"/>
      <c r="HPR74" s="79"/>
      <c r="HPS74" s="79"/>
      <c r="HPT74" s="79"/>
      <c r="HPU74" s="79"/>
      <c r="HPV74" s="79"/>
      <c r="HPW74" s="79"/>
      <c r="HPX74" s="79"/>
      <c r="HPY74" s="79"/>
      <c r="HPZ74" s="79"/>
      <c r="HQA74" s="79"/>
      <c r="HQB74" s="79"/>
      <c r="HQC74" s="79"/>
      <c r="HQD74" s="79"/>
      <c r="HQE74" s="79"/>
      <c r="HQF74" s="79"/>
      <c r="HQG74" s="79"/>
      <c r="HQH74" s="79"/>
      <c r="HQI74" s="79"/>
      <c r="HQJ74" s="79"/>
      <c r="HQK74" s="79"/>
      <c r="HQL74" s="79"/>
      <c r="HQM74" s="79"/>
      <c r="HQN74" s="79"/>
      <c r="HQO74" s="79"/>
      <c r="HQP74" s="79"/>
      <c r="HQQ74" s="79"/>
      <c r="HQR74" s="79"/>
      <c r="HQS74" s="79"/>
      <c r="HQT74" s="79"/>
      <c r="HQU74" s="79"/>
      <c r="HQV74" s="79"/>
      <c r="HQW74" s="79"/>
      <c r="HQX74" s="79"/>
      <c r="HQY74" s="79"/>
      <c r="HQZ74" s="79"/>
      <c r="HRA74" s="79"/>
      <c r="HRB74" s="79"/>
      <c r="HRC74" s="79"/>
      <c r="HRD74" s="79"/>
      <c r="HRE74" s="79"/>
      <c r="HRF74" s="79"/>
      <c r="HRG74" s="79"/>
      <c r="HRH74" s="79"/>
      <c r="HRI74" s="79"/>
      <c r="HRJ74" s="79"/>
      <c r="HRK74" s="79"/>
      <c r="HRL74" s="79"/>
      <c r="HRM74" s="79"/>
      <c r="HRN74" s="79"/>
      <c r="HRO74" s="79"/>
      <c r="HRP74" s="79"/>
      <c r="HRQ74" s="79"/>
      <c r="HRR74" s="79"/>
      <c r="HRS74" s="79"/>
      <c r="HRT74" s="79"/>
      <c r="HRU74" s="79"/>
      <c r="HRV74" s="79"/>
      <c r="HRW74" s="79"/>
      <c r="HRX74" s="79"/>
      <c r="HRY74" s="79"/>
      <c r="HRZ74" s="79"/>
      <c r="HSA74" s="79"/>
      <c r="HSB74" s="79"/>
      <c r="HSC74" s="79"/>
      <c r="HSD74" s="79"/>
      <c r="HSE74" s="79"/>
      <c r="HSF74" s="79"/>
      <c r="HSG74" s="79"/>
      <c r="HSH74" s="79"/>
      <c r="HSI74" s="79"/>
      <c r="HSJ74" s="79"/>
      <c r="HSK74" s="79"/>
      <c r="HSL74" s="79"/>
      <c r="HSM74" s="79"/>
      <c r="HSN74" s="79"/>
      <c r="HSO74" s="79"/>
      <c r="HSP74" s="79"/>
      <c r="HSQ74" s="79"/>
      <c r="HSR74" s="79"/>
      <c r="HSS74" s="79"/>
      <c r="HST74" s="79"/>
      <c r="HSU74" s="79"/>
      <c r="HSV74" s="79"/>
      <c r="HSW74" s="79"/>
      <c r="HSX74" s="79"/>
      <c r="HSY74" s="79"/>
      <c r="HSZ74" s="79"/>
      <c r="HTA74" s="79"/>
      <c r="HTB74" s="79"/>
      <c r="HTC74" s="79"/>
      <c r="HTD74" s="79"/>
      <c r="HTE74" s="79"/>
      <c r="HTF74" s="79"/>
      <c r="HTG74" s="79"/>
      <c r="HTH74" s="79"/>
      <c r="HTI74" s="79"/>
      <c r="HTJ74" s="79"/>
      <c r="HTK74" s="79"/>
      <c r="HTL74" s="79"/>
      <c r="HTM74" s="79"/>
      <c r="HTN74" s="79"/>
      <c r="HTO74" s="79"/>
      <c r="HTP74" s="79"/>
      <c r="HTQ74" s="79"/>
      <c r="HTR74" s="79"/>
      <c r="HTS74" s="79"/>
      <c r="HTT74" s="79"/>
      <c r="HTU74" s="79"/>
      <c r="HTV74" s="79"/>
      <c r="HTW74" s="79"/>
      <c r="HTX74" s="79"/>
      <c r="HTY74" s="79"/>
      <c r="HTZ74" s="79"/>
      <c r="HUA74" s="79"/>
      <c r="HUB74" s="79"/>
      <c r="HUC74" s="79"/>
      <c r="HUD74" s="79"/>
      <c r="HUE74" s="79"/>
      <c r="HUF74" s="79"/>
      <c r="HUG74" s="79"/>
      <c r="HUH74" s="79"/>
      <c r="HUI74" s="79"/>
      <c r="HUJ74" s="79"/>
      <c r="HUK74" s="79"/>
      <c r="HUL74" s="79"/>
      <c r="HUM74" s="79"/>
      <c r="HUN74" s="79"/>
      <c r="HUO74" s="79"/>
      <c r="HUP74" s="79"/>
      <c r="HUQ74" s="79"/>
      <c r="HUR74" s="79"/>
      <c r="HUS74" s="79"/>
      <c r="HUT74" s="79"/>
      <c r="HUU74" s="79"/>
      <c r="HUV74" s="79"/>
      <c r="HUW74" s="79"/>
      <c r="HUX74" s="79"/>
      <c r="HUY74" s="79"/>
      <c r="HUZ74" s="79"/>
      <c r="HVA74" s="79"/>
      <c r="HVB74" s="79"/>
      <c r="HVC74" s="79"/>
      <c r="HVD74" s="79"/>
      <c r="HVE74" s="79"/>
      <c r="HVF74" s="79"/>
      <c r="HVG74" s="79"/>
      <c r="HVH74" s="79"/>
      <c r="HVI74" s="79"/>
      <c r="HVJ74" s="79"/>
      <c r="HVK74" s="79"/>
      <c r="HVL74" s="79"/>
      <c r="HVM74" s="79"/>
      <c r="HVN74" s="79"/>
      <c r="HVO74" s="79"/>
      <c r="HVP74" s="79"/>
      <c r="HVQ74" s="79"/>
      <c r="HVR74" s="79"/>
      <c r="HVS74" s="79"/>
      <c r="HVT74" s="79"/>
      <c r="HVU74" s="79"/>
      <c r="HVV74" s="79"/>
      <c r="HVW74" s="79"/>
      <c r="HVX74" s="79"/>
      <c r="HVY74" s="79"/>
      <c r="HVZ74" s="79"/>
      <c r="HWA74" s="79"/>
      <c r="HWB74" s="79"/>
      <c r="HWC74" s="79"/>
      <c r="HWD74" s="79"/>
      <c r="HWE74" s="79"/>
      <c r="HWF74" s="79"/>
      <c r="HWG74" s="79"/>
      <c r="HWH74" s="79"/>
      <c r="HWI74" s="79"/>
      <c r="HWJ74" s="79"/>
      <c r="HWK74" s="79"/>
      <c r="HWL74" s="79"/>
      <c r="HWM74" s="79"/>
      <c r="HWN74" s="79"/>
      <c r="HWO74" s="79"/>
      <c r="HWP74" s="79"/>
      <c r="HWQ74" s="79"/>
      <c r="HWR74" s="79"/>
      <c r="HWS74" s="79"/>
      <c r="HWT74" s="79"/>
      <c r="HWU74" s="79"/>
      <c r="HWV74" s="79"/>
      <c r="HWW74" s="79"/>
      <c r="HWX74" s="79"/>
      <c r="HWY74" s="79"/>
      <c r="HWZ74" s="79"/>
      <c r="HXA74" s="79"/>
      <c r="HXB74" s="79"/>
      <c r="HXC74" s="79"/>
      <c r="HXD74" s="79"/>
      <c r="HXE74" s="79"/>
      <c r="HXF74" s="79"/>
      <c r="HXG74" s="79"/>
      <c r="HXH74" s="79"/>
      <c r="HXI74" s="79"/>
      <c r="HXJ74" s="79"/>
      <c r="HXK74" s="79"/>
      <c r="HXL74" s="79"/>
      <c r="HXM74" s="79"/>
      <c r="HXN74" s="79"/>
      <c r="HXO74" s="79"/>
      <c r="HXP74" s="79"/>
      <c r="HXQ74" s="79"/>
      <c r="HXR74" s="79"/>
      <c r="HXS74" s="79"/>
      <c r="HXT74" s="79"/>
      <c r="HXU74" s="79"/>
      <c r="HXV74" s="79"/>
      <c r="HXW74" s="79"/>
      <c r="HXX74" s="79"/>
      <c r="HXY74" s="79"/>
      <c r="HXZ74" s="79"/>
      <c r="HYA74" s="79"/>
      <c r="HYB74" s="79"/>
      <c r="HYC74" s="79"/>
      <c r="HYD74" s="79"/>
      <c r="HYE74" s="79"/>
      <c r="HYF74" s="79"/>
      <c r="HYG74" s="79"/>
      <c r="HYH74" s="79"/>
      <c r="HYI74" s="79"/>
      <c r="HYJ74" s="79"/>
      <c r="HYK74" s="79"/>
      <c r="HYL74" s="79"/>
      <c r="HYM74" s="79"/>
      <c r="HYN74" s="79"/>
      <c r="HYO74" s="79"/>
      <c r="HYP74" s="79"/>
      <c r="HYQ74" s="79"/>
      <c r="HYR74" s="79"/>
      <c r="HYS74" s="79"/>
      <c r="HYT74" s="79"/>
      <c r="HYU74" s="79"/>
      <c r="HYV74" s="79"/>
      <c r="HYW74" s="79"/>
      <c r="HYX74" s="79"/>
      <c r="HYY74" s="79"/>
      <c r="HYZ74" s="79"/>
      <c r="HZA74" s="79"/>
      <c r="HZB74" s="79"/>
      <c r="HZC74" s="79"/>
      <c r="HZD74" s="79"/>
      <c r="HZE74" s="79"/>
      <c r="HZF74" s="79"/>
      <c r="HZG74" s="79"/>
      <c r="HZH74" s="79"/>
      <c r="HZI74" s="79"/>
      <c r="HZJ74" s="79"/>
      <c r="HZK74" s="79"/>
      <c r="HZL74" s="79"/>
      <c r="HZM74" s="79"/>
      <c r="HZN74" s="79"/>
      <c r="HZO74" s="79"/>
      <c r="HZP74" s="79"/>
      <c r="HZQ74" s="79"/>
      <c r="HZR74" s="79"/>
      <c r="HZS74" s="79"/>
      <c r="HZT74" s="79"/>
      <c r="HZU74" s="79"/>
      <c r="HZV74" s="79"/>
      <c r="HZW74" s="79"/>
      <c r="HZX74" s="79"/>
      <c r="HZY74" s="79"/>
      <c r="HZZ74" s="79"/>
      <c r="IAA74" s="79"/>
      <c r="IAB74" s="79"/>
      <c r="IAC74" s="79"/>
      <c r="IAD74" s="79"/>
      <c r="IAE74" s="79"/>
      <c r="IAF74" s="79"/>
      <c r="IAG74" s="79"/>
      <c r="IAH74" s="79"/>
      <c r="IAI74" s="79"/>
      <c r="IAJ74" s="79"/>
      <c r="IAK74" s="79"/>
      <c r="IAL74" s="79"/>
      <c r="IAM74" s="79"/>
      <c r="IAN74" s="79"/>
      <c r="IAO74" s="79"/>
      <c r="IAP74" s="79"/>
      <c r="IAQ74" s="79"/>
      <c r="IAR74" s="79"/>
      <c r="IAS74" s="79"/>
      <c r="IAT74" s="79"/>
      <c r="IAU74" s="79"/>
      <c r="IAV74" s="79"/>
      <c r="IAW74" s="79"/>
      <c r="IAX74" s="79"/>
      <c r="IAY74" s="79"/>
      <c r="IAZ74" s="79"/>
      <c r="IBA74" s="79"/>
      <c r="IBB74" s="79"/>
      <c r="IBC74" s="79"/>
      <c r="IBD74" s="79"/>
      <c r="IBE74" s="79"/>
      <c r="IBF74" s="79"/>
      <c r="IBG74" s="79"/>
      <c r="IBH74" s="79"/>
      <c r="IBI74" s="79"/>
      <c r="IBJ74" s="79"/>
      <c r="IBK74" s="79"/>
      <c r="IBL74" s="79"/>
      <c r="IBM74" s="79"/>
      <c r="IBN74" s="79"/>
      <c r="IBO74" s="79"/>
      <c r="IBP74" s="79"/>
      <c r="IBQ74" s="79"/>
      <c r="IBR74" s="79"/>
      <c r="IBS74" s="79"/>
      <c r="IBT74" s="79"/>
      <c r="IBU74" s="79"/>
      <c r="IBV74" s="79"/>
      <c r="IBW74" s="79"/>
      <c r="IBX74" s="79"/>
      <c r="IBY74" s="79"/>
      <c r="IBZ74" s="79"/>
      <c r="ICA74" s="79"/>
      <c r="ICB74" s="79"/>
      <c r="ICC74" s="79"/>
      <c r="ICD74" s="79"/>
      <c r="ICE74" s="79"/>
      <c r="ICF74" s="79"/>
      <c r="ICG74" s="79"/>
      <c r="ICH74" s="79"/>
      <c r="ICI74" s="79"/>
      <c r="ICJ74" s="79"/>
      <c r="ICK74" s="79"/>
      <c r="ICL74" s="79"/>
      <c r="ICM74" s="79"/>
      <c r="ICN74" s="79"/>
      <c r="ICO74" s="79"/>
      <c r="ICP74" s="79"/>
      <c r="ICQ74" s="79"/>
      <c r="ICR74" s="79"/>
      <c r="ICS74" s="79"/>
      <c r="ICT74" s="79"/>
      <c r="ICU74" s="79"/>
      <c r="ICV74" s="79"/>
      <c r="ICW74" s="79"/>
      <c r="ICX74" s="79"/>
      <c r="ICY74" s="79"/>
      <c r="ICZ74" s="79"/>
      <c r="IDA74" s="79"/>
      <c r="IDB74" s="79"/>
      <c r="IDC74" s="79"/>
      <c r="IDD74" s="79"/>
      <c r="IDE74" s="79"/>
      <c r="IDF74" s="79"/>
      <c r="IDG74" s="79"/>
      <c r="IDH74" s="79"/>
      <c r="IDI74" s="79"/>
      <c r="IDJ74" s="79"/>
      <c r="IDK74" s="79"/>
      <c r="IDL74" s="79"/>
      <c r="IDM74" s="79"/>
      <c r="IDN74" s="79"/>
      <c r="IDO74" s="79"/>
      <c r="IDP74" s="79"/>
      <c r="IDQ74" s="79"/>
      <c r="IDR74" s="79"/>
      <c r="IDS74" s="79"/>
      <c r="IDT74" s="79"/>
      <c r="IDU74" s="79"/>
      <c r="IDV74" s="79"/>
      <c r="IDW74" s="79"/>
      <c r="IDX74" s="79"/>
      <c r="IDY74" s="79"/>
      <c r="IDZ74" s="79"/>
      <c r="IEA74" s="79"/>
      <c r="IEB74" s="79"/>
      <c r="IEC74" s="79"/>
      <c r="IED74" s="79"/>
      <c r="IEE74" s="79"/>
      <c r="IEF74" s="79"/>
      <c r="IEG74" s="79"/>
      <c r="IEH74" s="79"/>
      <c r="IEI74" s="79"/>
      <c r="IEJ74" s="79"/>
      <c r="IEK74" s="79"/>
      <c r="IEL74" s="79"/>
      <c r="IEM74" s="79"/>
      <c r="IEN74" s="79"/>
      <c r="IEO74" s="79"/>
      <c r="IEP74" s="79"/>
      <c r="IEQ74" s="79"/>
      <c r="IER74" s="79"/>
      <c r="IES74" s="79"/>
      <c r="IET74" s="79"/>
      <c r="IEU74" s="79"/>
      <c r="IEV74" s="79"/>
      <c r="IEW74" s="79"/>
      <c r="IEX74" s="79"/>
      <c r="IEY74" s="79"/>
      <c r="IEZ74" s="79"/>
      <c r="IFA74" s="79"/>
      <c r="IFB74" s="79"/>
      <c r="IFC74" s="79"/>
      <c r="IFD74" s="79"/>
      <c r="IFE74" s="79"/>
      <c r="IFF74" s="79"/>
      <c r="IFG74" s="79"/>
      <c r="IFH74" s="79"/>
      <c r="IFI74" s="79"/>
      <c r="IFJ74" s="79"/>
      <c r="IFK74" s="79"/>
      <c r="IFL74" s="79"/>
      <c r="IFM74" s="79"/>
      <c r="IFN74" s="79"/>
      <c r="IFO74" s="79"/>
      <c r="IFP74" s="79"/>
      <c r="IFQ74" s="79"/>
      <c r="IFR74" s="79"/>
      <c r="IFS74" s="79"/>
      <c r="IFT74" s="79"/>
      <c r="IFU74" s="79"/>
      <c r="IFV74" s="79"/>
      <c r="IFW74" s="79"/>
      <c r="IFX74" s="79"/>
      <c r="IFY74" s="79"/>
      <c r="IFZ74" s="79"/>
      <c r="IGA74" s="79"/>
      <c r="IGB74" s="79"/>
      <c r="IGC74" s="79"/>
      <c r="IGD74" s="79"/>
      <c r="IGE74" s="79"/>
      <c r="IGF74" s="79"/>
      <c r="IGG74" s="79"/>
      <c r="IGH74" s="79"/>
      <c r="IGI74" s="79"/>
      <c r="IGJ74" s="79"/>
      <c r="IGK74" s="79"/>
      <c r="IGL74" s="79"/>
      <c r="IGM74" s="79"/>
      <c r="IGN74" s="79"/>
      <c r="IGO74" s="79"/>
      <c r="IGP74" s="79"/>
      <c r="IGQ74" s="79"/>
      <c r="IGR74" s="79"/>
      <c r="IGS74" s="79"/>
      <c r="IGT74" s="79"/>
      <c r="IGU74" s="79"/>
      <c r="IGV74" s="79"/>
      <c r="IGW74" s="79"/>
      <c r="IGX74" s="79"/>
      <c r="IGY74" s="79"/>
      <c r="IGZ74" s="79"/>
      <c r="IHA74" s="79"/>
      <c r="IHB74" s="79"/>
      <c r="IHC74" s="79"/>
      <c r="IHD74" s="79"/>
      <c r="IHE74" s="79"/>
      <c r="IHF74" s="79"/>
      <c r="IHG74" s="79"/>
      <c r="IHH74" s="79"/>
      <c r="IHI74" s="79"/>
      <c r="IHJ74" s="79"/>
      <c r="IHK74" s="79"/>
      <c r="IHL74" s="79"/>
      <c r="IHM74" s="79"/>
      <c r="IHN74" s="79"/>
      <c r="IHO74" s="79"/>
      <c r="IHP74" s="79"/>
      <c r="IHQ74" s="79"/>
      <c r="IHR74" s="79"/>
      <c r="IHS74" s="79"/>
      <c r="IHT74" s="79"/>
      <c r="IHU74" s="79"/>
      <c r="IHV74" s="79"/>
      <c r="IHW74" s="79"/>
      <c r="IHX74" s="79"/>
      <c r="IHY74" s="79"/>
      <c r="IHZ74" s="79"/>
      <c r="IIA74" s="79"/>
      <c r="IIB74" s="79"/>
      <c r="IIC74" s="79"/>
      <c r="IID74" s="79"/>
      <c r="IIE74" s="79"/>
      <c r="IIF74" s="79"/>
      <c r="IIG74" s="79"/>
      <c r="IIH74" s="79"/>
      <c r="III74" s="79"/>
      <c r="IIJ74" s="79"/>
      <c r="IIK74" s="79"/>
      <c r="IIL74" s="79"/>
      <c r="IIM74" s="79"/>
      <c r="IIN74" s="79"/>
      <c r="IIO74" s="79"/>
      <c r="IIP74" s="79"/>
      <c r="IIQ74" s="79"/>
      <c r="IIR74" s="79"/>
      <c r="IIS74" s="79"/>
      <c r="IIT74" s="79"/>
      <c r="IIU74" s="79"/>
      <c r="IIV74" s="79"/>
      <c r="IIW74" s="79"/>
      <c r="IIX74" s="79"/>
      <c r="IIY74" s="79"/>
      <c r="IIZ74" s="79"/>
      <c r="IJA74" s="79"/>
      <c r="IJB74" s="79"/>
      <c r="IJC74" s="79"/>
      <c r="IJD74" s="79"/>
      <c r="IJE74" s="79"/>
      <c r="IJF74" s="79"/>
      <c r="IJG74" s="79"/>
      <c r="IJH74" s="79"/>
      <c r="IJI74" s="79"/>
      <c r="IJJ74" s="79"/>
      <c r="IJK74" s="79"/>
      <c r="IJL74" s="79"/>
      <c r="IJM74" s="79"/>
      <c r="IJN74" s="79"/>
      <c r="IJO74" s="79"/>
      <c r="IJP74" s="79"/>
      <c r="IJQ74" s="79"/>
      <c r="IJR74" s="79"/>
      <c r="IJS74" s="79"/>
      <c r="IJT74" s="79"/>
      <c r="IJU74" s="79"/>
      <c r="IJV74" s="79"/>
      <c r="IJW74" s="79"/>
      <c r="IJX74" s="79"/>
      <c r="IJY74" s="79"/>
      <c r="IJZ74" s="79"/>
      <c r="IKA74" s="79"/>
      <c r="IKB74" s="79"/>
      <c r="IKC74" s="79"/>
      <c r="IKD74" s="79"/>
      <c r="IKE74" s="79"/>
      <c r="IKF74" s="79"/>
      <c r="IKG74" s="79"/>
      <c r="IKH74" s="79"/>
      <c r="IKI74" s="79"/>
      <c r="IKJ74" s="79"/>
      <c r="IKK74" s="79"/>
      <c r="IKL74" s="79"/>
      <c r="IKM74" s="79"/>
      <c r="IKN74" s="79"/>
      <c r="IKO74" s="79"/>
      <c r="IKP74" s="79"/>
      <c r="IKQ74" s="79"/>
      <c r="IKR74" s="79"/>
      <c r="IKS74" s="79"/>
      <c r="IKT74" s="79"/>
      <c r="IKU74" s="79"/>
      <c r="IKV74" s="79"/>
      <c r="IKW74" s="79"/>
      <c r="IKX74" s="79"/>
      <c r="IKY74" s="79"/>
      <c r="IKZ74" s="79"/>
      <c r="ILA74" s="79"/>
      <c r="ILB74" s="79"/>
      <c r="ILC74" s="79"/>
      <c r="ILD74" s="79"/>
      <c r="ILE74" s="79"/>
      <c r="ILF74" s="79"/>
      <c r="ILG74" s="79"/>
      <c r="ILH74" s="79"/>
      <c r="ILI74" s="79"/>
      <c r="ILJ74" s="79"/>
      <c r="ILK74" s="79"/>
      <c r="ILL74" s="79"/>
      <c r="ILM74" s="79"/>
      <c r="ILN74" s="79"/>
      <c r="ILO74" s="79"/>
      <c r="ILP74" s="79"/>
      <c r="ILQ74" s="79"/>
      <c r="ILR74" s="79"/>
      <c r="ILS74" s="79"/>
      <c r="ILT74" s="79"/>
      <c r="ILU74" s="79"/>
      <c r="ILV74" s="79"/>
      <c r="ILW74" s="79"/>
      <c r="ILX74" s="79"/>
      <c r="ILY74" s="79"/>
      <c r="ILZ74" s="79"/>
      <c r="IMA74" s="79"/>
      <c r="IMB74" s="79"/>
      <c r="IMC74" s="79"/>
      <c r="IMD74" s="79"/>
      <c r="IME74" s="79"/>
      <c r="IMF74" s="79"/>
      <c r="IMG74" s="79"/>
      <c r="IMH74" s="79"/>
      <c r="IMI74" s="79"/>
      <c r="IMJ74" s="79"/>
      <c r="IMK74" s="79"/>
      <c r="IML74" s="79"/>
      <c r="IMM74" s="79"/>
      <c r="IMN74" s="79"/>
      <c r="IMO74" s="79"/>
      <c r="IMP74" s="79"/>
      <c r="IMQ74" s="79"/>
      <c r="IMR74" s="79"/>
      <c r="IMS74" s="79"/>
      <c r="IMT74" s="79"/>
      <c r="IMU74" s="79"/>
      <c r="IMV74" s="79"/>
      <c r="IMW74" s="79"/>
      <c r="IMX74" s="79"/>
      <c r="IMY74" s="79"/>
      <c r="IMZ74" s="79"/>
      <c r="INA74" s="79"/>
      <c r="INB74" s="79"/>
      <c r="INC74" s="79"/>
      <c r="IND74" s="79"/>
      <c r="INE74" s="79"/>
      <c r="INF74" s="79"/>
      <c r="ING74" s="79"/>
      <c r="INH74" s="79"/>
      <c r="INI74" s="79"/>
      <c r="INJ74" s="79"/>
      <c r="INK74" s="79"/>
      <c r="INL74" s="79"/>
      <c r="INM74" s="79"/>
      <c r="INN74" s="79"/>
      <c r="INO74" s="79"/>
      <c r="INP74" s="79"/>
      <c r="INQ74" s="79"/>
      <c r="INR74" s="79"/>
      <c r="INS74" s="79"/>
      <c r="INT74" s="79"/>
      <c r="INU74" s="79"/>
      <c r="INV74" s="79"/>
      <c r="INW74" s="79"/>
      <c r="INX74" s="79"/>
      <c r="INY74" s="79"/>
      <c r="INZ74" s="79"/>
      <c r="IOA74" s="79"/>
      <c r="IOB74" s="79"/>
      <c r="IOC74" s="79"/>
      <c r="IOD74" s="79"/>
      <c r="IOE74" s="79"/>
      <c r="IOF74" s="79"/>
      <c r="IOG74" s="79"/>
      <c r="IOH74" s="79"/>
      <c r="IOI74" s="79"/>
      <c r="IOJ74" s="79"/>
      <c r="IOK74" s="79"/>
      <c r="IOL74" s="79"/>
      <c r="IOM74" s="79"/>
      <c r="ION74" s="79"/>
      <c r="IOO74" s="79"/>
      <c r="IOP74" s="79"/>
      <c r="IOQ74" s="79"/>
      <c r="IOR74" s="79"/>
      <c r="IOS74" s="79"/>
      <c r="IOT74" s="79"/>
      <c r="IOU74" s="79"/>
      <c r="IOV74" s="79"/>
      <c r="IOW74" s="79"/>
      <c r="IOX74" s="79"/>
      <c r="IOY74" s="79"/>
      <c r="IOZ74" s="79"/>
      <c r="IPA74" s="79"/>
      <c r="IPB74" s="79"/>
      <c r="IPC74" s="79"/>
      <c r="IPD74" s="79"/>
      <c r="IPE74" s="79"/>
      <c r="IPF74" s="79"/>
      <c r="IPG74" s="79"/>
      <c r="IPH74" s="79"/>
      <c r="IPI74" s="79"/>
      <c r="IPJ74" s="79"/>
      <c r="IPK74" s="79"/>
      <c r="IPL74" s="79"/>
      <c r="IPM74" s="79"/>
      <c r="IPN74" s="79"/>
      <c r="IPO74" s="79"/>
      <c r="IPP74" s="79"/>
      <c r="IPQ74" s="79"/>
      <c r="IPR74" s="79"/>
      <c r="IPS74" s="79"/>
      <c r="IPT74" s="79"/>
      <c r="IPU74" s="79"/>
      <c r="IPV74" s="79"/>
      <c r="IPW74" s="79"/>
      <c r="IPX74" s="79"/>
      <c r="IPY74" s="79"/>
      <c r="IPZ74" s="79"/>
      <c r="IQA74" s="79"/>
      <c r="IQB74" s="79"/>
      <c r="IQC74" s="79"/>
      <c r="IQD74" s="79"/>
      <c r="IQE74" s="79"/>
      <c r="IQF74" s="79"/>
      <c r="IQG74" s="79"/>
      <c r="IQH74" s="79"/>
      <c r="IQI74" s="79"/>
      <c r="IQJ74" s="79"/>
      <c r="IQK74" s="79"/>
      <c r="IQL74" s="79"/>
      <c r="IQM74" s="79"/>
      <c r="IQN74" s="79"/>
      <c r="IQO74" s="79"/>
      <c r="IQP74" s="79"/>
      <c r="IQQ74" s="79"/>
      <c r="IQR74" s="79"/>
      <c r="IQS74" s="79"/>
      <c r="IQT74" s="79"/>
      <c r="IQU74" s="79"/>
      <c r="IQV74" s="79"/>
      <c r="IQW74" s="79"/>
      <c r="IQX74" s="79"/>
      <c r="IQY74" s="79"/>
      <c r="IQZ74" s="79"/>
      <c r="IRA74" s="79"/>
      <c r="IRB74" s="79"/>
      <c r="IRC74" s="79"/>
      <c r="IRD74" s="79"/>
      <c r="IRE74" s="79"/>
      <c r="IRF74" s="79"/>
      <c r="IRG74" s="79"/>
      <c r="IRH74" s="79"/>
      <c r="IRI74" s="79"/>
      <c r="IRJ74" s="79"/>
      <c r="IRK74" s="79"/>
      <c r="IRL74" s="79"/>
      <c r="IRM74" s="79"/>
      <c r="IRN74" s="79"/>
      <c r="IRO74" s="79"/>
      <c r="IRP74" s="79"/>
      <c r="IRQ74" s="79"/>
      <c r="IRR74" s="79"/>
      <c r="IRS74" s="79"/>
      <c r="IRT74" s="79"/>
      <c r="IRU74" s="79"/>
      <c r="IRV74" s="79"/>
      <c r="IRW74" s="79"/>
      <c r="IRX74" s="79"/>
      <c r="IRY74" s="79"/>
      <c r="IRZ74" s="79"/>
      <c r="ISA74" s="79"/>
      <c r="ISB74" s="79"/>
      <c r="ISC74" s="79"/>
      <c r="ISD74" s="79"/>
      <c r="ISE74" s="79"/>
      <c r="ISF74" s="79"/>
      <c r="ISG74" s="79"/>
      <c r="ISH74" s="79"/>
      <c r="ISI74" s="79"/>
      <c r="ISJ74" s="79"/>
      <c r="ISK74" s="79"/>
      <c r="ISL74" s="79"/>
      <c r="ISM74" s="79"/>
      <c r="ISN74" s="79"/>
      <c r="ISO74" s="79"/>
      <c r="ISP74" s="79"/>
      <c r="ISQ74" s="79"/>
      <c r="ISR74" s="79"/>
      <c r="ISS74" s="79"/>
      <c r="IST74" s="79"/>
      <c r="ISU74" s="79"/>
      <c r="ISV74" s="79"/>
      <c r="ISW74" s="79"/>
      <c r="ISX74" s="79"/>
      <c r="ISY74" s="79"/>
      <c r="ISZ74" s="79"/>
      <c r="ITA74" s="79"/>
      <c r="ITB74" s="79"/>
      <c r="ITC74" s="79"/>
      <c r="ITD74" s="79"/>
      <c r="ITE74" s="79"/>
      <c r="ITF74" s="79"/>
      <c r="ITG74" s="79"/>
      <c r="ITH74" s="79"/>
      <c r="ITI74" s="79"/>
      <c r="ITJ74" s="79"/>
      <c r="ITK74" s="79"/>
      <c r="ITL74" s="79"/>
      <c r="ITM74" s="79"/>
      <c r="ITN74" s="79"/>
      <c r="ITO74" s="79"/>
      <c r="ITP74" s="79"/>
      <c r="ITQ74" s="79"/>
      <c r="ITR74" s="79"/>
      <c r="ITS74" s="79"/>
      <c r="ITT74" s="79"/>
      <c r="ITU74" s="79"/>
      <c r="ITV74" s="79"/>
      <c r="ITW74" s="79"/>
      <c r="ITX74" s="79"/>
      <c r="ITY74" s="79"/>
      <c r="ITZ74" s="79"/>
      <c r="IUA74" s="79"/>
      <c r="IUB74" s="79"/>
      <c r="IUC74" s="79"/>
      <c r="IUD74" s="79"/>
      <c r="IUE74" s="79"/>
      <c r="IUF74" s="79"/>
      <c r="IUG74" s="79"/>
      <c r="IUH74" s="79"/>
      <c r="IUI74" s="79"/>
      <c r="IUJ74" s="79"/>
      <c r="IUK74" s="79"/>
      <c r="IUL74" s="79"/>
      <c r="IUM74" s="79"/>
      <c r="IUN74" s="79"/>
      <c r="IUO74" s="79"/>
      <c r="IUP74" s="79"/>
      <c r="IUQ74" s="79"/>
      <c r="IUR74" s="79"/>
      <c r="IUS74" s="79"/>
      <c r="IUT74" s="79"/>
      <c r="IUU74" s="79"/>
      <c r="IUV74" s="79"/>
      <c r="IUW74" s="79"/>
      <c r="IUX74" s="79"/>
      <c r="IUY74" s="79"/>
      <c r="IUZ74" s="79"/>
      <c r="IVA74" s="79"/>
      <c r="IVB74" s="79"/>
      <c r="IVC74" s="79"/>
      <c r="IVD74" s="79"/>
      <c r="IVE74" s="79"/>
      <c r="IVF74" s="79"/>
      <c r="IVG74" s="79"/>
      <c r="IVH74" s="79"/>
      <c r="IVI74" s="79"/>
      <c r="IVJ74" s="79"/>
      <c r="IVK74" s="79"/>
      <c r="IVL74" s="79"/>
      <c r="IVM74" s="79"/>
      <c r="IVN74" s="79"/>
      <c r="IVO74" s="79"/>
      <c r="IVP74" s="79"/>
      <c r="IVQ74" s="79"/>
      <c r="IVR74" s="79"/>
      <c r="IVS74" s="79"/>
      <c r="IVT74" s="79"/>
      <c r="IVU74" s="79"/>
      <c r="IVV74" s="79"/>
      <c r="IVW74" s="79"/>
      <c r="IVX74" s="79"/>
      <c r="IVY74" s="79"/>
      <c r="IVZ74" s="79"/>
      <c r="IWA74" s="79"/>
      <c r="IWB74" s="79"/>
      <c r="IWC74" s="79"/>
      <c r="IWD74" s="79"/>
      <c r="IWE74" s="79"/>
      <c r="IWF74" s="79"/>
      <c r="IWG74" s="79"/>
      <c r="IWH74" s="79"/>
      <c r="IWI74" s="79"/>
      <c r="IWJ74" s="79"/>
      <c r="IWK74" s="79"/>
      <c r="IWL74" s="79"/>
      <c r="IWM74" s="79"/>
      <c r="IWN74" s="79"/>
      <c r="IWO74" s="79"/>
      <c r="IWP74" s="79"/>
      <c r="IWQ74" s="79"/>
      <c r="IWR74" s="79"/>
      <c r="IWS74" s="79"/>
      <c r="IWT74" s="79"/>
      <c r="IWU74" s="79"/>
      <c r="IWV74" s="79"/>
      <c r="IWW74" s="79"/>
      <c r="IWX74" s="79"/>
      <c r="IWY74" s="79"/>
      <c r="IWZ74" s="79"/>
      <c r="IXA74" s="79"/>
      <c r="IXB74" s="79"/>
      <c r="IXC74" s="79"/>
      <c r="IXD74" s="79"/>
      <c r="IXE74" s="79"/>
      <c r="IXF74" s="79"/>
      <c r="IXG74" s="79"/>
      <c r="IXH74" s="79"/>
      <c r="IXI74" s="79"/>
      <c r="IXJ74" s="79"/>
      <c r="IXK74" s="79"/>
      <c r="IXL74" s="79"/>
      <c r="IXM74" s="79"/>
      <c r="IXN74" s="79"/>
      <c r="IXO74" s="79"/>
      <c r="IXP74" s="79"/>
      <c r="IXQ74" s="79"/>
      <c r="IXR74" s="79"/>
      <c r="IXS74" s="79"/>
      <c r="IXT74" s="79"/>
      <c r="IXU74" s="79"/>
      <c r="IXV74" s="79"/>
      <c r="IXW74" s="79"/>
      <c r="IXX74" s="79"/>
      <c r="IXY74" s="79"/>
      <c r="IXZ74" s="79"/>
      <c r="IYA74" s="79"/>
      <c r="IYB74" s="79"/>
      <c r="IYC74" s="79"/>
      <c r="IYD74" s="79"/>
      <c r="IYE74" s="79"/>
      <c r="IYF74" s="79"/>
      <c r="IYG74" s="79"/>
      <c r="IYH74" s="79"/>
      <c r="IYI74" s="79"/>
      <c r="IYJ74" s="79"/>
      <c r="IYK74" s="79"/>
      <c r="IYL74" s="79"/>
      <c r="IYM74" s="79"/>
      <c r="IYN74" s="79"/>
      <c r="IYO74" s="79"/>
      <c r="IYP74" s="79"/>
      <c r="IYQ74" s="79"/>
      <c r="IYR74" s="79"/>
      <c r="IYS74" s="79"/>
      <c r="IYT74" s="79"/>
      <c r="IYU74" s="79"/>
      <c r="IYV74" s="79"/>
      <c r="IYW74" s="79"/>
      <c r="IYX74" s="79"/>
      <c r="IYY74" s="79"/>
      <c r="IYZ74" s="79"/>
      <c r="IZA74" s="79"/>
      <c r="IZB74" s="79"/>
      <c r="IZC74" s="79"/>
      <c r="IZD74" s="79"/>
      <c r="IZE74" s="79"/>
      <c r="IZF74" s="79"/>
      <c r="IZG74" s="79"/>
      <c r="IZH74" s="79"/>
      <c r="IZI74" s="79"/>
      <c r="IZJ74" s="79"/>
      <c r="IZK74" s="79"/>
      <c r="IZL74" s="79"/>
      <c r="IZM74" s="79"/>
      <c r="IZN74" s="79"/>
      <c r="IZO74" s="79"/>
      <c r="IZP74" s="79"/>
      <c r="IZQ74" s="79"/>
      <c r="IZR74" s="79"/>
      <c r="IZS74" s="79"/>
      <c r="IZT74" s="79"/>
      <c r="IZU74" s="79"/>
      <c r="IZV74" s="79"/>
      <c r="IZW74" s="79"/>
      <c r="IZX74" s="79"/>
      <c r="IZY74" s="79"/>
      <c r="IZZ74" s="79"/>
      <c r="JAA74" s="79"/>
      <c r="JAB74" s="79"/>
      <c r="JAC74" s="79"/>
      <c r="JAD74" s="79"/>
      <c r="JAE74" s="79"/>
      <c r="JAF74" s="79"/>
      <c r="JAG74" s="79"/>
      <c r="JAH74" s="79"/>
      <c r="JAI74" s="79"/>
      <c r="JAJ74" s="79"/>
      <c r="JAK74" s="79"/>
      <c r="JAL74" s="79"/>
      <c r="JAM74" s="79"/>
      <c r="JAN74" s="79"/>
      <c r="JAO74" s="79"/>
      <c r="JAP74" s="79"/>
      <c r="JAQ74" s="79"/>
      <c r="JAR74" s="79"/>
      <c r="JAS74" s="79"/>
      <c r="JAT74" s="79"/>
      <c r="JAU74" s="79"/>
      <c r="JAV74" s="79"/>
      <c r="JAW74" s="79"/>
      <c r="JAX74" s="79"/>
      <c r="JAY74" s="79"/>
      <c r="JAZ74" s="79"/>
      <c r="JBA74" s="79"/>
      <c r="JBB74" s="79"/>
      <c r="JBC74" s="79"/>
      <c r="JBD74" s="79"/>
      <c r="JBE74" s="79"/>
      <c r="JBF74" s="79"/>
      <c r="JBG74" s="79"/>
      <c r="JBH74" s="79"/>
      <c r="JBI74" s="79"/>
      <c r="JBJ74" s="79"/>
      <c r="JBK74" s="79"/>
      <c r="JBL74" s="79"/>
      <c r="JBM74" s="79"/>
      <c r="JBN74" s="79"/>
      <c r="JBO74" s="79"/>
      <c r="JBP74" s="79"/>
      <c r="JBQ74" s="79"/>
      <c r="JBR74" s="79"/>
      <c r="JBS74" s="79"/>
      <c r="JBT74" s="79"/>
      <c r="JBU74" s="79"/>
      <c r="JBV74" s="79"/>
      <c r="JBW74" s="79"/>
      <c r="JBX74" s="79"/>
      <c r="JBY74" s="79"/>
      <c r="JBZ74" s="79"/>
      <c r="JCA74" s="79"/>
      <c r="JCB74" s="79"/>
      <c r="JCC74" s="79"/>
      <c r="JCD74" s="79"/>
      <c r="JCE74" s="79"/>
      <c r="JCF74" s="79"/>
      <c r="JCG74" s="79"/>
      <c r="JCH74" s="79"/>
      <c r="JCI74" s="79"/>
      <c r="JCJ74" s="79"/>
      <c r="JCK74" s="79"/>
      <c r="JCL74" s="79"/>
      <c r="JCM74" s="79"/>
      <c r="JCN74" s="79"/>
      <c r="JCO74" s="79"/>
      <c r="JCP74" s="79"/>
      <c r="JCQ74" s="79"/>
      <c r="JCR74" s="79"/>
      <c r="JCS74" s="79"/>
      <c r="JCT74" s="79"/>
      <c r="JCU74" s="79"/>
      <c r="JCV74" s="79"/>
      <c r="JCW74" s="79"/>
      <c r="JCX74" s="79"/>
      <c r="JCY74" s="79"/>
      <c r="JCZ74" s="79"/>
      <c r="JDA74" s="79"/>
      <c r="JDB74" s="79"/>
      <c r="JDC74" s="79"/>
      <c r="JDD74" s="79"/>
      <c r="JDE74" s="79"/>
      <c r="JDF74" s="79"/>
      <c r="JDG74" s="79"/>
      <c r="JDH74" s="79"/>
      <c r="JDI74" s="79"/>
      <c r="JDJ74" s="79"/>
      <c r="JDK74" s="79"/>
      <c r="JDL74" s="79"/>
      <c r="JDM74" s="79"/>
      <c r="JDN74" s="79"/>
      <c r="JDO74" s="79"/>
      <c r="JDP74" s="79"/>
      <c r="JDQ74" s="79"/>
      <c r="JDR74" s="79"/>
      <c r="JDS74" s="79"/>
      <c r="JDT74" s="79"/>
      <c r="JDU74" s="79"/>
      <c r="JDV74" s="79"/>
      <c r="JDW74" s="79"/>
      <c r="JDX74" s="79"/>
      <c r="JDY74" s="79"/>
      <c r="JDZ74" s="79"/>
      <c r="JEA74" s="79"/>
      <c r="JEB74" s="79"/>
      <c r="JEC74" s="79"/>
      <c r="JED74" s="79"/>
      <c r="JEE74" s="79"/>
      <c r="JEF74" s="79"/>
      <c r="JEG74" s="79"/>
      <c r="JEH74" s="79"/>
      <c r="JEI74" s="79"/>
      <c r="JEJ74" s="79"/>
      <c r="JEK74" s="79"/>
      <c r="JEL74" s="79"/>
      <c r="JEM74" s="79"/>
      <c r="JEN74" s="79"/>
      <c r="JEO74" s="79"/>
      <c r="JEP74" s="79"/>
      <c r="JEQ74" s="79"/>
      <c r="JER74" s="79"/>
      <c r="JES74" s="79"/>
      <c r="JET74" s="79"/>
      <c r="JEU74" s="79"/>
      <c r="JEV74" s="79"/>
      <c r="JEW74" s="79"/>
      <c r="JEX74" s="79"/>
      <c r="JEY74" s="79"/>
      <c r="JEZ74" s="79"/>
      <c r="JFA74" s="79"/>
      <c r="JFB74" s="79"/>
      <c r="JFC74" s="79"/>
      <c r="JFD74" s="79"/>
      <c r="JFE74" s="79"/>
      <c r="JFF74" s="79"/>
      <c r="JFG74" s="79"/>
      <c r="JFH74" s="79"/>
      <c r="JFI74" s="79"/>
      <c r="JFJ74" s="79"/>
      <c r="JFK74" s="79"/>
      <c r="JFL74" s="79"/>
      <c r="JFM74" s="79"/>
      <c r="JFN74" s="79"/>
      <c r="JFO74" s="79"/>
      <c r="JFP74" s="79"/>
      <c r="JFQ74" s="79"/>
      <c r="JFR74" s="79"/>
      <c r="JFS74" s="79"/>
      <c r="JFT74" s="79"/>
      <c r="JFU74" s="79"/>
      <c r="JFV74" s="79"/>
      <c r="JFW74" s="79"/>
      <c r="JFX74" s="79"/>
      <c r="JFY74" s="79"/>
      <c r="JFZ74" s="79"/>
      <c r="JGA74" s="79"/>
      <c r="JGB74" s="79"/>
      <c r="JGC74" s="79"/>
      <c r="JGD74" s="79"/>
      <c r="JGE74" s="79"/>
      <c r="JGF74" s="79"/>
      <c r="JGG74" s="79"/>
      <c r="JGH74" s="79"/>
      <c r="JGI74" s="79"/>
      <c r="JGJ74" s="79"/>
      <c r="JGK74" s="79"/>
      <c r="JGL74" s="79"/>
      <c r="JGM74" s="79"/>
      <c r="JGN74" s="79"/>
      <c r="JGO74" s="79"/>
      <c r="JGP74" s="79"/>
      <c r="JGQ74" s="79"/>
      <c r="JGR74" s="79"/>
      <c r="JGS74" s="79"/>
      <c r="JGT74" s="79"/>
      <c r="JGU74" s="79"/>
      <c r="JGV74" s="79"/>
      <c r="JGW74" s="79"/>
      <c r="JGX74" s="79"/>
      <c r="JGY74" s="79"/>
      <c r="JGZ74" s="79"/>
      <c r="JHA74" s="79"/>
      <c r="JHB74" s="79"/>
      <c r="JHC74" s="79"/>
      <c r="JHD74" s="79"/>
      <c r="JHE74" s="79"/>
      <c r="JHF74" s="79"/>
      <c r="JHG74" s="79"/>
      <c r="JHH74" s="79"/>
      <c r="JHI74" s="79"/>
      <c r="JHJ74" s="79"/>
      <c r="JHK74" s="79"/>
      <c r="JHL74" s="79"/>
      <c r="JHM74" s="79"/>
      <c r="JHN74" s="79"/>
      <c r="JHO74" s="79"/>
      <c r="JHP74" s="79"/>
      <c r="JHQ74" s="79"/>
      <c r="JHR74" s="79"/>
      <c r="JHS74" s="79"/>
      <c r="JHT74" s="79"/>
      <c r="JHU74" s="79"/>
      <c r="JHV74" s="79"/>
      <c r="JHW74" s="79"/>
      <c r="JHX74" s="79"/>
      <c r="JHY74" s="79"/>
      <c r="JHZ74" s="79"/>
      <c r="JIA74" s="79"/>
      <c r="JIB74" s="79"/>
      <c r="JIC74" s="79"/>
      <c r="JID74" s="79"/>
      <c r="JIE74" s="79"/>
      <c r="JIF74" s="79"/>
      <c r="JIG74" s="79"/>
      <c r="JIH74" s="79"/>
      <c r="JII74" s="79"/>
      <c r="JIJ74" s="79"/>
      <c r="JIK74" s="79"/>
      <c r="JIL74" s="79"/>
      <c r="JIM74" s="79"/>
      <c r="JIN74" s="79"/>
      <c r="JIO74" s="79"/>
      <c r="JIP74" s="79"/>
      <c r="JIQ74" s="79"/>
      <c r="JIR74" s="79"/>
      <c r="JIS74" s="79"/>
      <c r="JIT74" s="79"/>
      <c r="JIU74" s="79"/>
      <c r="JIV74" s="79"/>
      <c r="JIW74" s="79"/>
      <c r="JIX74" s="79"/>
      <c r="JIY74" s="79"/>
      <c r="JIZ74" s="79"/>
      <c r="JJA74" s="79"/>
      <c r="JJB74" s="79"/>
      <c r="JJC74" s="79"/>
      <c r="JJD74" s="79"/>
      <c r="JJE74" s="79"/>
      <c r="JJF74" s="79"/>
      <c r="JJG74" s="79"/>
      <c r="JJH74" s="79"/>
      <c r="JJI74" s="79"/>
      <c r="JJJ74" s="79"/>
      <c r="JJK74" s="79"/>
      <c r="JJL74" s="79"/>
      <c r="JJM74" s="79"/>
      <c r="JJN74" s="79"/>
      <c r="JJO74" s="79"/>
      <c r="JJP74" s="79"/>
      <c r="JJQ74" s="79"/>
      <c r="JJR74" s="79"/>
      <c r="JJS74" s="79"/>
      <c r="JJT74" s="79"/>
      <c r="JJU74" s="79"/>
      <c r="JJV74" s="79"/>
      <c r="JJW74" s="79"/>
      <c r="JJX74" s="79"/>
      <c r="JJY74" s="79"/>
      <c r="JJZ74" s="79"/>
      <c r="JKA74" s="79"/>
      <c r="JKB74" s="79"/>
      <c r="JKC74" s="79"/>
      <c r="JKD74" s="79"/>
      <c r="JKE74" s="79"/>
      <c r="JKF74" s="79"/>
      <c r="JKG74" s="79"/>
      <c r="JKH74" s="79"/>
      <c r="JKI74" s="79"/>
      <c r="JKJ74" s="79"/>
      <c r="JKK74" s="79"/>
      <c r="JKL74" s="79"/>
      <c r="JKM74" s="79"/>
      <c r="JKN74" s="79"/>
      <c r="JKO74" s="79"/>
      <c r="JKP74" s="79"/>
      <c r="JKQ74" s="79"/>
      <c r="JKR74" s="79"/>
      <c r="JKS74" s="79"/>
      <c r="JKT74" s="79"/>
      <c r="JKU74" s="79"/>
      <c r="JKV74" s="79"/>
      <c r="JKW74" s="79"/>
      <c r="JKX74" s="79"/>
      <c r="JKY74" s="79"/>
      <c r="JKZ74" s="79"/>
      <c r="JLA74" s="79"/>
      <c r="JLB74" s="79"/>
      <c r="JLC74" s="79"/>
      <c r="JLD74" s="79"/>
      <c r="JLE74" s="79"/>
      <c r="JLF74" s="79"/>
      <c r="JLG74" s="79"/>
      <c r="JLH74" s="79"/>
      <c r="JLI74" s="79"/>
      <c r="JLJ74" s="79"/>
      <c r="JLK74" s="79"/>
      <c r="JLL74" s="79"/>
      <c r="JLM74" s="79"/>
      <c r="JLN74" s="79"/>
      <c r="JLO74" s="79"/>
      <c r="JLP74" s="79"/>
      <c r="JLQ74" s="79"/>
      <c r="JLR74" s="79"/>
      <c r="JLS74" s="79"/>
      <c r="JLT74" s="79"/>
      <c r="JLU74" s="79"/>
      <c r="JLV74" s="79"/>
      <c r="JLW74" s="79"/>
      <c r="JLX74" s="79"/>
      <c r="JLY74" s="79"/>
      <c r="JLZ74" s="79"/>
      <c r="JMA74" s="79"/>
      <c r="JMB74" s="79"/>
      <c r="JMC74" s="79"/>
      <c r="JMD74" s="79"/>
      <c r="JME74" s="79"/>
      <c r="JMF74" s="79"/>
      <c r="JMG74" s="79"/>
      <c r="JMH74" s="79"/>
      <c r="JMI74" s="79"/>
      <c r="JMJ74" s="79"/>
      <c r="JMK74" s="79"/>
      <c r="JML74" s="79"/>
      <c r="JMM74" s="79"/>
      <c r="JMN74" s="79"/>
      <c r="JMO74" s="79"/>
      <c r="JMP74" s="79"/>
      <c r="JMQ74" s="79"/>
      <c r="JMR74" s="79"/>
      <c r="JMS74" s="79"/>
      <c r="JMT74" s="79"/>
      <c r="JMU74" s="79"/>
      <c r="JMV74" s="79"/>
      <c r="JMW74" s="79"/>
      <c r="JMX74" s="79"/>
      <c r="JMY74" s="79"/>
      <c r="JMZ74" s="79"/>
      <c r="JNA74" s="79"/>
      <c r="JNB74" s="79"/>
      <c r="JNC74" s="79"/>
      <c r="JND74" s="79"/>
      <c r="JNE74" s="79"/>
      <c r="JNF74" s="79"/>
      <c r="JNG74" s="79"/>
      <c r="JNH74" s="79"/>
      <c r="JNI74" s="79"/>
      <c r="JNJ74" s="79"/>
      <c r="JNK74" s="79"/>
      <c r="JNL74" s="79"/>
      <c r="JNM74" s="79"/>
      <c r="JNN74" s="79"/>
      <c r="JNO74" s="79"/>
      <c r="JNP74" s="79"/>
      <c r="JNQ74" s="79"/>
      <c r="JNR74" s="79"/>
      <c r="JNS74" s="79"/>
      <c r="JNT74" s="79"/>
      <c r="JNU74" s="79"/>
      <c r="JNV74" s="79"/>
      <c r="JNW74" s="79"/>
      <c r="JNX74" s="79"/>
      <c r="JNY74" s="79"/>
      <c r="JNZ74" s="79"/>
      <c r="JOA74" s="79"/>
      <c r="JOB74" s="79"/>
      <c r="JOC74" s="79"/>
      <c r="JOD74" s="79"/>
      <c r="JOE74" s="79"/>
      <c r="JOF74" s="79"/>
      <c r="JOG74" s="79"/>
      <c r="JOH74" s="79"/>
      <c r="JOI74" s="79"/>
      <c r="JOJ74" s="79"/>
      <c r="JOK74" s="79"/>
      <c r="JOL74" s="79"/>
      <c r="JOM74" s="79"/>
      <c r="JON74" s="79"/>
      <c r="JOO74" s="79"/>
      <c r="JOP74" s="79"/>
      <c r="JOQ74" s="79"/>
      <c r="JOR74" s="79"/>
      <c r="JOS74" s="79"/>
      <c r="JOT74" s="79"/>
      <c r="JOU74" s="79"/>
      <c r="JOV74" s="79"/>
      <c r="JOW74" s="79"/>
      <c r="JOX74" s="79"/>
      <c r="JOY74" s="79"/>
      <c r="JOZ74" s="79"/>
      <c r="JPA74" s="79"/>
      <c r="JPB74" s="79"/>
      <c r="JPC74" s="79"/>
      <c r="JPD74" s="79"/>
      <c r="JPE74" s="79"/>
      <c r="JPF74" s="79"/>
      <c r="JPG74" s="79"/>
      <c r="JPH74" s="79"/>
      <c r="JPI74" s="79"/>
      <c r="JPJ74" s="79"/>
      <c r="JPK74" s="79"/>
      <c r="JPL74" s="79"/>
      <c r="JPM74" s="79"/>
      <c r="JPN74" s="79"/>
      <c r="JPO74" s="79"/>
      <c r="JPP74" s="79"/>
      <c r="JPQ74" s="79"/>
      <c r="JPR74" s="79"/>
      <c r="JPS74" s="79"/>
      <c r="JPT74" s="79"/>
      <c r="JPU74" s="79"/>
      <c r="JPV74" s="79"/>
      <c r="JPW74" s="79"/>
      <c r="JPX74" s="79"/>
      <c r="JPY74" s="79"/>
      <c r="JPZ74" s="79"/>
      <c r="JQA74" s="79"/>
      <c r="JQB74" s="79"/>
      <c r="JQC74" s="79"/>
      <c r="JQD74" s="79"/>
      <c r="JQE74" s="79"/>
      <c r="JQF74" s="79"/>
      <c r="JQG74" s="79"/>
      <c r="JQH74" s="79"/>
      <c r="JQI74" s="79"/>
      <c r="JQJ74" s="79"/>
      <c r="JQK74" s="79"/>
      <c r="JQL74" s="79"/>
      <c r="JQM74" s="79"/>
      <c r="JQN74" s="79"/>
      <c r="JQO74" s="79"/>
      <c r="JQP74" s="79"/>
      <c r="JQQ74" s="79"/>
      <c r="JQR74" s="79"/>
      <c r="JQS74" s="79"/>
      <c r="JQT74" s="79"/>
      <c r="JQU74" s="79"/>
      <c r="JQV74" s="79"/>
      <c r="JQW74" s="79"/>
      <c r="JQX74" s="79"/>
      <c r="JQY74" s="79"/>
      <c r="JQZ74" s="79"/>
      <c r="JRA74" s="79"/>
      <c r="JRB74" s="79"/>
      <c r="JRC74" s="79"/>
      <c r="JRD74" s="79"/>
      <c r="JRE74" s="79"/>
      <c r="JRF74" s="79"/>
      <c r="JRG74" s="79"/>
      <c r="JRH74" s="79"/>
      <c r="JRI74" s="79"/>
      <c r="JRJ74" s="79"/>
      <c r="JRK74" s="79"/>
      <c r="JRL74" s="79"/>
      <c r="JRM74" s="79"/>
      <c r="JRN74" s="79"/>
      <c r="JRO74" s="79"/>
      <c r="JRP74" s="79"/>
      <c r="JRQ74" s="79"/>
      <c r="JRR74" s="79"/>
      <c r="JRS74" s="79"/>
      <c r="JRT74" s="79"/>
      <c r="JRU74" s="79"/>
      <c r="JRV74" s="79"/>
      <c r="JRW74" s="79"/>
      <c r="JRX74" s="79"/>
      <c r="JRY74" s="79"/>
      <c r="JRZ74" s="79"/>
      <c r="JSA74" s="79"/>
      <c r="JSB74" s="79"/>
      <c r="JSC74" s="79"/>
      <c r="JSD74" s="79"/>
      <c r="JSE74" s="79"/>
      <c r="JSF74" s="79"/>
      <c r="JSG74" s="79"/>
      <c r="JSH74" s="79"/>
      <c r="JSI74" s="79"/>
      <c r="JSJ74" s="79"/>
      <c r="JSK74" s="79"/>
      <c r="JSL74" s="79"/>
      <c r="JSM74" s="79"/>
      <c r="JSN74" s="79"/>
      <c r="JSO74" s="79"/>
      <c r="JSP74" s="79"/>
      <c r="JSQ74" s="79"/>
      <c r="JSR74" s="79"/>
      <c r="JSS74" s="79"/>
      <c r="JST74" s="79"/>
      <c r="JSU74" s="79"/>
      <c r="JSV74" s="79"/>
      <c r="JSW74" s="79"/>
      <c r="JSX74" s="79"/>
      <c r="JSY74" s="79"/>
      <c r="JSZ74" s="79"/>
      <c r="JTA74" s="79"/>
      <c r="JTB74" s="79"/>
      <c r="JTC74" s="79"/>
      <c r="JTD74" s="79"/>
      <c r="JTE74" s="79"/>
      <c r="JTF74" s="79"/>
      <c r="JTG74" s="79"/>
      <c r="JTH74" s="79"/>
      <c r="JTI74" s="79"/>
      <c r="JTJ74" s="79"/>
      <c r="JTK74" s="79"/>
      <c r="JTL74" s="79"/>
      <c r="JTM74" s="79"/>
      <c r="JTN74" s="79"/>
      <c r="JTO74" s="79"/>
      <c r="JTP74" s="79"/>
      <c r="JTQ74" s="79"/>
      <c r="JTR74" s="79"/>
      <c r="JTS74" s="79"/>
      <c r="JTT74" s="79"/>
      <c r="JTU74" s="79"/>
      <c r="JTV74" s="79"/>
      <c r="JTW74" s="79"/>
      <c r="JTX74" s="79"/>
      <c r="JTY74" s="79"/>
      <c r="JTZ74" s="79"/>
      <c r="JUA74" s="79"/>
      <c r="JUB74" s="79"/>
      <c r="JUC74" s="79"/>
      <c r="JUD74" s="79"/>
      <c r="JUE74" s="79"/>
      <c r="JUF74" s="79"/>
      <c r="JUG74" s="79"/>
      <c r="JUH74" s="79"/>
      <c r="JUI74" s="79"/>
      <c r="JUJ74" s="79"/>
      <c r="JUK74" s="79"/>
      <c r="JUL74" s="79"/>
      <c r="JUM74" s="79"/>
      <c r="JUN74" s="79"/>
      <c r="JUO74" s="79"/>
      <c r="JUP74" s="79"/>
      <c r="JUQ74" s="79"/>
      <c r="JUR74" s="79"/>
      <c r="JUS74" s="79"/>
      <c r="JUT74" s="79"/>
      <c r="JUU74" s="79"/>
      <c r="JUV74" s="79"/>
      <c r="JUW74" s="79"/>
      <c r="JUX74" s="79"/>
      <c r="JUY74" s="79"/>
      <c r="JUZ74" s="79"/>
      <c r="JVA74" s="79"/>
      <c r="JVB74" s="79"/>
      <c r="JVC74" s="79"/>
      <c r="JVD74" s="79"/>
      <c r="JVE74" s="79"/>
      <c r="JVF74" s="79"/>
      <c r="JVG74" s="79"/>
      <c r="JVH74" s="79"/>
      <c r="JVI74" s="79"/>
      <c r="JVJ74" s="79"/>
      <c r="JVK74" s="79"/>
      <c r="JVL74" s="79"/>
      <c r="JVM74" s="79"/>
      <c r="JVN74" s="79"/>
      <c r="JVO74" s="79"/>
      <c r="JVP74" s="79"/>
      <c r="JVQ74" s="79"/>
      <c r="JVR74" s="79"/>
      <c r="JVS74" s="79"/>
      <c r="JVT74" s="79"/>
      <c r="JVU74" s="79"/>
      <c r="JVV74" s="79"/>
      <c r="JVW74" s="79"/>
      <c r="JVX74" s="79"/>
      <c r="JVY74" s="79"/>
      <c r="JVZ74" s="79"/>
      <c r="JWA74" s="79"/>
      <c r="JWB74" s="79"/>
      <c r="JWC74" s="79"/>
      <c r="JWD74" s="79"/>
      <c r="JWE74" s="79"/>
      <c r="JWF74" s="79"/>
      <c r="JWG74" s="79"/>
      <c r="JWH74" s="79"/>
      <c r="JWI74" s="79"/>
      <c r="JWJ74" s="79"/>
      <c r="JWK74" s="79"/>
      <c r="JWL74" s="79"/>
      <c r="JWM74" s="79"/>
      <c r="JWN74" s="79"/>
      <c r="JWO74" s="79"/>
      <c r="JWP74" s="79"/>
      <c r="JWQ74" s="79"/>
      <c r="JWR74" s="79"/>
      <c r="JWS74" s="79"/>
      <c r="JWT74" s="79"/>
      <c r="JWU74" s="79"/>
      <c r="JWV74" s="79"/>
      <c r="JWW74" s="79"/>
      <c r="JWX74" s="79"/>
      <c r="JWY74" s="79"/>
      <c r="JWZ74" s="79"/>
      <c r="JXA74" s="79"/>
      <c r="JXB74" s="79"/>
      <c r="JXC74" s="79"/>
      <c r="JXD74" s="79"/>
      <c r="JXE74" s="79"/>
      <c r="JXF74" s="79"/>
      <c r="JXG74" s="79"/>
      <c r="JXH74" s="79"/>
      <c r="JXI74" s="79"/>
      <c r="JXJ74" s="79"/>
      <c r="JXK74" s="79"/>
      <c r="JXL74" s="79"/>
      <c r="JXM74" s="79"/>
      <c r="JXN74" s="79"/>
      <c r="JXO74" s="79"/>
      <c r="JXP74" s="79"/>
      <c r="JXQ74" s="79"/>
      <c r="JXR74" s="79"/>
      <c r="JXS74" s="79"/>
      <c r="JXT74" s="79"/>
      <c r="JXU74" s="79"/>
      <c r="JXV74" s="79"/>
      <c r="JXW74" s="79"/>
      <c r="JXX74" s="79"/>
      <c r="JXY74" s="79"/>
      <c r="JXZ74" s="79"/>
      <c r="JYA74" s="79"/>
      <c r="JYB74" s="79"/>
      <c r="JYC74" s="79"/>
      <c r="JYD74" s="79"/>
      <c r="JYE74" s="79"/>
      <c r="JYF74" s="79"/>
      <c r="JYG74" s="79"/>
      <c r="JYH74" s="79"/>
      <c r="JYI74" s="79"/>
      <c r="JYJ74" s="79"/>
      <c r="JYK74" s="79"/>
      <c r="JYL74" s="79"/>
      <c r="JYM74" s="79"/>
      <c r="JYN74" s="79"/>
      <c r="JYO74" s="79"/>
      <c r="JYP74" s="79"/>
      <c r="JYQ74" s="79"/>
      <c r="JYR74" s="79"/>
      <c r="JYS74" s="79"/>
      <c r="JYT74" s="79"/>
      <c r="JYU74" s="79"/>
      <c r="JYV74" s="79"/>
      <c r="JYW74" s="79"/>
      <c r="JYX74" s="79"/>
      <c r="JYY74" s="79"/>
      <c r="JYZ74" s="79"/>
      <c r="JZA74" s="79"/>
      <c r="JZB74" s="79"/>
      <c r="JZC74" s="79"/>
      <c r="JZD74" s="79"/>
      <c r="JZE74" s="79"/>
      <c r="JZF74" s="79"/>
      <c r="JZG74" s="79"/>
      <c r="JZH74" s="79"/>
      <c r="JZI74" s="79"/>
      <c r="JZJ74" s="79"/>
      <c r="JZK74" s="79"/>
      <c r="JZL74" s="79"/>
      <c r="JZM74" s="79"/>
      <c r="JZN74" s="79"/>
      <c r="JZO74" s="79"/>
      <c r="JZP74" s="79"/>
      <c r="JZQ74" s="79"/>
      <c r="JZR74" s="79"/>
      <c r="JZS74" s="79"/>
      <c r="JZT74" s="79"/>
      <c r="JZU74" s="79"/>
      <c r="JZV74" s="79"/>
      <c r="JZW74" s="79"/>
      <c r="JZX74" s="79"/>
      <c r="JZY74" s="79"/>
      <c r="JZZ74" s="79"/>
      <c r="KAA74" s="79"/>
      <c r="KAB74" s="79"/>
      <c r="KAC74" s="79"/>
      <c r="KAD74" s="79"/>
      <c r="KAE74" s="79"/>
      <c r="KAF74" s="79"/>
      <c r="KAG74" s="79"/>
      <c r="KAH74" s="79"/>
      <c r="KAI74" s="79"/>
      <c r="KAJ74" s="79"/>
      <c r="KAK74" s="79"/>
      <c r="KAL74" s="79"/>
      <c r="KAM74" s="79"/>
      <c r="KAN74" s="79"/>
      <c r="KAO74" s="79"/>
      <c r="KAP74" s="79"/>
      <c r="KAQ74" s="79"/>
      <c r="KAR74" s="79"/>
      <c r="KAS74" s="79"/>
      <c r="KAT74" s="79"/>
      <c r="KAU74" s="79"/>
      <c r="KAV74" s="79"/>
      <c r="KAW74" s="79"/>
      <c r="KAX74" s="79"/>
      <c r="KAY74" s="79"/>
      <c r="KAZ74" s="79"/>
      <c r="KBA74" s="79"/>
      <c r="KBB74" s="79"/>
      <c r="KBC74" s="79"/>
      <c r="KBD74" s="79"/>
      <c r="KBE74" s="79"/>
      <c r="KBF74" s="79"/>
      <c r="KBG74" s="79"/>
      <c r="KBH74" s="79"/>
      <c r="KBI74" s="79"/>
      <c r="KBJ74" s="79"/>
      <c r="KBK74" s="79"/>
      <c r="KBL74" s="79"/>
      <c r="KBM74" s="79"/>
      <c r="KBN74" s="79"/>
      <c r="KBO74" s="79"/>
      <c r="KBP74" s="79"/>
      <c r="KBQ74" s="79"/>
      <c r="KBR74" s="79"/>
      <c r="KBS74" s="79"/>
      <c r="KBT74" s="79"/>
      <c r="KBU74" s="79"/>
      <c r="KBV74" s="79"/>
      <c r="KBW74" s="79"/>
      <c r="KBX74" s="79"/>
      <c r="KBY74" s="79"/>
      <c r="KBZ74" s="79"/>
      <c r="KCA74" s="79"/>
      <c r="KCB74" s="79"/>
      <c r="KCC74" s="79"/>
      <c r="KCD74" s="79"/>
      <c r="KCE74" s="79"/>
      <c r="KCF74" s="79"/>
      <c r="KCG74" s="79"/>
      <c r="KCH74" s="79"/>
      <c r="KCI74" s="79"/>
      <c r="KCJ74" s="79"/>
      <c r="KCK74" s="79"/>
      <c r="KCL74" s="79"/>
      <c r="KCM74" s="79"/>
      <c r="KCN74" s="79"/>
      <c r="KCO74" s="79"/>
      <c r="KCP74" s="79"/>
      <c r="KCQ74" s="79"/>
      <c r="KCR74" s="79"/>
      <c r="KCS74" s="79"/>
      <c r="KCT74" s="79"/>
      <c r="KCU74" s="79"/>
      <c r="KCV74" s="79"/>
      <c r="KCW74" s="79"/>
      <c r="KCX74" s="79"/>
      <c r="KCY74" s="79"/>
      <c r="KCZ74" s="79"/>
      <c r="KDA74" s="79"/>
      <c r="KDB74" s="79"/>
      <c r="KDC74" s="79"/>
      <c r="KDD74" s="79"/>
      <c r="KDE74" s="79"/>
      <c r="KDF74" s="79"/>
      <c r="KDG74" s="79"/>
      <c r="KDH74" s="79"/>
      <c r="KDI74" s="79"/>
      <c r="KDJ74" s="79"/>
      <c r="KDK74" s="79"/>
      <c r="KDL74" s="79"/>
      <c r="KDM74" s="79"/>
      <c r="KDN74" s="79"/>
      <c r="KDO74" s="79"/>
      <c r="KDP74" s="79"/>
      <c r="KDQ74" s="79"/>
      <c r="KDR74" s="79"/>
      <c r="KDS74" s="79"/>
      <c r="KDT74" s="79"/>
      <c r="KDU74" s="79"/>
      <c r="KDV74" s="79"/>
      <c r="KDW74" s="79"/>
      <c r="KDX74" s="79"/>
      <c r="KDY74" s="79"/>
      <c r="KDZ74" s="79"/>
      <c r="KEA74" s="79"/>
      <c r="KEB74" s="79"/>
      <c r="KEC74" s="79"/>
      <c r="KED74" s="79"/>
      <c r="KEE74" s="79"/>
      <c r="KEF74" s="79"/>
      <c r="KEG74" s="79"/>
      <c r="KEH74" s="79"/>
      <c r="KEI74" s="79"/>
      <c r="KEJ74" s="79"/>
      <c r="KEK74" s="79"/>
      <c r="KEL74" s="79"/>
      <c r="KEM74" s="79"/>
      <c r="KEN74" s="79"/>
      <c r="KEO74" s="79"/>
      <c r="KEP74" s="79"/>
      <c r="KEQ74" s="79"/>
      <c r="KER74" s="79"/>
      <c r="KES74" s="79"/>
      <c r="KET74" s="79"/>
      <c r="KEU74" s="79"/>
      <c r="KEV74" s="79"/>
      <c r="KEW74" s="79"/>
      <c r="KEX74" s="79"/>
      <c r="KEY74" s="79"/>
      <c r="KEZ74" s="79"/>
      <c r="KFA74" s="79"/>
      <c r="KFB74" s="79"/>
      <c r="KFC74" s="79"/>
      <c r="KFD74" s="79"/>
      <c r="KFE74" s="79"/>
      <c r="KFF74" s="79"/>
      <c r="KFG74" s="79"/>
      <c r="KFH74" s="79"/>
      <c r="KFI74" s="79"/>
      <c r="KFJ74" s="79"/>
      <c r="KFK74" s="79"/>
      <c r="KFL74" s="79"/>
      <c r="KFM74" s="79"/>
      <c r="KFN74" s="79"/>
      <c r="KFO74" s="79"/>
      <c r="KFP74" s="79"/>
      <c r="KFQ74" s="79"/>
      <c r="KFR74" s="79"/>
      <c r="KFS74" s="79"/>
      <c r="KFT74" s="79"/>
      <c r="KFU74" s="79"/>
      <c r="KFV74" s="79"/>
      <c r="KFW74" s="79"/>
      <c r="KFX74" s="79"/>
      <c r="KFY74" s="79"/>
      <c r="KFZ74" s="79"/>
      <c r="KGA74" s="79"/>
      <c r="KGB74" s="79"/>
      <c r="KGC74" s="79"/>
      <c r="KGD74" s="79"/>
      <c r="KGE74" s="79"/>
      <c r="KGF74" s="79"/>
      <c r="KGG74" s="79"/>
      <c r="KGH74" s="79"/>
      <c r="KGI74" s="79"/>
      <c r="KGJ74" s="79"/>
      <c r="KGK74" s="79"/>
      <c r="KGL74" s="79"/>
      <c r="KGM74" s="79"/>
      <c r="KGN74" s="79"/>
      <c r="KGO74" s="79"/>
      <c r="KGP74" s="79"/>
      <c r="KGQ74" s="79"/>
      <c r="KGR74" s="79"/>
      <c r="KGS74" s="79"/>
      <c r="KGT74" s="79"/>
      <c r="KGU74" s="79"/>
      <c r="KGV74" s="79"/>
      <c r="KGW74" s="79"/>
      <c r="KGX74" s="79"/>
      <c r="KGY74" s="79"/>
      <c r="KGZ74" s="79"/>
      <c r="KHA74" s="79"/>
      <c r="KHB74" s="79"/>
      <c r="KHC74" s="79"/>
      <c r="KHD74" s="79"/>
      <c r="KHE74" s="79"/>
      <c r="KHF74" s="79"/>
      <c r="KHG74" s="79"/>
      <c r="KHH74" s="79"/>
      <c r="KHI74" s="79"/>
      <c r="KHJ74" s="79"/>
      <c r="KHK74" s="79"/>
      <c r="KHL74" s="79"/>
      <c r="KHM74" s="79"/>
      <c r="KHN74" s="79"/>
      <c r="KHO74" s="79"/>
      <c r="KHP74" s="79"/>
      <c r="KHQ74" s="79"/>
      <c r="KHR74" s="79"/>
      <c r="KHS74" s="79"/>
      <c r="KHT74" s="79"/>
      <c r="KHU74" s="79"/>
      <c r="KHV74" s="79"/>
      <c r="KHW74" s="79"/>
      <c r="KHX74" s="79"/>
      <c r="KHY74" s="79"/>
      <c r="KHZ74" s="79"/>
      <c r="KIA74" s="79"/>
      <c r="KIB74" s="79"/>
      <c r="KIC74" s="79"/>
      <c r="KID74" s="79"/>
      <c r="KIE74" s="79"/>
      <c r="KIF74" s="79"/>
      <c r="KIG74" s="79"/>
      <c r="KIH74" s="79"/>
      <c r="KII74" s="79"/>
      <c r="KIJ74" s="79"/>
      <c r="KIK74" s="79"/>
      <c r="KIL74" s="79"/>
      <c r="KIM74" s="79"/>
      <c r="KIN74" s="79"/>
      <c r="KIO74" s="79"/>
      <c r="KIP74" s="79"/>
      <c r="KIQ74" s="79"/>
      <c r="KIR74" s="79"/>
      <c r="KIS74" s="79"/>
      <c r="KIT74" s="79"/>
      <c r="KIU74" s="79"/>
      <c r="KIV74" s="79"/>
      <c r="KIW74" s="79"/>
      <c r="KIX74" s="79"/>
      <c r="KIY74" s="79"/>
      <c r="KIZ74" s="79"/>
      <c r="KJA74" s="79"/>
      <c r="KJB74" s="79"/>
      <c r="KJC74" s="79"/>
      <c r="KJD74" s="79"/>
      <c r="KJE74" s="79"/>
      <c r="KJF74" s="79"/>
      <c r="KJG74" s="79"/>
      <c r="KJH74" s="79"/>
      <c r="KJI74" s="79"/>
      <c r="KJJ74" s="79"/>
      <c r="KJK74" s="79"/>
      <c r="KJL74" s="79"/>
      <c r="KJM74" s="79"/>
      <c r="KJN74" s="79"/>
      <c r="KJO74" s="79"/>
      <c r="KJP74" s="79"/>
      <c r="KJQ74" s="79"/>
      <c r="KJR74" s="79"/>
      <c r="KJS74" s="79"/>
      <c r="KJT74" s="79"/>
      <c r="KJU74" s="79"/>
      <c r="KJV74" s="79"/>
      <c r="KJW74" s="79"/>
      <c r="KJX74" s="79"/>
      <c r="KJY74" s="79"/>
      <c r="KJZ74" s="79"/>
      <c r="KKA74" s="79"/>
      <c r="KKB74" s="79"/>
      <c r="KKC74" s="79"/>
      <c r="KKD74" s="79"/>
      <c r="KKE74" s="79"/>
      <c r="KKF74" s="79"/>
      <c r="KKG74" s="79"/>
      <c r="KKH74" s="79"/>
      <c r="KKI74" s="79"/>
      <c r="KKJ74" s="79"/>
      <c r="KKK74" s="79"/>
      <c r="KKL74" s="79"/>
      <c r="KKM74" s="79"/>
      <c r="KKN74" s="79"/>
      <c r="KKO74" s="79"/>
      <c r="KKP74" s="79"/>
      <c r="KKQ74" s="79"/>
      <c r="KKR74" s="79"/>
      <c r="KKS74" s="79"/>
      <c r="KKT74" s="79"/>
      <c r="KKU74" s="79"/>
      <c r="KKV74" s="79"/>
      <c r="KKW74" s="79"/>
      <c r="KKX74" s="79"/>
      <c r="KKY74" s="79"/>
      <c r="KKZ74" s="79"/>
      <c r="KLA74" s="79"/>
      <c r="KLB74" s="79"/>
      <c r="KLC74" s="79"/>
      <c r="KLD74" s="79"/>
      <c r="KLE74" s="79"/>
      <c r="KLF74" s="79"/>
      <c r="KLG74" s="79"/>
      <c r="KLH74" s="79"/>
      <c r="KLI74" s="79"/>
      <c r="KLJ74" s="79"/>
      <c r="KLK74" s="79"/>
      <c r="KLL74" s="79"/>
      <c r="KLM74" s="79"/>
      <c r="KLN74" s="79"/>
      <c r="KLO74" s="79"/>
      <c r="KLP74" s="79"/>
      <c r="KLQ74" s="79"/>
      <c r="KLR74" s="79"/>
      <c r="KLS74" s="79"/>
      <c r="KLT74" s="79"/>
      <c r="KLU74" s="79"/>
      <c r="KLV74" s="79"/>
      <c r="KLW74" s="79"/>
      <c r="KLX74" s="79"/>
      <c r="KLY74" s="79"/>
      <c r="KLZ74" s="79"/>
      <c r="KMA74" s="79"/>
      <c r="KMB74" s="79"/>
      <c r="KMC74" s="79"/>
      <c r="KMD74" s="79"/>
      <c r="KME74" s="79"/>
      <c r="KMF74" s="79"/>
      <c r="KMG74" s="79"/>
      <c r="KMH74" s="79"/>
      <c r="KMI74" s="79"/>
      <c r="KMJ74" s="79"/>
      <c r="KMK74" s="79"/>
      <c r="KML74" s="79"/>
      <c r="KMM74" s="79"/>
      <c r="KMN74" s="79"/>
      <c r="KMO74" s="79"/>
      <c r="KMP74" s="79"/>
      <c r="KMQ74" s="79"/>
      <c r="KMR74" s="79"/>
      <c r="KMS74" s="79"/>
      <c r="KMT74" s="79"/>
      <c r="KMU74" s="79"/>
      <c r="KMV74" s="79"/>
      <c r="KMW74" s="79"/>
      <c r="KMX74" s="79"/>
      <c r="KMY74" s="79"/>
      <c r="KMZ74" s="79"/>
      <c r="KNA74" s="79"/>
      <c r="KNB74" s="79"/>
      <c r="KNC74" s="79"/>
      <c r="KND74" s="79"/>
      <c r="KNE74" s="79"/>
      <c r="KNF74" s="79"/>
      <c r="KNG74" s="79"/>
      <c r="KNH74" s="79"/>
      <c r="KNI74" s="79"/>
      <c r="KNJ74" s="79"/>
      <c r="KNK74" s="79"/>
      <c r="KNL74" s="79"/>
      <c r="KNM74" s="79"/>
      <c r="KNN74" s="79"/>
      <c r="KNO74" s="79"/>
      <c r="KNP74" s="79"/>
      <c r="KNQ74" s="79"/>
      <c r="KNR74" s="79"/>
      <c r="KNS74" s="79"/>
      <c r="KNT74" s="79"/>
      <c r="KNU74" s="79"/>
      <c r="KNV74" s="79"/>
      <c r="KNW74" s="79"/>
      <c r="KNX74" s="79"/>
      <c r="KNY74" s="79"/>
      <c r="KNZ74" s="79"/>
      <c r="KOA74" s="79"/>
      <c r="KOB74" s="79"/>
      <c r="KOC74" s="79"/>
      <c r="KOD74" s="79"/>
      <c r="KOE74" s="79"/>
      <c r="KOF74" s="79"/>
      <c r="KOG74" s="79"/>
      <c r="KOH74" s="79"/>
      <c r="KOI74" s="79"/>
      <c r="KOJ74" s="79"/>
      <c r="KOK74" s="79"/>
      <c r="KOL74" s="79"/>
      <c r="KOM74" s="79"/>
      <c r="KON74" s="79"/>
      <c r="KOO74" s="79"/>
      <c r="KOP74" s="79"/>
      <c r="KOQ74" s="79"/>
      <c r="KOR74" s="79"/>
      <c r="KOS74" s="79"/>
      <c r="KOT74" s="79"/>
      <c r="KOU74" s="79"/>
      <c r="KOV74" s="79"/>
      <c r="KOW74" s="79"/>
      <c r="KOX74" s="79"/>
      <c r="KOY74" s="79"/>
      <c r="KOZ74" s="79"/>
      <c r="KPA74" s="79"/>
      <c r="KPB74" s="79"/>
      <c r="KPC74" s="79"/>
      <c r="KPD74" s="79"/>
      <c r="KPE74" s="79"/>
      <c r="KPF74" s="79"/>
      <c r="KPG74" s="79"/>
      <c r="KPH74" s="79"/>
      <c r="KPI74" s="79"/>
      <c r="KPJ74" s="79"/>
      <c r="KPK74" s="79"/>
      <c r="KPL74" s="79"/>
      <c r="KPM74" s="79"/>
      <c r="KPN74" s="79"/>
      <c r="KPO74" s="79"/>
      <c r="KPP74" s="79"/>
      <c r="KPQ74" s="79"/>
      <c r="KPR74" s="79"/>
      <c r="KPS74" s="79"/>
      <c r="KPT74" s="79"/>
      <c r="KPU74" s="79"/>
      <c r="KPV74" s="79"/>
      <c r="KPW74" s="79"/>
      <c r="KPX74" s="79"/>
      <c r="KPY74" s="79"/>
      <c r="KPZ74" s="79"/>
      <c r="KQA74" s="79"/>
      <c r="KQB74" s="79"/>
      <c r="KQC74" s="79"/>
      <c r="KQD74" s="79"/>
      <c r="KQE74" s="79"/>
      <c r="KQF74" s="79"/>
      <c r="KQG74" s="79"/>
      <c r="KQH74" s="79"/>
      <c r="KQI74" s="79"/>
      <c r="KQJ74" s="79"/>
      <c r="KQK74" s="79"/>
      <c r="KQL74" s="79"/>
      <c r="KQM74" s="79"/>
      <c r="KQN74" s="79"/>
      <c r="KQO74" s="79"/>
      <c r="KQP74" s="79"/>
      <c r="KQQ74" s="79"/>
      <c r="KQR74" s="79"/>
      <c r="KQS74" s="79"/>
      <c r="KQT74" s="79"/>
      <c r="KQU74" s="79"/>
      <c r="KQV74" s="79"/>
      <c r="KQW74" s="79"/>
      <c r="KQX74" s="79"/>
      <c r="KQY74" s="79"/>
      <c r="KQZ74" s="79"/>
      <c r="KRA74" s="79"/>
      <c r="KRB74" s="79"/>
      <c r="KRC74" s="79"/>
      <c r="KRD74" s="79"/>
      <c r="KRE74" s="79"/>
      <c r="KRF74" s="79"/>
      <c r="KRG74" s="79"/>
      <c r="KRH74" s="79"/>
      <c r="KRI74" s="79"/>
      <c r="KRJ74" s="79"/>
      <c r="KRK74" s="79"/>
      <c r="KRL74" s="79"/>
      <c r="KRM74" s="79"/>
      <c r="KRN74" s="79"/>
      <c r="KRO74" s="79"/>
      <c r="KRP74" s="79"/>
      <c r="KRQ74" s="79"/>
      <c r="KRR74" s="79"/>
      <c r="KRS74" s="79"/>
      <c r="KRT74" s="79"/>
      <c r="KRU74" s="79"/>
      <c r="KRV74" s="79"/>
      <c r="KRW74" s="79"/>
      <c r="KRX74" s="79"/>
      <c r="KRY74" s="79"/>
      <c r="KRZ74" s="79"/>
      <c r="KSA74" s="79"/>
      <c r="KSB74" s="79"/>
      <c r="KSC74" s="79"/>
      <c r="KSD74" s="79"/>
      <c r="KSE74" s="79"/>
      <c r="KSF74" s="79"/>
      <c r="KSG74" s="79"/>
      <c r="KSH74" s="79"/>
      <c r="KSI74" s="79"/>
      <c r="KSJ74" s="79"/>
      <c r="KSK74" s="79"/>
      <c r="KSL74" s="79"/>
      <c r="KSM74" s="79"/>
      <c r="KSN74" s="79"/>
      <c r="KSO74" s="79"/>
      <c r="KSP74" s="79"/>
      <c r="KSQ74" s="79"/>
      <c r="KSR74" s="79"/>
      <c r="KSS74" s="79"/>
      <c r="KST74" s="79"/>
      <c r="KSU74" s="79"/>
      <c r="KSV74" s="79"/>
      <c r="KSW74" s="79"/>
      <c r="KSX74" s="79"/>
      <c r="KSY74" s="79"/>
      <c r="KSZ74" s="79"/>
      <c r="KTA74" s="79"/>
      <c r="KTB74" s="79"/>
      <c r="KTC74" s="79"/>
      <c r="KTD74" s="79"/>
      <c r="KTE74" s="79"/>
      <c r="KTF74" s="79"/>
      <c r="KTG74" s="79"/>
      <c r="KTH74" s="79"/>
      <c r="KTI74" s="79"/>
      <c r="KTJ74" s="79"/>
      <c r="KTK74" s="79"/>
      <c r="KTL74" s="79"/>
      <c r="KTM74" s="79"/>
      <c r="KTN74" s="79"/>
      <c r="KTO74" s="79"/>
      <c r="KTP74" s="79"/>
      <c r="KTQ74" s="79"/>
      <c r="KTR74" s="79"/>
      <c r="KTS74" s="79"/>
      <c r="KTT74" s="79"/>
      <c r="KTU74" s="79"/>
      <c r="KTV74" s="79"/>
      <c r="KTW74" s="79"/>
      <c r="KTX74" s="79"/>
      <c r="KTY74" s="79"/>
      <c r="KTZ74" s="79"/>
      <c r="KUA74" s="79"/>
      <c r="KUB74" s="79"/>
      <c r="KUC74" s="79"/>
      <c r="KUD74" s="79"/>
      <c r="KUE74" s="79"/>
      <c r="KUF74" s="79"/>
      <c r="KUG74" s="79"/>
      <c r="KUH74" s="79"/>
      <c r="KUI74" s="79"/>
      <c r="KUJ74" s="79"/>
      <c r="KUK74" s="79"/>
      <c r="KUL74" s="79"/>
      <c r="KUM74" s="79"/>
      <c r="KUN74" s="79"/>
      <c r="KUO74" s="79"/>
      <c r="KUP74" s="79"/>
      <c r="KUQ74" s="79"/>
      <c r="KUR74" s="79"/>
      <c r="KUS74" s="79"/>
      <c r="KUT74" s="79"/>
      <c r="KUU74" s="79"/>
      <c r="KUV74" s="79"/>
      <c r="KUW74" s="79"/>
      <c r="KUX74" s="79"/>
      <c r="KUY74" s="79"/>
      <c r="KUZ74" s="79"/>
      <c r="KVA74" s="79"/>
      <c r="KVB74" s="79"/>
      <c r="KVC74" s="79"/>
      <c r="KVD74" s="79"/>
      <c r="KVE74" s="79"/>
      <c r="KVF74" s="79"/>
      <c r="KVG74" s="79"/>
      <c r="KVH74" s="79"/>
      <c r="KVI74" s="79"/>
      <c r="KVJ74" s="79"/>
      <c r="KVK74" s="79"/>
      <c r="KVL74" s="79"/>
      <c r="KVM74" s="79"/>
      <c r="KVN74" s="79"/>
      <c r="KVO74" s="79"/>
      <c r="KVP74" s="79"/>
      <c r="KVQ74" s="79"/>
      <c r="KVR74" s="79"/>
      <c r="KVS74" s="79"/>
      <c r="KVT74" s="79"/>
      <c r="KVU74" s="79"/>
      <c r="KVV74" s="79"/>
      <c r="KVW74" s="79"/>
      <c r="KVX74" s="79"/>
      <c r="KVY74" s="79"/>
      <c r="KVZ74" s="79"/>
      <c r="KWA74" s="79"/>
      <c r="KWB74" s="79"/>
      <c r="KWC74" s="79"/>
      <c r="KWD74" s="79"/>
      <c r="KWE74" s="79"/>
      <c r="KWF74" s="79"/>
      <c r="KWG74" s="79"/>
      <c r="KWH74" s="79"/>
      <c r="KWI74" s="79"/>
      <c r="KWJ74" s="79"/>
      <c r="KWK74" s="79"/>
      <c r="KWL74" s="79"/>
      <c r="KWM74" s="79"/>
      <c r="KWN74" s="79"/>
      <c r="KWO74" s="79"/>
      <c r="KWP74" s="79"/>
      <c r="KWQ74" s="79"/>
      <c r="KWR74" s="79"/>
      <c r="KWS74" s="79"/>
      <c r="KWT74" s="79"/>
      <c r="KWU74" s="79"/>
      <c r="KWV74" s="79"/>
      <c r="KWW74" s="79"/>
      <c r="KWX74" s="79"/>
      <c r="KWY74" s="79"/>
      <c r="KWZ74" s="79"/>
      <c r="KXA74" s="79"/>
      <c r="KXB74" s="79"/>
      <c r="KXC74" s="79"/>
      <c r="KXD74" s="79"/>
      <c r="KXE74" s="79"/>
      <c r="KXF74" s="79"/>
      <c r="KXG74" s="79"/>
      <c r="KXH74" s="79"/>
      <c r="KXI74" s="79"/>
      <c r="KXJ74" s="79"/>
      <c r="KXK74" s="79"/>
      <c r="KXL74" s="79"/>
      <c r="KXM74" s="79"/>
      <c r="KXN74" s="79"/>
      <c r="KXO74" s="79"/>
      <c r="KXP74" s="79"/>
      <c r="KXQ74" s="79"/>
      <c r="KXR74" s="79"/>
      <c r="KXS74" s="79"/>
      <c r="KXT74" s="79"/>
      <c r="KXU74" s="79"/>
      <c r="KXV74" s="79"/>
      <c r="KXW74" s="79"/>
      <c r="KXX74" s="79"/>
      <c r="KXY74" s="79"/>
      <c r="KXZ74" s="79"/>
      <c r="KYA74" s="79"/>
      <c r="KYB74" s="79"/>
      <c r="KYC74" s="79"/>
      <c r="KYD74" s="79"/>
      <c r="KYE74" s="79"/>
      <c r="KYF74" s="79"/>
      <c r="KYG74" s="79"/>
      <c r="KYH74" s="79"/>
      <c r="KYI74" s="79"/>
      <c r="KYJ74" s="79"/>
      <c r="KYK74" s="79"/>
      <c r="KYL74" s="79"/>
      <c r="KYM74" s="79"/>
      <c r="KYN74" s="79"/>
      <c r="KYO74" s="79"/>
      <c r="KYP74" s="79"/>
      <c r="KYQ74" s="79"/>
      <c r="KYR74" s="79"/>
      <c r="KYS74" s="79"/>
      <c r="KYT74" s="79"/>
      <c r="KYU74" s="79"/>
      <c r="KYV74" s="79"/>
      <c r="KYW74" s="79"/>
      <c r="KYX74" s="79"/>
      <c r="KYY74" s="79"/>
      <c r="KYZ74" s="79"/>
      <c r="KZA74" s="79"/>
      <c r="KZB74" s="79"/>
      <c r="KZC74" s="79"/>
      <c r="KZD74" s="79"/>
      <c r="KZE74" s="79"/>
      <c r="KZF74" s="79"/>
      <c r="KZG74" s="79"/>
      <c r="KZH74" s="79"/>
      <c r="KZI74" s="79"/>
      <c r="KZJ74" s="79"/>
      <c r="KZK74" s="79"/>
      <c r="KZL74" s="79"/>
      <c r="KZM74" s="79"/>
      <c r="KZN74" s="79"/>
      <c r="KZO74" s="79"/>
      <c r="KZP74" s="79"/>
      <c r="KZQ74" s="79"/>
      <c r="KZR74" s="79"/>
      <c r="KZS74" s="79"/>
      <c r="KZT74" s="79"/>
      <c r="KZU74" s="79"/>
      <c r="KZV74" s="79"/>
      <c r="KZW74" s="79"/>
      <c r="KZX74" s="79"/>
      <c r="KZY74" s="79"/>
      <c r="KZZ74" s="79"/>
      <c r="LAA74" s="79"/>
      <c r="LAB74" s="79"/>
      <c r="LAC74" s="79"/>
      <c r="LAD74" s="79"/>
      <c r="LAE74" s="79"/>
      <c r="LAF74" s="79"/>
      <c r="LAG74" s="79"/>
      <c r="LAH74" s="79"/>
      <c r="LAI74" s="79"/>
      <c r="LAJ74" s="79"/>
      <c r="LAK74" s="79"/>
      <c r="LAL74" s="79"/>
      <c r="LAM74" s="79"/>
      <c r="LAN74" s="79"/>
      <c r="LAO74" s="79"/>
      <c r="LAP74" s="79"/>
      <c r="LAQ74" s="79"/>
      <c r="LAR74" s="79"/>
      <c r="LAS74" s="79"/>
      <c r="LAT74" s="79"/>
      <c r="LAU74" s="79"/>
      <c r="LAV74" s="79"/>
      <c r="LAW74" s="79"/>
      <c r="LAX74" s="79"/>
      <c r="LAY74" s="79"/>
      <c r="LAZ74" s="79"/>
      <c r="LBA74" s="79"/>
      <c r="LBB74" s="79"/>
      <c r="LBC74" s="79"/>
      <c r="LBD74" s="79"/>
      <c r="LBE74" s="79"/>
      <c r="LBF74" s="79"/>
      <c r="LBG74" s="79"/>
      <c r="LBH74" s="79"/>
      <c r="LBI74" s="79"/>
      <c r="LBJ74" s="79"/>
      <c r="LBK74" s="79"/>
      <c r="LBL74" s="79"/>
      <c r="LBM74" s="79"/>
      <c r="LBN74" s="79"/>
      <c r="LBO74" s="79"/>
      <c r="LBP74" s="79"/>
      <c r="LBQ74" s="79"/>
      <c r="LBR74" s="79"/>
      <c r="LBS74" s="79"/>
      <c r="LBT74" s="79"/>
      <c r="LBU74" s="79"/>
      <c r="LBV74" s="79"/>
      <c r="LBW74" s="79"/>
      <c r="LBX74" s="79"/>
      <c r="LBY74" s="79"/>
      <c r="LBZ74" s="79"/>
      <c r="LCA74" s="79"/>
      <c r="LCB74" s="79"/>
      <c r="LCC74" s="79"/>
      <c r="LCD74" s="79"/>
      <c r="LCE74" s="79"/>
      <c r="LCF74" s="79"/>
      <c r="LCG74" s="79"/>
      <c r="LCH74" s="79"/>
      <c r="LCI74" s="79"/>
      <c r="LCJ74" s="79"/>
      <c r="LCK74" s="79"/>
      <c r="LCL74" s="79"/>
      <c r="LCM74" s="79"/>
      <c r="LCN74" s="79"/>
      <c r="LCO74" s="79"/>
      <c r="LCP74" s="79"/>
      <c r="LCQ74" s="79"/>
      <c r="LCR74" s="79"/>
      <c r="LCS74" s="79"/>
      <c r="LCT74" s="79"/>
      <c r="LCU74" s="79"/>
      <c r="LCV74" s="79"/>
      <c r="LCW74" s="79"/>
      <c r="LCX74" s="79"/>
      <c r="LCY74" s="79"/>
      <c r="LCZ74" s="79"/>
      <c r="LDA74" s="79"/>
      <c r="LDB74" s="79"/>
      <c r="LDC74" s="79"/>
      <c r="LDD74" s="79"/>
      <c r="LDE74" s="79"/>
      <c r="LDF74" s="79"/>
      <c r="LDG74" s="79"/>
      <c r="LDH74" s="79"/>
      <c r="LDI74" s="79"/>
      <c r="LDJ74" s="79"/>
      <c r="LDK74" s="79"/>
      <c r="LDL74" s="79"/>
      <c r="LDM74" s="79"/>
      <c r="LDN74" s="79"/>
      <c r="LDO74" s="79"/>
      <c r="LDP74" s="79"/>
      <c r="LDQ74" s="79"/>
      <c r="LDR74" s="79"/>
      <c r="LDS74" s="79"/>
      <c r="LDT74" s="79"/>
      <c r="LDU74" s="79"/>
      <c r="LDV74" s="79"/>
      <c r="LDW74" s="79"/>
      <c r="LDX74" s="79"/>
      <c r="LDY74" s="79"/>
      <c r="LDZ74" s="79"/>
      <c r="LEA74" s="79"/>
      <c r="LEB74" s="79"/>
      <c r="LEC74" s="79"/>
      <c r="LED74" s="79"/>
      <c r="LEE74" s="79"/>
      <c r="LEF74" s="79"/>
      <c r="LEG74" s="79"/>
      <c r="LEH74" s="79"/>
      <c r="LEI74" s="79"/>
      <c r="LEJ74" s="79"/>
      <c r="LEK74" s="79"/>
      <c r="LEL74" s="79"/>
      <c r="LEM74" s="79"/>
      <c r="LEN74" s="79"/>
      <c r="LEO74" s="79"/>
      <c r="LEP74" s="79"/>
      <c r="LEQ74" s="79"/>
      <c r="LER74" s="79"/>
      <c r="LES74" s="79"/>
      <c r="LET74" s="79"/>
      <c r="LEU74" s="79"/>
      <c r="LEV74" s="79"/>
      <c r="LEW74" s="79"/>
      <c r="LEX74" s="79"/>
      <c r="LEY74" s="79"/>
      <c r="LEZ74" s="79"/>
      <c r="LFA74" s="79"/>
      <c r="LFB74" s="79"/>
      <c r="LFC74" s="79"/>
      <c r="LFD74" s="79"/>
      <c r="LFE74" s="79"/>
      <c r="LFF74" s="79"/>
      <c r="LFG74" s="79"/>
      <c r="LFH74" s="79"/>
      <c r="LFI74" s="79"/>
      <c r="LFJ74" s="79"/>
      <c r="LFK74" s="79"/>
      <c r="LFL74" s="79"/>
      <c r="LFM74" s="79"/>
      <c r="LFN74" s="79"/>
      <c r="LFO74" s="79"/>
      <c r="LFP74" s="79"/>
      <c r="LFQ74" s="79"/>
      <c r="LFR74" s="79"/>
      <c r="LFS74" s="79"/>
      <c r="LFT74" s="79"/>
      <c r="LFU74" s="79"/>
      <c r="LFV74" s="79"/>
      <c r="LFW74" s="79"/>
      <c r="LFX74" s="79"/>
      <c r="LFY74" s="79"/>
      <c r="LFZ74" s="79"/>
      <c r="LGA74" s="79"/>
      <c r="LGB74" s="79"/>
      <c r="LGC74" s="79"/>
      <c r="LGD74" s="79"/>
      <c r="LGE74" s="79"/>
      <c r="LGF74" s="79"/>
      <c r="LGG74" s="79"/>
      <c r="LGH74" s="79"/>
      <c r="LGI74" s="79"/>
      <c r="LGJ74" s="79"/>
      <c r="LGK74" s="79"/>
      <c r="LGL74" s="79"/>
      <c r="LGM74" s="79"/>
      <c r="LGN74" s="79"/>
      <c r="LGO74" s="79"/>
      <c r="LGP74" s="79"/>
      <c r="LGQ74" s="79"/>
      <c r="LGR74" s="79"/>
      <c r="LGS74" s="79"/>
      <c r="LGT74" s="79"/>
      <c r="LGU74" s="79"/>
      <c r="LGV74" s="79"/>
      <c r="LGW74" s="79"/>
      <c r="LGX74" s="79"/>
      <c r="LGY74" s="79"/>
      <c r="LGZ74" s="79"/>
      <c r="LHA74" s="79"/>
      <c r="LHB74" s="79"/>
      <c r="LHC74" s="79"/>
      <c r="LHD74" s="79"/>
      <c r="LHE74" s="79"/>
      <c r="LHF74" s="79"/>
      <c r="LHG74" s="79"/>
      <c r="LHH74" s="79"/>
      <c r="LHI74" s="79"/>
      <c r="LHJ74" s="79"/>
      <c r="LHK74" s="79"/>
      <c r="LHL74" s="79"/>
      <c r="LHM74" s="79"/>
      <c r="LHN74" s="79"/>
      <c r="LHO74" s="79"/>
      <c r="LHP74" s="79"/>
      <c r="LHQ74" s="79"/>
      <c r="LHR74" s="79"/>
      <c r="LHS74" s="79"/>
      <c r="LHT74" s="79"/>
      <c r="LHU74" s="79"/>
      <c r="LHV74" s="79"/>
      <c r="LHW74" s="79"/>
      <c r="LHX74" s="79"/>
      <c r="LHY74" s="79"/>
      <c r="LHZ74" s="79"/>
      <c r="LIA74" s="79"/>
      <c r="LIB74" s="79"/>
      <c r="LIC74" s="79"/>
      <c r="LID74" s="79"/>
      <c r="LIE74" s="79"/>
      <c r="LIF74" s="79"/>
      <c r="LIG74" s="79"/>
      <c r="LIH74" s="79"/>
      <c r="LII74" s="79"/>
      <c r="LIJ74" s="79"/>
      <c r="LIK74" s="79"/>
      <c r="LIL74" s="79"/>
      <c r="LIM74" s="79"/>
      <c r="LIN74" s="79"/>
      <c r="LIO74" s="79"/>
      <c r="LIP74" s="79"/>
      <c r="LIQ74" s="79"/>
      <c r="LIR74" s="79"/>
      <c r="LIS74" s="79"/>
      <c r="LIT74" s="79"/>
      <c r="LIU74" s="79"/>
      <c r="LIV74" s="79"/>
      <c r="LIW74" s="79"/>
      <c r="LIX74" s="79"/>
      <c r="LIY74" s="79"/>
      <c r="LIZ74" s="79"/>
      <c r="LJA74" s="79"/>
      <c r="LJB74" s="79"/>
      <c r="LJC74" s="79"/>
      <c r="LJD74" s="79"/>
      <c r="LJE74" s="79"/>
      <c r="LJF74" s="79"/>
      <c r="LJG74" s="79"/>
      <c r="LJH74" s="79"/>
      <c r="LJI74" s="79"/>
      <c r="LJJ74" s="79"/>
      <c r="LJK74" s="79"/>
      <c r="LJL74" s="79"/>
      <c r="LJM74" s="79"/>
      <c r="LJN74" s="79"/>
      <c r="LJO74" s="79"/>
      <c r="LJP74" s="79"/>
      <c r="LJQ74" s="79"/>
      <c r="LJR74" s="79"/>
      <c r="LJS74" s="79"/>
      <c r="LJT74" s="79"/>
      <c r="LJU74" s="79"/>
      <c r="LJV74" s="79"/>
      <c r="LJW74" s="79"/>
      <c r="LJX74" s="79"/>
      <c r="LJY74" s="79"/>
      <c r="LJZ74" s="79"/>
      <c r="LKA74" s="79"/>
      <c r="LKB74" s="79"/>
      <c r="LKC74" s="79"/>
      <c r="LKD74" s="79"/>
      <c r="LKE74" s="79"/>
      <c r="LKF74" s="79"/>
      <c r="LKG74" s="79"/>
      <c r="LKH74" s="79"/>
      <c r="LKI74" s="79"/>
      <c r="LKJ74" s="79"/>
      <c r="LKK74" s="79"/>
      <c r="LKL74" s="79"/>
      <c r="LKM74" s="79"/>
      <c r="LKN74" s="79"/>
      <c r="LKO74" s="79"/>
      <c r="LKP74" s="79"/>
      <c r="LKQ74" s="79"/>
      <c r="LKR74" s="79"/>
      <c r="LKS74" s="79"/>
      <c r="LKT74" s="79"/>
      <c r="LKU74" s="79"/>
      <c r="LKV74" s="79"/>
      <c r="LKW74" s="79"/>
      <c r="LKX74" s="79"/>
      <c r="LKY74" s="79"/>
      <c r="LKZ74" s="79"/>
      <c r="LLA74" s="79"/>
      <c r="LLB74" s="79"/>
      <c r="LLC74" s="79"/>
      <c r="LLD74" s="79"/>
      <c r="LLE74" s="79"/>
      <c r="LLF74" s="79"/>
      <c r="LLG74" s="79"/>
      <c r="LLH74" s="79"/>
      <c r="LLI74" s="79"/>
      <c r="LLJ74" s="79"/>
      <c r="LLK74" s="79"/>
      <c r="LLL74" s="79"/>
      <c r="LLM74" s="79"/>
      <c r="LLN74" s="79"/>
      <c r="LLO74" s="79"/>
      <c r="LLP74" s="79"/>
      <c r="LLQ74" s="79"/>
      <c r="LLR74" s="79"/>
      <c r="LLS74" s="79"/>
      <c r="LLT74" s="79"/>
      <c r="LLU74" s="79"/>
      <c r="LLV74" s="79"/>
      <c r="LLW74" s="79"/>
      <c r="LLX74" s="79"/>
      <c r="LLY74" s="79"/>
      <c r="LLZ74" s="79"/>
      <c r="LMA74" s="79"/>
      <c r="LMB74" s="79"/>
      <c r="LMC74" s="79"/>
      <c r="LMD74" s="79"/>
      <c r="LME74" s="79"/>
      <c r="LMF74" s="79"/>
      <c r="LMG74" s="79"/>
      <c r="LMH74" s="79"/>
      <c r="LMI74" s="79"/>
      <c r="LMJ74" s="79"/>
      <c r="LMK74" s="79"/>
      <c r="LML74" s="79"/>
      <c r="LMM74" s="79"/>
      <c r="LMN74" s="79"/>
      <c r="LMO74" s="79"/>
      <c r="LMP74" s="79"/>
      <c r="LMQ74" s="79"/>
      <c r="LMR74" s="79"/>
      <c r="LMS74" s="79"/>
      <c r="LMT74" s="79"/>
      <c r="LMU74" s="79"/>
      <c r="LMV74" s="79"/>
      <c r="LMW74" s="79"/>
      <c r="LMX74" s="79"/>
      <c r="LMY74" s="79"/>
      <c r="LMZ74" s="79"/>
      <c r="LNA74" s="79"/>
      <c r="LNB74" s="79"/>
      <c r="LNC74" s="79"/>
      <c r="LND74" s="79"/>
      <c r="LNE74" s="79"/>
      <c r="LNF74" s="79"/>
      <c r="LNG74" s="79"/>
      <c r="LNH74" s="79"/>
      <c r="LNI74" s="79"/>
      <c r="LNJ74" s="79"/>
      <c r="LNK74" s="79"/>
      <c r="LNL74" s="79"/>
      <c r="LNM74" s="79"/>
      <c r="LNN74" s="79"/>
      <c r="LNO74" s="79"/>
      <c r="LNP74" s="79"/>
      <c r="LNQ74" s="79"/>
      <c r="LNR74" s="79"/>
      <c r="LNS74" s="79"/>
      <c r="LNT74" s="79"/>
      <c r="LNU74" s="79"/>
      <c r="LNV74" s="79"/>
      <c r="LNW74" s="79"/>
      <c r="LNX74" s="79"/>
      <c r="LNY74" s="79"/>
      <c r="LNZ74" s="79"/>
      <c r="LOA74" s="79"/>
      <c r="LOB74" s="79"/>
      <c r="LOC74" s="79"/>
      <c r="LOD74" s="79"/>
      <c r="LOE74" s="79"/>
      <c r="LOF74" s="79"/>
      <c r="LOG74" s="79"/>
      <c r="LOH74" s="79"/>
      <c r="LOI74" s="79"/>
      <c r="LOJ74" s="79"/>
      <c r="LOK74" s="79"/>
      <c r="LOL74" s="79"/>
      <c r="LOM74" s="79"/>
      <c r="LON74" s="79"/>
      <c r="LOO74" s="79"/>
      <c r="LOP74" s="79"/>
      <c r="LOQ74" s="79"/>
      <c r="LOR74" s="79"/>
      <c r="LOS74" s="79"/>
      <c r="LOT74" s="79"/>
      <c r="LOU74" s="79"/>
      <c r="LOV74" s="79"/>
      <c r="LOW74" s="79"/>
      <c r="LOX74" s="79"/>
      <c r="LOY74" s="79"/>
      <c r="LOZ74" s="79"/>
      <c r="LPA74" s="79"/>
      <c r="LPB74" s="79"/>
      <c r="LPC74" s="79"/>
      <c r="LPD74" s="79"/>
      <c r="LPE74" s="79"/>
      <c r="LPF74" s="79"/>
      <c r="LPG74" s="79"/>
      <c r="LPH74" s="79"/>
      <c r="LPI74" s="79"/>
      <c r="LPJ74" s="79"/>
      <c r="LPK74" s="79"/>
      <c r="LPL74" s="79"/>
      <c r="LPM74" s="79"/>
      <c r="LPN74" s="79"/>
      <c r="LPO74" s="79"/>
      <c r="LPP74" s="79"/>
      <c r="LPQ74" s="79"/>
      <c r="LPR74" s="79"/>
      <c r="LPS74" s="79"/>
      <c r="LPT74" s="79"/>
      <c r="LPU74" s="79"/>
      <c r="LPV74" s="79"/>
      <c r="LPW74" s="79"/>
      <c r="LPX74" s="79"/>
      <c r="LPY74" s="79"/>
      <c r="LPZ74" s="79"/>
      <c r="LQA74" s="79"/>
      <c r="LQB74" s="79"/>
      <c r="LQC74" s="79"/>
      <c r="LQD74" s="79"/>
      <c r="LQE74" s="79"/>
      <c r="LQF74" s="79"/>
      <c r="LQG74" s="79"/>
      <c r="LQH74" s="79"/>
      <c r="LQI74" s="79"/>
      <c r="LQJ74" s="79"/>
      <c r="LQK74" s="79"/>
      <c r="LQL74" s="79"/>
      <c r="LQM74" s="79"/>
      <c r="LQN74" s="79"/>
      <c r="LQO74" s="79"/>
      <c r="LQP74" s="79"/>
      <c r="LQQ74" s="79"/>
      <c r="LQR74" s="79"/>
      <c r="LQS74" s="79"/>
      <c r="LQT74" s="79"/>
      <c r="LQU74" s="79"/>
      <c r="LQV74" s="79"/>
      <c r="LQW74" s="79"/>
      <c r="LQX74" s="79"/>
      <c r="LQY74" s="79"/>
      <c r="LQZ74" s="79"/>
      <c r="LRA74" s="79"/>
      <c r="LRB74" s="79"/>
      <c r="LRC74" s="79"/>
      <c r="LRD74" s="79"/>
      <c r="LRE74" s="79"/>
      <c r="LRF74" s="79"/>
      <c r="LRG74" s="79"/>
      <c r="LRH74" s="79"/>
      <c r="LRI74" s="79"/>
      <c r="LRJ74" s="79"/>
      <c r="LRK74" s="79"/>
      <c r="LRL74" s="79"/>
      <c r="LRM74" s="79"/>
      <c r="LRN74" s="79"/>
      <c r="LRO74" s="79"/>
      <c r="LRP74" s="79"/>
      <c r="LRQ74" s="79"/>
      <c r="LRR74" s="79"/>
      <c r="LRS74" s="79"/>
      <c r="LRT74" s="79"/>
      <c r="LRU74" s="79"/>
      <c r="LRV74" s="79"/>
      <c r="LRW74" s="79"/>
      <c r="LRX74" s="79"/>
      <c r="LRY74" s="79"/>
      <c r="LRZ74" s="79"/>
      <c r="LSA74" s="79"/>
      <c r="LSB74" s="79"/>
      <c r="LSC74" s="79"/>
      <c r="LSD74" s="79"/>
      <c r="LSE74" s="79"/>
      <c r="LSF74" s="79"/>
      <c r="LSG74" s="79"/>
      <c r="LSH74" s="79"/>
      <c r="LSI74" s="79"/>
      <c r="LSJ74" s="79"/>
      <c r="LSK74" s="79"/>
      <c r="LSL74" s="79"/>
      <c r="LSM74" s="79"/>
      <c r="LSN74" s="79"/>
      <c r="LSO74" s="79"/>
      <c r="LSP74" s="79"/>
      <c r="LSQ74" s="79"/>
      <c r="LSR74" s="79"/>
      <c r="LSS74" s="79"/>
      <c r="LST74" s="79"/>
      <c r="LSU74" s="79"/>
      <c r="LSV74" s="79"/>
      <c r="LSW74" s="79"/>
      <c r="LSX74" s="79"/>
      <c r="LSY74" s="79"/>
      <c r="LSZ74" s="79"/>
      <c r="LTA74" s="79"/>
      <c r="LTB74" s="79"/>
      <c r="LTC74" s="79"/>
      <c r="LTD74" s="79"/>
      <c r="LTE74" s="79"/>
      <c r="LTF74" s="79"/>
      <c r="LTG74" s="79"/>
      <c r="LTH74" s="79"/>
      <c r="LTI74" s="79"/>
      <c r="LTJ74" s="79"/>
      <c r="LTK74" s="79"/>
      <c r="LTL74" s="79"/>
      <c r="LTM74" s="79"/>
      <c r="LTN74" s="79"/>
      <c r="LTO74" s="79"/>
      <c r="LTP74" s="79"/>
      <c r="LTQ74" s="79"/>
      <c r="LTR74" s="79"/>
      <c r="LTS74" s="79"/>
      <c r="LTT74" s="79"/>
      <c r="LTU74" s="79"/>
      <c r="LTV74" s="79"/>
      <c r="LTW74" s="79"/>
      <c r="LTX74" s="79"/>
      <c r="LTY74" s="79"/>
      <c r="LTZ74" s="79"/>
      <c r="LUA74" s="79"/>
      <c r="LUB74" s="79"/>
      <c r="LUC74" s="79"/>
      <c r="LUD74" s="79"/>
      <c r="LUE74" s="79"/>
      <c r="LUF74" s="79"/>
      <c r="LUG74" s="79"/>
      <c r="LUH74" s="79"/>
      <c r="LUI74" s="79"/>
      <c r="LUJ74" s="79"/>
      <c r="LUK74" s="79"/>
      <c r="LUL74" s="79"/>
      <c r="LUM74" s="79"/>
      <c r="LUN74" s="79"/>
      <c r="LUO74" s="79"/>
      <c r="LUP74" s="79"/>
      <c r="LUQ74" s="79"/>
      <c r="LUR74" s="79"/>
      <c r="LUS74" s="79"/>
      <c r="LUT74" s="79"/>
      <c r="LUU74" s="79"/>
      <c r="LUV74" s="79"/>
      <c r="LUW74" s="79"/>
      <c r="LUX74" s="79"/>
      <c r="LUY74" s="79"/>
      <c r="LUZ74" s="79"/>
      <c r="LVA74" s="79"/>
      <c r="LVB74" s="79"/>
      <c r="LVC74" s="79"/>
      <c r="LVD74" s="79"/>
      <c r="LVE74" s="79"/>
      <c r="LVF74" s="79"/>
      <c r="LVG74" s="79"/>
      <c r="LVH74" s="79"/>
      <c r="LVI74" s="79"/>
      <c r="LVJ74" s="79"/>
      <c r="LVK74" s="79"/>
      <c r="LVL74" s="79"/>
      <c r="LVM74" s="79"/>
      <c r="LVN74" s="79"/>
      <c r="LVO74" s="79"/>
      <c r="LVP74" s="79"/>
      <c r="LVQ74" s="79"/>
      <c r="LVR74" s="79"/>
      <c r="LVS74" s="79"/>
      <c r="LVT74" s="79"/>
      <c r="LVU74" s="79"/>
      <c r="LVV74" s="79"/>
      <c r="LVW74" s="79"/>
      <c r="LVX74" s="79"/>
      <c r="LVY74" s="79"/>
      <c r="LVZ74" s="79"/>
      <c r="LWA74" s="79"/>
      <c r="LWB74" s="79"/>
      <c r="LWC74" s="79"/>
      <c r="LWD74" s="79"/>
      <c r="LWE74" s="79"/>
      <c r="LWF74" s="79"/>
      <c r="LWG74" s="79"/>
      <c r="LWH74" s="79"/>
      <c r="LWI74" s="79"/>
      <c r="LWJ74" s="79"/>
      <c r="LWK74" s="79"/>
      <c r="LWL74" s="79"/>
      <c r="LWM74" s="79"/>
      <c r="LWN74" s="79"/>
      <c r="LWO74" s="79"/>
      <c r="LWP74" s="79"/>
      <c r="LWQ74" s="79"/>
      <c r="LWR74" s="79"/>
      <c r="LWS74" s="79"/>
      <c r="LWT74" s="79"/>
      <c r="LWU74" s="79"/>
      <c r="LWV74" s="79"/>
      <c r="LWW74" s="79"/>
      <c r="LWX74" s="79"/>
      <c r="LWY74" s="79"/>
      <c r="LWZ74" s="79"/>
      <c r="LXA74" s="79"/>
      <c r="LXB74" s="79"/>
      <c r="LXC74" s="79"/>
      <c r="LXD74" s="79"/>
      <c r="LXE74" s="79"/>
      <c r="LXF74" s="79"/>
      <c r="LXG74" s="79"/>
      <c r="LXH74" s="79"/>
      <c r="LXI74" s="79"/>
      <c r="LXJ74" s="79"/>
      <c r="LXK74" s="79"/>
      <c r="LXL74" s="79"/>
      <c r="LXM74" s="79"/>
      <c r="LXN74" s="79"/>
      <c r="LXO74" s="79"/>
      <c r="LXP74" s="79"/>
      <c r="LXQ74" s="79"/>
      <c r="LXR74" s="79"/>
      <c r="LXS74" s="79"/>
      <c r="LXT74" s="79"/>
      <c r="LXU74" s="79"/>
      <c r="LXV74" s="79"/>
      <c r="LXW74" s="79"/>
      <c r="LXX74" s="79"/>
      <c r="LXY74" s="79"/>
      <c r="LXZ74" s="79"/>
      <c r="LYA74" s="79"/>
      <c r="LYB74" s="79"/>
      <c r="LYC74" s="79"/>
      <c r="LYD74" s="79"/>
      <c r="LYE74" s="79"/>
      <c r="LYF74" s="79"/>
      <c r="LYG74" s="79"/>
      <c r="LYH74" s="79"/>
      <c r="LYI74" s="79"/>
      <c r="LYJ74" s="79"/>
      <c r="LYK74" s="79"/>
      <c r="LYL74" s="79"/>
      <c r="LYM74" s="79"/>
      <c r="LYN74" s="79"/>
      <c r="LYO74" s="79"/>
      <c r="LYP74" s="79"/>
      <c r="LYQ74" s="79"/>
      <c r="LYR74" s="79"/>
      <c r="LYS74" s="79"/>
      <c r="LYT74" s="79"/>
      <c r="LYU74" s="79"/>
      <c r="LYV74" s="79"/>
      <c r="LYW74" s="79"/>
      <c r="LYX74" s="79"/>
      <c r="LYY74" s="79"/>
      <c r="LYZ74" s="79"/>
      <c r="LZA74" s="79"/>
      <c r="LZB74" s="79"/>
      <c r="LZC74" s="79"/>
      <c r="LZD74" s="79"/>
      <c r="LZE74" s="79"/>
      <c r="LZF74" s="79"/>
      <c r="LZG74" s="79"/>
      <c r="LZH74" s="79"/>
      <c r="LZI74" s="79"/>
      <c r="LZJ74" s="79"/>
      <c r="LZK74" s="79"/>
      <c r="LZL74" s="79"/>
      <c r="LZM74" s="79"/>
      <c r="LZN74" s="79"/>
      <c r="LZO74" s="79"/>
      <c r="LZP74" s="79"/>
      <c r="LZQ74" s="79"/>
      <c r="LZR74" s="79"/>
      <c r="LZS74" s="79"/>
      <c r="LZT74" s="79"/>
      <c r="LZU74" s="79"/>
      <c r="LZV74" s="79"/>
      <c r="LZW74" s="79"/>
      <c r="LZX74" s="79"/>
      <c r="LZY74" s="79"/>
      <c r="LZZ74" s="79"/>
      <c r="MAA74" s="79"/>
      <c r="MAB74" s="79"/>
      <c r="MAC74" s="79"/>
      <c r="MAD74" s="79"/>
      <c r="MAE74" s="79"/>
      <c r="MAF74" s="79"/>
      <c r="MAG74" s="79"/>
      <c r="MAH74" s="79"/>
      <c r="MAI74" s="79"/>
      <c r="MAJ74" s="79"/>
      <c r="MAK74" s="79"/>
      <c r="MAL74" s="79"/>
      <c r="MAM74" s="79"/>
      <c r="MAN74" s="79"/>
      <c r="MAO74" s="79"/>
      <c r="MAP74" s="79"/>
      <c r="MAQ74" s="79"/>
      <c r="MAR74" s="79"/>
      <c r="MAS74" s="79"/>
      <c r="MAT74" s="79"/>
      <c r="MAU74" s="79"/>
      <c r="MAV74" s="79"/>
      <c r="MAW74" s="79"/>
      <c r="MAX74" s="79"/>
      <c r="MAY74" s="79"/>
      <c r="MAZ74" s="79"/>
      <c r="MBA74" s="79"/>
      <c r="MBB74" s="79"/>
      <c r="MBC74" s="79"/>
      <c r="MBD74" s="79"/>
      <c r="MBE74" s="79"/>
      <c r="MBF74" s="79"/>
      <c r="MBG74" s="79"/>
      <c r="MBH74" s="79"/>
      <c r="MBI74" s="79"/>
      <c r="MBJ74" s="79"/>
      <c r="MBK74" s="79"/>
      <c r="MBL74" s="79"/>
      <c r="MBM74" s="79"/>
      <c r="MBN74" s="79"/>
      <c r="MBO74" s="79"/>
      <c r="MBP74" s="79"/>
      <c r="MBQ74" s="79"/>
      <c r="MBR74" s="79"/>
      <c r="MBS74" s="79"/>
      <c r="MBT74" s="79"/>
      <c r="MBU74" s="79"/>
      <c r="MBV74" s="79"/>
      <c r="MBW74" s="79"/>
      <c r="MBX74" s="79"/>
      <c r="MBY74" s="79"/>
      <c r="MBZ74" s="79"/>
      <c r="MCA74" s="79"/>
      <c r="MCB74" s="79"/>
      <c r="MCC74" s="79"/>
      <c r="MCD74" s="79"/>
      <c r="MCE74" s="79"/>
      <c r="MCF74" s="79"/>
      <c r="MCG74" s="79"/>
      <c r="MCH74" s="79"/>
      <c r="MCI74" s="79"/>
      <c r="MCJ74" s="79"/>
      <c r="MCK74" s="79"/>
      <c r="MCL74" s="79"/>
      <c r="MCM74" s="79"/>
      <c r="MCN74" s="79"/>
      <c r="MCO74" s="79"/>
      <c r="MCP74" s="79"/>
      <c r="MCQ74" s="79"/>
      <c r="MCR74" s="79"/>
      <c r="MCS74" s="79"/>
      <c r="MCT74" s="79"/>
      <c r="MCU74" s="79"/>
      <c r="MCV74" s="79"/>
      <c r="MCW74" s="79"/>
      <c r="MCX74" s="79"/>
      <c r="MCY74" s="79"/>
      <c r="MCZ74" s="79"/>
      <c r="MDA74" s="79"/>
      <c r="MDB74" s="79"/>
      <c r="MDC74" s="79"/>
      <c r="MDD74" s="79"/>
      <c r="MDE74" s="79"/>
      <c r="MDF74" s="79"/>
      <c r="MDG74" s="79"/>
      <c r="MDH74" s="79"/>
      <c r="MDI74" s="79"/>
      <c r="MDJ74" s="79"/>
      <c r="MDK74" s="79"/>
      <c r="MDL74" s="79"/>
      <c r="MDM74" s="79"/>
      <c r="MDN74" s="79"/>
      <c r="MDO74" s="79"/>
      <c r="MDP74" s="79"/>
      <c r="MDQ74" s="79"/>
      <c r="MDR74" s="79"/>
      <c r="MDS74" s="79"/>
      <c r="MDT74" s="79"/>
      <c r="MDU74" s="79"/>
      <c r="MDV74" s="79"/>
      <c r="MDW74" s="79"/>
      <c r="MDX74" s="79"/>
      <c r="MDY74" s="79"/>
      <c r="MDZ74" s="79"/>
      <c r="MEA74" s="79"/>
      <c r="MEB74" s="79"/>
      <c r="MEC74" s="79"/>
      <c r="MED74" s="79"/>
      <c r="MEE74" s="79"/>
      <c r="MEF74" s="79"/>
      <c r="MEG74" s="79"/>
      <c r="MEH74" s="79"/>
      <c r="MEI74" s="79"/>
      <c r="MEJ74" s="79"/>
      <c r="MEK74" s="79"/>
      <c r="MEL74" s="79"/>
      <c r="MEM74" s="79"/>
      <c r="MEN74" s="79"/>
      <c r="MEO74" s="79"/>
      <c r="MEP74" s="79"/>
      <c r="MEQ74" s="79"/>
      <c r="MER74" s="79"/>
      <c r="MES74" s="79"/>
      <c r="MET74" s="79"/>
      <c r="MEU74" s="79"/>
      <c r="MEV74" s="79"/>
      <c r="MEW74" s="79"/>
      <c r="MEX74" s="79"/>
      <c r="MEY74" s="79"/>
      <c r="MEZ74" s="79"/>
      <c r="MFA74" s="79"/>
      <c r="MFB74" s="79"/>
      <c r="MFC74" s="79"/>
      <c r="MFD74" s="79"/>
      <c r="MFE74" s="79"/>
      <c r="MFF74" s="79"/>
      <c r="MFG74" s="79"/>
      <c r="MFH74" s="79"/>
      <c r="MFI74" s="79"/>
      <c r="MFJ74" s="79"/>
      <c r="MFK74" s="79"/>
      <c r="MFL74" s="79"/>
      <c r="MFM74" s="79"/>
      <c r="MFN74" s="79"/>
      <c r="MFO74" s="79"/>
      <c r="MFP74" s="79"/>
      <c r="MFQ74" s="79"/>
      <c r="MFR74" s="79"/>
      <c r="MFS74" s="79"/>
      <c r="MFT74" s="79"/>
      <c r="MFU74" s="79"/>
      <c r="MFV74" s="79"/>
      <c r="MFW74" s="79"/>
      <c r="MFX74" s="79"/>
      <c r="MFY74" s="79"/>
      <c r="MFZ74" s="79"/>
      <c r="MGA74" s="79"/>
      <c r="MGB74" s="79"/>
      <c r="MGC74" s="79"/>
      <c r="MGD74" s="79"/>
      <c r="MGE74" s="79"/>
      <c r="MGF74" s="79"/>
      <c r="MGG74" s="79"/>
      <c r="MGH74" s="79"/>
      <c r="MGI74" s="79"/>
      <c r="MGJ74" s="79"/>
      <c r="MGK74" s="79"/>
      <c r="MGL74" s="79"/>
      <c r="MGM74" s="79"/>
      <c r="MGN74" s="79"/>
      <c r="MGO74" s="79"/>
      <c r="MGP74" s="79"/>
      <c r="MGQ74" s="79"/>
      <c r="MGR74" s="79"/>
      <c r="MGS74" s="79"/>
      <c r="MGT74" s="79"/>
      <c r="MGU74" s="79"/>
      <c r="MGV74" s="79"/>
      <c r="MGW74" s="79"/>
      <c r="MGX74" s="79"/>
      <c r="MGY74" s="79"/>
      <c r="MGZ74" s="79"/>
      <c r="MHA74" s="79"/>
      <c r="MHB74" s="79"/>
      <c r="MHC74" s="79"/>
      <c r="MHD74" s="79"/>
      <c r="MHE74" s="79"/>
      <c r="MHF74" s="79"/>
      <c r="MHG74" s="79"/>
      <c r="MHH74" s="79"/>
      <c r="MHI74" s="79"/>
      <c r="MHJ74" s="79"/>
      <c r="MHK74" s="79"/>
      <c r="MHL74" s="79"/>
      <c r="MHM74" s="79"/>
      <c r="MHN74" s="79"/>
      <c r="MHO74" s="79"/>
      <c r="MHP74" s="79"/>
      <c r="MHQ74" s="79"/>
      <c r="MHR74" s="79"/>
      <c r="MHS74" s="79"/>
      <c r="MHT74" s="79"/>
      <c r="MHU74" s="79"/>
      <c r="MHV74" s="79"/>
      <c r="MHW74" s="79"/>
      <c r="MHX74" s="79"/>
      <c r="MHY74" s="79"/>
      <c r="MHZ74" s="79"/>
      <c r="MIA74" s="79"/>
      <c r="MIB74" s="79"/>
      <c r="MIC74" s="79"/>
      <c r="MID74" s="79"/>
      <c r="MIE74" s="79"/>
      <c r="MIF74" s="79"/>
      <c r="MIG74" s="79"/>
      <c r="MIH74" s="79"/>
      <c r="MII74" s="79"/>
      <c r="MIJ74" s="79"/>
      <c r="MIK74" s="79"/>
      <c r="MIL74" s="79"/>
      <c r="MIM74" s="79"/>
      <c r="MIN74" s="79"/>
      <c r="MIO74" s="79"/>
      <c r="MIP74" s="79"/>
      <c r="MIQ74" s="79"/>
      <c r="MIR74" s="79"/>
      <c r="MIS74" s="79"/>
      <c r="MIT74" s="79"/>
      <c r="MIU74" s="79"/>
      <c r="MIV74" s="79"/>
      <c r="MIW74" s="79"/>
      <c r="MIX74" s="79"/>
      <c r="MIY74" s="79"/>
      <c r="MIZ74" s="79"/>
      <c r="MJA74" s="79"/>
      <c r="MJB74" s="79"/>
      <c r="MJC74" s="79"/>
      <c r="MJD74" s="79"/>
      <c r="MJE74" s="79"/>
      <c r="MJF74" s="79"/>
      <c r="MJG74" s="79"/>
      <c r="MJH74" s="79"/>
      <c r="MJI74" s="79"/>
      <c r="MJJ74" s="79"/>
      <c r="MJK74" s="79"/>
      <c r="MJL74" s="79"/>
      <c r="MJM74" s="79"/>
      <c r="MJN74" s="79"/>
      <c r="MJO74" s="79"/>
      <c r="MJP74" s="79"/>
      <c r="MJQ74" s="79"/>
      <c r="MJR74" s="79"/>
      <c r="MJS74" s="79"/>
      <c r="MJT74" s="79"/>
      <c r="MJU74" s="79"/>
      <c r="MJV74" s="79"/>
      <c r="MJW74" s="79"/>
      <c r="MJX74" s="79"/>
      <c r="MJY74" s="79"/>
      <c r="MJZ74" s="79"/>
      <c r="MKA74" s="79"/>
      <c r="MKB74" s="79"/>
      <c r="MKC74" s="79"/>
      <c r="MKD74" s="79"/>
      <c r="MKE74" s="79"/>
      <c r="MKF74" s="79"/>
      <c r="MKG74" s="79"/>
      <c r="MKH74" s="79"/>
      <c r="MKI74" s="79"/>
      <c r="MKJ74" s="79"/>
      <c r="MKK74" s="79"/>
      <c r="MKL74" s="79"/>
      <c r="MKM74" s="79"/>
      <c r="MKN74" s="79"/>
      <c r="MKO74" s="79"/>
      <c r="MKP74" s="79"/>
      <c r="MKQ74" s="79"/>
      <c r="MKR74" s="79"/>
      <c r="MKS74" s="79"/>
      <c r="MKT74" s="79"/>
      <c r="MKU74" s="79"/>
      <c r="MKV74" s="79"/>
      <c r="MKW74" s="79"/>
      <c r="MKX74" s="79"/>
      <c r="MKY74" s="79"/>
      <c r="MKZ74" s="79"/>
      <c r="MLA74" s="79"/>
      <c r="MLB74" s="79"/>
      <c r="MLC74" s="79"/>
      <c r="MLD74" s="79"/>
      <c r="MLE74" s="79"/>
      <c r="MLF74" s="79"/>
      <c r="MLG74" s="79"/>
      <c r="MLH74" s="79"/>
      <c r="MLI74" s="79"/>
      <c r="MLJ74" s="79"/>
      <c r="MLK74" s="79"/>
      <c r="MLL74" s="79"/>
      <c r="MLM74" s="79"/>
      <c r="MLN74" s="79"/>
      <c r="MLO74" s="79"/>
      <c r="MLP74" s="79"/>
      <c r="MLQ74" s="79"/>
      <c r="MLR74" s="79"/>
      <c r="MLS74" s="79"/>
      <c r="MLT74" s="79"/>
      <c r="MLU74" s="79"/>
      <c r="MLV74" s="79"/>
      <c r="MLW74" s="79"/>
      <c r="MLX74" s="79"/>
      <c r="MLY74" s="79"/>
      <c r="MLZ74" s="79"/>
      <c r="MMA74" s="79"/>
      <c r="MMB74" s="79"/>
      <c r="MMC74" s="79"/>
      <c r="MMD74" s="79"/>
      <c r="MME74" s="79"/>
      <c r="MMF74" s="79"/>
      <c r="MMG74" s="79"/>
      <c r="MMH74" s="79"/>
      <c r="MMI74" s="79"/>
      <c r="MMJ74" s="79"/>
      <c r="MMK74" s="79"/>
      <c r="MML74" s="79"/>
      <c r="MMM74" s="79"/>
      <c r="MMN74" s="79"/>
      <c r="MMO74" s="79"/>
      <c r="MMP74" s="79"/>
      <c r="MMQ74" s="79"/>
      <c r="MMR74" s="79"/>
      <c r="MMS74" s="79"/>
      <c r="MMT74" s="79"/>
      <c r="MMU74" s="79"/>
      <c r="MMV74" s="79"/>
      <c r="MMW74" s="79"/>
      <c r="MMX74" s="79"/>
      <c r="MMY74" s="79"/>
      <c r="MMZ74" s="79"/>
      <c r="MNA74" s="79"/>
      <c r="MNB74" s="79"/>
      <c r="MNC74" s="79"/>
      <c r="MND74" s="79"/>
      <c r="MNE74" s="79"/>
      <c r="MNF74" s="79"/>
      <c r="MNG74" s="79"/>
      <c r="MNH74" s="79"/>
      <c r="MNI74" s="79"/>
      <c r="MNJ74" s="79"/>
      <c r="MNK74" s="79"/>
      <c r="MNL74" s="79"/>
      <c r="MNM74" s="79"/>
      <c r="MNN74" s="79"/>
      <c r="MNO74" s="79"/>
      <c r="MNP74" s="79"/>
      <c r="MNQ74" s="79"/>
      <c r="MNR74" s="79"/>
      <c r="MNS74" s="79"/>
      <c r="MNT74" s="79"/>
      <c r="MNU74" s="79"/>
      <c r="MNV74" s="79"/>
      <c r="MNW74" s="79"/>
      <c r="MNX74" s="79"/>
      <c r="MNY74" s="79"/>
      <c r="MNZ74" s="79"/>
      <c r="MOA74" s="79"/>
      <c r="MOB74" s="79"/>
      <c r="MOC74" s="79"/>
      <c r="MOD74" s="79"/>
      <c r="MOE74" s="79"/>
      <c r="MOF74" s="79"/>
      <c r="MOG74" s="79"/>
      <c r="MOH74" s="79"/>
      <c r="MOI74" s="79"/>
      <c r="MOJ74" s="79"/>
      <c r="MOK74" s="79"/>
      <c r="MOL74" s="79"/>
      <c r="MOM74" s="79"/>
      <c r="MON74" s="79"/>
      <c r="MOO74" s="79"/>
      <c r="MOP74" s="79"/>
      <c r="MOQ74" s="79"/>
      <c r="MOR74" s="79"/>
      <c r="MOS74" s="79"/>
      <c r="MOT74" s="79"/>
      <c r="MOU74" s="79"/>
      <c r="MOV74" s="79"/>
      <c r="MOW74" s="79"/>
      <c r="MOX74" s="79"/>
      <c r="MOY74" s="79"/>
      <c r="MOZ74" s="79"/>
      <c r="MPA74" s="79"/>
      <c r="MPB74" s="79"/>
      <c r="MPC74" s="79"/>
      <c r="MPD74" s="79"/>
      <c r="MPE74" s="79"/>
      <c r="MPF74" s="79"/>
      <c r="MPG74" s="79"/>
      <c r="MPH74" s="79"/>
      <c r="MPI74" s="79"/>
      <c r="MPJ74" s="79"/>
      <c r="MPK74" s="79"/>
      <c r="MPL74" s="79"/>
      <c r="MPM74" s="79"/>
      <c r="MPN74" s="79"/>
      <c r="MPO74" s="79"/>
      <c r="MPP74" s="79"/>
      <c r="MPQ74" s="79"/>
      <c r="MPR74" s="79"/>
      <c r="MPS74" s="79"/>
      <c r="MPT74" s="79"/>
      <c r="MPU74" s="79"/>
      <c r="MPV74" s="79"/>
      <c r="MPW74" s="79"/>
      <c r="MPX74" s="79"/>
      <c r="MPY74" s="79"/>
      <c r="MPZ74" s="79"/>
      <c r="MQA74" s="79"/>
      <c r="MQB74" s="79"/>
      <c r="MQC74" s="79"/>
      <c r="MQD74" s="79"/>
      <c r="MQE74" s="79"/>
      <c r="MQF74" s="79"/>
      <c r="MQG74" s="79"/>
      <c r="MQH74" s="79"/>
      <c r="MQI74" s="79"/>
      <c r="MQJ74" s="79"/>
      <c r="MQK74" s="79"/>
      <c r="MQL74" s="79"/>
      <c r="MQM74" s="79"/>
      <c r="MQN74" s="79"/>
      <c r="MQO74" s="79"/>
      <c r="MQP74" s="79"/>
      <c r="MQQ74" s="79"/>
      <c r="MQR74" s="79"/>
      <c r="MQS74" s="79"/>
      <c r="MQT74" s="79"/>
      <c r="MQU74" s="79"/>
      <c r="MQV74" s="79"/>
      <c r="MQW74" s="79"/>
      <c r="MQX74" s="79"/>
      <c r="MQY74" s="79"/>
      <c r="MQZ74" s="79"/>
      <c r="MRA74" s="79"/>
      <c r="MRB74" s="79"/>
      <c r="MRC74" s="79"/>
      <c r="MRD74" s="79"/>
      <c r="MRE74" s="79"/>
      <c r="MRF74" s="79"/>
      <c r="MRG74" s="79"/>
      <c r="MRH74" s="79"/>
      <c r="MRI74" s="79"/>
      <c r="MRJ74" s="79"/>
      <c r="MRK74" s="79"/>
      <c r="MRL74" s="79"/>
      <c r="MRM74" s="79"/>
      <c r="MRN74" s="79"/>
      <c r="MRO74" s="79"/>
      <c r="MRP74" s="79"/>
      <c r="MRQ74" s="79"/>
      <c r="MRR74" s="79"/>
      <c r="MRS74" s="79"/>
      <c r="MRT74" s="79"/>
      <c r="MRU74" s="79"/>
      <c r="MRV74" s="79"/>
      <c r="MRW74" s="79"/>
      <c r="MRX74" s="79"/>
      <c r="MRY74" s="79"/>
      <c r="MRZ74" s="79"/>
      <c r="MSA74" s="79"/>
      <c r="MSB74" s="79"/>
      <c r="MSC74" s="79"/>
      <c r="MSD74" s="79"/>
      <c r="MSE74" s="79"/>
      <c r="MSF74" s="79"/>
      <c r="MSG74" s="79"/>
      <c r="MSH74" s="79"/>
      <c r="MSI74" s="79"/>
      <c r="MSJ74" s="79"/>
      <c r="MSK74" s="79"/>
      <c r="MSL74" s="79"/>
      <c r="MSM74" s="79"/>
      <c r="MSN74" s="79"/>
      <c r="MSO74" s="79"/>
      <c r="MSP74" s="79"/>
      <c r="MSQ74" s="79"/>
      <c r="MSR74" s="79"/>
      <c r="MSS74" s="79"/>
      <c r="MST74" s="79"/>
      <c r="MSU74" s="79"/>
      <c r="MSV74" s="79"/>
      <c r="MSW74" s="79"/>
      <c r="MSX74" s="79"/>
      <c r="MSY74" s="79"/>
      <c r="MSZ74" s="79"/>
      <c r="MTA74" s="79"/>
      <c r="MTB74" s="79"/>
      <c r="MTC74" s="79"/>
      <c r="MTD74" s="79"/>
      <c r="MTE74" s="79"/>
      <c r="MTF74" s="79"/>
      <c r="MTG74" s="79"/>
      <c r="MTH74" s="79"/>
      <c r="MTI74" s="79"/>
      <c r="MTJ74" s="79"/>
      <c r="MTK74" s="79"/>
      <c r="MTL74" s="79"/>
      <c r="MTM74" s="79"/>
      <c r="MTN74" s="79"/>
      <c r="MTO74" s="79"/>
      <c r="MTP74" s="79"/>
      <c r="MTQ74" s="79"/>
      <c r="MTR74" s="79"/>
      <c r="MTS74" s="79"/>
      <c r="MTT74" s="79"/>
      <c r="MTU74" s="79"/>
      <c r="MTV74" s="79"/>
      <c r="MTW74" s="79"/>
      <c r="MTX74" s="79"/>
      <c r="MTY74" s="79"/>
      <c r="MTZ74" s="79"/>
      <c r="MUA74" s="79"/>
      <c r="MUB74" s="79"/>
      <c r="MUC74" s="79"/>
      <c r="MUD74" s="79"/>
      <c r="MUE74" s="79"/>
      <c r="MUF74" s="79"/>
      <c r="MUG74" s="79"/>
      <c r="MUH74" s="79"/>
      <c r="MUI74" s="79"/>
      <c r="MUJ74" s="79"/>
      <c r="MUK74" s="79"/>
      <c r="MUL74" s="79"/>
      <c r="MUM74" s="79"/>
      <c r="MUN74" s="79"/>
      <c r="MUO74" s="79"/>
      <c r="MUP74" s="79"/>
      <c r="MUQ74" s="79"/>
      <c r="MUR74" s="79"/>
      <c r="MUS74" s="79"/>
      <c r="MUT74" s="79"/>
      <c r="MUU74" s="79"/>
      <c r="MUV74" s="79"/>
      <c r="MUW74" s="79"/>
      <c r="MUX74" s="79"/>
      <c r="MUY74" s="79"/>
      <c r="MUZ74" s="79"/>
      <c r="MVA74" s="79"/>
      <c r="MVB74" s="79"/>
      <c r="MVC74" s="79"/>
      <c r="MVD74" s="79"/>
      <c r="MVE74" s="79"/>
      <c r="MVF74" s="79"/>
      <c r="MVG74" s="79"/>
      <c r="MVH74" s="79"/>
      <c r="MVI74" s="79"/>
      <c r="MVJ74" s="79"/>
      <c r="MVK74" s="79"/>
      <c r="MVL74" s="79"/>
      <c r="MVM74" s="79"/>
      <c r="MVN74" s="79"/>
      <c r="MVO74" s="79"/>
      <c r="MVP74" s="79"/>
      <c r="MVQ74" s="79"/>
      <c r="MVR74" s="79"/>
      <c r="MVS74" s="79"/>
      <c r="MVT74" s="79"/>
      <c r="MVU74" s="79"/>
      <c r="MVV74" s="79"/>
      <c r="MVW74" s="79"/>
      <c r="MVX74" s="79"/>
      <c r="MVY74" s="79"/>
      <c r="MVZ74" s="79"/>
      <c r="MWA74" s="79"/>
      <c r="MWB74" s="79"/>
      <c r="MWC74" s="79"/>
      <c r="MWD74" s="79"/>
      <c r="MWE74" s="79"/>
      <c r="MWF74" s="79"/>
      <c r="MWG74" s="79"/>
      <c r="MWH74" s="79"/>
      <c r="MWI74" s="79"/>
      <c r="MWJ74" s="79"/>
      <c r="MWK74" s="79"/>
      <c r="MWL74" s="79"/>
      <c r="MWM74" s="79"/>
      <c r="MWN74" s="79"/>
      <c r="MWO74" s="79"/>
      <c r="MWP74" s="79"/>
      <c r="MWQ74" s="79"/>
      <c r="MWR74" s="79"/>
      <c r="MWS74" s="79"/>
      <c r="MWT74" s="79"/>
      <c r="MWU74" s="79"/>
      <c r="MWV74" s="79"/>
      <c r="MWW74" s="79"/>
      <c r="MWX74" s="79"/>
      <c r="MWY74" s="79"/>
      <c r="MWZ74" s="79"/>
      <c r="MXA74" s="79"/>
      <c r="MXB74" s="79"/>
      <c r="MXC74" s="79"/>
      <c r="MXD74" s="79"/>
      <c r="MXE74" s="79"/>
      <c r="MXF74" s="79"/>
      <c r="MXG74" s="79"/>
      <c r="MXH74" s="79"/>
      <c r="MXI74" s="79"/>
      <c r="MXJ74" s="79"/>
      <c r="MXK74" s="79"/>
      <c r="MXL74" s="79"/>
      <c r="MXM74" s="79"/>
      <c r="MXN74" s="79"/>
      <c r="MXO74" s="79"/>
      <c r="MXP74" s="79"/>
      <c r="MXQ74" s="79"/>
      <c r="MXR74" s="79"/>
      <c r="MXS74" s="79"/>
      <c r="MXT74" s="79"/>
      <c r="MXU74" s="79"/>
      <c r="MXV74" s="79"/>
      <c r="MXW74" s="79"/>
      <c r="MXX74" s="79"/>
      <c r="MXY74" s="79"/>
      <c r="MXZ74" s="79"/>
      <c r="MYA74" s="79"/>
      <c r="MYB74" s="79"/>
      <c r="MYC74" s="79"/>
      <c r="MYD74" s="79"/>
      <c r="MYE74" s="79"/>
      <c r="MYF74" s="79"/>
      <c r="MYG74" s="79"/>
      <c r="MYH74" s="79"/>
      <c r="MYI74" s="79"/>
      <c r="MYJ74" s="79"/>
      <c r="MYK74" s="79"/>
      <c r="MYL74" s="79"/>
      <c r="MYM74" s="79"/>
      <c r="MYN74" s="79"/>
      <c r="MYO74" s="79"/>
      <c r="MYP74" s="79"/>
      <c r="MYQ74" s="79"/>
      <c r="MYR74" s="79"/>
      <c r="MYS74" s="79"/>
      <c r="MYT74" s="79"/>
      <c r="MYU74" s="79"/>
      <c r="MYV74" s="79"/>
      <c r="MYW74" s="79"/>
      <c r="MYX74" s="79"/>
      <c r="MYY74" s="79"/>
      <c r="MYZ74" s="79"/>
      <c r="MZA74" s="79"/>
      <c r="MZB74" s="79"/>
      <c r="MZC74" s="79"/>
      <c r="MZD74" s="79"/>
      <c r="MZE74" s="79"/>
      <c r="MZF74" s="79"/>
      <c r="MZG74" s="79"/>
      <c r="MZH74" s="79"/>
      <c r="MZI74" s="79"/>
      <c r="MZJ74" s="79"/>
      <c r="MZK74" s="79"/>
      <c r="MZL74" s="79"/>
      <c r="MZM74" s="79"/>
      <c r="MZN74" s="79"/>
      <c r="MZO74" s="79"/>
      <c r="MZP74" s="79"/>
      <c r="MZQ74" s="79"/>
      <c r="MZR74" s="79"/>
      <c r="MZS74" s="79"/>
      <c r="MZT74" s="79"/>
      <c r="MZU74" s="79"/>
      <c r="MZV74" s="79"/>
      <c r="MZW74" s="79"/>
      <c r="MZX74" s="79"/>
      <c r="MZY74" s="79"/>
      <c r="MZZ74" s="79"/>
      <c r="NAA74" s="79"/>
      <c r="NAB74" s="79"/>
      <c r="NAC74" s="79"/>
      <c r="NAD74" s="79"/>
      <c r="NAE74" s="79"/>
      <c r="NAF74" s="79"/>
      <c r="NAG74" s="79"/>
      <c r="NAH74" s="79"/>
      <c r="NAI74" s="79"/>
      <c r="NAJ74" s="79"/>
      <c r="NAK74" s="79"/>
      <c r="NAL74" s="79"/>
      <c r="NAM74" s="79"/>
      <c r="NAN74" s="79"/>
      <c r="NAO74" s="79"/>
      <c r="NAP74" s="79"/>
      <c r="NAQ74" s="79"/>
      <c r="NAR74" s="79"/>
      <c r="NAS74" s="79"/>
      <c r="NAT74" s="79"/>
      <c r="NAU74" s="79"/>
      <c r="NAV74" s="79"/>
      <c r="NAW74" s="79"/>
      <c r="NAX74" s="79"/>
      <c r="NAY74" s="79"/>
      <c r="NAZ74" s="79"/>
      <c r="NBA74" s="79"/>
      <c r="NBB74" s="79"/>
      <c r="NBC74" s="79"/>
      <c r="NBD74" s="79"/>
      <c r="NBE74" s="79"/>
      <c r="NBF74" s="79"/>
      <c r="NBG74" s="79"/>
      <c r="NBH74" s="79"/>
      <c r="NBI74" s="79"/>
      <c r="NBJ74" s="79"/>
      <c r="NBK74" s="79"/>
      <c r="NBL74" s="79"/>
      <c r="NBM74" s="79"/>
      <c r="NBN74" s="79"/>
      <c r="NBO74" s="79"/>
      <c r="NBP74" s="79"/>
      <c r="NBQ74" s="79"/>
      <c r="NBR74" s="79"/>
      <c r="NBS74" s="79"/>
      <c r="NBT74" s="79"/>
      <c r="NBU74" s="79"/>
      <c r="NBV74" s="79"/>
      <c r="NBW74" s="79"/>
      <c r="NBX74" s="79"/>
      <c r="NBY74" s="79"/>
      <c r="NBZ74" s="79"/>
      <c r="NCA74" s="79"/>
      <c r="NCB74" s="79"/>
      <c r="NCC74" s="79"/>
      <c r="NCD74" s="79"/>
      <c r="NCE74" s="79"/>
      <c r="NCF74" s="79"/>
      <c r="NCG74" s="79"/>
      <c r="NCH74" s="79"/>
      <c r="NCI74" s="79"/>
      <c r="NCJ74" s="79"/>
      <c r="NCK74" s="79"/>
      <c r="NCL74" s="79"/>
      <c r="NCM74" s="79"/>
      <c r="NCN74" s="79"/>
      <c r="NCO74" s="79"/>
      <c r="NCP74" s="79"/>
      <c r="NCQ74" s="79"/>
      <c r="NCR74" s="79"/>
      <c r="NCS74" s="79"/>
      <c r="NCT74" s="79"/>
      <c r="NCU74" s="79"/>
      <c r="NCV74" s="79"/>
      <c r="NCW74" s="79"/>
      <c r="NCX74" s="79"/>
      <c r="NCY74" s="79"/>
      <c r="NCZ74" s="79"/>
      <c r="NDA74" s="79"/>
      <c r="NDB74" s="79"/>
      <c r="NDC74" s="79"/>
      <c r="NDD74" s="79"/>
      <c r="NDE74" s="79"/>
      <c r="NDF74" s="79"/>
      <c r="NDG74" s="79"/>
      <c r="NDH74" s="79"/>
      <c r="NDI74" s="79"/>
      <c r="NDJ74" s="79"/>
      <c r="NDK74" s="79"/>
      <c r="NDL74" s="79"/>
      <c r="NDM74" s="79"/>
      <c r="NDN74" s="79"/>
      <c r="NDO74" s="79"/>
      <c r="NDP74" s="79"/>
      <c r="NDQ74" s="79"/>
      <c r="NDR74" s="79"/>
      <c r="NDS74" s="79"/>
      <c r="NDT74" s="79"/>
      <c r="NDU74" s="79"/>
      <c r="NDV74" s="79"/>
      <c r="NDW74" s="79"/>
      <c r="NDX74" s="79"/>
      <c r="NDY74" s="79"/>
      <c r="NDZ74" s="79"/>
      <c r="NEA74" s="79"/>
      <c r="NEB74" s="79"/>
      <c r="NEC74" s="79"/>
      <c r="NED74" s="79"/>
      <c r="NEE74" s="79"/>
      <c r="NEF74" s="79"/>
      <c r="NEG74" s="79"/>
      <c r="NEH74" s="79"/>
      <c r="NEI74" s="79"/>
      <c r="NEJ74" s="79"/>
      <c r="NEK74" s="79"/>
      <c r="NEL74" s="79"/>
      <c r="NEM74" s="79"/>
      <c r="NEN74" s="79"/>
      <c r="NEO74" s="79"/>
      <c r="NEP74" s="79"/>
      <c r="NEQ74" s="79"/>
      <c r="NER74" s="79"/>
      <c r="NES74" s="79"/>
      <c r="NET74" s="79"/>
      <c r="NEU74" s="79"/>
      <c r="NEV74" s="79"/>
      <c r="NEW74" s="79"/>
      <c r="NEX74" s="79"/>
      <c r="NEY74" s="79"/>
      <c r="NEZ74" s="79"/>
      <c r="NFA74" s="79"/>
      <c r="NFB74" s="79"/>
      <c r="NFC74" s="79"/>
      <c r="NFD74" s="79"/>
      <c r="NFE74" s="79"/>
      <c r="NFF74" s="79"/>
      <c r="NFG74" s="79"/>
      <c r="NFH74" s="79"/>
      <c r="NFI74" s="79"/>
      <c r="NFJ74" s="79"/>
      <c r="NFK74" s="79"/>
      <c r="NFL74" s="79"/>
      <c r="NFM74" s="79"/>
      <c r="NFN74" s="79"/>
      <c r="NFO74" s="79"/>
      <c r="NFP74" s="79"/>
      <c r="NFQ74" s="79"/>
      <c r="NFR74" s="79"/>
      <c r="NFS74" s="79"/>
      <c r="NFT74" s="79"/>
      <c r="NFU74" s="79"/>
      <c r="NFV74" s="79"/>
      <c r="NFW74" s="79"/>
      <c r="NFX74" s="79"/>
      <c r="NFY74" s="79"/>
      <c r="NFZ74" s="79"/>
      <c r="NGA74" s="79"/>
      <c r="NGB74" s="79"/>
      <c r="NGC74" s="79"/>
      <c r="NGD74" s="79"/>
      <c r="NGE74" s="79"/>
      <c r="NGF74" s="79"/>
      <c r="NGG74" s="79"/>
      <c r="NGH74" s="79"/>
      <c r="NGI74" s="79"/>
      <c r="NGJ74" s="79"/>
      <c r="NGK74" s="79"/>
      <c r="NGL74" s="79"/>
      <c r="NGM74" s="79"/>
      <c r="NGN74" s="79"/>
      <c r="NGO74" s="79"/>
      <c r="NGP74" s="79"/>
      <c r="NGQ74" s="79"/>
      <c r="NGR74" s="79"/>
      <c r="NGS74" s="79"/>
      <c r="NGT74" s="79"/>
      <c r="NGU74" s="79"/>
      <c r="NGV74" s="79"/>
      <c r="NGW74" s="79"/>
      <c r="NGX74" s="79"/>
      <c r="NGY74" s="79"/>
      <c r="NGZ74" s="79"/>
      <c r="NHA74" s="79"/>
      <c r="NHB74" s="79"/>
      <c r="NHC74" s="79"/>
      <c r="NHD74" s="79"/>
      <c r="NHE74" s="79"/>
      <c r="NHF74" s="79"/>
      <c r="NHG74" s="79"/>
      <c r="NHH74" s="79"/>
      <c r="NHI74" s="79"/>
      <c r="NHJ74" s="79"/>
      <c r="NHK74" s="79"/>
      <c r="NHL74" s="79"/>
      <c r="NHM74" s="79"/>
      <c r="NHN74" s="79"/>
      <c r="NHO74" s="79"/>
      <c r="NHP74" s="79"/>
      <c r="NHQ74" s="79"/>
      <c r="NHR74" s="79"/>
      <c r="NHS74" s="79"/>
      <c r="NHT74" s="79"/>
      <c r="NHU74" s="79"/>
      <c r="NHV74" s="79"/>
      <c r="NHW74" s="79"/>
      <c r="NHX74" s="79"/>
      <c r="NHY74" s="79"/>
      <c r="NHZ74" s="79"/>
      <c r="NIA74" s="79"/>
      <c r="NIB74" s="79"/>
      <c r="NIC74" s="79"/>
      <c r="NID74" s="79"/>
      <c r="NIE74" s="79"/>
      <c r="NIF74" s="79"/>
      <c r="NIG74" s="79"/>
      <c r="NIH74" s="79"/>
      <c r="NII74" s="79"/>
      <c r="NIJ74" s="79"/>
      <c r="NIK74" s="79"/>
      <c r="NIL74" s="79"/>
      <c r="NIM74" s="79"/>
      <c r="NIN74" s="79"/>
      <c r="NIO74" s="79"/>
      <c r="NIP74" s="79"/>
      <c r="NIQ74" s="79"/>
      <c r="NIR74" s="79"/>
      <c r="NIS74" s="79"/>
      <c r="NIT74" s="79"/>
      <c r="NIU74" s="79"/>
      <c r="NIV74" s="79"/>
      <c r="NIW74" s="79"/>
      <c r="NIX74" s="79"/>
      <c r="NIY74" s="79"/>
      <c r="NIZ74" s="79"/>
      <c r="NJA74" s="79"/>
      <c r="NJB74" s="79"/>
      <c r="NJC74" s="79"/>
      <c r="NJD74" s="79"/>
      <c r="NJE74" s="79"/>
      <c r="NJF74" s="79"/>
      <c r="NJG74" s="79"/>
      <c r="NJH74" s="79"/>
      <c r="NJI74" s="79"/>
      <c r="NJJ74" s="79"/>
      <c r="NJK74" s="79"/>
      <c r="NJL74" s="79"/>
      <c r="NJM74" s="79"/>
      <c r="NJN74" s="79"/>
      <c r="NJO74" s="79"/>
      <c r="NJP74" s="79"/>
      <c r="NJQ74" s="79"/>
      <c r="NJR74" s="79"/>
      <c r="NJS74" s="79"/>
      <c r="NJT74" s="79"/>
      <c r="NJU74" s="79"/>
      <c r="NJV74" s="79"/>
      <c r="NJW74" s="79"/>
      <c r="NJX74" s="79"/>
      <c r="NJY74" s="79"/>
      <c r="NJZ74" s="79"/>
      <c r="NKA74" s="79"/>
      <c r="NKB74" s="79"/>
      <c r="NKC74" s="79"/>
      <c r="NKD74" s="79"/>
      <c r="NKE74" s="79"/>
      <c r="NKF74" s="79"/>
      <c r="NKG74" s="79"/>
      <c r="NKH74" s="79"/>
      <c r="NKI74" s="79"/>
      <c r="NKJ74" s="79"/>
      <c r="NKK74" s="79"/>
      <c r="NKL74" s="79"/>
      <c r="NKM74" s="79"/>
      <c r="NKN74" s="79"/>
      <c r="NKO74" s="79"/>
      <c r="NKP74" s="79"/>
      <c r="NKQ74" s="79"/>
      <c r="NKR74" s="79"/>
      <c r="NKS74" s="79"/>
      <c r="NKT74" s="79"/>
      <c r="NKU74" s="79"/>
      <c r="NKV74" s="79"/>
      <c r="NKW74" s="79"/>
      <c r="NKX74" s="79"/>
      <c r="NKY74" s="79"/>
      <c r="NKZ74" s="79"/>
      <c r="NLA74" s="79"/>
      <c r="NLB74" s="79"/>
      <c r="NLC74" s="79"/>
      <c r="NLD74" s="79"/>
      <c r="NLE74" s="79"/>
      <c r="NLF74" s="79"/>
      <c r="NLG74" s="79"/>
      <c r="NLH74" s="79"/>
      <c r="NLI74" s="79"/>
      <c r="NLJ74" s="79"/>
      <c r="NLK74" s="79"/>
      <c r="NLL74" s="79"/>
      <c r="NLM74" s="79"/>
      <c r="NLN74" s="79"/>
      <c r="NLO74" s="79"/>
      <c r="NLP74" s="79"/>
      <c r="NLQ74" s="79"/>
      <c r="NLR74" s="79"/>
      <c r="NLS74" s="79"/>
      <c r="NLT74" s="79"/>
      <c r="NLU74" s="79"/>
      <c r="NLV74" s="79"/>
      <c r="NLW74" s="79"/>
      <c r="NLX74" s="79"/>
      <c r="NLY74" s="79"/>
      <c r="NLZ74" s="79"/>
      <c r="NMA74" s="79"/>
      <c r="NMB74" s="79"/>
      <c r="NMC74" s="79"/>
      <c r="NMD74" s="79"/>
      <c r="NME74" s="79"/>
      <c r="NMF74" s="79"/>
      <c r="NMG74" s="79"/>
      <c r="NMH74" s="79"/>
      <c r="NMI74" s="79"/>
      <c r="NMJ74" s="79"/>
      <c r="NMK74" s="79"/>
      <c r="NML74" s="79"/>
      <c r="NMM74" s="79"/>
      <c r="NMN74" s="79"/>
      <c r="NMO74" s="79"/>
      <c r="NMP74" s="79"/>
      <c r="NMQ74" s="79"/>
      <c r="NMR74" s="79"/>
      <c r="NMS74" s="79"/>
      <c r="NMT74" s="79"/>
      <c r="NMU74" s="79"/>
      <c r="NMV74" s="79"/>
      <c r="NMW74" s="79"/>
      <c r="NMX74" s="79"/>
      <c r="NMY74" s="79"/>
      <c r="NMZ74" s="79"/>
      <c r="NNA74" s="79"/>
      <c r="NNB74" s="79"/>
      <c r="NNC74" s="79"/>
      <c r="NND74" s="79"/>
      <c r="NNE74" s="79"/>
      <c r="NNF74" s="79"/>
      <c r="NNG74" s="79"/>
      <c r="NNH74" s="79"/>
      <c r="NNI74" s="79"/>
      <c r="NNJ74" s="79"/>
      <c r="NNK74" s="79"/>
      <c r="NNL74" s="79"/>
      <c r="NNM74" s="79"/>
      <c r="NNN74" s="79"/>
      <c r="NNO74" s="79"/>
      <c r="NNP74" s="79"/>
      <c r="NNQ74" s="79"/>
      <c r="NNR74" s="79"/>
      <c r="NNS74" s="79"/>
      <c r="NNT74" s="79"/>
      <c r="NNU74" s="79"/>
      <c r="NNV74" s="79"/>
      <c r="NNW74" s="79"/>
      <c r="NNX74" s="79"/>
      <c r="NNY74" s="79"/>
      <c r="NNZ74" s="79"/>
      <c r="NOA74" s="79"/>
      <c r="NOB74" s="79"/>
      <c r="NOC74" s="79"/>
      <c r="NOD74" s="79"/>
      <c r="NOE74" s="79"/>
      <c r="NOF74" s="79"/>
      <c r="NOG74" s="79"/>
      <c r="NOH74" s="79"/>
      <c r="NOI74" s="79"/>
      <c r="NOJ74" s="79"/>
      <c r="NOK74" s="79"/>
      <c r="NOL74" s="79"/>
      <c r="NOM74" s="79"/>
      <c r="NON74" s="79"/>
      <c r="NOO74" s="79"/>
      <c r="NOP74" s="79"/>
      <c r="NOQ74" s="79"/>
      <c r="NOR74" s="79"/>
      <c r="NOS74" s="79"/>
      <c r="NOT74" s="79"/>
      <c r="NOU74" s="79"/>
      <c r="NOV74" s="79"/>
      <c r="NOW74" s="79"/>
      <c r="NOX74" s="79"/>
      <c r="NOY74" s="79"/>
      <c r="NOZ74" s="79"/>
      <c r="NPA74" s="79"/>
      <c r="NPB74" s="79"/>
      <c r="NPC74" s="79"/>
      <c r="NPD74" s="79"/>
      <c r="NPE74" s="79"/>
      <c r="NPF74" s="79"/>
      <c r="NPG74" s="79"/>
      <c r="NPH74" s="79"/>
      <c r="NPI74" s="79"/>
      <c r="NPJ74" s="79"/>
      <c r="NPK74" s="79"/>
      <c r="NPL74" s="79"/>
      <c r="NPM74" s="79"/>
      <c r="NPN74" s="79"/>
      <c r="NPO74" s="79"/>
      <c r="NPP74" s="79"/>
      <c r="NPQ74" s="79"/>
      <c r="NPR74" s="79"/>
      <c r="NPS74" s="79"/>
      <c r="NPT74" s="79"/>
      <c r="NPU74" s="79"/>
      <c r="NPV74" s="79"/>
      <c r="NPW74" s="79"/>
      <c r="NPX74" s="79"/>
      <c r="NPY74" s="79"/>
      <c r="NPZ74" s="79"/>
      <c r="NQA74" s="79"/>
      <c r="NQB74" s="79"/>
      <c r="NQC74" s="79"/>
      <c r="NQD74" s="79"/>
      <c r="NQE74" s="79"/>
      <c r="NQF74" s="79"/>
      <c r="NQG74" s="79"/>
      <c r="NQH74" s="79"/>
      <c r="NQI74" s="79"/>
      <c r="NQJ74" s="79"/>
      <c r="NQK74" s="79"/>
      <c r="NQL74" s="79"/>
      <c r="NQM74" s="79"/>
      <c r="NQN74" s="79"/>
      <c r="NQO74" s="79"/>
      <c r="NQP74" s="79"/>
      <c r="NQQ74" s="79"/>
      <c r="NQR74" s="79"/>
      <c r="NQS74" s="79"/>
      <c r="NQT74" s="79"/>
      <c r="NQU74" s="79"/>
      <c r="NQV74" s="79"/>
      <c r="NQW74" s="79"/>
      <c r="NQX74" s="79"/>
      <c r="NQY74" s="79"/>
      <c r="NQZ74" s="79"/>
      <c r="NRA74" s="79"/>
      <c r="NRB74" s="79"/>
      <c r="NRC74" s="79"/>
      <c r="NRD74" s="79"/>
      <c r="NRE74" s="79"/>
      <c r="NRF74" s="79"/>
      <c r="NRG74" s="79"/>
      <c r="NRH74" s="79"/>
      <c r="NRI74" s="79"/>
      <c r="NRJ74" s="79"/>
      <c r="NRK74" s="79"/>
      <c r="NRL74" s="79"/>
      <c r="NRM74" s="79"/>
      <c r="NRN74" s="79"/>
      <c r="NRO74" s="79"/>
      <c r="NRP74" s="79"/>
      <c r="NRQ74" s="79"/>
      <c r="NRR74" s="79"/>
      <c r="NRS74" s="79"/>
      <c r="NRT74" s="79"/>
      <c r="NRU74" s="79"/>
      <c r="NRV74" s="79"/>
      <c r="NRW74" s="79"/>
      <c r="NRX74" s="79"/>
      <c r="NRY74" s="79"/>
      <c r="NRZ74" s="79"/>
      <c r="NSA74" s="79"/>
      <c r="NSB74" s="79"/>
      <c r="NSC74" s="79"/>
      <c r="NSD74" s="79"/>
      <c r="NSE74" s="79"/>
      <c r="NSF74" s="79"/>
      <c r="NSG74" s="79"/>
      <c r="NSH74" s="79"/>
      <c r="NSI74" s="79"/>
      <c r="NSJ74" s="79"/>
      <c r="NSK74" s="79"/>
      <c r="NSL74" s="79"/>
      <c r="NSM74" s="79"/>
      <c r="NSN74" s="79"/>
      <c r="NSO74" s="79"/>
      <c r="NSP74" s="79"/>
      <c r="NSQ74" s="79"/>
      <c r="NSR74" s="79"/>
      <c r="NSS74" s="79"/>
      <c r="NST74" s="79"/>
      <c r="NSU74" s="79"/>
      <c r="NSV74" s="79"/>
      <c r="NSW74" s="79"/>
      <c r="NSX74" s="79"/>
      <c r="NSY74" s="79"/>
      <c r="NSZ74" s="79"/>
      <c r="NTA74" s="79"/>
      <c r="NTB74" s="79"/>
      <c r="NTC74" s="79"/>
      <c r="NTD74" s="79"/>
      <c r="NTE74" s="79"/>
      <c r="NTF74" s="79"/>
      <c r="NTG74" s="79"/>
      <c r="NTH74" s="79"/>
      <c r="NTI74" s="79"/>
      <c r="NTJ74" s="79"/>
      <c r="NTK74" s="79"/>
      <c r="NTL74" s="79"/>
      <c r="NTM74" s="79"/>
      <c r="NTN74" s="79"/>
      <c r="NTO74" s="79"/>
      <c r="NTP74" s="79"/>
      <c r="NTQ74" s="79"/>
      <c r="NTR74" s="79"/>
      <c r="NTS74" s="79"/>
      <c r="NTT74" s="79"/>
      <c r="NTU74" s="79"/>
      <c r="NTV74" s="79"/>
      <c r="NTW74" s="79"/>
      <c r="NTX74" s="79"/>
      <c r="NTY74" s="79"/>
      <c r="NTZ74" s="79"/>
      <c r="NUA74" s="79"/>
      <c r="NUB74" s="79"/>
      <c r="NUC74" s="79"/>
      <c r="NUD74" s="79"/>
      <c r="NUE74" s="79"/>
      <c r="NUF74" s="79"/>
      <c r="NUG74" s="79"/>
      <c r="NUH74" s="79"/>
      <c r="NUI74" s="79"/>
      <c r="NUJ74" s="79"/>
      <c r="NUK74" s="79"/>
      <c r="NUL74" s="79"/>
      <c r="NUM74" s="79"/>
      <c r="NUN74" s="79"/>
      <c r="NUO74" s="79"/>
      <c r="NUP74" s="79"/>
      <c r="NUQ74" s="79"/>
      <c r="NUR74" s="79"/>
      <c r="NUS74" s="79"/>
      <c r="NUT74" s="79"/>
      <c r="NUU74" s="79"/>
      <c r="NUV74" s="79"/>
      <c r="NUW74" s="79"/>
      <c r="NUX74" s="79"/>
      <c r="NUY74" s="79"/>
      <c r="NUZ74" s="79"/>
      <c r="NVA74" s="79"/>
      <c r="NVB74" s="79"/>
      <c r="NVC74" s="79"/>
      <c r="NVD74" s="79"/>
      <c r="NVE74" s="79"/>
      <c r="NVF74" s="79"/>
      <c r="NVG74" s="79"/>
      <c r="NVH74" s="79"/>
      <c r="NVI74" s="79"/>
      <c r="NVJ74" s="79"/>
      <c r="NVK74" s="79"/>
      <c r="NVL74" s="79"/>
      <c r="NVM74" s="79"/>
      <c r="NVN74" s="79"/>
      <c r="NVO74" s="79"/>
      <c r="NVP74" s="79"/>
      <c r="NVQ74" s="79"/>
      <c r="NVR74" s="79"/>
      <c r="NVS74" s="79"/>
      <c r="NVT74" s="79"/>
      <c r="NVU74" s="79"/>
      <c r="NVV74" s="79"/>
      <c r="NVW74" s="79"/>
      <c r="NVX74" s="79"/>
      <c r="NVY74" s="79"/>
      <c r="NVZ74" s="79"/>
      <c r="NWA74" s="79"/>
      <c r="NWB74" s="79"/>
      <c r="NWC74" s="79"/>
      <c r="NWD74" s="79"/>
      <c r="NWE74" s="79"/>
      <c r="NWF74" s="79"/>
      <c r="NWG74" s="79"/>
      <c r="NWH74" s="79"/>
      <c r="NWI74" s="79"/>
      <c r="NWJ74" s="79"/>
      <c r="NWK74" s="79"/>
      <c r="NWL74" s="79"/>
      <c r="NWM74" s="79"/>
      <c r="NWN74" s="79"/>
      <c r="NWO74" s="79"/>
      <c r="NWP74" s="79"/>
      <c r="NWQ74" s="79"/>
      <c r="NWR74" s="79"/>
      <c r="NWS74" s="79"/>
      <c r="NWT74" s="79"/>
      <c r="NWU74" s="79"/>
      <c r="NWV74" s="79"/>
      <c r="NWW74" s="79"/>
      <c r="NWX74" s="79"/>
      <c r="NWY74" s="79"/>
      <c r="NWZ74" s="79"/>
      <c r="NXA74" s="79"/>
      <c r="NXB74" s="79"/>
      <c r="NXC74" s="79"/>
      <c r="NXD74" s="79"/>
      <c r="NXE74" s="79"/>
      <c r="NXF74" s="79"/>
      <c r="NXG74" s="79"/>
      <c r="NXH74" s="79"/>
      <c r="NXI74" s="79"/>
      <c r="NXJ74" s="79"/>
      <c r="NXK74" s="79"/>
      <c r="NXL74" s="79"/>
      <c r="NXM74" s="79"/>
      <c r="NXN74" s="79"/>
      <c r="NXO74" s="79"/>
      <c r="NXP74" s="79"/>
      <c r="NXQ74" s="79"/>
      <c r="NXR74" s="79"/>
      <c r="NXS74" s="79"/>
      <c r="NXT74" s="79"/>
      <c r="NXU74" s="79"/>
      <c r="NXV74" s="79"/>
      <c r="NXW74" s="79"/>
      <c r="NXX74" s="79"/>
      <c r="NXY74" s="79"/>
      <c r="NXZ74" s="79"/>
      <c r="NYA74" s="79"/>
      <c r="NYB74" s="79"/>
      <c r="NYC74" s="79"/>
      <c r="NYD74" s="79"/>
      <c r="NYE74" s="79"/>
      <c r="NYF74" s="79"/>
      <c r="NYG74" s="79"/>
      <c r="NYH74" s="79"/>
      <c r="NYI74" s="79"/>
      <c r="NYJ74" s="79"/>
      <c r="NYK74" s="79"/>
      <c r="NYL74" s="79"/>
      <c r="NYM74" s="79"/>
      <c r="NYN74" s="79"/>
      <c r="NYO74" s="79"/>
      <c r="NYP74" s="79"/>
      <c r="NYQ74" s="79"/>
      <c r="NYR74" s="79"/>
      <c r="NYS74" s="79"/>
      <c r="NYT74" s="79"/>
      <c r="NYU74" s="79"/>
      <c r="NYV74" s="79"/>
      <c r="NYW74" s="79"/>
      <c r="NYX74" s="79"/>
      <c r="NYY74" s="79"/>
      <c r="NYZ74" s="79"/>
      <c r="NZA74" s="79"/>
      <c r="NZB74" s="79"/>
      <c r="NZC74" s="79"/>
      <c r="NZD74" s="79"/>
      <c r="NZE74" s="79"/>
      <c r="NZF74" s="79"/>
      <c r="NZG74" s="79"/>
      <c r="NZH74" s="79"/>
      <c r="NZI74" s="79"/>
      <c r="NZJ74" s="79"/>
      <c r="NZK74" s="79"/>
      <c r="NZL74" s="79"/>
      <c r="NZM74" s="79"/>
      <c r="NZN74" s="79"/>
      <c r="NZO74" s="79"/>
      <c r="NZP74" s="79"/>
      <c r="NZQ74" s="79"/>
      <c r="NZR74" s="79"/>
      <c r="NZS74" s="79"/>
      <c r="NZT74" s="79"/>
      <c r="NZU74" s="79"/>
      <c r="NZV74" s="79"/>
      <c r="NZW74" s="79"/>
      <c r="NZX74" s="79"/>
      <c r="NZY74" s="79"/>
      <c r="NZZ74" s="79"/>
      <c r="OAA74" s="79"/>
      <c r="OAB74" s="79"/>
      <c r="OAC74" s="79"/>
      <c r="OAD74" s="79"/>
      <c r="OAE74" s="79"/>
      <c r="OAF74" s="79"/>
      <c r="OAG74" s="79"/>
      <c r="OAH74" s="79"/>
      <c r="OAI74" s="79"/>
      <c r="OAJ74" s="79"/>
      <c r="OAK74" s="79"/>
      <c r="OAL74" s="79"/>
      <c r="OAM74" s="79"/>
      <c r="OAN74" s="79"/>
      <c r="OAO74" s="79"/>
      <c r="OAP74" s="79"/>
      <c r="OAQ74" s="79"/>
      <c r="OAR74" s="79"/>
      <c r="OAS74" s="79"/>
      <c r="OAT74" s="79"/>
      <c r="OAU74" s="79"/>
      <c r="OAV74" s="79"/>
      <c r="OAW74" s="79"/>
      <c r="OAX74" s="79"/>
      <c r="OAY74" s="79"/>
      <c r="OAZ74" s="79"/>
      <c r="OBA74" s="79"/>
      <c r="OBB74" s="79"/>
      <c r="OBC74" s="79"/>
      <c r="OBD74" s="79"/>
      <c r="OBE74" s="79"/>
      <c r="OBF74" s="79"/>
      <c r="OBG74" s="79"/>
      <c r="OBH74" s="79"/>
      <c r="OBI74" s="79"/>
      <c r="OBJ74" s="79"/>
      <c r="OBK74" s="79"/>
      <c r="OBL74" s="79"/>
      <c r="OBM74" s="79"/>
      <c r="OBN74" s="79"/>
      <c r="OBO74" s="79"/>
      <c r="OBP74" s="79"/>
      <c r="OBQ74" s="79"/>
      <c r="OBR74" s="79"/>
      <c r="OBS74" s="79"/>
      <c r="OBT74" s="79"/>
      <c r="OBU74" s="79"/>
      <c r="OBV74" s="79"/>
      <c r="OBW74" s="79"/>
      <c r="OBX74" s="79"/>
      <c r="OBY74" s="79"/>
      <c r="OBZ74" s="79"/>
      <c r="OCA74" s="79"/>
      <c r="OCB74" s="79"/>
      <c r="OCC74" s="79"/>
      <c r="OCD74" s="79"/>
      <c r="OCE74" s="79"/>
      <c r="OCF74" s="79"/>
      <c r="OCG74" s="79"/>
      <c r="OCH74" s="79"/>
      <c r="OCI74" s="79"/>
      <c r="OCJ74" s="79"/>
      <c r="OCK74" s="79"/>
      <c r="OCL74" s="79"/>
      <c r="OCM74" s="79"/>
      <c r="OCN74" s="79"/>
      <c r="OCO74" s="79"/>
      <c r="OCP74" s="79"/>
      <c r="OCQ74" s="79"/>
      <c r="OCR74" s="79"/>
      <c r="OCS74" s="79"/>
      <c r="OCT74" s="79"/>
      <c r="OCU74" s="79"/>
      <c r="OCV74" s="79"/>
      <c r="OCW74" s="79"/>
      <c r="OCX74" s="79"/>
      <c r="OCY74" s="79"/>
      <c r="OCZ74" s="79"/>
      <c r="ODA74" s="79"/>
      <c r="ODB74" s="79"/>
      <c r="ODC74" s="79"/>
      <c r="ODD74" s="79"/>
      <c r="ODE74" s="79"/>
      <c r="ODF74" s="79"/>
      <c r="ODG74" s="79"/>
      <c r="ODH74" s="79"/>
      <c r="ODI74" s="79"/>
      <c r="ODJ74" s="79"/>
      <c r="ODK74" s="79"/>
      <c r="ODL74" s="79"/>
      <c r="ODM74" s="79"/>
      <c r="ODN74" s="79"/>
      <c r="ODO74" s="79"/>
      <c r="ODP74" s="79"/>
      <c r="ODQ74" s="79"/>
      <c r="ODR74" s="79"/>
      <c r="ODS74" s="79"/>
      <c r="ODT74" s="79"/>
      <c r="ODU74" s="79"/>
      <c r="ODV74" s="79"/>
      <c r="ODW74" s="79"/>
      <c r="ODX74" s="79"/>
      <c r="ODY74" s="79"/>
      <c r="ODZ74" s="79"/>
      <c r="OEA74" s="79"/>
      <c r="OEB74" s="79"/>
      <c r="OEC74" s="79"/>
      <c r="OED74" s="79"/>
      <c r="OEE74" s="79"/>
      <c r="OEF74" s="79"/>
      <c r="OEG74" s="79"/>
      <c r="OEH74" s="79"/>
      <c r="OEI74" s="79"/>
      <c r="OEJ74" s="79"/>
      <c r="OEK74" s="79"/>
      <c r="OEL74" s="79"/>
      <c r="OEM74" s="79"/>
      <c r="OEN74" s="79"/>
      <c r="OEO74" s="79"/>
      <c r="OEP74" s="79"/>
      <c r="OEQ74" s="79"/>
      <c r="OER74" s="79"/>
      <c r="OES74" s="79"/>
      <c r="OET74" s="79"/>
      <c r="OEU74" s="79"/>
      <c r="OEV74" s="79"/>
      <c r="OEW74" s="79"/>
      <c r="OEX74" s="79"/>
      <c r="OEY74" s="79"/>
      <c r="OEZ74" s="79"/>
      <c r="OFA74" s="79"/>
      <c r="OFB74" s="79"/>
      <c r="OFC74" s="79"/>
      <c r="OFD74" s="79"/>
      <c r="OFE74" s="79"/>
      <c r="OFF74" s="79"/>
      <c r="OFG74" s="79"/>
      <c r="OFH74" s="79"/>
      <c r="OFI74" s="79"/>
      <c r="OFJ74" s="79"/>
      <c r="OFK74" s="79"/>
      <c r="OFL74" s="79"/>
      <c r="OFM74" s="79"/>
      <c r="OFN74" s="79"/>
      <c r="OFO74" s="79"/>
      <c r="OFP74" s="79"/>
      <c r="OFQ74" s="79"/>
      <c r="OFR74" s="79"/>
      <c r="OFS74" s="79"/>
      <c r="OFT74" s="79"/>
      <c r="OFU74" s="79"/>
      <c r="OFV74" s="79"/>
      <c r="OFW74" s="79"/>
      <c r="OFX74" s="79"/>
      <c r="OFY74" s="79"/>
      <c r="OFZ74" s="79"/>
      <c r="OGA74" s="79"/>
      <c r="OGB74" s="79"/>
      <c r="OGC74" s="79"/>
      <c r="OGD74" s="79"/>
      <c r="OGE74" s="79"/>
      <c r="OGF74" s="79"/>
      <c r="OGG74" s="79"/>
      <c r="OGH74" s="79"/>
      <c r="OGI74" s="79"/>
      <c r="OGJ74" s="79"/>
      <c r="OGK74" s="79"/>
      <c r="OGL74" s="79"/>
      <c r="OGM74" s="79"/>
      <c r="OGN74" s="79"/>
      <c r="OGO74" s="79"/>
      <c r="OGP74" s="79"/>
      <c r="OGQ74" s="79"/>
      <c r="OGR74" s="79"/>
      <c r="OGS74" s="79"/>
      <c r="OGT74" s="79"/>
      <c r="OGU74" s="79"/>
      <c r="OGV74" s="79"/>
      <c r="OGW74" s="79"/>
      <c r="OGX74" s="79"/>
      <c r="OGY74" s="79"/>
      <c r="OGZ74" s="79"/>
      <c r="OHA74" s="79"/>
      <c r="OHB74" s="79"/>
      <c r="OHC74" s="79"/>
      <c r="OHD74" s="79"/>
      <c r="OHE74" s="79"/>
      <c r="OHF74" s="79"/>
      <c r="OHG74" s="79"/>
      <c r="OHH74" s="79"/>
      <c r="OHI74" s="79"/>
      <c r="OHJ74" s="79"/>
      <c r="OHK74" s="79"/>
      <c r="OHL74" s="79"/>
      <c r="OHM74" s="79"/>
      <c r="OHN74" s="79"/>
      <c r="OHO74" s="79"/>
      <c r="OHP74" s="79"/>
      <c r="OHQ74" s="79"/>
      <c r="OHR74" s="79"/>
      <c r="OHS74" s="79"/>
      <c r="OHT74" s="79"/>
      <c r="OHU74" s="79"/>
      <c r="OHV74" s="79"/>
      <c r="OHW74" s="79"/>
      <c r="OHX74" s="79"/>
      <c r="OHY74" s="79"/>
      <c r="OHZ74" s="79"/>
      <c r="OIA74" s="79"/>
      <c r="OIB74" s="79"/>
      <c r="OIC74" s="79"/>
      <c r="OID74" s="79"/>
      <c r="OIE74" s="79"/>
      <c r="OIF74" s="79"/>
      <c r="OIG74" s="79"/>
      <c r="OIH74" s="79"/>
      <c r="OII74" s="79"/>
      <c r="OIJ74" s="79"/>
      <c r="OIK74" s="79"/>
      <c r="OIL74" s="79"/>
      <c r="OIM74" s="79"/>
      <c r="OIN74" s="79"/>
      <c r="OIO74" s="79"/>
      <c r="OIP74" s="79"/>
      <c r="OIQ74" s="79"/>
      <c r="OIR74" s="79"/>
      <c r="OIS74" s="79"/>
      <c r="OIT74" s="79"/>
      <c r="OIU74" s="79"/>
      <c r="OIV74" s="79"/>
      <c r="OIW74" s="79"/>
      <c r="OIX74" s="79"/>
      <c r="OIY74" s="79"/>
      <c r="OIZ74" s="79"/>
      <c r="OJA74" s="79"/>
      <c r="OJB74" s="79"/>
      <c r="OJC74" s="79"/>
      <c r="OJD74" s="79"/>
      <c r="OJE74" s="79"/>
      <c r="OJF74" s="79"/>
      <c r="OJG74" s="79"/>
      <c r="OJH74" s="79"/>
      <c r="OJI74" s="79"/>
      <c r="OJJ74" s="79"/>
      <c r="OJK74" s="79"/>
      <c r="OJL74" s="79"/>
      <c r="OJM74" s="79"/>
      <c r="OJN74" s="79"/>
      <c r="OJO74" s="79"/>
      <c r="OJP74" s="79"/>
      <c r="OJQ74" s="79"/>
      <c r="OJR74" s="79"/>
      <c r="OJS74" s="79"/>
      <c r="OJT74" s="79"/>
      <c r="OJU74" s="79"/>
      <c r="OJV74" s="79"/>
      <c r="OJW74" s="79"/>
      <c r="OJX74" s="79"/>
      <c r="OJY74" s="79"/>
      <c r="OJZ74" s="79"/>
      <c r="OKA74" s="79"/>
      <c r="OKB74" s="79"/>
      <c r="OKC74" s="79"/>
      <c r="OKD74" s="79"/>
      <c r="OKE74" s="79"/>
      <c r="OKF74" s="79"/>
      <c r="OKG74" s="79"/>
      <c r="OKH74" s="79"/>
      <c r="OKI74" s="79"/>
      <c r="OKJ74" s="79"/>
      <c r="OKK74" s="79"/>
      <c r="OKL74" s="79"/>
      <c r="OKM74" s="79"/>
      <c r="OKN74" s="79"/>
      <c r="OKO74" s="79"/>
      <c r="OKP74" s="79"/>
      <c r="OKQ74" s="79"/>
      <c r="OKR74" s="79"/>
      <c r="OKS74" s="79"/>
      <c r="OKT74" s="79"/>
      <c r="OKU74" s="79"/>
      <c r="OKV74" s="79"/>
      <c r="OKW74" s="79"/>
      <c r="OKX74" s="79"/>
      <c r="OKY74" s="79"/>
      <c r="OKZ74" s="79"/>
      <c r="OLA74" s="79"/>
      <c r="OLB74" s="79"/>
      <c r="OLC74" s="79"/>
      <c r="OLD74" s="79"/>
      <c r="OLE74" s="79"/>
      <c r="OLF74" s="79"/>
      <c r="OLG74" s="79"/>
      <c r="OLH74" s="79"/>
      <c r="OLI74" s="79"/>
      <c r="OLJ74" s="79"/>
      <c r="OLK74" s="79"/>
      <c r="OLL74" s="79"/>
      <c r="OLM74" s="79"/>
      <c r="OLN74" s="79"/>
      <c r="OLO74" s="79"/>
      <c r="OLP74" s="79"/>
      <c r="OLQ74" s="79"/>
      <c r="OLR74" s="79"/>
      <c r="OLS74" s="79"/>
      <c r="OLT74" s="79"/>
      <c r="OLU74" s="79"/>
      <c r="OLV74" s="79"/>
      <c r="OLW74" s="79"/>
      <c r="OLX74" s="79"/>
      <c r="OLY74" s="79"/>
      <c r="OLZ74" s="79"/>
      <c r="OMA74" s="79"/>
      <c r="OMB74" s="79"/>
      <c r="OMC74" s="79"/>
      <c r="OMD74" s="79"/>
      <c r="OME74" s="79"/>
      <c r="OMF74" s="79"/>
      <c r="OMG74" s="79"/>
      <c r="OMH74" s="79"/>
      <c r="OMI74" s="79"/>
      <c r="OMJ74" s="79"/>
      <c r="OMK74" s="79"/>
      <c r="OML74" s="79"/>
      <c r="OMM74" s="79"/>
      <c r="OMN74" s="79"/>
      <c r="OMO74" s="79"/>
      <c r="OMP74" s="79"/>
      <c r="OMQ74" s="79"/>
      <c r="OMR74" s="79"/>
      <c r="OMS74" s="79"/>
      <c r="OMT74" s="79"/>
      <c r="OMU74" s="79"/>
      <c r="OMV74" s="79"/>
      <c r="OMW74" s="79"/>
      <c r="OMX74" s="79"/>
      <c r="OMY74" s="79"/>
      <c r="OMZ74" s="79"/>
      <c r="ONA74" s="79"/>
      <c r="ONB74" s="79"/>
      <c r="ONC74" s="79"/>
      <c r="OND74" s="79"/>
      <c r="ONE74" s="79"/>
      <c r="ONF74" s="79"/>
      <c r="ONG74" s="79"/>
      <c r="ONH74" s="79"/>
      <c r="ONI74" s="79"/>
      <c r="ONJ74" s="79"/>
      <c r="ONK74" s="79"/>
      <c r="ONL74" s="79"/>
      <c r="ONM74" s="79"/>
      <c r="ONN74" s="79"/>
      <c r="ONO74" s="79"/>
      <c r="ONP74" s="79"/>
      <c r="ONQ74" s="79"/>
      <c r="ONR74" s="79"/>
      <c r="ONS74" s="79"/>
      <c r="ONT74" s="79"/>
      <c r="ONU74" s="79"/>
      <c r="ONV74" s="79"/>
      <c r="ONW74" s="79"/>
      <c r="ONX74" s="79"/>
      <c r="ONY74" s="79"/>
      <c r="ONZ74" s="79"/>
      <c r="OOA74" s="79"/>
      <c r="OOB74" s="79"/>
      <c r="OOC74" s="79"/>
      <c r="OOD74" s="79"/>
      <c r="OOE74" s="79"/>
      <c r="OOF74" s="79"/>
      <c r="OOG74" s="79"/>
      <c r="OOH74" s="79"/>
      <c r="OOI74" s="79"/>
      <c r="OOJ74" s="79"/>
      <c r="OOK74" s="79"/>
      <c r="OOL74" s="79"/>
      <c r="OOM74" s="79"/>
      <c r="OON74" s="79"/>
      <c r="OOO74" s="79"/>
      <c r="OOP74" s="79"/>
      <c r="OOQ74" s="79"/>
      <c r="OOR74" s="79"/>
      <c r="OOS74" s="79"/>
      <c r="OOT74" s="79"/>
      <c r="OOU74" s="79"/>
      <c r="OOV74" s="79"/>
      <c r="OOW74" s="79"/>
      <c r="OOX74" s="79"/>
      <c r="OOY74" s="79"/>
      <c r="OOZ74" s="79"/>
      <c r="OPA74" s="79"/>
      <c r="OPB74" s="79"/>
      <c r="OPC74" s="79"/>
      <c r="OPD74" s="79"/>
      <c r="OPE74" s="79"/>
      <c r="OPF74" s="79"/>
      <c r="OPG74" s="79"/>
      <c r="OPH74" s="79"/>
      <c r="OPI74" s="79"/>
      <c r="OPJ74" s="79"/>
      <c r="OPK74" s="79"/>
      <c r="OPL74" s="79"/>
      <c r="OPM74" s="79"/>
      <c r="OPN74" s="79"/>
      <c r="OPO74" s="79"/>
      <c r="OPP74" s="79"/>
      <c r="OPQ74" s="79"/>
      <c r="OPR74" s="79"/>
      <c r="OPS74" s="79"/>
      <c r="OPT74" s="79"/>
      <c r="OPU74" s="79"/>
      <c r="OPV74" s="79"/>
      <c r="OPW74" s="79"/>
      <c r="OPX74" s="79"/>
      <c r="OPY74" s="79"/>
      <c r="OPZ74" s="79"/>
      <c r="OQA74" s="79"/>
      <c r="OQB74" s="79"/>
      <c r="OQC74" s="79"/>
      <c r="OQD74" s="79"/>
      <c r="OQE74" s="79"/>
      <c r="OQF74" s="79"/>
      <c r="OQG74" s="79"/>
      <c r="OQH74" s="79"/>
      <c r="OQI74" s="79"/>
      <c r="OQJ74" s="79"/>
      <c r="OQK74" s="79"/>
      <c r="OQL74" s="79"/>
      <c r="OQM74" s="79"/>
      <c r="OQN74" s="79"/>
      <c r="OQO74" s="79"/>
      <c r="OQP74" s="79"/>
      <c r="OQQ74" s="79"/>
      <c r="OQR74" s="79"/>
      <c r="OQS74" s="79"/>
      <c r="OQT74" s="79"/>
      <c r="OQU74" s="79"/>
      <c r="OQV74" s="79"/>
      <c r="OQW74" s="79"/>
      <c r="OQX74" s="79"/>
      <c r="OQY74" s="79"/>
      <c r="OQZ74" s="79"/>
      <c r="ORA74" s="79"/>
      <c r="ORB74" s="79"/>
      <c r="ORC74" s="79"/>
      <c r="ORD74" s="79"/>
      <c r="ORE74" s="79"/>
      <c r="ORF74" s="79"/>
      <c r="ORG74" s="79"/>
      <c r="ORH74" s="79"/>
      <c r="ORI74" s="79"/>
      <c r="ORJ74" s="79"/>
      <c r="ORK74" s="79"/>
      <c r="ORL74" s="79"/>
      <c r="ORM74" s="79"/>
      <c r="ORN74" s="79"/>
      <c r="ORO74" s="79"/>
      <c r="ORP74" s="79"/>
      <c r="ORQ74" s="79"/>
      <c r="ORR74" s="79"/>
      <c r="ORS74" s="79"/>
      <c r="ORT74" s="79"/>
      <c r="ORU74" s="79"/>
      <c r="ORV74" s="79"/>
      <c r="ORW74" s="79"/>
      <c r="ORX74" s="79"/>
      <c r="ORY74" s="79"/>
      <c r="ORZ74" s="79"/>
      <c r="OSA74" s="79"/>
      <c r="OSB74" s="79"/>
      <c r="OSC74" s="79"/>
      <c r="OSD74" s="79"/>
      <c r="OSE74" s="79"/>
      <c r="OSF74" s="79"/>
      <c r="OSG74" s="79"/>
      <c r="OSH74" s="79"/>
      <c r="OSI74" s="79"/>
      <c r="OSJ74" s="79"/>
      <c r="OSK74" s="79"/>
      <c r="OSL74" s="79"/>
      <c r="OSM74" s="79"/>
      <c r="OSN74" s="79"/>
      <c r="OSO74" s="79"/>
      <c r="OSP74" s="79"/>
      <c r="OSQ74" s="79"/>
      <c r="OSR74" s="79"/>
      <c r="OSS74" s="79"/>
      <c r="OST74" s="79"/>
      <c r="OSU74" s="79"/>
      <c r="OSV74" s="79"/>
      <c r="OSW74" s="79"/>
      <c r="OSX74" s="79"/>
      <c r="OSY74" s="79"/>
      <c r="OSZ74" s="79"/>
      <c r="OTA74" s="79"/>
      <c r="OTB74" s="79"/>
      <c r="OTC74" s="79"/>
      <c r="OTD74" s="79"/>
      <c r="OTE74" s="79"/>
      <c r="OTF74" s="79"/>
      <c r="OTG74" s="79"/>
      <c r="OTH74" s="79"/>
      <c r="OTI74" s="79"/>
      <c r="OTJ74" s="79"/>
      <c r="OTK74" s="79"/>
      <c r="OTL74" s="79"/>
      <c r="OTM74" s="79"/>
      <c r="OTN74" s="79"/>
      <c r="OTO74" s="79"/>
      <c r="OTP74" s="79"/>
      <c r="OTQ74" s="79"/>
      <c r="OTR74" s="79"/>
      <c r="OTS74" s="79"/>
      <c r="OTT74" s="79"/>
      <c r="OTU74" s="79"/>
      <c r="OTV74" s="79"/>
      <c r="OTW74" s="79"/>
      <c r="OTX74" s="79"/>
      <c r="OTY74" s="79"/>
      <c r="OTZ74" s="79"/>
      <c r="OUA74" s="79"/>
      <c r="OUB74" s="79"/>
      <c r="OUC74" s="79"/>
      <c r="OUD74" s="79"/>
      <c r="OUE74" s="79"/>
      <c r="OUF74" s="79"/>
      <c r="OUG74" s="79"/>
      <c r="OUH74" s="79"/>
      <c r="OUI74" s="79"/>
      <c r="OUJ74" s="79"/>
      <c r="OUK74" s="79"/>
      <c r="OUL74" s="79"/>
      <c r="OUM74" s="79"/>
      <c r="OUN74" s="79"/>
      <c r="OUO74" s="79"/>
      <c r="OUP74" s="79"/>
      <c r="OUQ74" s="79"/>
      <c r="OUR74" s="79"/>
      <c r="OUS74" s="79"/>
      <c r="OUT74" s="79"/>
      <c r="OUU74" s="79"/>
      <c r="OUV74" s="79"/>
      <c r="OUW74" s="79"/>
      <c r="OUX74" s="79"/>
      <c r="OUY74" s="79"/>
      <c r="OUZ74" s="79"/>
      <c r="OVA74" s="79"/>
      <c r="OVB74" s="79"/>
      <c r="OVC74" s="79"/>
      <c r="OVD74" s="79"/>
      <c r="OVE74" s="79"/>
      <c r="OVF74" s="79"/>
      <c r="OVG74" s="79"/>
      <c r="OVH74" s="79"/>
      <c r="OVI74" s="79"/>
      <c r="OVJ74" s="79"/>
      <c r="OVK74" s="79"/>
      <c r="OVL74" s="79"/>
      <c r="OVM74" s="79"/>
      <c r="OVN74" s="79"/>
      <c r="OVO74" s="79"/>
      <c r="OVP74" s="79"/>
      <c r="OVQ74" s="79"/>
      <c r="OVR74" s="79"/>
      <c r="OVS74" s="79"/>
      <c r="OVT74" s="79"/>
      <c r="OVU74" s="79"/>
      <c r="OVV74" s="79"/>
      <c r="OVW74" s="79"/>
      <c r="OVX74" s="79"/>
      <c r="OVY74" s="79"/>
      <c r="OVZ74" s="79"/>
      <c r="OWA74" s="79"/>
      <c r="OWB74" s="79"/>
      <c r="OWC74" s="79"/>
      <c r="OWD74" s="79"/>
      <c r="OWE74" s="79"/>
      <c r="OWF74" s="79"/>
      <c r="OWG74" s="79"/>
      <c r="OWH74" s="79"/>
      <c r="OWI74" s="79"/>
      <c r="OWJ74" s="79"/>
      <c r="OWK74" s="79"/>
      <c r="OWL74" s="79"/>
      <c r="OWM74" s="79"/>
      <c r="OWN74" s="79"/>
      <c r="OWO74" s="79"/>
      <c r="OWP74" s="79"/>
      <c r="OWQ74" s="79"/>
      <c r="OWR74" s="79"/>
      <c r="OWS74" s="79"/>
      <c r="OWT74" s="79"/>
      <c r="OWU74" s="79"/>
      <c r="OWV74" s="79"/>
      <c r="OWW74" s="79"/>
      <c r="OWX74" s="79"/>
      <c r="OWY74" s="79"/>
      <c r="OWZ74" s="79"/>
      <c r="OXA74" s="79"/>
      <c r="OXB74" s="79"/>
      <c r="OXC74" s="79"/>
      <c r="OXD74" s="79"/>
      <c r="OXE74" s="79"/>
      <c r="OXF74" s="79"/>
      <c r="OXG74" s="79"/>
      <c r="OXH74" s="79"/>
      <c r="OXI74" s="79"/>
      <c r="OXJ74" s="79"/>
      <c r="OXK74" s="79"/>
      <c r="OXL74" s="79"/>
      <c r="OXM74" s="79"/>
      <c r="OXN74" s="79"/>
      <c r="OXO74" s="79"/>
      <c r="OXP74" s="79"/>
      <c r="OXQ74" s="79"/>
      <c r="OXR74" s="79"/>
      <c r="OXS74" s="79"/>
      <c r="OXT74" s="79"/>
      <c r="OXU74" s="79"/>
      <c r="OXV74" s="79"/>
      <c r="OXW74" s="79"/>
      <c r="OXX74" s="79"/>
      <c r="OXY74" s="79"/>
      <c r="OXZ74" s="79"/>
      <c r="OYA74" s="79"/>
      <c r="OYB74" s="79"/>
      <c r="OYC74" s="79"/>
      <c r="OYD74" s="79"/>
      <c r="OYE74" s="79"/>
      <c r="OYF74" s="79"/>
      <c r="OYG74" s="79"/>
      <c r="OYH74" s="79"/>
      <c r="OYI74" s="79"/>
      <c r="OYJ74" s="79"/>
      <c r="OYK74" s="79"/>
      <c r="OYL74" s="79"/>
      <c r="OYM74" s="79"/>
      <c r="OYN74" s="79"/>
      <c r="OYO74" s="79"/>
      <c r="OYP74" s="79"/>
      <c r="OYQ74" s="79"/>
      <c r="OYR74" s="79"/>
      <c r="OYS74" s="79"/>
      <c r="OYT74" s="79"/>
      <c r="OYU74" s="79"/>
      <c r="OYV74" s="79"/>
      <c r="OYW74" s="79"/>
      <c r="OYX74" s="79"/>
      <c r="OYY74" s="79"/>
      <c r="OYZ74" s="79"/>
      <c r="OZA74" s="79"/>
      <c r="OZB74" s="79"/>
      <c r="OZC74" s="79"/>
      <c r="OZD74" s="79"/>
      <c r="OZE74" s="79"/>
      <c r="OZF74" s="79"/>
      <c r="OZG74" s="79"/>
      <c r="OZH74" s="79"/>
      <c r="OZI74" s="79"/>
      <c r="OZJ74" s="79"/>
      <c r="OZK74" s="79"/>
      <c r="OZL74" s="79"/>
      <c r="OZM74" s="79"/>
      <c r="OZN74" s="79"/>
      <c r="OZO74" s="79"/>
      <c r="OZP74" s="79"/>
      <c r="OZQ74" s="79"/>
      <c r="OZR74" s="79"/>
      <c r="OZS74" s="79"/>
      <c r="OZT74" s="79"/>
      <c r="OZU74" s="79"/>
      <c r="OZV74" s="79"/>
      <c r="OZW74" s="79"/>
      <c r="OZX74" s="79"/>
      <c r="OZY74" s="79"/>
      <c r="OZZ74" s="79"/>
      <c r="PAA74" s="79"/>
      <c r="PAB74" s="79"/>
      <c r="PAC74" s="79"/>
      <c r="PAD74" s="79"/>
      <c r="PAE74" s="79"/>
      <c r="PAF74" s="79"/>
      <c r="PAG74" s="79"/>
      <c r="PAH74" s="79"/>
      <c r="PAI74" s="79"/>
      <c r="PAJ74" s="79"/>
      <c r="PAK74" s="79"/>
      <c r="PAL74" s="79"/>
      <c r="PAM74" s="79"/>
      <c r="PAN74" s="79"/>
      <c r="PAO74" s="79"/>
      <c r="PAP74" s="79"/>
      <c r="PAQ74" s="79"/>
      <c r="PAR74" s="79"/>
      <c r="PAS74" s="79"/>
      <c r="PAT74" s="79"/>
      <c r="PAU74" s="79"/>
      <c r="PAV74" s="79"/>
      <c r="PAW74" s="79"/>
      <c r="PAX74" s="79"/>
      <c r="PAY74" s="79"/>
      <c r="PAZ74" s="79"/>
      <c r="PBA74" s="79"/>
      <c r="PBB74" s="79"/>
      <c r="PBC74" s="79"/>
      <c r="PBD74" s="79"/>
      <c r="PBE74" s="79"/>
      <c r="PBF74" s="79"/>
      <c r="PBG74" s="79"/>
      <c r="PBH74" s="79"/>
      <c r="PBI74" s="79"/>
      <c r="PBJ74" s="79"/>
      <c r="PBK74" s="79"/>
      <c r="PBL74" s="79"/>
      <c r="PBM74" s="79"/>
      <c r="PBN74" s="79"/>
      <c r="PBO74" s="79"/>
      <c r="PBP74" s="79"/>
      <c r="PBQ74" s="79"/>
      <c r="PBR74" s="79"/>
      <c r="PBS74" s="79"/>
      <c r="PBT74" s="79"/>
      <c r="PBU74" s="79"/>
      <c r="PBV74" s="79"/>
      <c r="PBW74" s="79"/>
      <c r="PBX74" s="79"/>
      <c r="PBY74" s="79"/>
      <c r="PBZ74" s="79"/>
      <c r="PCA74" s="79"/>
      <c r="PCB74" s="79"/>
      <c r="PCC74" s="79"/>
      <c r="PCD74" s="79"/>
      <c r="PCE74" s="79"/>
      <c r="PCF74" s="79"/>
      <c r="PCG74" s="79"/>
      <c r="PCH74" s="79"/>
      <c r="PCI74" s="79"/>
      <c r="PCJ74" s="79"/>
      <c r="PCK74" s="79"/>
      <c r="PCL74" s="79"/>
      <c r="PCM74" s="79"/>
      <c r="PCN74" s="79"/>
      <c r="PCO74" s="79"/>
      <c r="PCP74" s="79"/>
      <c r="PCQ74" s="79"/>
      <c r="PCR74" s="79"/>
      <c r="PCS74" s="79"/>
      <c r="PCT74" s="79"/>
      <c r="PCU74" s="79"/>
      <c r="PCV74" s="79"/>
      <c r="PCW74" s="79"/>
      <c r="PCX74" s="79"/>
      <c r="PCY74" s="79"/>
      <c r="PCZ74" s="79"/>
      <c r="PDA74" s="79"/>
      <c r="PDB74" s="79"/>
      <c r="PDC74" s="79"/>
      <c r="PDD74" s="79"/>
      <c r="PDE74" s="79"/>
      <c r="PDF74" s="79"/>
      <c r="PDG74" s="79"/>
      <c r="PDH74" s="79"/>
      <c r="PDI74" s="79"/>
      <c r="PDJ74" s="79"/>
      <c r="PDK74" s="79"/>
      <c r="PDL74" s="79"/>
      <c r="PDM74" s="79"/>
      <c r="PDN74" s="79"/>
      <c r="PDO74" s="79"/>
      <c r="PDP74" s="79"/>
      <c r="PDQ74" s="79"/>
      <c r="PDR74" s="79"/>
      <c r="PDS74" s="79"/>
      <c r="PDT74" s="79"/>
      <c r="PDU74" s="79"/>
      <c r="PDV74" s="79"/>
      <c r="PDW74" s="79"/>
      <c r="PDX74" s="79"/>
      <c r="PDY74" s="79"/>
      <c r="PDZ74" s="79"/>
      <c r="PEA74" s="79"/>
      <c r="PEB74" s="79"/>
      <c r="PEC74" s="79"/>
      <c r="PED74" s="79"/>
      <c r="PEE74" s="79"/>
      <c r="PEF74" s="79"/>
      <c r="PEG74" s="79"/>
      <c r="PEH74" s="79"/>
      <c r="PEI74" s="79"/>
      <c r="PEJ74" s="79"/>
      <c r="PEK74" s="79"/>
      <c r="PEL74" s="79"/>
      <c r="PEM74" s="79"/>
      <c r="PEN74" s="79"/>
      <c r="PEO74" s="79"/>
      <c r="PEP74" s="79"/>
      <c r="PEQ74" s="79"/>
      <c r="PER74" s="79"/>
      <c r="PES74" s="79"/>
      <c r="PET74" s="79"/>
      <c r="PEU74" s="79"/>
      <c r="PEV74" s="79"/>
      <c r="PEW74" s="79"/>
      <c r="PEX74" s="79"/>
      <c r="PEY74" s="79"/>
      <c r="PEZ74" s="79"/>
      <c r="PFA74" s="79"/>
      <c r="PFB74" s="79"/>
      <c r="PFC74" s="79"/>
      <c r="PFD74" s="79"/>
      <c r="PFE74" s="79"/>
      <c r="PFF74" s="79"/>
      <c r="PFG74" s="79"/>
      <c r="PFH74" s="79"/>
      <c r="PFI74" s="79"/>
      <c r="PFJ74" s="79"/>
      <c r="PFK74" s="79"/>
      <c r="PFL74" s="79"/>
      <c r="PFM74" s="79"/>
      <c r="PFN74" s="79"/>
      <c r="PFO74" s="79"/>
      <c r="PFP74" s="79"/>
      <c r="PFQ74" s="79"/>
      <c r="PFR74" s="79"/>
      <c r="PFS74" s="79"/>
      <c r="PFT74" s="79"/>
      <c r="PFU74" s="79"/>
      <c r="PFV74" s="79"/>
      <c r="PFW74" s="79"/>
      <c r="PFX74" s="79"/>
      <c r="PFY74" s="79"/>
      <c r="PFZ74" s="79"/>
      <c r="PGA74" s="79"/>
      <c r="PGB74" s="79"/>
      <c r="PGC74" s="79"/>
      <c r="PGD74" s="79"/>
      <c r="PGE74" s="79"/>
      <c r="PGF74" s="79"/>
      <c r="PGG74" s="79"/>
      <c r="PGH74" s="79"/>
      <c r="PGI74" s="79"/>
      <c r="PGJ74" s="79"/>
      <c r="PGK74" s="79"/>
      <c r="PGL74" s="79"/>
      <c r="PGM74" s="79"/>
      <c r="PGN74" s="79"/>
      <c r="PGO74" s="79"/>
      <c r="PGP74" s="79"/>
      <c r="PGQ74" s="79"/>
      <c r="PGR74" s="79"/>
      <c r="PGS74" s="79"/>
      <c r="PGT74" s="79"/>
      <c r="PGU74" s="79"/>
      <c r="PGV74" s="79"/>
      <c r="PGW74" s="79"/>
      <c r="PGX74" s="79"/>
      <c r="PGY74" s="79"/>
      <c r="PGZ74" s="79"/>
      <c r="PHA74" s="79"/>
      <c r="PHB74" s="79"/>
      <c r="PHC74" s="79"/>
      <c r="PHD74" s="79"/>
      <c r="PHE74" s="79"/>
      <c r="PHF74" s="79"/>
      <c r="PHG74" s="79"/>
      <c r="PHH74" s="79"/>
      <c r="PHI74" s="79"/>
      <c r="PHJ74" s="79"/>
      <c r="PHK74" s="79"/>
      <c r="PHL74" s="79"/>
      <c r="PHM74" s="79"/>
      <c r="PHN74" s="79"/>
      <c r="PHO74" s="79"/>
      <c r="PHP74" s="79"/>
      <c r="PHQ74" s="79"/>
      <c r="PHR74" s="79"/>
      <c r="PHS74" s="79"/>
      <c r="PHT74" s="79"/>
      <c r="PHU74" s="79"/>
      <c r="PHV74" s="79"/>
      <c r="PHW74" s="79"/>
      <c r="PHX74" s="79"/>
      <c r="PHY74" s="79"/>
      <c r="PHZ74" s="79"/>
      <c r="PIA74" s="79"/>
      <c r="PIB74" s="79"/>
      <c r="PIC74" s="79"/>
      <c r="PID74" s="79"/>
      <c r="PIE74" s="79"/>
      <c r="PIF74" s="79"/>
      <c r="PIG74" s="79"/>
      <c r="PIH74" s="79"/>
      <c r="PII74" s="79"/>
      <c r="PIJ74" s="79"/>
      <c r="PIK74" s="79"/>
      <c r="PIL74" s="79"/>
      <c r="PIM74" s="79"/>
      <c r="PIN74" s="79"/>
      <c r="PIO74" s="79"/>
      <c r="PIP74" s="79"/>
      <c r="PIQ74" s="79"/>
      <c r="PIR74" s="79"/>
      <c r="PIS74" s="79"/>
      <c r="PIT74" s="79"/>
      <c r="PIU74" s="79"/>
      <c r="PIV74" s="79"/>
      <c r="PIW74" s="79"/>
      <c r="PIX74" s="79"/>
      <c r="PIY74" s="79"/>
      <c r="PIZ74" s="79"/>
      <c r="PJA74" s="79"/>
      <c r="PJB74" s="79"/>
      <c r="PJC74" s="79"/>
      <c r="PJD74" s="79"/>
      <c r="PJE74" s="79"/>
      <c r="PJF74" s="79"/>
      <c r="PJG74" s="79"/>
      <c r="PJH74" s="79"/>
      <c r="PJI74" s="79"/>
      <c r="PJJ74" s="79"/>
      <c r="PJK74" s="79"/>
      <c r="PJL74" s="79"/>
      <c r="PJM74" s="79"/>
      <c r="PJN74" s="79"/>
      <c r="PJO74" s="79"/>
      <c r="PJP74" s="79"/>
      <c r="PJQ74" s="79"/>
      <c r="PJR74" s="79"/>
      <c r="PJS74" s="79"/>
      <c r="PJT74" s="79"/>
      <c r="PJU74" s="79"/>
      <c r="PJV74" s="79"/>
      <c r="PJW74" s="79"/>
      <c r="PJX74" s="79"/>
      <c r="PJY74" s="79"/>
      <c r="PJZ74" s="79"/>
      <c r="PKA74" s="79"/>
      <c r="PKB74" s="79"/>
      <c r="PKC74" s="79"/>
      <c r="PKD74" s="79"/>
      <c r="PKE74" s="79"/>
      <c r="PKF74" s="79"/>
      <c r="PKG74" s="79"/>
      <c r="PKH74" s="79"/>
      <c r="PKI74" s="79"/>
      <c r="PKJ74" s="79"/>
      <c r="PKK74" s="79"/>
      <c r="PKL74" s="79"/>
      <c r="PKM74" s="79"/>
      <c r="PKN74" s="79"/>
      <c r="PKO74" s="79"/>
      <c r="PKP74" s="79"/>
      <c r="PKQ74" s="79"/>
      <c r="PKR74" s="79"/>
      <c r="PKS74" s="79"/>
      <c r="PKT74" s="79"/>
      <c r="PKU74" s="79"/>
      <c r="PKV74" s="79"/>
      <c r="PKW74" s="79"/>
      <c r="PKX74" s="79"/>
      <c r="PKY74" s="79"/>
      <c r="PKZ74" s="79"/>
      <c r="PLA74" s="79"/>
      <c r="PLB74" s="79"/>
      <c r="PLC74" s="79"/>
      <c r="PLD74" s="79"/>
      <c r="PLE74" s="79"/>
      <c r="PLF74" s="79"/>
      <c r="PLG74" s="79"/>
      <c r="PLH74" s="79"/>
      <c r="PLI74" s="79"/>
      <c r="PLJ74" s="79"/>
      <c r="PLK74" s="79"/>
      <c r="PLL74" s="79"/>
      <c r="PLM74" s="79"/>
      <c r="PLN74" s="79"/>
      <c r="PLO74" s="79"/>
      <c r="PLP74" s="79"/>
      <c r="PLQ74" s="79"/>
      <c r="PLR74" s="79"/>
      <c r="PLS74" s="79"/>
      <c r="PLT74" s="79"/>
      <c r="PLU74" s="79"/>
      <c r="PLV74" s="79"/>
      <c r="PLW74" s="79"/>
      <c r="PLX74" s="79"/>
      <c r="PLY74" s="79"/>
      <c r="PLZ74" s="79"/>
      <c r="PMA74" s="79"/>
      <c r="PMB74" s="79"/>
      <c r="PMC74" s="79"/>
      <c r="PMD74" s="79"/>
      <c r="PME74" s="79"/>
      <c r="PMF74" s="79"/>
      <c r="PMG74" s="79"/>
      <c r="PMH74" s="79"/>
      <c r="PMI74" s="79"/>
      <c r="PMJ74" s="79"/>
      <c r="PMK74" s="79"/>
      <c r="PML74" s="79"/>
      <c r="PMM74" s="79"/>
      <c r="PMN74" s="79"/>
      <c r="PMO74" s="79"/>
      <c r="PMP74" s="79"/>
      <c r="PMQ74" s="79"/>
      <c r="PMR74" s="79"/>
      <c r="PMS74" s="79"/>
      <c r="PMT74" s="79"/>
      <c r="PMU74" s="79"/>
      <c r="PMV74" s="79"/>
      <c r="PMW74" s="79"/>
      <c r="PMX74" s="79"/>
      <c r="PMY74" s="79"/>
      <c r="PMZ74" s="79"/>
      <c r="PNA74" s="79"/>
      <c r="PNB74" s="79"/>
      <c r="PNC74" s="79"/>
      <c r="PND74" s="79"/>
      <c r="PNE74" s="79"/>
      <c r="PNF74" s="79"/>
      <c r="PNG74" s="79"/>
      <c r="PNH74" s="79"/>
      <c r="PNI74" s="79"/>
      <c r="PNJ74" s="79"/>
      <c r="PNK74" s="79"/>
      <c r="PNL74" s="79"/>
      <c r="PNM74" s="79"/>
      <c r="PNN74" s="79"/>
      <c r="PNO74" s="79"/>
      <c r="PNP74" s="79"/>
      <c r="PNQ74" s="79"/>
      <c r="PNR74" s="79"/>
      <c r="PNS74" s="79"/>
      <c r="PNT74" s="79"/>
      <c r="PNU74" s="79"/>
      <c r="PNV74" s="79"/>
      <c r="PNW74" s="79"/>
      <c r="PNX74" s="79"/>
      <c r="PNY74" s="79"/>
      <c r="PNZ74" s="79"/>
      <c r="POA74" s="79"/>
      <c r="POB74" s="79"/>
      <c r="POC74" s="79"/>
      <c r="POD74" s="79"/>
      <c r="POE74" s="79"/>
      <c r="POF74" s="79"/>
      <c r="POG74" s="79"/>
      <c r="POH74" s="79"/>
      <c r="POI74" s="79"/>
      <c r="POJ74" s="79"/>
      <c r="POK74" s="79"/>
      <c r="POL74" s="79"/>
      <c r="POM74" s="79"/>
      <c r="PON74" s="79"/>
      <c r="POO74" s="79"/>
      <c r="POP74" s="79"/>
      <c r="POQ74" s="79"/>
      <c r="POR74" s="79"/>
      <c r="POS74" s="79"/>
      <c r="POT74" s="79"/>
      <c r="POU74" s="79"/>
      <c r="POV74" s="79"/>
      <c r="POW74" s="79"/>
      <c r="POX74" s="79"/>
      <c r="POY74" s="79"/>
      <c r="POZ74" s="79"/>
      <c r="PPA74" s="79"/>
      <c r="PPB74" s="79"/>
      <c r="PPC74" s="79"/>
      <c r="PPD74" s="79"/>
      <c r="PPE74" s="79"/>
      <c r="PPF74" s="79"/>
      <c r="PPG74" s="79"/>
      <c r="PPH74" s="79"/>
      <c r="PPI74" s="79"/>
      <c r="PPJ74" s="79"/>
      <c r="PPK74" s="79"/>
      <c r="PPL74" s="79"/>
      <c r="PPM74" s="79"/>
      <c r="PPN74" s="79"/>
      <c r="PPO74" s="79"/>
      <c r="PPP74" s="79"/>
      <c r="PPQ74" s="79"/>
      <c r="PPR74" s="79"/>
      <c r="PPS74" s="79"/>
      <c r="PPT74" s="79"/>
      <c r="PPU74" s="79"/>
      <c r="PPV74" s="79"/>
      <c r="PPW74" s="79"/>
      <c r="PPX74" s="79"/>
      <c r="PPY74" s="79"/>
      <c r="PPZ74" s="79"/>
      <c r="PQA74" s="79"/>
      <c r="PQB74" s="79"/>
      <c r="PQC74" s="79"/>
      <c r="PQD74" s="79"/>
      <c r="PQE74" s="79"/>
      <c r="PQF74" s="79"/>
      <c r="PQG74" s="79"/>
      <c r="PQH74" s="79"/>
      <c r="PQI74" s="79"/>
      <c r="PQJ74" s="79"/>
      <c r="PQK74" s="79"/>
      <c r="PQL74" s="79"/>
      <c r="PQM74" s="79"/>
      <c r="PQN74" s="79"/>
      <c r="PQO74" s="79"/>
      <c r="PQP74" s="79"/>
      <c r="PQQ74" s="79"/>
      <c r="PQR74" s="79"/>
      <c r="PQS74" s="79"/>
      <c r="PQT74" s="79"/>
      <c r="PQU74" s="79"/>
      <c r="PQV74" s="79"/>
      <c r="PQW74" s="79"/>
      <c r="PQX74" s="79"/>
      <c r="PQY74" s="79"/>
      <c r="PQZ74" s="79"/>
      <c r="PRA74" s="79"/>
      <c r="PRB74" s="79"/>
      <c r="PRC74" s="79"/>
      <c r="PRD74" s="79"/>
      <c r="PRE74" s="79"/>
      <c r="PRF74" s="79"/>
      <c r="PRG74" s="79"/>
      <c r="PRH74" s="79"/>
      <c r="PRI74" s="79"/>
      <c r="PRJ74" s="79"/>
      <c r="PRK74" s="79"/>
      <c r="PRL74" s="79"/>
      <c r="PRM74" s="79"/>
      <c r="PRN74" s="79"/>
      <c r="PRO74" s="79"/>
      <c r="PRP74" s="79"/>
      <c r="PRQ74" s="79"/>
      <c r="PRR74" s="79"/>
      <c r="PRS74" s="79"/>
      <c r="PRT74" s="79"/>
      <c r="PRU74" s="79"/>
      <c r="PRV74" s="79"/>
      <c r="PRW74" s="79"/>
      <c r="PRX74" s="79"/>
      <c r="PRY74" s="79"/>
      <c r="PRZ74" s="79"/>
      <c r="PSA74" s="79"/>
      <c r="PSB74" s="79"/>
      <c r="PSC74" s="79"/>
      <c r="PSD74" s="79"/>
      <c r="PSE74" s="79"/>
      <c r="PSF74" s="79"/>
      <c r="PSG74" s="79"/>
      <c r="PSH74" s="79"/>
      <c r="PSI74" s="79"/>
      <c r="PSJ74" s="79"/>
      <c r="PSK74" s="79"/>
      <c r="PSL74" s="79"/>
      <c r="PSM74" s="79"/>
      <c r="PSN74" s="79"/>
      <c r="PSO74" s="79"/>
      <c r="PSP74" s="79"/>
      <c r="PSQ74" s="79"/>
      <c r="PSR74" s="79"/>
      <c r="PSS74" s="79"/>
      <c r="PST74" s="79"/>
      <c r="PSU74" s="79"/>
      <c r="PSV74" s="79"/>
      <c r="PSW74" s="79"/>
      <c r="PSX74" s="79"/>
      <c r="PSY74" s="79"/>
      <c r="PSZ74" s="79"/>
      <c r="PTA74" s="79"/>
      <c r="PTB74" s="79"/>
      <c r="PTC74" s="79"/>
      <c r="PTD74" s="79"/>
      <c r="PTE74" s="79"/>
      <c r="PTF74" s="79"/>
      <c r="PTG74" s="79"/>
      <c r="PTH74" s="79"/>
      <c r="PTI74" s="79"/>
      <c r="PTJ74" s="79"/>
      <c r="PTK74" s="79"/>
      <c r="PTL74" s="79"/>
      <c r="PTM74" s="79"/>
      <c r="PTN74" s="79"/>
      <c r="PTO74" s="79"/>
      <c r="PTP74" s="79"/>
      <c r="PTQ74" s="79"/>
      <c r="PTR74" s="79"/>
      <c r="PTS74" s="79"/>
      <c r="PTT74" s="79"/>
      <c r="PTU74" s="79"/>
      <c r="PTV74" s="79"/>
      <c r="PTW74" s="79"/>
      <c r="PTX74" s="79"/>
      <c r="PTY74" s="79"/>
      <c r="PTZ74" s="79"/>
      <c r="PUA74" s="79"/>
      <c r="PUB74" s="79"/>
      <c r="PUC74" s="79"/>
      <c r="PUD74" s="79"/>
      <c r="PUE74" s="79"/>
      <c r="PUF74" s="79"/>
      <c r="PUG74" s="79"/>
      <c r="PUH74" s="79"/>
      <c r="PUI74" s="79"/>
      <c r="PUJ74" s="79"/>
      <c r="PUK74" s="79"/>
      <c r="PUL74" s="79"/>
      <c r="PUM74" s="79"/>
      <c r="PUN74" s="79"/>
      <c r="PUO74" s="79"/>
      <c r="PUP74" s="79"/>
      <c r="PUQ74" s="79"/>
      <c r="PUR74" s="79"/>
      <c r="PUS74" s="79"/>
      <c r="PUT74" s="79"/>
      <c r="PUU74" s="79"/>
      <c r="PUV74" s="79"/>
      <c r="PUW74" s="79"/>
      <c r="PUX74" s="79"/>
      <c r="PUY74" s="79"/>
      <c r="PUZ74" s="79"/>
      <c r="PVA74" s="79"/>
      <c r="PVB74" s="79"/>
      <c r="PVC74" s="79"/>
      <c r="PVD74" s="79"/>
      <c r="PVE74" s="79"/>
      <c r="PVF74" s="79"/>
      <c r="PVG74" s="79"/>
      <c r="PVH74" s="79"/>
      <c r="PVI74" s="79"/>
      <c r="PVJ74" s="79"/>
      <c r="PVK74" s="79"/>
      <c r="PVL74" s="79"/>
      <c r="PVM74" s="79"/>
      <c r="PVN74" s="79"/>
      <c r="PVO74" s="79"/>
      <c r="PVP74" s="79"/>
      <c r="PVQ74" s="79"/>
      <c r="PVR74" s="79"/>
      <c r="PVS74" s="79"/>
      <c r="PVT74" s="79"/>
      <c r="PVU74" s="79"/>
      <c r="PVV74" s="79"/>
      <c r="PVW74" s="79"/>
      <c r="PVX74" s="79"/>
      <c r="PVY74" s="79"/>
      <c r="PVZ74" s="79"/>
      <c r="PWA74" s="79"/>
      <c r="PWB74" s="79"/>
      <c r="PWC74" s="79"/>
      <c r="PWD74" s="79"/>
      <c r="PWE74" s="79"/>
      <c r="PWF74" s="79"/>
      <c r="PWG74" s="79"/>
      <c r="PWH74" s="79"/>
      <c r="PWI74" s="79"/>
      <c r="PWJ74" s="79"/>
      <c r="PWK74" s="79"/>
      <c r="PWL74" s="79"/>
      <c r="PWM74" s="79"/>
      <c r="PWN74" s="79"/>
      <c r="PWO74" s="79"/>
      <c r="PWP74" s="79"/>
      <c r="PWQ74" s="79"/>
      <c r="PWR74" s="79"/>
      <c r="PWS74" s="79"/>
      <c r="PWT74" s="79"/>
      <c r="PWU74" s="79"/>
      <c r="PWV74" s="79"/>
      <c r="PWW74" s="79"/>
      <c r="PWX74" s="79"/>
      <c r="PWY74" s="79"/>
      <c r="PWZ74" s="79"/>
      <c r="PXA74" s="79"/>
      <c r="PXB74" s="79"/>
      <c r="PXC74" s="79"/>
      <c r="PXD74" s="79"/>
      <c r="PXE74" s="79"/>
      <c r="PXF74" s="79"/>
      <c r="PXG74" s="79"/>
      <c r="PXH74" s="79"/>
      <c r="PXI74" s="79"/>
      <c r="PXJ74" s="79"/>
      <c r="PXK74" s="79"/>
      <c r="PXL74" s="79"/>
      <c r="PXM74" s="79"/>
      <c r="PXN74" s="79"/>
      <c r="PXO74" s="79"/>
      <c r="PXP74" s="79"/>
      <c r="PXQ74" s="79"/>
      <c r="PXR74" s="79"/>
      <c r="PXS74" s="79"/>
      <c r="PXT74" s="79"/>
      <c r="PXU74" s="79"/>
      <c r="PXV74" s="79"/>
      <c r="PXW74" s="79"/>
      <c r="PXX74" s="79"/>
      <c r="PXY74" s="79"/>
      <c r="PXZ74" s="79"/>
      <c r="PYA74" s="79"/>
      <c r="PYB74" s="79"/>
      <c r="PYC74" s="79"/>
      <c r="PYD74" s="79"/>
      <c r="PYE74" s="79"/>
      <c r="PYF74" s="79"/>
      <c r="PYG74" s="79"/>
      <c r="PYH74" s="79"/>
      <c r="PYI74" s="79"/>
      <c r="PYJ74" s="79"/>
      <c r="PYK74" s="79"/>
      <c r="PYL74" s="79"/>
      <c r="PYM74" s="79"/>
      <c r="PYN74" s="79"/>
      <c r="PYO74" s="79"/>
      <c r="PYP74" s="79"/>
      <c r="PYQ74" s="79"/>
      <c r="PYR74" s="79"/>
      <c r="PYS74" s="79"/>
      <c r="PYT74" s="79"/>
      <c r="PYU74" s="79"/>
      <c r="PYV74" s="79"/>
      <c r="PYW74" s="79"/>
      <c r="PYX74" s="79"/>
      <c r="PYY74" s="79"/>
      <c r="PYZ74" s="79"/>
      <c r="PZA74" s="79"/>
      <c r="PZB74" s="79"/>
      <c r="PZC74" s="79"/>
      <c r="PZD74" s="79"/>
      <c r="PZE74" s="79"/>
      <c r="PZF74" s="79"/>
      <c r="PZG74" s="79"/>
      <c r="PZH74" s="79"/>
      <c r="PZI74" s="79"/>
      <c r="PZJ74" s="79"/>
      <c r="PZK74" s="79"/>
      <c r="PZL74" s="79"/>
      <c r="PZM74" s="79"/>
      <c r="PZN74" s="79"/>
      <c r="PZO74" s="79"/>
      <c r="PZP74" s="79"/>
      <c r="PZQ74" s="79"/>
      <c r="PZR74" s="79"/>
      <c r="PZS74" s="79"/>
      <c r="PZT74" s="79"/>
      <c r="PZU74" s="79"/>
      <c r="PZV74" s="79"/>
      <c r="PZW74" s="79"/>
      <c r="PZX74" s="79"/>
      <c r="PZY74" s="79"/>
      <c r="PZZ74" s="79"/>
      <c r="QAA74" s="79"/>
      <c r="QAB74" s="79"/>
      <c r="QAC74" s="79"/>
      <c r="QAD74" s="79"/>
      <c r="QAE74" s="79"/>
      <c r="QAF74" s="79"/>
      <c r="QAG74" s="79"/>
      <c r="QAH74" s="79"/>
      <c r="QAI74" s="79"/>
      <c r="QAJ74" s="79"/>
      <c r="QAK74" s="79"/>
      <c r="QAL74" s="79"/>
      <c r="QAM74" s="79"/>
      <c r="QAN74" s="79"/>
      <c r="QAO74" s="79"/>
      <c r="QAP74" s="79"/>
      <c r="QAQ74" s="79"/>
      <c r="QAR74" s="79"/>
      <c r="QAS74" s="79"/>
      <c r="QAT74" s="79"/>
      <c r="QAU74" s="79"/>
      <c r="QAV74" s="79"/>
      <c r="QAW74" s="79"/>
      <c r="QAX74" s="79"/>
      <c r="QAY74" s="79"/>
      <c r="QAZ74" s="79"/>
      <c r="QBA74" s="79"/>
      <c r="QBB74" s="79"/>
      <c r="QBC74" s="79"/>
      <c r="QBD74" s="79"/>
      <c r="QBE74" s="79"/>
      <c r="QBF74" s="79"/>
      <c r="QBG74" s="79"/>
      <c r="QBH74" s="79"/>
      <c r="QBI74" s="79"/>
      <c r="QBJ74" s="79"/>
      <c r="QBK74" s="79"/>
      <c r="QBL74" s="79"/>
      <c r="QBM74" s="79"/>
      <c r="QBN74" s="79"/>
      <c r="QBO74" s="79"/>
      <c r="QBP74" s="79"/>
      <c r="QBQ74" s="79"/>
      <c r="QBR74" s="79"/>
      <c r="QBS74" s="79"/>
      <c r="QBT74" s="79"/>
      <c r="QBU74" s="79"/>
      <c r="QBV74" s="79"/>
      <c r="QBW74" s="79"/>
      <c r="QBX74" s="79"/>
      <c r="QBY74" s="79"/>
      <c r="QBZ74" s="79"/>
      <c r="QCA74" s="79"/>
      <c r="QCB74" s="79"/>
      <c r="QCC74" s="79"/>
      <c r="QCD74" s="79"/>
      <c r="QCE74" s="79"/>
      <c r="QCF74" s="79"/>
      <c r="QCG74" s="79"/>
      <c r="QCH74" s="79"/>
      <c r="QCI74" s="79"/>
      <c r="QCJ74" s="79"/>
      <c r="QCK74" s="79"/>
      <c r="QCL74" s="79"/>
      <c r="QCM74" s="79"/>
      <c r="QCN74" s="79"/>
      <c r="QCO74" s="79"/>
      <c r="QCP74" s="79"/>
      <c r="QCQ74" s="79"/>
      <c r="QCR74" s="79"/>
      <c r="QCS74" s="79"/>
      <c r="QCT74" s="79"/>
      <c r="QCU74" s="79"/>
      <c r="QCV74" s="79"/>
      <c r="QCW74" s="79"/>
      <c r="QCX74" s="79"/>
      <c r="QCY74" s="79"/>
      <c r="QCZ74" s="79"/>
      <c r="QDA74" s="79"/>
      <c r="QDB74" s="79"/>
      <c r="QDC74" s="79"/>
      <c r="QDD74" s="79"/>
      <c r="QDE74" s="79"/>
      <c r="QDF74" s="79"/>
      <c r="QDG74" s="79"/>
      <c r="QDH74" s="79"/>
      <c r="QDI74" s="79"/>
      <c r="QDJ74" s="79"/>
      <c r="QDK74" s="79"/>
      <c r="QDL74" s="79"/>
      <c r="QDM74" s="79"/>
      <c r="QDN74" s="79"/>
      <c r="QDO74" s="79"/>
      <c r="QDP74" s="79"/>
      <c r="QDQ74" s="79"/>
      <c r="QDR74" s="79"/>
      <c r="QDS74" s="79"/>
      <c r="QDT74" s="79"/>
      <c r="QDU74" s="79"/>
      <c r="QDV74" s="79"/>
      <c r="QDW74" s="79"/>
      <c r="QDX74" s="79"/>
      <c r="QDY74" s="79"/>
      <c r="QDZ74" s="79"/>
      <c r="QEA74" s="79"/>
      <c r="QEB74" s="79"/>
      <c r="QEC74" s="79"/>
      <c r="QED74" s="79"/>
      <c r="QEE74" s="79"/>
      <c r="QEF74" s="79"/>
      <c r="QEG74" s="79"/>
      <c r="QEH74" s="79"/>
      <c r="QEI74" s="79"/>
      <c r="QEJ74" s="79"/>
      <c r="QEK74" s="79"/>
      <c r="QEL74" s="79"/>
      <c r="QEM74" s="79"/>
      <c r="QEN74" s="79"/>
      <c r="QEO74" s="79"/>
      <c r="QEP74" s="79"/>
      <c r="QEQ74" s="79"/>
      <c r="QER74" s="79"/>
      <c r="QES74" s="79"/>
      <c r="QET74" s="79"/>
      <c r="QEU74" s="79"/>
      <c r="QEV74" s="79"/>
      <c r="QEW74" s="79"/>
      <c r="QEX74" s="79"/>
      <c r="QEY74" s="79"/>
      <c r="QEZ74" s="79"/>
      <c r="QFA74" s="79"/>
      <c r="QFB74" s="79"/>
      <c r="QFC74" s="79"/>
      <c r="QFD74" s="79"/>
      <c r="QFE74" s="79"/>
      <c r="QFF74" s="79"/>
      <c r="QFG74" s="79"/>
      <c r="QFH74" s="79"/>
      <c r="QFI74" s="79"/>
      <c r="QFJ74" s="79"/>
      <c r="QFK74" s="79"/>
      <c r="QFL74" s="79"/>
      <c r="QFM74" s="79"/>
      <c r="QFN74" s="79"/>
      <c r="QFO74" s="79"/>
      <c r="QFP74" s="79"/>
      <c r="QFQ74" s="79"/>
      <c r="QFR74" s="79"/>
      <c r="QFS74" s="79"/>
      <c r="QFT74" s="79"/>
      <c r="QFU74" s="79"/>
      <c r="QFV74" s="79"/>
      <c r="QFW74" s="79"/>
      <c r="QFX74" s="79"/>
      <c r="QFY74" s="79"/>
      <c r="QFZ74" s="79"/>
      <c r="QGA74" s="79"/>
      <c r="QGB74" s="79"/>
      <c r="QGC74" s="79"/>
      <c r="QGD74" s="79"/>
      <c r="QGE74" s="79"/>
      <c r="QGF74" s="79"/>
      <c r="QGG74" s="79"/>
      <c r="QGH74" s="79"/>
      <c r="QGI74" s="79"/>
      <c r="QGJ74" s="79"/>
      <c r="QGK74" s="79"/>
      <c r="QGL74" s="79"/>
      <c r="QGM74" s="79"/>
      <c r="QGN74" s="79"/>
      <c r="QGO74" s="79"/>
      <c r="QGP74" s="79"/>
      <c r="QGQ74" s="79"/>
      <c r="QGR74" s="79"/>
      <c r="QGS74" s="79"/>
      <c r="QGT74" s="79"/>
      <c r="QGU74" s="79"/>
      <c r="QGV74" s="79"/>
      <c r="QGW74" s="79"/>
      <c r="QGX74" s="79"/>
      <c r="QGY74" s="79"/>
      <c r="QGZ74" s="79"/>
      <c r="QHA74" s="79"/>
      <c r="QHB74" s="79"/>
      <c r="QHC74" s="79"/>
      <c r="QHD74" s="79"/>
      <c r="QHE74" s="79"/>
      <c r="QHF74" s="79"/>
      <c r="QHG74" s="79"/>
      <c r="QHH74" s="79"/>
      <c r="QHI74" s="79"/>
      <c r="QHJ74" s="79"/>
      <c r="QHK74" s="79"/>
      <c r="QHL74" s="79"/>
      <c r="QHM74" s="79"/>
      <c r="QHN74" s="79"/>
      <c r="QHO74" s="79"/>
      <c r="QHP74" s="79"/>
      <c r="QHQ74" s="79"/>
      <c r="QHR74" s="79"/>
      <c r="QHS74" s="79"/>
      <c r="QHT74" s="79"/>
      <c r="QHU74" s="79"/>
      <c r="QHV74" s="79"/>
      <c r="QHW74" s="79"/>
      <c r="QHX74" s="79"/>
      <c r="QHY74" s="79"/>
      <c r="QHZ74" s="79"/>
      <c r="QIA74" s="79"/>
      <c r="QIB74" s="79"/>
      <c r="QIC74" s="79"/>
      <c r="QID74" s="79"/>
      <c r="QIE74" s="79"/>
      <c r="QIF74" s="79"/>
      <c r="QIG74" s="79"/>
      <c r="QIH74" s="79"/>
      <c r="QII74" s="79"/>
      <c r="QIJ74" s="79"/>
      <c r="QIK74" s="79"/>
      <c r="QIL74" s="79"/>
      <c r="QIM74" s="79"/>
      <c r="QIN74" s="79"/>
      <c r="QIO74" s="79"/>
      <c r="QIP74" s="79"/>
      <c r="QIQ74" s="79"/>
      <c r="QIR74" s="79"/>
      <c r="QIS74" s="79"/>
      <c r="QIT74" s="79"/>
      <c r="QIU74" s="79"/>
      <c r="QIV74" s="79"/>
      <c r="QIW74" s="79"/>
      <c r="QIX74" s="79"/>
      <c r="QIY74" s="79"/>
      <c r="QIZ74" s="79"/>
      <c r="QJA74" s="79"/>
      <c r="QJB74" s="79"/>
      <c r="QJC74" s="79"/>
      <c r="QJD74" s="79"/>
      <c r="QJE74" s="79"/>
      <c r="QJF74" s="79"/>
      <c r="QJG74" s="79"/>
      <c r="QJH74" s="79"/>
      <c r="QJI74" s="79"/>
      <c r="QJJ74" s="79"/>
      <c r="QJK74" s="79"/>
      <c r="QJL74" s="79"/>
      <c r="QJM74" s="79"/>
      <c r="QJN74" s="79"/>
      <c r="QJO74" s="79"/>
      <c r="QJP74" s="79"/>
      <c r="QJQ74" s="79"/>
      <c r="QJR74" s="79"/>
      <c r="QJS74" s="79"/>
      <c r="QJT74" s="79"/>
      <c r="QJU74" s="79"/>
      <c r="QJV74" s="79"/>
      <c r="QJW74" s="79"/>
      <c r="QJX74" s="79"/>
      <c r="QJY74" s="79"/>
      <c r="QJZ74" s="79"/>
      <c r="QKA74" s="79"/>
      <c r="QKB74" s="79"/>
      <c r="QKC74" s="79"/>
      <c r="QKD74" s="79"/>
      <c r="QKE74" s="79"/>
      <c r="QKF74" s="79"/>
      <c r="QKG74" s="79"/>
      <c r="QKH74" s="79"/>
      <c r="QKI74" s="79"/>
      <c r="QKJ74" s="79"/>
      <c r="QKK74" s="79"/>
      <c r="QKL74" s="79"/>
      <c r="QKM74" s="79"/>
      <c r="QKN74" s="79"/>
      <c r="QKO74" s="79"/>
      <c r="QKP74" s="79"/>
      <c r="QKQ74" s="79"/>
      <c r="QKR74" s="79"/>
      <c r="QKS74" s="79"/>
      <c r="QKT74" s="79"/>
      <c r="QKU74" s="79"/>
      <c r="QKV74" s="79"/>
      <c r="QKW74" s="79"/>
      <c r="QKX74" s="79"/>
      <c r="QKY74" s="79"/>
      <c r="QKZ74" s="79"/>
      <c r="QLA74" s="79"/>
      <c r="QLB74" s="79"/>
      <c r="QLC74" s="79"/>
      <c r="QLD74" s="79"/>
      <c r="QLE74" s="79"/>
      <c r="QLF74" s="79"/>
      <c r="QLG74" s="79"/>
      <c r="QLH74" s="79"/>
      <c r="QLI74" s="79"/>
      <c r="QLJ74" s="79"/>
      <c r="QLK74" s="79"/>
      <c r="QLL74" s="79"/>
      <c r="QLM74" s="79"/>
      <c r="QLN74" s="79"/>
      <c r="QLO74" s="79"/>
      <c r="QLP74" s="79"/>
      <c r="QLQ74" s="79"/>
      <c r="QLR74" s="79"/>
      <c r="QLS74" s="79"/>
      <c r="QLT74" s="79"/>
      <c r="QLU74" s="79"/>
      <c r="QLV74" s="79"/>
      <c r="QLW74" s="79"/>
      <c r="QLX74" s="79"/>
      <c r="QLY74" s="79"/>
      <c r="QLZ74" s="79"/>
      <c r="QMA74" s="79"/>
      <c r="QMB74" s="79"/>
      <c r="QMC74" s="79"/>
      <c r="QMD74" s="79"/>
      <c r="QME74" s="79"/>
      <c r="QMF74" s="79"/>
      <c r="QMG74" s="79"/>
      <c r="QMH74" s="79"/>
      <c r="QMI74" s="79"/>
      <c r="QMJ74" s="79"/>
      <c r="QMK74" s="79"/>
      <c r="QML74" s="79"/>
      <c r="QMM74" s="79"/>
      <c r="QMN74" s="79"/>
      <c r="QMO74" s="79"/>
      <c r="QMP74" s="79"/>
      <c r="QMQ74" s="79"/>
      <c r="QMR74" s="79"/>
      <c r="QMS74" s="79"/>
      <c r="QMT74" s="79"/>
      <c r="QMU74" s="79"/>
      <c r="QMV74" s="79"/>
      <c r="QMW74" s="79"/>
      <c r="QMX74" s="79"/>
      <c r="QMY74" s="79"/>
      <c r="QMZ74" s="79"/>
      <c r="QNA74" s="79"/>
      <c r="QNB74" s="79"/>
      <c r="QNC74" s="79"/>
      <c r="QND74" s="79"/>
      <c r="QNE74" s="79"/>
      <c r="QNF74" s="79"/>
      <c r="QNG74" s="79"/>
      <c r="QNH74" s="79"/>
      <c r="QNI74" s="79"/>
      <c r="QNJ74" s="79"/>
      <c r="QNK74" s="79"/>
      <c r="QNL74" s="79"/>
      <c r="QNM74" s="79"/>
      <c r="QNN74" s="79"/>
      <c r="QNO74" s="79"/>
      <c r="QNP74" s="79"/>
      <c r="QNQ74" s="79"/>
      <c r="QNR74" s="79"/>
      <c r="QNS74" s="79"/>
      <c r="QNT74" s="79"/>
      <c r="QNU74" s="79"/>
      <c r="QNV74" s="79"/>
      <c r="QNW74" s="79"/>
      <c r="QNX74" s="79"/>
      <c r="QNY74" s="79"/>
      <c r="QNZ74" s="79"/>
      <c r="QOA74" s="79"/>
      <c r="QOB74" s="79"/>
      <c r="QOC74" s="79"/>
      <c r="QOD74" s="79"/>
      <c r="QOE74" s="79"/>
      <c r="QOF74" s="79"/>
      <c r="QOG74" s="79"/>
      <c r="QOH74" s="79"/>
      <c r="QOI74" s="79"/>
      <c r="QOJ74" s="79"/>
      <c r="QOK74" s="79"/>
      <c r="QOL74" s="79"/>
      <c r="QOM74" s="79"/>
      <c r="QON74" s="79"/>
      <c r="QOO74" s="79"/>
      <c r="QOP74" s="79"/>
      <c r="QOQ74" s="79"/>
      <c r="QOR74" s="79"/>
      <c r="QOS74" s="79"/>
      <c r="QOT74" s="79"/>
      <c r="QOU74" s="79"/>
      <c r="QOV74" s="79"/>
      <c r="QOW74" s="79"/>
      <c r="QOX74" s="79"/>
      <c r="QOY74" s="79"/>
      <c r="QOZ74" s="79"/>
      <c r="QPA74" s="79"/>
      <c r="QPB74" s="79"/>
      <c r="QPC74" s="79"/>
      <c r="QPD74" s="79"/>
      <c r="QPE74" s="79"/>
      <c r="QPF74" s="79"/>
      <c r="QPG74" s="79"/>
      <c r="QPH74" s="79"/>
      <c r="QPI74" s="79"/>
      <c r="QPJ74" s="79"/>
      <c r="QPK74" s="79"/>
      <c r="QPL74" s="79"/>
      <c r="QPM74" s="79"/>
      <c r="QPN74" s="79"/>
      <c r="QPO74" s="79"/>
      <c r="QPP74" s="79"/>
      <c r="QPQ74" s="79"/>
      <c r="QPR74" s="79"/>
      <c r="QPS74" s="79"/>
      <c r="QPT74" s="79"/>
      <c r="QPU74" s="79"/>
      <c r="QPV74" s="79"/>
      <c r="QPW74" s="79"/>
      <c r="QPX74" s="79"/>
      <c r="QPY74" s="79"/>
      <c r="QPZ74" s="79"/>
      <c r="QQA74" s="79"/>
      <c r="QQB74" s="79"/>
      <c r="QQC74" s="79"/>
      <c r="QQD74" s="79"/>
      <c r="QQE74" s="79"/>
      <c r="QQF74" s="79"/>
      <c r="QQG74" s="79"/>
      <c r="QQH74" s="79"/>
      <c r="QQI74" s="79"/>
      <c r="QQJ74" s="79"/>
      <c r="QQK74" s="79"/>
      <c r="QQL74" s="79"/>
      <c r="QQM74" s="79"/>
      <c r="QQN74" s="79"/>
      <c r="QQO74" s="79"/>
      <c r="QQP74" s="79"/>
      <c r="QQQ74" s="79"/>
      <c r="QQR74" s="79"/>
      <c r="QQS74" s="79"/>
      <c r="QQT74" s="79"/>
      <c r="QQU74" s="79"/>
      <c r="QQV74" s="79"/>
      <c r="QQW74" s="79"/>
      <c r="QQX74" s="79"/>
      <c r="QQY74" s="79"/>
      <c r="QQZ74" s="79"/>
      <c r="QRA74" s="79"/>
      <c r="QRB74" s="79"/>
      <c r="QRC74" s="79"/>
      <c r="QRD74" s="79"/>
      <c r="QRE74" s="79"/>
      <c r="QRF74" s="79"/>
      <c r="QRG74" s="79"/>
      <c r="QRH74" s="79"/>
      <c r="QRI74" s="79"/>
      <c r="QRJ74" s="79"/>
      <c r="QRK74" s="79"/>
      <c r="QRL74" s="79"/>
      <c r="QRM74" s="79"/>
      <c r="QRN74" s="79"/>
      <c r="QRO74" s="79"/>
      <c r="QRP74" s="79"/>
      <c r="QRQ74" s="79"/>
      <c r="QRR74" s="79"/>
      <c r="QRS74" s="79"/>
      <c r="QRT74" s="79"/>
      <c r="QRU74" s="79"/>
      <c r="QRV74" s="79"/>
      <c r="QRW74" s="79"/>
      <c r="QRX74" s="79"/>
      <c r="QRY74" s="79"/>
      <c r="QRZ74" s="79"/>
      <c r="QSA74" s="79"/>
      <c r="QSB74" s="79"/>
      <c r="QSC74" s="79"/>
      <c r="QSD74" s="79"/>
      <c r="QSE74" s="79"/>
      <c r="QSF74" s="79"/>
      <c r="QSG74" s="79"/>
      <c r="QSH74" s="79"/>
      <c r="QSI74" s="79"/>
      <c r="QSJ74" s="79"/>
      <c r="QSK74" s="79"/>
      <c r="QSL74" s="79"/>
      <c r="QSM74" s="79"/>
      <c r="QSN74" s="79"/>
      <c r="QSO74" s="79"/>
      <c r="QSP74" s="79"/>
      <c r="QSQ74" s="79"/>
      <c r="QSR74" s="79"/>
      <c r="QSS74" s="79"/>
      <c r="QST74" s="79"/>
      <c r="QSU74" s="79"/>
      <c r="QSV74" s="79"/>
      <c r="QSW74" s="79"/>
      <c r="QSX74" s="79"/>
      <c r="QSY74" s="79"/>
      <c r="QSZ74" s="79"/>
      <c r="QTA74" s="79"/>
      <c r="QTB74" s="79"/>
      <c r="QTC74" s="79"/>
      <c r="QTD74" s="79"/>
      <c r="QTE74" s="79"/>
      <c r="QTF74" s="79"/>
      <c r="QTG74" s="79"/>
      <c r="QTH74" s="79"/>
      <c r="QTI74" s="79"/>
      <c r="QTJ74" s="79"/>
      <c r="QTK74" s="79"/>
      <c r="QTL74" s="79"/>
      <c r="QTM74" s="79"/>
      <c r="QTN74" s="79"/>
      <c r="QTO74" s="79"/>
      <c r="QTP74" s="79"/>
      <c r="QTQ74" s="79"/>
      <c r="QTR74" s="79"/>
      <c r="QTS74" s="79"/>
      <c r="QTT74" s="79"/>
      <c r="QTU74" s="79"/>
      <c r="QTV74" s="79"/>
      <c r="QTW74" s="79"/>
      <c r="QTX74" s="79"/>
      <c r="QTY74" s="79"/>
      <c r="QTZ74" s="79"/>
      <c r="QUA74" s="79"/>
      <c r="QUB74" s="79"/>
      <c r="QUC74" s="79"/>
      <c r="QUD74" s="79"/>
      <c r="QUE74" s="79"/>
      <c r="QUF74" s="79"/>
      <c r="QUG74" s="79"/>
      <c r="QUH74" s="79"/>
      <c r="QUI74" s="79"/>
      <c r="QUJ74" s="79"/>
      <c r="QUK74" s="79"/>
      <c r="QUL74" s="79"/>
      <c r="QUM74" s="79"/>
      <c r="QUN74" s="79"/>
      <c r="QUO74" s="79"/>
      <c r="QUP74" s="79"/>
      <c r="QUQ74" s="79"/>
      <c r="QUR74" s="79"/>
      <c r="QUS74" s="79"/>
      <c r="QUT74" s="79"/>
      <c r="QUU74" s="79"/>
      <c r="QUV74" s="79"/>
      <c r="QUW74" s="79"/>
      <c r="QUX74" s="79"/>
      <c r="QUY74" s="79"/>
      <c r="QUZ74" s="79"/>
      <c r="QVA74" s="79"/>
      <c r="QVB74" s="79"/>
      <c r="QVC74" s="79"/>
      <c r="QVD74" s="79"/>
      <c r="QVE74" s="79"/>
      <c r="QVF74" s="79"/>
      <c r="QVG74" s="79"/>
      <c r="QVH74" s="79"/>
      <c r="QVI74" s="79"/>
      <c r="QVJ74" s="79"/>
      <c r="QVK74" s="79"/>
      <c r="QVL74" s="79"/>
      <c r="QVM74" s="79"/>
      <c r="QVN74" s="79"/>
      <c r="QVO74" s="79"/>
      <c r="QVP74" s="79"/>
      <c r="QVQ74" s="79"/>
      <c r="QVR74" s="79"/>
      <c r="QVS74" s="79"/>
      <c r="QVT74" s="79"/>
      <c r="QVU74" s="79"/>
      <c r="QVV74" s="79"/>
      <c r="QVW74" s="79"/>
      <c r="QVX74" s="79"/>
      <c r="QVY74" s="79"/>
      <c r="QVZ74" s="79"/>
      <c r="QWA74" s="79"/>
      <c r="QWB74" s="79"/>
      <c r="QWC74" s="79"/>
      <c r="QWD74" s="79"/>
      <c r="QWE74" s="79"/>
      <c r="QWF74" s="79"/>
      <c r="QWG74" s="79"/>
      <c r="QWH74" s="79"/>
      <c r="QWI74" s="79"/>
      <c r="QWJ74" s="79"/>
      <c r="QWK74" s="79"/>
      <c r="QWL74" s="79"/>
      <c r="QWM74" s="79"/>
      <c r="QWN74" s="79"/>
      <c r="QWO74" s="79"/>
      <c r="QWP74" s="79"/>
      <c r="QWQ74" s="79"/>
      <c r="QWR74" s="79"/>
      <c r="QWS74" s="79"/>
      <c r="QWT74" s="79"/>
      <c r="QWU74" s="79"/>
      <c r="QWV74" s="79"/>
      <c r="QWW74" s="79"/>
      <c r="QWX74" s="79"/>
      <c r="QWY74" s="79"/>
      <c r="QWZ74" s="79"/>
      <c r="QXA74" s="79"/>
      <c r="QXB74" s="79"/>
      <c r="QXC74" s="79"/>
      <c r="QXD74" s="79"/>
      <c r="QXE74" s="79"/>
      <c r="QXF74" s="79"/>
      <c r="QXG74" s="79"/>
      <c r="QXH74" s="79"/>
      <c r="QXI74" s="79"/>
      <c r="QXJ74" s="79"/>
      <c r="QXK74" s="79"/>
      <c r="QXL74" s="79"/>
      <c r="QXM74" s="79"/>
      <c r="QXN74" s="79"/>
      <c r="QXO74" s="79"/>
      <c r="QXP74" s="79"/>
      <c r="QXQ74" s="79"/>
      <c r="QXR74" s="79"/>
      <c r="QXS74" s="79"/>
      <c r="QXT74" s="79"/>
      <c r="QXU74" s="79"/>
      <c r="QXV74" s="79"/>
      <c r="QXW74" s="79"/>
      <c r="QXX74" s="79"/>
      <c r="QXY74" s="79"/>
      <c r="QXZ74" s="79"/>
      <c r="QYA74" s="79"/>
      <c r="QYB74" s="79"/>
      <c r="QYC74" s="79"/>
      <c r="QYD74" s="79"/>
      <c r="QYE74" s="79"/>
      <c r="QYF74" s="79"/>
      <c r="QYG74" s="79"/>
      <c r="QYH74" s="79"/>
      <c r="QYI74" s="79"/>
      <c r="QYJ74" s="79"/>
      <c r="QYK74" s="79"/>
      <c r="QYL74" s="79"/>
      <c r="QYM74" s="79"/>
      <c r="QYN74" s="79"/>
      <c r="QYO74" s="79"/>
      <c r="QYP74" s="79"/>
      <c r="QYQ74" s="79"/>
      <c r="QYR74" s="79"/>
      <c r="QYS74" s="79"/>
      <c r="QYT74" s="79"/>
      <c r="QYU74" s="79"/>
      <c r="QYV74" s="79"/>
      <c r="QYW74" s="79"/>
      <c r="QYX74" s="79"/>
      <c r="QYY74" s="79"/>
      <c r="QYZ74" s="79"/>
      <c r="QZA74" s="79"/>
      <c r="QZB74" s="79"/>
      <c r="QZC74" s="79"/>
      <c r="QZD74" s="79"/>
      <c r="QZE74" s="79"/>
      <c r="QZF74" s="79"/>
      <c r="QZG74" s="79"/>
      <c r="QZH74" s="79"/>
      <c r="QZI74" s="79"/>
      <c r="QZJ74" s="79"/>
      <c r="QZK74" s="79"/>
      <c r="QZL74" s="79"/>
      <c r="QZM74" s="79"/>
      <c r="QZN74" s="79"/>
      <c r="QZO74" s="79"/>
      <c r="QZP74" s="79"/>
      <c r="QZQ74" s="79"/>
      <c r="QZR74" s="79"/>
      <c r="QZS74" s="79"/>
      <c r="QZT74" s="79"/>
      <c r="QZU74" s="79"/>
      <c r="QZV74" s="79"/>
      <c r="QZW74" s="79"/>
      <c r="QZX74" s="79"/>
      <c r="QZY74" s="79"/>
      <c r="QZZ74" s="79"/>
      <c r="RAA74" s="79"/>
      <c r="RAB74" s="79"/>
      <c r="RAC74" s="79"/>
      <c r="RAD74" s="79"/>
      <c r="RAE74" s="79"/>
      <c r="RAF74" s="79"/>
      <c r="RAG74" s="79"/>
      <c r="RAH74" s="79"/>
      <c r="RAI74" s="79"/>
      <c r="RAJ74" s="79"/>
      <c r="RAK74" s="79"/>
      <c r="RAL74" s="79"/>
      <c r="RAM74" s="79"/>
      <c r="RAN74" s="79"/>
      <c r="RAO74" s="79"/>
      <c r="RAP74" s="79"/>
      <c r="RAQ74" s="79"/>
      <c r="RAR74" s="79"/>
      <c r="RAS74" s="79"/>
      <c r="RAT74" s="79"/>
      <c r="RAU74" s="79"/>
      <c r="RAV74" s="79"/>
      <c r="RAW74" s="79"/>
      <c r="RAX74" s="79"/>
      <c r="RAY74" s="79"/>
      <c r="RAZ74" s="79"/>
      <c r="RBA74" s="79"/>
      <c r="RBB74" s="79"/>
      <c r="RBC74" s="79"/>
      <c r="RBD74" s="79"/>
      <c r="RBE74" s="79"/>
      <c r="RBF74" s="79"/>
      <c r="RBG74" s="79"/>
      <c r="RBH74" s="79"/>
      <c r="RBI74" s="79"/>
      <c r="RBJ74" s="79"/>
      <c r="RBK74" s="79"/>
      <c r="RBL74" s="79"/>
      <c r="RBM74" s="79"/>
      <c r="RBN74" s="79"/>
      <c r="RBO74" s="79"/>
      <c r="RBP74" s="79"/>
      <c r="RBQ74" s="79"/>
      <c r="RBR74" s="79"/>
      <c r="RBS74" s="79"/>
      <c r="RBT74" s="79"/>
      <c r="RBU74" s="79"/>
      <c r="RBV74" s="79"/>
      <c r="RBW74" s="79"/>
      <c r="RBX74" s="79"/>
      <c r="RBY74" s="79"/>
      <c r="RBZ74" s="79"/>
      <c r="RCA74" s="79"/>
      <c r="RCB74" s="79"/>
      <c r="RCC74" s="79"/>
      <c r="RCD74" s="79"/>
      <c r="RCE74" s="79"/>
      <c r="RCF74" s="79"/>
      <c r="RCG74" s="79"/>
      <c r="RCH74" s="79"/>
      <c r="RCI74" s="79"/>
      <c r="RCJ74" s="79"/>
      <c r="RCK74" s="79"/>
      <c r="RCL74" s="79"/>
      <c r="RCM74" s="79"/>
      <c r="RCN74" s="79"/>
      <c r="RCO74" s="79"/>
      <c r="RCP74" s="79"/>
      <c r="RCQ74" s="79"/>
      <c r="RCR74" s="79"/>
      <c r="RCS74" s="79"/>
      <c r="RCT74" s="79"/>
      <c r="RCU74" s="79"/>
      <c r="RCV74" s="79"/>
      <c r="RCW74" s="79"/>
      <c r="RCX74" s="79"/>
      <c r="RCY74" s="79"/>
      <c r="RCZ74" s="79"/>
      <c r="RDA74" s="79"/>
      <c r="RDB74" s="79"/>
      <c r="RDC74" s="79"/>
      <c r="RDD74" s="79"/>
      <c r="RDE74" s="79"/>
      <c r="RDF74" s="79"/>
      <c r="RDG74" s="79"/>
      <c r="RDH74" s="79"/>
      <c r="RDI74" s="79"/>
      <c r="RDJ74" s="79"/>
      <c r="RDK74" s="79"/>
      <c r="RDL74" s="79"/>
      <c r="RDM74" s="79"/>
      <c r="RDN74" s="79"/>
      <c r="RDO74" s="79"/>
      <c r="RDP74" s="79"/>
      <c r="RDQ74" s="79"/>
      <c r="RDR74" s="79"/>
      <c r="RDS74" s="79"/>
      <c r="RDT74" s="79"/>
      <c r="RDU74" s="79"/>
      <c r="RDV74" s="79"/>
      <c r="RDW74" s="79"/>
      <c r="RDX74" s="79"/>
      <c r="RDY74" s="79"/>
      <c r="RDZ74" s="79"/>
      <c r="REA74" s="79"/>
      <c r="REB74" s="79"/>
      <c r="REC74" s="79"/>
      <c r="RED74" s="79"/>
      <c r="REE74" s="79"/>
      <c r="REF74" s="79"/>
      <c r="REG74" s="79"/>
      <c r="REH74" s="79"/>
      <c r="REI74" s="79"/>
      <c r="REJ74" s="79"/>
      <c r="REK74" s="79"/>
      <c r="REL74" s="79"/>
      <c r="REM74" s="79"/>
      <c r="REN74" s="79"/>
      <c r="REO74" s="79"/>
      <c r="REP74" s="79"/>
      <c r="REQ74" s="79"/>
      <c r="RER74" s="79"/>
      <c r="RES74" s="79"/>
      <c r="RET74" s="79"/>
      <c r="REU74" s="79"/>
      <c r="REV74" s="79"/>
      <c r="REW74" s="79"/>
      <c r="REX74" s="79"/>
      <c r="REY74" s="79"/>
      <c r="REZ74" s="79"/>
      <c r="RFA74" s="79"/>
      <c r="RFB74" s="79"/>
      <c r="RFC74" s="79"/>
      <c r="RFD74" s="79"/>
      <c r="RFE74" s="79"/>
      <c r="RFF74" s="79"/>
      <c r="RFG74" s="79"/>
      <c r="RFH74" s="79"/>
      <c r="RFI74" s="79"/>
      <c r="RFJ74" s="79"/>
      <c r="RFK74" s="79"/>
      <c r="RFL74" s="79"/>
      <c r="RFM74" s="79"/>
      <c r="RFN74" s="79"/>
      <c r="RFO74" s="79"/>
      <c r="RFP74" s="79"/>
      <c r="RFQ74" s="79"/>
      <c r="RFR74" s="79"/>
      <c r="RFS74" s="79"/>
      <c r="RFT74" s="79"/>
      <c r="RFU74" s="79"/>
      <c r="RFV74" s="79"/>
      <c r="RFW74" s="79"/>
      <c r="RFX74" s="79"/>
      <c r="RFY74" s="79"/>
      <c r="RFZ74" s="79"/>
      <c r="RGA74" s="79"/>
      <c r="RGB74" s="79"/>
      <c r="RGC74" s="79"/>
      <c r="RGD74" s="79"/>
      <c r="RGE74" s="79"/>
      <c r="RGF74" s="79"/>
      <c r="RGG74" s="79"/>
      <c r="RGH74" s="79"/>
      <c r="RGI74" s="79"/>
      <c r="RGJ74" s="79"/>
      <c r="RGK74" s="79"/>
      <c r="RGL74" s="79"/>
      <c r="RGM74" s="79"/>
      <c r="RGN74" s="79"/>
      <c r="RGO74" s="79"/>
      <c r="RGP74" s="79"/>
      <c r="RGQ74" s="79"/>
      <c r="RGR74" s="79"/>
      <c r="RGS74" s="79"/>
      <c r="RGT74" s="79"/>
      <c r="RGU74" s="79"/>
      <c r="RGV74" s="79"/>
      <c r="RGW74" s="79"/>
      <c r="RGX74" s="79"/>
      <c r="RGY74" s="79"/>
      <c r="RGZ74" s="79"/>
      <c r="RHA74" s="79"/>
      <c r="RHB74" s="79"/>
      <c r="RHC74" s="79"/>
      <c r="RHD74" s="79"/>
      <c r="RHE74" s="79"/>
      <c r="RHF74" s="79"/>
      <c r="RHG74" s="79"/>
      <c r="RHH74" s="79"/>
      <c r="RHI74" s="79"/>
      <c r="RHJ74" s="79"/>
      <c r="RHK74" s="79"/>
      <c r="RHL74" s="79"/>
      <c r="RHM74" s="79"/>
      <c r="RHN74" s="79"/>
      <c r="RHO74" s="79"/>
      <c r="RHP74" s="79"/>
      <c r="RHQ74" s="79"/>
      <c r="RHR74" s="79"/>
      <c r="RHS74" s="79"/>
      <c r="RHT74" s="79"/>
      <c r="RHU74" s="79"/>
      <c r="RHV74" s="79"/>
      <c r="RHW74" s="79"/>
      <c r="RHX74" s="79"/>
      <c r="RHY74" s="79"/>
      <c r="RHZ74" s="79"/>
      <c r="RIA74" s="79"/>
      <c r="RIB74" s="79"/>
      <c r="RIC74" s="79"/>
      <c r="RID74" s="79"/>
      <c r="RIE74" s="79"/>
      <c r="RIF74" s="79"/>
      <c r="RIG74" s="79"/>
      <c r="RIH74" s="79"/>
      <c r="RII74" s="79"/>
      <c r="RIJ74" s="79"/>
      <c r="RIK74" s="79"/>
      <c r="RIL74" s="79"/>
      <c r="RIM74" s="79"/>
      <c r="RIN74" s="79"/>
      <c r="RIO74" s="79"/>
      <c r="RIP74" s="79"/>
      <c r="RIQ74" s="79"/>
      <c r="RIR74" s="79"/>
      <c r="RIS74" s="79"/>
      <c r="RIT74" s="79"/>
      <c r="RIU74" s="79"/>
      <c r="RIV74" s="79"/>
      <c r="RIW74" s="79"/>
      <c r="RIX74" s="79"/>
      <c r="RIY74" s="79"/>
      <c r="RIZ74" s="79"/>
      <c r="RJA74" s="79"/>
      <c r="RJB74" s="79"/>
      <c r="RJC74" s="79"/>
      <c r="RJD74" s="79"/>
      <c r="RJE74" s="79"/>
      <c r="RJF74" s="79"/>
      <c r="RJG74" s="79"/>
      <c r="RJH74" s="79"/>
      <c r="RJI74" s="79"/>
      <c r="RJJ74" s="79"/>
      <c r="RJK74" s="79"/>
      <c r="RJL74" s="79"/>
      <c r="RJM74" s="79"/>
      <c r="RJN74" s="79"/>
      <c r="RJO74" s="79"/>
      <c r="RJP74" s="79"/>
      <c r="RJQ74" s="79"/>
      <c r="RJR74" s="79"/>
      <c r="RJS74" s="79"/>
      <c r="RJT74" s="79"/>
      <c r="RJU74" s="79"/>
      <c r="RJV74" s="79"/>
      <c r="RJW74" s="79"/>
      <c r="RJX74" s="79"/>
      <c r="RJY74" s="79"/>
      <c r="RJZ74" s="79"/>
      <c r="RKA74" s="79"/>
      <c r="RKB74" s="79"/>
      <c r="RKC74" s="79"/>
      <c r="RKD74" s="79"/>
      <c r="RKE74" s="79"/>
      <c r="RKF74" s="79"/>
      <c r="RKG74" s="79"/>
      <c r="RKH74" s="79"/>
      <c r="RKI74" s="79"/>
      <c r="RKJ74" s="79"/>
      <c r="RKK74" s="79"/>
      <c r="RKL74" s="79"/>
      <c r="RKM74" s="79"/>
      <c r="RKN74" s="79"/>
      <c r="RKO74" s="79"/>
      <c r="RKP74" s="79"/>
      <c r="RKQ74" s="79"/>
      <c r="RKR74" s="79"/>
      <c r="RKS74" s="79"/>
      <c r="RKT74" s="79"/>
      <c r="RKU74" s="79"/>
      <c r="RKV74" s="79"/>
      <c r="RKW74" s="79"/>
      <c r="RKX74" s="79"/>
      <c r="RKY74" s="79"/>
      <c r="RKZ74" s="79"/>
      <c r="RLA74" s="79"/>
      <c r="RLB74" s="79"/>
      <c r="RLC74" s="79"/>
      <c r="RLD74" s="79"/>
      <c r="RLE74" s="79"/>
      <c r="RLF74" s="79"/>
      <c r="RLG74" s="79"/>
      <c r="RLH74" s="79"/>
      <c r="RLI74" s="79"/>
      <c r="RLJ74" s="79"/>
      <c r="RLK74" s="79"/>
      <c r="RLL74" s="79"/>
      <c r="RLM74" s="79"/>
      <c r="RLN74" s="79"/>
      <c r="RLO74" s="79"/>
      <c r="RLP74" s="79"/>
      <c r="RLQ74" s="79"/>
      <c r="RLR74" s="79"/>
      <c r="RLS74" s="79"/>
      <c r="RLT74" s="79"/>
      <c r="RLU74" s="79"/>
      <c r="RLV74" s="79"/>
      <c r="RLW74" s="79"/>
      <c r="RLX74" s="79"/>
      <c r="RLY74" s="79"/>
      <c r="RLZ74" s="79"/>
      <c r="RMA74" s="79"/>
      <c r="RMB74" s="79"/>
      <c r="RMC74" s="79"/>
      <c r="RMD74" s="79"/>
      <c r="RME74" s="79"/>
      <c r="RMF74" s="79"/>
      <c r="RMG74" s="79"/>
      <c r="RMH74" s="79"/>
      <c r="RMI74" s="79"/>
      <c r="RMJ74" s="79"/>
      <c r="RMK74" s="79"/>
      <c r="RML74" s="79"/>
      <c r="RMM74" s="79"/>
      <c r="RMN74" s="79"/>
      <c r="RMO74" s="79"/>
      <c r="RMP74" s="79"/>
      <c r="RMQ74" s="79"/>
      <c r="RMR74" s="79"/>
      <c r="RMS74" s="79"/>
      <c r="RMT74" s="79"/>
      <c r="RMU74" s="79"/>
      <c r="RMV74" s="79"/>
      <c r="RMW74" s="79"/>
      <c r="RMX74" s="79"/>
      <c r="RMY74" s="79"/>
      <c r="RMZ74" s="79"/>
      <c r="RNA74" s="79"/>
      <c r="RNB74" s="79"/>
      <c r="RNC74" s="79"/>
      <c r="RND74" s="79"/>
      <c r="RNE74" s="79"/>
      <c r="RNF74" s="79"/>
      <c r="RNG74" s="79"/>
      <c r="RNH74" s="79"/>
      <c r="RNI74" s="79"/>
      <c r="RNJ74" s="79"/>
      <c r="RNK74" s="79"/>
      <c r="RNL74" s="79"/>
      <c r="RNM74" s="79"/>
      <c r="RNN74" s="79"/>
      <c r="RNO74" s="79"/>
      <c r="RNP74" s="79"/>
      <c r="RNQ74" s="79"/>
      <c r="RNR74" s="79"/>
      <c r="RNS74" s="79"/>
      <c r="RNT74" s="79"/>
      <c r="RNU74" s="79"/>
      <c r="RNV74" s="79"/>
      <c r="RNW74" s="79"/>
      <c r="RNX74" s="79"/>
      <c r="RNY74" s="79"/>
      <c r="RNZ74" s="79"/>
      <c r="ROA74" s="79"/>
      <c r="ROB74" s="79"/>
      <c r="ROC74" s="79"/>
      <c r="ROD74" s="79"/>
      <c r="ROE74" s="79"/>
      <c r="ROF74" s="79"/>
      <c r="ROG74" s="79"/>
      <c r="ROH74" s="79"/>
      <c r="ROI74" s="79"/>
      <c r="ROJ74" s="79"/>
      <c r="ROK74" s="79"/>
      <c r="ROL74" s="79"/>
      <c r="ROM74" s="79"/>
      <c r="RON74" s="79"/>
      <c r="ROO74" s="79"/>
      <c r="ROP74" s="79"/>
      <c r="ROQ74" s="79"/>
      <c r="ROR74" s="79"/>
      <c r="ROS74" s="79"/>
      <c r="ROT74" s="79"/>
      <c r="ROU74" s="79"/>
      <c r="ROV74" s="79"/>
      <c r="ROW74" s="79"/>
      <c r="ROX74" s="79"/>
      <c r="ROY74" s="79"/>
      <c r="ROZ74" s="79"/>
      <c r="RPA74" s="79"/>
      <c r="RPB74" s="79"/>
      <c r="RPC74" s="79"/>
      <c r="RPD74" s="79"/>
      <c r="RPE74" s="79"/>
      <c r="RPF74" s="79"/>
      <c r="RPG74" s="79"/>
      <c r="RPH74" s="79"/>
      <c r="RPI74" s="79"/>
      <c r="RPJ74" s="79"/>
      <c r="RPK74" s="79"/>
      <c r="RPL74" s="79"/>
      <c r="RPM74" s="79"/>
      <c r="RPN74" s="79"/>
      <c r="RPO74" s="79"/>
      <c r="RPP74" s="79"/>
      <c r="RPQ74" s="79"/>
      <c r="RPR74" s="79"/>
      <c r="RPS74" s="79"/>
      <c r="RPT74" s="79"/>
      <c r="RPU74" s="79"/>
      <c r="RPV74" s="79"/>
      <c r="RPW74" s="79"/>
      <c r="RPX74" s="79"/>
      <c r="RPY74" s="79"/>
      <c r="RPZ74" s="79"/>
      <c r="RQA74" s="79"/>
      <c r="RQB74" s="79"/>
      <c r="RQC74" s="79"/>
      <c r="RQD74" s="79"/>
      <c r="RQE74" s="79"/>
      <c r="RQF74" s="79"/>
      <c r="RQG74" s="79"/>
      <c r="RQH74" s="79"/>
      <c r="RQI74" s="79"/>
      <c r="RQJ74" s="79"/>
      <c r="RQK74" s="79"/>
      <c r="RQL74" s="79"/>
      <c r="RQM74" s="79"/>
      <c r="RQN74" s="79"/>
      <c r="RQO74" s="79"/>
      <c r="RQP74" s="79"/>
      <c r="RQQ74" s="79"/>
      <c r="RQR74" s="79"/>
      <c r="RQS74" s="79"/>
      <c r="RQT74" s="79"/>
      <c r="RQU74" s="79"/>
      <c r="RQV74" s="79"/>
      <c r="RQW74" s="79"/>
      <c r="RQX74" s="79"/>
      <c r="RQY74" s="79"/>
      <c r="RQZ74" s="79"/>
      <c r="RRA74" s="79"/>
      <c r="RRB74" s="79"/>
      <c r="RRC74" s="79"/>
      <c r="RRD74" s="79"/>
      <c r="RRE74" s="79"/>
      <c r="RRF74" s="79"/>
      <c r="RRG74" s="79"/>
      <c r="RRH74" s="79"/>
      <c r="RRI74" s="79"/>
      <c r="RRJ74" s="79"/>
      <c r="RRK74" s="79"/>
      <c r="RRL74" s="79"/>
      <c r="RRM74" s="79"/>
      <c r="RRN74" s="79"/>
      <c r="RRO74" s="79"/>
      <c r="RRP74" s="79"/>
      <c r="RRQ74" s="79"/>
      <c r="RRR74" s="79"/>
      <c r="RRS74" s="79"/>
      <c r="RRT74" s="79"/>
      <c r="RRU74" s="79"/>
      <c r="RRV74" s="79"/>
      <c r="RRW74" s="79"/>
      <c r="RRX74" s="79"/>
      <c r="RRY74" s="79"/>
      <c r="RRZ74" s="79"/>
      <c r="RSA74" s="79"/>
      <c r="RSB74" s="79"/>
      <c r="RSC74" s="79"/>
      <c r="RSD74" s="79"/>
      <c r="RSE74" s="79"/>
      <c r="RSF74" s="79"/>
      <c r="RSG74" s="79"/>
      <c r="RSH74" s="79"/>
      <c r="RSI74" s="79"/>
      <c r="RSJ74" s="79"/>
      <c r="RSK74" s="79"/>
      <c r="RSL74" s="79"/>
      <c r="RSM74" s="79"/>
      <c r="RSN74" s="79"/>
      <c r="RSO74" s="79"/>
      <c r="RSP74" s="79"/>
      <c r="RSQ74" s="79"/>
      <c r="RSR74" s="79"/>
      <c r="RSS74" s="79"/>
      <c r="RST74" s="79"/>
      <c r="RSU74" s="79"/>
      <c r="RSV74" s="79"/>
      <c r="RSW74" s="79"/>
      <c r="RSX74" s="79"/>
      <c r="RSY74" s="79"/>
      <c r="RSZ74" s="79"/>
      <c r="RTA74" s="79"/>
      <c r="RTB74" s="79"/>
      <c r="RTC74" s="79"/>
      <c r="RTD74" s="79"/>
      <c r="RTE74" s="79"/>
      <c r="RTF74" s="79"/>
      <c r="RTG74" s="79"/>
      <c r="RTH74" s="79"/>
      <c r="RTI74" s="79"/>
      <c r="RTJ74" s="79"/>
      <c r="RTK74" s="79"/>
      <c r="RTL74" s="79"/>
      <c r="RTM74" s="79"/>
      <c r="RTN74" s="79"/>
      <c r="RTO74" s="79"/>
      <c r="RTP74" s="79"/>
      <c r="RTQ74" s="79"/>
      <c r="RTR74" s="79"/>
      <c r="RTS74" s="79"/>
      <c r="RTT74" s="79"/>
      <c r="RTU74" s="79"/>
      <c r="RTV74" s="79"/>
      <c r="RTW74" s="79"/>
      <c r="RTX74" s="79"/>
      <c r="RTY74" s="79"/>
      <c r="RTZ74" s="79"/>
      <c r="RUA74" s="79"/>
      <c r="RUB74" s="79"/>
      <c r="RUC74" s="79"/>
      <c r="RUD74" s="79"/>
      <c r="RUE74" s="79"/>
      <c r="RUF74" s="79"/>
      <c r="RUG74" s="79"/>
      <c r="RUH74" s="79"/>
      <c r="RUI74" s="79"/>
      <c r="RUJ74" s="79"/>
      <c r="RUK74" s="79"/>
      <c r="RUL74" s="79"/>
      <c r="RUM74" s="79"/>
      <c r="RUN74" s="79"/>
      <c r="RUO74" s="79"/>
      <c r="RUP74" s="79"/>
      <c r="RUQ74" s="79"/>
      <c r="RUR74" s="79"/>
      <c r="RUS74" s="79"/>
      <c r="RUT74" s="79"/>
      <c r="RUU74" s="79"/>
      <c r="RUV74" s="79"/>
      <c r="RUW74" s="79"/>
      <c r="RUX74" s="79"/>
      <c r="RUY74" s="79"/>
      <c r="RUZ74" s="79"/>
      <c r="RVA74" s="79"/>
      <c r="RVB74" s="79"/>
      <c r="RVC74" s="79"/>
      <c r="RVD74" s="79"/>
      <c r="RVE74" s="79"/>
      <c r="RVF74" s="79"/>
      <c r="RVG74" s="79"/>
      <c r="RVH74" s="79"/>
      <c r="RVI74" s="79"/>
      <c r="RVJ74" s="79"/>
      <c r="RVK74" s="79"/>
      <c r="RVL74" s="79"/>
      <c r="RVM74" s="79"/>
      <c r="RVN74" s="79"/>
      <c r="RVO74" s="79"/>
      <c r="RVP74" s="79"/>
      <c r="RVQ74" s="79"/>
      <c r="RVR74" s="79"/>
      <c r="RVS74" s="79"/>
      <c r="RVT74" s="79"/>
      <c r="RVU74" s="79"/>
      <c r="RVV74" s="79"/>
      <c r="RVW74" s="79"/>
      <c r="RVX74" s="79"/>
      <c r="RVY74" s="79"/>
      <c r="RVZ74" s="79"/>
      <c r="RWA74" s="79"/>
      <c r="RWB74" s="79"/>
      <c r="RWC74" s="79"/>
      <c r="RWD74" s="79"/>
      <c r="RWE74" s="79"/>
      <c r="RWF74" s="79"/>
      <c r="RWG74" s="79"/>
      <c r="RWH74" s="79"/>
      <c r="RWI74" s="79"/>
      <c r="RWJ74" s="79"/>
      <c r="RWK74" s="79"/>
      <c r="RWL74" s="79"/>
      <c r="RWM74" s="79"/>
      <c r="RWN74" s="79"/>
      <c r="RWO74" s="79"/>
      <c r="RWP74" s="79"/>
      <c r="RWQ74" s="79"/>
      <c r="RWR74" s="79"/>
      <c r="RWS74" s="79"/>
      <c r="RWT74" s="79"/>
      <c r="RWU74" s="79"/>
      <c r="RWV74" s="79"/>
      <c r="RWW74" s="79"/>
      <c r="RWX74" s="79"/>
      <c r="RWY74" s="79"/>
      <c r="RWZ74" s="79"/>
      <c r="RXA74" s="79"/>
      <c r="RXB74" s="79"/>
      <c r="RXC74" s="79"/>
      <c r="RXD74" s="79"/>
      <c r="RXE74" s="79"/>
      <c r="RXF74" s="79"/>
      <c r="RXG74" s="79"/>
      <c r="RXH74" s="79"/>
      <c r="RXI74" s="79"/>
      <c r="RXJ74" s="79"/>
      <c r="RXK74" s="79"/>
      <c r="RXL74" s="79"/>
      <c r="RXM74" s="79"/>
      <c r="RXN74" s="79"/>
      <c r="RXO74" s="79"/>
      <c r="RXP74" s="79"/>
      <c r="RXQ74" s="79"/>
      <c r="RXR74" s="79"/>
      <c r="RXS74" s="79"/>
      <c r="RXT74" s="79"/>
      <c r="RXU74" s="79"/>
      <c r="RXV74" s="79"/>
      <c r="RXW74" s="79"/>
      <c r="RXX74" s="79"/>
      <c r="RXY74" s="79"/>
      <c r="RXZ74" s="79"/>
      <c r="RYA74" s="79"/>
      <c r="RYB74" s="79"/>
      <c r="RYC74" s="79"/>
      <c r="RYD74" s="79"/>
      <c r="RYE74" s="79"/>
      <c r="RYF74" s="79"/>
      <c r="RYG74" s="79"/>
      <c r="RYH74" s="79"/>
      <c r="RYI74" s="79"/>
      <c r="RYJ74" s="79"/>
      <c r="RYK74" s="79"/>
      <c r="RYL74" s="79"/>
      <c r="RYM74" s="79"/>
      <c r="RYN74" s="79"/>
      <c r="RYO74" s="79"/>
      <c r="RYP74" s="79"/>
      <c r="RYQ74" s="79"/>
      <c r="RYR74" s="79"/>
      <c r="RYS74" s="79"/>
      <c r="RYT74" s="79"/>
      <c r="RYU74" s="79"/>
      <c r="RYV74" s="79"/>
      <c r="RYW74" s="79"/>
      <c r="RYX74" s="79"/>
      <c r="RYY74" s="79"/>
      <c r="RYZ74" s="79"/>
      <c r="RZA74" s="79"/>
      <c r="RZB74" s="79"/>
      <c r="RZC74" s="79"/>
      <c r="RZD74" s="79"/>
      <c r="RZE74" s="79"/>
      <c r="RZF74" s="79"/>
      <c r="RZG74" s="79"/>
      <c r="RZH74" s="79"/>
      <c r="RZI74" s="79"/>
      <c r="RZJ74" s="79"/>
      <c r="RZK74" s="79"/>
      <c r="RZL74" s="79"/>
      <c r="RZM74" s="79"/>
      <c r="RZN74" s="79"/>
      <c r="RZO74" s="79"/>
      <c r="RZP74" s="79"/>
      <c r="RZQ74" s="79"/>
      <c r="RZR74" s="79"/>
      <c r="RZS74" s="79"/>
      <c r="RZT74" s="79"/>
      <c r="RZU74" s="79"/>
      <c r="RZV74" s="79"/>
      <c r="RZW74" s="79"/>
      <c r="RZX74" s="79"/>
      <c r="RZY74" s="79"/>
      <c r="RZZ74" s="79"/>
      <c r="SAA74" s="79"/>
      <c r="SAB74" s="79"/>
      <c r="SAC74" s="79"/>
      <c r="SAD74" s="79"/>
      <c r="SAE74" s="79"/>
      <c r="SAF74" s="79"/>
      <c r="SAG74" s="79"/>
      <c r="SAH74" s="79"/>
      <c r="SAI74" s="79"/>
      <c r="SAJ74" s="79"/>
      <c r="SAK74" s="79"/>
      <c r="SAL74" s="79"/>
      <c r="SAM74" s="79"/>
      <c r="SAN74" s="79"/>
      <c r="SAO74" s="79"/>
      <c r="SAP74" s="79"/>
      <c r="SAQ74" s="79"/>
      <c r="SAR74" s="79"/>
      <c r="SAS74" s="79"/>
      <c r="SAT74" s="79"/>
      <c r="SAU74" s="79"/>
      <c r="SAV74" s="79"/>
      <c r="SAW74" s="79"/>
      <c r="SAX74" s="79"/>
      <c r="SAY74" s="79"/>
      <c r="SAZ74" s="79"/>
      <c r="SBA74" s="79"/>
      <c r="SBB74" s="79"/>
      <c r="SBC74" s="79"/>
      <c r="SBD74" s="79"/>
      <c r="SBE74" s="79"/>
      <c r="SBF74" s="79"/>
      <c r="SBG74" s="79"/>
      <c r="SBH74" s="79"/>
      <c r="SBI74" s="79"/>
      <c r="SBJ74" s="79"/>
      <c r="SBK74" s="79"/>
      <c r="SBL74" s="79"/>
      <c r="SBM74" s="79"/>
      <c r="SBN74" s="79"/>
      <c r="SBO74" s="79"/>
      <c r="SBP74" s="79"/>
      <c r="SBQ74" s="79"/>
      <c r="SBR74" s="79"/>
      <c r="SBS74" s="79"/>
      <c r="SBT74" s="79"/>
      <c r="SBU74" s="79"/>
      <c r="SBV74" s="79"/>
      <c r="SBW74" s="79"/>
      <c r="SBX74" s="79"/>
      <c r="SBY74" s="79"/>
      <c r="SBZ74" s="79"/>
      <c r="SCA74" s="79"/>
      <c r="SCB74" s="79"/>
      <c r="SCC74" s="79"/>
      <c r="SCD74" s="79"/>
      <c r="SCE74" s="79"/>
      <c r="SCF74" s="79"/>
      <c r="SCG74" s="79"/>
      <c r="SCH74" s="79"/>
      <c r="SCI74" s="79"/>
      <c r="SCJ74" s="79"/>
      <c r="SCK74" s="79"/>
      <c r="SCL74" s="79"/>
      <c r="SCM74" s="79"/>
      <c r="SCN74" s="79"/>
      <c r="SCO74" s="79"/>
      <c r="SCP74" s="79"/>
      <c r="SCQ74" s="79"/>
      <c r="SCR74" s="79"/>
      <c r="SCS74" s="79"/>
      <c r="SCT74" s="79"/>
      <c r="SCU74" s="79"/>
      <c r="SCV74" s="79"/>
      <c r="SCW74" s="79"/>
      <c r="SCX74" s="79"/>
      <c r="SCY74" s="79"/>
      <c r="SCZ74" s="79"/>
      <c r="SDA74" s="79"/>
      <c r="SDB74" s="79"/>
      <c r="SDC74" s="79"/>
      <c r="SDD74" s="79"/>
      <c r="SDE74" s="79"/>
      <c r="SDF74" s="79"/>
      <c r="SDG74" s="79"/>
      <c r="SDH74" s="79"/>
      <c r="SDI74" s="79"/>
      <c r="SDJ74" s="79"/>
      <c r="SDK74" s="79"/>
      <c r="SDL74" s="79"/>
      <c r="SDM74" s="79"/>
      <c r="SDN74" s="79"/>
      <c r="SDO74" s="79"/>
      <c r="SDP74" s="79"/>
      <c r="SDQ74" s="79"/>
      <c r="SDR74" s="79"/>
      <c r="SDS74" s="79"/>
      <c r="SDT74" s="79"/>
      <c r="SDU74" s="79"/>
      <c r="SDV74" s="79"/>
      <c r="SDW74" s="79"/>
      <c r="SDX74" s="79"/>
      <c r="SDY74" s="79"/>
      <c r="SDZ74" s="79"/>
      <c r="SEA74" s="79"/>
      <c r="SEB74" s="79"/>
      <c r="SEC74" s="79"/>
      <c r="SED74" s="79"/>
      <c r="SEE74" s="79"/>
      <c r="SEF74" s="79"/>
      <c r="SEG74" s="79"/>
      <c r="SEH74" s="79"/>
      <c r="SEI74" s="79"/>
      <c r="SEJ74" s="79"/>
      <c r="SEK74" s="79"/>
      <c r="SEL74" s="79"/>
      <c r="SEM74" s="79"/>
      <c r="SEN74" s="79"/>
      <c r="SEO74" s="79"/>
      <c r="SEP74" s="79"/>
      <c r="SEQ74" s="79"/>
      <c r="SER74" s="79"/>
      <c r="SES74" s="79"/>
      <c r="SET74" s="79"/>
      <c r="SEU74" s="79"/>
      <c r="SEV74" s="79"/>
      <c r="SEW74" s="79"/>
      <c r="SEX74" s="79"/>
      <c r="SEY74" s="79"/>
      <c r="SEZ74" s="79"/>
      <c r="SFA74" s="79"/>
      <c r="SFB74" s="79"/>
      <c r="SFC74" s="79"/>
      <c r="SFD74" s="79"/>
      <c r="SFE74" s="79"/>
      <c r="SFF74" s="79"/>
      <c r="SFG74" s="79"/>
      <c r="SFH74" s="79"/>
      <c r="SFI74" s="79"/>
      <c r="SFJ74" s="79"/>
      <c r="SFK74" s="79"/>
      <c r="SFL74" s="79"/>
      <c r="SFM74" s="79"/>
      <c r="SFN74" s="79"/>
      <c r="SFO74" s="79"/>
      <c r="SFP74" s="79"/>
      <c r="SFQ74" s="79"/>
      <c r="SFR74" s="79"/>
      <c r="SFS74" s="79"/>
      <c r="SFT74" s="79"/>
      <c r="SFU74" s="79"/>
      <c r="SFV74" s="79"/>
      <c r="SFW74" s="79"/>
      <c r="SFX74" s="79"/>
      <c r="SFY74" s="79"/>
      <c r="SFZ74" s="79"/>
      <c r="SGA74" s="79"/>
      <c r="SGB74" s="79"/>
      <c r="SGC74" s="79"/>
      <c r="SGD74" s="79"/>
      <c r="SGE74" s="79"/>
      <c r="SGF74" s="79"/>
      <c r="SGG74" s="79"/>
      <c r="SGH74" s="79"/>
      <c r="SGI74" s="79"/>
      <c r="SGJ74" s="79"/>
      <c r="SGK74" s="79"/>
      <c r="SGL74" s="79"/>
      <c r="SGM74" s="79"/>
      <c r="SGN74" s="79"/>
      <c r="SGO74" s="79"/>
      <c r="SGP74" s="79"/>
      <c r="SGQ74" s="79"/>
      <c r="SGR74" s="79"/>
      <c r="SGS74" s="79"/>
      <c r="SGT74" s="79"/>
      <c r="SGU74" s="79"/>
      <c r="SGV74" s="79"/>
      <c r="SGW74" s="79"/>
      <c r="SGX74" s="79"/>
      <c r="SGY74" s="79"/>
      <c r="SGZ74" s="79"/>
      <c r="SHA74" s="79"/>
      <c r="SHB74" s="79"/>
      <c r="SHC74" s="79"/>
      <c r="SHD74" s="79"/>
      <c r="SHE74" s="79"/>
      <c r="SHF74" s="79"/>
      <c r="SHG74" s="79"/>
      <c r="SHH74" s="79"/>
      <c r="SHI74" s="79"/>
      <c r="SHJ74" s="79"/>
      <c r="SHK74" s="79"/>
      <c r="SHL74" s="79"/>
      <c r="SHM74" s="79"/>
      <c r="SHN74" s="79"/>
      <c r="SHO74" s="79"/>
      <c r="SHP74" s="79"/>
      <c r="SHQ74" s="79"/>
      <c r="SHR74" s="79"/>
      <c r="SHS74" s="79"/>
      <c r="SHT74" s="79"/>
      <c r="SHU74" s="79"/>
      <c r="SHV74" s="79"/>
      <c r="SHW74" s="79"/>
      <c r="SHX74" s="79"/>
      <c r="SHY74" s="79"/>
      <c r="SHZ74" s="79"/>
      <c r="SIA74" s="79"/>
      <c r="SIB74" s="79"/>
      <c r="SIC74" s="79"/>
      <c r="SID74" s="79"/>
      <c r="SIE74" s="79"/>
      <c r="SIF74" s="79"/>
      <c r="SIG74" s="79"/>
      <c r="SIH74" s="79"/>
      <c r="SII74" s="79"/>
      <c r="SIJ74" s="79"/>
      <c r="SIK74" s="79"/>
      <c r="SIL74" s="79"/>
      <c r="SIM74" s="79"/>
      <c r="SIN74" s="79"/>
      <c r="SIO74" s="79"/>
      <c r="SIP74" s="79"/>
      <c r="SIQ74" s="79"/>
      <c r="SIR74" s="79"/>
      <c r="SIS74" s="79"/>
      <c r="SIT74" s="79"/>
      <c r="SIU74" s="79"/>
      <c r="SIV74" s="79"/>
      <c r="SIW74" s="79"/>
      <c r="SIX74" s="79"/>
      <c r="SIY74" s="79"/>
      <c r="SIZ74" s="79"/>
      <c r="SJA74" s="79"/>
      <c r="SJB74" s="79"/>
      <c r="SJC74" s="79"/>
      <c r="SJD74" s="79"/>
      <c r="SJE74" s="79"/>
      <c r="SJF74" s="79"/>
      <c r="SJG74" s="79"/>
      <c r="SJH74" s="79"/>
      <c r="SJI74" s="79"/>
      <c r="SJJ74" s="79"/>
      <c r="SJK74" s="79"/>
      <c r="SJL74" s="79"/>
      <c r="SJM74" s="79"/>
      <c r="SJN74" s="79"/>
      <c r="SJO74" s="79"/>
      <c r="SJP74" s="79"/>
      <c r="SJQ74" s="79"/>
      <c r="SJR74" s="79"/>
      <c r="SJS74" s="79"/>
      <c r="SJT74" s="79"/>
      <c r="SJU74" s="79"/>
      <c r="SJV74" s="79"/>
      <c r="SJW74" s="79"/>
      <c r="SJX74" s="79"/>
      <c r="SJY74" s="79"/>
      <c r="SJZ74" s="79"/>
      <c r="SKA74" s="79"/>
      <c r="SKB74" s="79"/>
      <c r="SKC74" s="79"/>
      <c r="SKD74" s="79"/>
      <c r="SKE74" s="79"/>
      <c r="SKF74" s="79"/>
      <c r="SKG74" s="79"/>
      <c r="SKH74" s="79"/>
      <c r="SKI74" s="79"/>
      <c r="SKJ74" s="79"/>
      <c r="SKK74" s="79"/>
      <c r="SKL74" s="79"/>
      <c r="SKM74" s="79"/>
      <c r="SKN74" s="79"/>
      <c r="SKO74" s="79"/>
      <c r="SKP74" s="79"/>
      <c r="SKQ74" s="79"/>
      <c r="SKR74" s="79"/>
      <c r="SKS74" s="79"/>
      <c r="SKT74" s="79"/>
      <c r="SKU74" s="79"/>
      <c r="SKV74" s="79"/>
      <c r="SKW74" s="79"/>
      <c r="SKX74" s="79"/>
      <c r="SKY74" s="79"/>
      <c r="SKZ74" s="79"/>
      <c r="SLA74" s="79"/>
      <c r="SLB74" s="79"/>
      <c r="SLC74" s="79"/>
      <c r="SLD74" s="79"/>
      <c r="SLE74" s="79"/>
      <c r="SLF74" s="79"/>
      <c r="SLG74" s="79"/>
      <c r="SLH74" s="79"/>
      <c r="SLI74" s="79"/>
      <c r="SLJ74" s="79"/>
      <c r="SLK74" s="79"/>
      <c r="SLL74" s="79"/>
      <c r="SLM74" s="79"/>
      <c r="SLN74" s="79"/>
      <c r="SLO74" s="79"/>
      <c r="SLP74" s="79"/>
      <c r="SLQ74" s="79"/>
      <c r="SLR74" s="79"/>
      <c r="SLS74" s="79"/>
      <c r="SLT74" s="79"/>
      <c r="SLU74" s="79"/>
      <c r="SLV74" s="79"/>
      <c r="SLW74" s="79"/>
      <c r="SLX74" s="79"/>
      <c r="SLY74" s="79"/>
      <c r="SLZ74" s="79"/>
      <c r="SMA74" s="79"/>
      <c r="SMB74" s="79"/>
      <c r="SMC74" s="79"/>
      <c r="SMD74" s="79"/>
      <c r="SME74" s="79"/>
      <c r="SMF74" s="79"/>
      <c r="SMG74" s="79"/>
      <c r="SMH74" s="79"/>
      <c r="SMI74" s="79"/>
      <c r="SMJ74" s="79"/>
      <c r="SMK74" s="79"/>
      <c r="SML74" s="79"/>
      <c r="SMM74" s="79"/>
      <c r="SMN74" s="79"/>
      <c r="SMO74" s="79"/>
      <c r="SMP74" s="79"/>
      <c r="SMQ74" s="79"/>
      <c r="SMR74" s="79"/>
      <c r="SMS74" s="79"/>
      <c r="SMT74" s="79"/>
      <c r="SMU74" s="79"/>
      <c r="SMV74" s="79"/>
      <c r="SMW74" s="79"/>
      <c r="SMX74" s="79"/>
      <c r="SMY74" s="79"/>
      <c r="SMZ74" s="79"/>
      <c r="SNA74" s="79"/>
      <c r="SNB74" s="79"/>
      <c r="SNC74" s="79"/>
      <c r="SND74" s="79"/>
      <c r="SNE74" s="79"/>
      <c r="SNF74" s="79"/>
      <c r="SNG74" s="79"/>
      <c r="SNH74" s="79"/>
      <c r="SNI74" s="79"/>
      <c r="SNJ74" s="79"/>
      <c r="SNK74" s="79"/>
      <c r="SNL74" s="79"/>
      <c r="SNM74" s="79"/>
      <c r="SNN74" s="79"/>
      <c r="SNO74" s="79"/>
      <c r="SNP74" s="79"/>
      <c r="SNQ74" s="79"/>
      <c r="SNR74" s="79"/>
      <c r="SNS74" s="79"/>
      <c r="SNT74" s="79"/>
      <c r="SNU74" s="79"/>
      <c r="SNV74" s="79"/>
      <c r="SNW74" s="79"/>
      <c r="SNX74" s="79"/>
      <c r="SNY74" s="79"/>
      <c r="SNZ74" s="79"/>
      <c r="SOA74" s="79"/>
      <c r="SOB74" s="79"/>
      <c r="SOC74" s="79"/>
      <c r="SOD74" s="79"/>
      <c r="SOE74" s="79"/>
      <c r="SOF74" s="79"/>
      <c r="SOG74" s="79"/>
      <c r="SOH74" s="79"/>
      <c r="SOI74" s="79"/>
      <c r="SOJ74" s="79"/>
      <c r="SOK74" s="79"/>
      <c r="SOL74" s="79"/>
      <c r="SOM74" s="79"/>
      <c r="SON74" s="79"/>
      <c r="SOO74" s="79"/>
      <c r="SOP74" s="79"/>
      <c r="SOQ74" s="79"/>
      <c r="SOR74" s="79"/>
      <c r="SOS74" s="79"/>
      <c r="SOT74" s="79"/>
      <c r="SOU74" s="79"/>
      <c r="SOV74" s="79"/>
      <c r="SOW74" s="79"/>
      <c r="SOX74" s="79"/>
      <c r="SOY74" s="79"/>
      <c r="SOZ74" s="79"/>
      <c r="SPA74" s="79"/>
      <c r="SPB74" s="79"/>
      <c r="SPC74" s="79"/>
      <c r="SPD74" s="79"/>
      <c r="SPE74" s="79"/>
      <c r="SPF74" s="79"/>
      <c r="SPG74" s="79"/>
      <c r="SPH74" s="79"/>
      <c r="SPI74" s="79"/>
      <c r="SPJ74" s="79"/>
      <c r="SPK74" s="79"/>
      <c r="SPL74" s="79"/>
      <c r="SPM74" s="79"/>
      <c r="SPN74" s="79"/>
      <c r="SPO74" s="79"/>
      <c r="SPP74" s="79"/>
      <c r="SPQ74" s="79"/>
      <c r="SPR74" s="79"/>
      <c r="SPS74" s="79"/>
      <c r="SPT74" s="79"/>
      <c r="SPU74" s="79"/>
      <c r="SPV74" s="79"/>
      <c r="SPW74" s="79"/>
      <c r="SPX74" s="79"/>
      <c r="SPY74" s="79"/>
      <c r="SPZ74" s="79"/>
      <c r="SQA74" s="79"/>
      <c r="SQB74" s="79"/>
      <c r="SQC74" s="79"/>
      <c r="SQD74" s="79"/>
      <c r="SQE74" s="79"/>
      <c r="SQF74" s="79"/>
      <c r="SQG74" s="79"/>
      <c r="SQH74" s="79"/>
      <c r="SQI74" s="79"/>
      <c r="SQJ74" s="79"/>
      <c r="SQK74" s="79"/>
      <c r="SQL74" s="79"/>
      <c r="SQM74" s="79"/>
      <c r="SQN74" s="79"/>
      <c r="SQO74" s="79"/>
      <c r="SQP74" s="79"/>
      <c r="SQQ74" s="79"/>
      <c r="SQR74" s="79"/>
      <c r="SQS74" s="79"/>
      <c r="SQT74" s="79"/>
      <c r="SQU74" s="79"/>
      <c r="SQV74" s="79"/>
      <c r="SQW74" s="79"/>
      <c r="SQX74" s="79"/>
      <c r="SQY74" s="79"/>
      <c r="SQZ74" s="79"/>
      <c r="SRA74" s="79"/>
      <c r="SRB74" s="79"/>
      <c r="SRC74" s="79"/>
      <c r="SRD74" s="79"/>
      <c r="SRE74" s="79"/>
      <c r="SRF74" s="79"/>
      <c r="SRG74" s="79"/>
      <c r="SRH74" s="79"/>
      <c r="SRI74" s="79"/>
      <c r="SRJ74" s="79"/>
      <c r="SRK74" s="79"/>
      <c r="SRL74" s="79"/>
      <c r="SRM74" s="79"/>
      <c r="SRN74" s="79"/>
      <c r="SRO74" s="79"/>
      <c r="SRP74" s="79"/>
      <c r="SRQ74" s="79"/>
      <c r="SRR74" s="79"/>
      <c r="SRS74" s="79"/>
      <c r="SRT74" s="79"/>
      <c r="SRU74" s="79"/>
      <c r="SRV74" s="79"/>
      <c r="SRW74" s="79"/>
      <c r="SRX74" s="79"/>
      <c r="SRY74" s="79"/>
      <c r="SRZ74" s="79"/>
      <c r="SSA74" s="79"/>
      <c r="SSB74" s="79"/>
      <c r="SSC74" s="79"/>
      <c r="SSD74" s="79"/>
      <c r="SSE74" s="79"/>
      <c r="SSF74" s="79"/>
      <c r="SSG74" s="79"/>
      <c r="SSH74" s="79"/>
      <c r="SSI74" s="79"/>
      <c r="SSJ74" s="79"/>
      <c r="SSK74" s="79"/>
      <c r="SSL74" s="79"/>
      <c r="SSM74" s="79"/>
      <c r="SSN74" s="79"/>
      <c r="SSO74" s="79"/>
      <c r="SSP74" s="79"/>
      <c r="SSQ74" s="79"/>
      <c r="SSR74" s="79"/>
      <c r="SSS74" s="79"/>
      <c r="SST74" s="79"/>
      <c r="SSU74" s="79"/>
      <c r="SSV74" s="79"/>
      <c r="SSW74" s="79"/>
      <c r="SSX74" s="79"/>
      <c r="SSY74" s="79"/>
      <c r="SSZ74" s="79"/>
      <c r="STA74" s="79"/>
      <c r="STB74" s="79"/>
      <c r="STC74" s="79"/>
      <c r="STD74" s="79"/>
      <c r="STE74" s="79"/>
      <c r="STF74" s="79"/>
      <c r="STG74" s="79"/>
      <c r="STH74" s="79"/>
      <c r="STI74" s="79"/>
      <c r="STJ74" s="79"/>
      <c r="STK74" s="79"/>
      <c r="STL74" s="79"/>
      <c r="STM74" s="79"/>
      <c r="STN74" s="79"/>
      <c r="STO74" s="79"/>
      <c r="STP74" s="79"/>
      <c r="STQ74" s="79"/>
      <c r="STR74" s="79"/>
      <c r="STS74" s="79"/>
      <c r="STT74" s="79"/>
      <c r="STU74" s="79"/>
      <c r="STV74" s="79"/>
      <c r="STW74" s="79"/>
      <c r="STX74" s="79"/>
      <c r="STY74" s="79"/>
      <c r="STZ74" s="79"/>
      <c r="SUA74" s="79"/>
      <c r="SUB74" s="79"/>
      <c r="SUC74" s="79"/>
      <c r="SUD74" s="79"/>
      <c r="SUE74" s="79"/>
      <c r="SUF74" s="79"/>
      <c r="SUG74" s="79"/>
      <c r="SUH74" s="79"/>
      <c r="SUI74" s="79"/>
      <c r="SUJ74" s="79"/>
      <c r="SUK74" s="79"/>
      <c r="SUL74" s="79"/>
      <c r="SUM74" s="79"/>
      <c r="SUN74" s="79"/>
      <c r="SUO74" s="79"/>
      <c r="SUP74" s="79"/>
      <c r="SUQ74" s="79"/>
      <c r="SUR74" s="79"/>
      <c r="SUS74" s="79"/>
      <c r="SUT74" s="79"/>
      <c r="SUU74" s="79"/>
      <c r="SUV74" s="79"/>
      <c r="SUW74" s="79"/>
      <c r="SUX74" s="79"/>
      <c r="SUY74" s="79"/>
      <c r="SUZ74" s="79"/>
      <c r="SVA74" s="79"/>
      <c r="SVB74" s="79"/>
      <c r="SVC74" s="79"/>
      <c r="SVD74" s="79"/>
      <c r="SVE74" s="79"/>
      <c r="SVF74" s="79"/>
      <c r="SVG74" s="79"/>
      <c r="SVH74" s="79"/>
      <c r="SVI74" s="79"/>
      <c r="SVJ74" s="79"/>
      <c r="SVK74" s="79"/>
      <c r="SVL74" s="79"/>
      <c r="SVM74" s="79"/>
      <c r="SVN74" s="79"/>
      <c r="SVO74" s="79"/>
      <c r="SVP74" s="79"/>
      <c r="SVQ74" s="79"/>
      <c r="SVR74" s="79"/>
      <c r="SVS74" s="79"/>
      <c r="SVT74" s="79"/>
      <c r="SVU74" s="79"/>
      <c r="SVV74" s="79"/>
      <c r="SVW74" s="79"/>
      <c r="SVX74" s="79"/>
      <c r="SVY74" s="79"/>
      <c r="SVZ74" s="79"/>
      <c r="SWA74" s="79"/>
      <c r="SWB74" s="79"/>
      <c r="SWC74" s="79"/>
      <c r="SWD74" s="79"/>
      <c r="SWE74" s="79"/>
      <c r="SWF74" s="79"/>
      <c r="SWG74" s="79"/>
      <c r="SWH74" s="79"/>
      <c r="SWI74" s="79"/>
      <c r="SWJ74" s="79"/>
      <c r="SWK74" s="79"/>
      <c r="SWL74" s="79"/>
      <c r="SWM74" s="79"/>
      <c r="SWN74" s="79"/>
      <c r="SWO74" s="79"/>
      <c r="SWP74" s="79"/>
      <c r="SWQ74" s="79"/>
      <c r="SWR74" s="79"/>
      <c r="SWS74" s="79"/>
      <c r="SWT74" s="79"/>
      <c r="SWU74" s="79"/>
      <c r="SWV74" s="79"/>
      <c r="SWW74" s="79"/>
      <c r="SWX74" s="79"/>
      <c r="SWY74" s="79"/>
      <c r="SWZ74" s="79"/>
      <c r="SXA74" s="79"/>
      <c r="SXB74" s="79"/>
      <c r="SXC74" s="79"/>
      <c r="SXD74" s="79"/>
      <c r="SXE74" s="79"/>
      <c r="SXF74" s="79"/>
      <c r="SXG74" s="79"/>
      <c r="SXH74" s="79"/>
      <c r="SXI74" s="79"/>
      <c r="SXJ74" s="79"/>
      <c r="SXK74" s="79"/>
      <c r="SXL74" s="79"/>
      <c r="SXM74" s="79"/>
      <c r="SXN74" s="79"/>
      <c r="SXO74" s="79"/>
      <c r="SXP74" s="79"/>
      <c r="SXQ74" s="79"/>
      <c r="SXR74" s="79"/>
      <c r="SXS74" s="79"/>
      <c r="SXT74" s="79"/>
      <c r="SXU74" s="79"/>
      <c r="SXV74" s="79"/>
      <c r="SXW74" s="79"/>
      <c r="SXX74" s="79"/>
      <c r="SXY74" s="79"/>
      <c r="SXZ74" s="79"/>
      <c r="SYA74" s="79"/>
      <c r="SYB74" s="79"/>
      <c r="SYC74" s="79"/>
      <c r="SYD74" s="79"/>
      <c r="SYE74" s="79"/>
      <c r="SYF74" s="79"/>
      <c r="SYG74" s="79"/>
      <c r="SYH74" s="79"/>
      <c r="SYI74" s="79"/>
      <c r="SYJ74" s="79"/>
      <c r="SYK74" s="79"/>
      <c r="SYL74" s="79"/>
      <c r="SYM74" s="79"/>
      <c r="SYN74" s="79"/>
      <c r="SYO74" s="79"/>
      <c r="SYP74" s="79"/>
      <c r="SYQ74" s="79"/>
      <c r="SYR74" s="79"/>
      <c r="SYS74" s="79"/>
      <c r="SYT74" s="79"/>
      <c r="SYU74" s="79"/>
      <c r="SYV74" s="79"/>
      <c r="SYW74" s="79"/>
      <c r="SYX74" s="79"/>
      <c r="SYY74" s="79"/>
      <c r="SYZ74" s="79"/>
      <c r="SZA74" s="79"/>
      <c r="SZB74" s="79"/>
      <c r="SZC74" s="79"/>
      <c r="SZD74" s="79"/>
      <c r="SZE74" s="79"/>
      <c r="SZF74" s="79"/>
      <c r="SZG74" s="79"/>
      <c r="SZH74" s="79"/>
      <c r="SZI74" s="79"/>
      <c r="SZJ74" s="79"/>
      <c r="SZK74" s="79"/>
      <c r="SZL74" s="79"/>
      <c r="SZM74" s="79"/>
      <c r="SZN74" s="79"/>
      <c r="SZO74" s="79"/>
      <c r="SZP74" s="79"/>
      <c r="SZQ74" s="79"/>
      <c r="SZR74" s="79"/>
      <c r="SZS74" s="79"/>
      <c r="SZT74" s="79"/>
      <c r="SZU74" s="79"/>
      <c r="SZV74" s="79"/>
      <c r="SZW74" s="79"/>
      <c r="SZX74" s="79"/>
      <c r="SZY74" s="79"/>
      <c r="SZZ74" s="79"/>
      <c r="TAA74" s="79"/>
      <c r="TAB74" s="79"/>
      <c r="TAC74" s="79"/>
      <c r="TAD74" s="79"/>
      <c r="TAE74" s="79"/>
      <c r="TAF74" s="79"/>
      <c r="TAG74" s="79"/>
      <c r="TAH74" s="79"/>
      <c r="TAI74" s="79"/>
      <c r="TAJ74" s="79"/>
      <c r="TAK74" s="79"/>
      <c r="TAL74" s="79"/>
      <c r="TAM74" s="79"/>
      <c r="TAN74" s="79"/>
      <c r="TAO74" s="79"/>
      <c r="TAP74" s="79"/>
      <c r="TAQ74" s="79"/>
      <c r="TAR74" s="79"/>
      <c r="TAS74" s="79"/>
      <c r="TAT74" s="79"/>
      <c r="TAU74" s="79"/>
      <c r="TAV74" s="79"/>
      <c r="TAW74" s="79"/>
      <c r="TAX74" s="79"/>
      <c r="TAY74" s="79"/>
      <c r="TAZ74" s="79"/>
      <c r="TBA74" s="79"/>
      <c r="TBB74" s="79"/>
      <c r="TBC74" s="79"/>
      <c r="TBD74" s="79"/>
      <c r="TBE74" s="79"/>
      <c r="TBF74" s="79"/>
      <c r="TBG74" s="79"/>
      <c r="TBH74" s="79"/>
      <c r="TBI74" s="79"/>
      <c r="TBJ74" s="79"/>
      <c r="TBK74" s="79"/>
      <c r="TBL74" s="79"/>
      <c r="TBM74" s="79"/>
      <c r="TBN74" s="79"/>
      <c r="TBO74" s="79"/>
      <c r="TBP74" s="79"/>
      <c r="TBQ74" s="79"/>
      <c r="TBR74" s="79"/>
      <c r="TBS74" s="79"/>
      <c r="TBT74" s="79"/>
      <c r="TBU74" s="79"/>
      <c r="TBV74" s="79"/>
      <c r="TBW74" s="79"/>
      <c r="TBX74" s="79"/>
      <c r="TBY74" s="79"/>
      <c r="TBZ74" s="79"/>
      <c r="TCA74" s="79"/>
      <c r="TCB74" s="79"/>
      <c r="TCC74" s="79"/>
      <c r="TCD74" s="79"/>
      <c r="TCE74" s="79"/>
      <c r="TCF74" s="79"/>
      <c r="TCG74" s="79"/>
      <c r="TCH74" s="79"/>
      <c r="TCI74" s="79"/>
      <c r="TCJ74" s="79"/>
      <c r="TCK74" s="79"/>
      <c r="TCL74" s="79"/>
      <c r="TCM74" s="79"/>
      <c r="TCN74" s="79"/>
      <c r="TCO74" s="79"/>
      <c r="TCP74" s="79"/>
      <c r="TCQ74" s="79"/>
      <c r="TCR74" s="79"/>
      <c r="TCS74" s="79"/>
      <c r="TCT74" s="79"/>
      <c r="TCU74" s="79"/>
      <c r="TCV74" s="79"/>
      <c r="TCW74" s="79"/>
      <c r="TCX74" s="79"/>
      <c r="TCY74" s="79"/>
      <c r="TCZ74" s="79"/>
      <c r="TDA74" s="79"/>
      <c r="TDB74" s="79"/>
      <c r="TDC74" s="79"/>
      <c r="TDD74" s="79"/>
      <c r="TDE74" s="79"/>
      <c r="TDF74" s="79"/>
      <c r="TDG74" s="79"/>
      <c r="TDH74" s="79"/>
      <c r="TDI74" s="79"/>
      <c r="TDJ74" s="79"/>
      <c r="TDK74" s="79"/>
      <c r="TDL74" s="79"/>
      <c r="TDM74" s="79"/>
      <c r="TDN74" s="79"/>
      <c r="TDO74" s="79"/>
      <c r="TDP74" s="79"/>
      <c r="TDQ74" s="79"/>
      <c r="TDR74" s="79"/>
      <c r="TDS74" s="79"/>
      <c r="TDT74" s="79"/>
      <c r="TDU74" s="79"/>
      <c r="TDV74" s="79"/>
      <c r="TDW74" s="79"/>
      <c r="TDX74" s="79"/>
      <c r="TDY74" s="79"/>
      <c r="TDZ74" s="79"/>
      <c r="TEA74" s="79"/>
      <c r="TEB74" s="79"/>
      <c r="TEC74" s="79"/>
      <c r="TED74" s="79"/>
      <c r="TEE74" s="79"/>
      <c r="TEF74" s="79"/>
      <c r="TEG74" s="79"/>
      <c r="TEH74" s="79"/>
      <c r="TEI74" s="79"/>
      <c r="TEJ74" s="79"/>
      <c r="TEK74" s="79"/>
      <c r="TEL74" s="79"/>
      <c r="TEM74" s="79"/>
      <c r="TEN74" s="79"/>
      <c r="TEO74" s="79"/>
      <c r="TEP74" s="79"/>
      <c r="TEQ74" s="79"/>
      <c r="TER74" s="79"/>
      <c r="TES74" s="79"/>
      <c r="TET74" s="79"/>
      <c r="TEU74" s="79"/>
      <c r="TEV74" s="79"/>
      <c r="TEW74" s="79"/>
      <c r="TEX74" s="79"/>
      <c r="TEY74" s="79"/>
      <c r="TEZ74" s="79"/>
      <c r="TFA74" s="79"/>
      <c r="TFB74" s="79"/>
      <c r="TFC74" s="79"/>
      <c r="TFD74" s="79"/>
      <c r="TFE74" s="79"/>
      <c r="TFF74" s="79"/>
      <c r="TFG74" s="79"/>
      <c r="TFH74" s="79"/>
      <c r="TFI74" s="79"/>
      <c r="TFJ74" s="79"/>
      <c r="TFK74" s="79"/>
      <c r="TFL74" s="79"/>
      <c r="TFM74" s="79"/>
      <c r="TFN74" s="79"/>
      <c r="TFO74" s="79"/>
      <c r="TFP74" s="79"/>
      <c r="TFQ74" s="79"/>
      <c r="TFR74" s="79"/>
      <c r="TFS74" s="79"/>
      <c r="TFT74" s="79"/>
      <c r="TFU74" s="79"/>
      <c r="TFV74" s="79"/>
      <c r="TFW74" s="79"/>
      <c r="TFX74" s="79"/>
      <c r="TFY74" s="79"/>
      <c r="TFZ74" s="79"/>
      <c r="TGA74" s="79"/>
      <c r="TGB74" s="79"/>
      <c r="TGC74" s="79"/>
      <c r="TGD74" s="79"/>
      <c r="TGE74" s="79"/>
      <c r="TGF74" s="79"/>
      <c r="TGG74" s="79"/>
      <c r="TGH74" s="79"/>
      <c r="TGI74" s="79"/>
      <c r="TGJ74" s="79"/>
      <c r="TGK74" s="79"/>
      <c r="TGL74" s="79"/>
      <c r="TGM74" s="79"/>
      <c r="TGN74" s="79"/>
      <c r="TGO74" s="79"/>
      <c r="TGP74" s="79"/>
      <c r="TGQ74" s="79"/>
      <c r="TGR74" s="79"/>
      <c r="TGS74" s="79"/>
      <c r="TGT74" s="79"/>
      <c r="TGU74" s="79"/>
      <c r="TGV74" s="79"/>
      <c r="TGW74" s="79"/>
      <c r="TGX74" s="79"/>
      <c r="TGY74" s="79"/>
      <c r="TGZ74" s="79"/>
      <c r="THA74" s="79"/>
      <c r="THB74" s="79"/>
      <c r="THC74" s="79"/>
      <c r="THD74" s="79"/>
      <c r="THE74" s="79"/>
      <c r="THF74" s="79"/>
      <c r="THG74" s="79"/>
      <c r="THH74" s="79"/>
      <c r="THI74" s="79"/>
      <c r="THJ74" s="79"/>
      <c r="THK74" s="79"/>
      <c r="THL74" s="79"/>
      <c r="THM74" s="79"/>
      <c r="THN74" s="79"/>
      <c r="THO74" s="79"/>
      <c r="THP74" s="79"/>
      <c r="THQ74" s="79"/>
      <c r="THR74" s="79"/>
      <c r="THS74" s="79"/>
      <c r="THT74" s="79"/>
      <c r="THU74" s="79"/>
      <c r="THV74" s="79"/>
      <c r="THW74" s="79"/>
      <c r="THX74" s="79"/>
      <c r="THY74" s="79"/>
      <c r="THZ74" s="79"/>
      <c r="TIA74" s="79"/>
      <c r="TIB74" s="79"/>
      <c r="TIC74" s="79"/>
      <c r="TID74" s="79"/>
      <c r="TIE74" s="79"/>
      <c r="TIF74" s="79"/>
      <c r="TIG74" s="79"/>
      <c r="TIH74" s="79"/>
      <c r="TII74" s="79"/>
      <c r="TIJ74" s="79"/>
      <c r="TIK74" s="79"/>
      <c r="TIL74" s="79"/>
      <c r="TIM74" s="79"/>
      <c r="TIN74" s="79"/>
      <c r="TIO74" s="79"/>
      <c r="TIP74" s="79"/>
      <c r="TIQ74" s="79"/>
      <c r="TIR74" s="79"/>
      <c r="TIS74" s="79"/>
      <c r="TIT74" s="79"/>
      <c r="TIU74" s="79"/>
      <c r="TIV74" s="79"/>
      <c r="TIW74" s="79"/>
      <c r="TIX74" s="79"/>
      <c r="TIY74" s="79"/>
      <c r="TIZ74" s="79"/>
      <c r="TJA74" s="79"/>
      <c r="TJB74" s="79"/>
      <c r="TJC74" s="79"/>
      <c r="TJD74" s="79"/>
      <c r="TJE74" s="79"/>
      <c r="TJF74" s="79"/>
      <c r="TJG74" s="79"/>
      <c r="TJH74" s="79"/>
      <c r="TJI74" s="79"/>
      <c r="TJJ74" s="79"/>
      <c r="TJK74" s="79"/>
      <c r="TJL74" s="79"/>
      <c r="TJM74" s="79"/>
      <c r="TJN74" s="79"/>
      <c r="TJO74" s="79"/>
      <c r="TJP74" s="79"/>
      <c r="TJQ74" s="79"/>
      <c r="TJR74" s="79"/>
      <c r="TJS74" s="79"/>
      <c r="TJT74" s="79"/>
      <c r="TJU74" s="79"/>
      <c r="TJV74" s="79"/>
      <c r="TJW74" s="79"/>
      <c r="TJX74" s="79"/>
      <c r="TJY74" s="79"/>
      <c r="TJZ74" s="79"/>
      <c r="TKA74" s="79"/>
      <c r="TKB74" s="79"/>
      <c r="TKC74" s="79"/>
      <c r="TKD74" s="79"/>
      <c r="TKE74" s="79"/>
      <c r="TKF74" s="79"/>
      <c r="TKG74" s="79"/>
      <c r="TKH74" s="79"/>
      <c r="TKI74" s="79"/>
      <c r="TKJ74" s="79"/>
      <c r="TKK74" s="79"/>
      <c r="TKL74" s="79"/>
      <c r="TKM74" s="79"/>
      <c r="TKN74" s="79"/>
      <c r="TKO74" s="79"/>
      <c r="TKP74" s="79"/>
      <c r="TKQ74" s="79"/>
      <c r="TKR74" s="79"/>
      <c r="TKS74" s="79"/>
      <c r="TKT74" s="79"/>
      <c r="TKU74" s="79"/>
      <c r="TKV74" s="79"/>
      <c r="TKW74" s="79"/>
      <c r="TKX74" s="79"/>
      <c r="TKY74" s="79"/>
      <c r="TKZ74" s="79"/>
      <c r="TLA74" s="79"/>
      <c r="TLB74" s="79"/>
      <c r="TLC74" s="79"/>
      <c r="TLD74" s="79"/>
      <c r="TLE74" s="79"/>
      <c r="TLF74" s="79"/>
      <c r="TLG74" s="79"/>
      <c r="TLH74" s="79"/>
      <c r="TLI74" s="79"/>
      <c r="TLJ74" s="79"/>
      <c r="TLK74" s="79"/>
      <c r="TLL74" s="79"/>
      <c r="TLM74" s="79"/>
      <c r="TLN74" s="79"/>
      <c r="TLO74" s="79"/>
      <c r="TLP74" s="79"/>
      <c r="TLQ74" s="79"/>
      <c r="TLR74" s="79"/>
      <c r="TLS74" s="79"/>
      <c r="TLT74" s="79"/>
      <c r="TLU74" s="79"/>
      <c r="TLV74" s="79"/>
      <c r="TLW74" s="79"/>
      <c r="TLX74" s="79"/>
      <c r="TLY74" s="79"/>
      <c r="TLZ74" s="79"/>
      <c r="TMA74" s="79"/>
      <c r="TMB74" s="79"/>
      <c r="TMC74" s="79"/>
      <c r="TMD74" s="79"/>
      <c r="TME74" s="79"/>
      <c r="TMF74" s="79"/>
      <c r="TMG74" s="79"/>
      <c r="TMH74" s="79"/>
      <c r="TMI74" s="79"/>
      <c r="TMJ74" s="79"/>
      <c r="TMK74" s="79"/>
      <c r="TML74" s="79"/>
      <c r="TMM74" s="79"/>
      <c r="TMN74" s="79"/>
      <c r="TMO74" s="79"/>
      <c r="TMP74" s="79"/>
      <c r="TMQ74" s="79"/>
      <c r="TMR74" s="79"/>
      <c r="TMS74" s="79"/>
      <c r="TMT74" s="79"/>
      <c r="TMU74" s="79"/>
      <c r="TMV74" s="79"/>
      <c r="TMW74" s="79"/>
      <c r="TMX74" s="79"/>
      <c r="TMY74" s="79"/>
      <c r="TMZ74" s="79"/>
      <c r="TNA74" s="79"/>
      <c r="TNB74" s="79"/>
      <c r="TNC74" s="79"/>
      <c r="TND74" s="79"/>
      <c r="TNE74" s="79"/>
      <c r="TNF74" s="79"/>
      <c r="TNG74" s="79"/>
      <c r="TNH74" s="79"/>
      <c r="TNI74" s="79"/>
      <c r="TNJ74" s="79"/>
      <c r="TNK74" s="79"/>
      <c r="TNL74" s="79"/>
      <c r="TNM74" s="79"/>
      <c r="TNN74" s="79"/>
      <c r="TNO74" s="79"/>
      <c r="TNP74" s="79"/>
      <c r="TNQ74" s="79"/>
      <c r="TNR74" s="79"/>
      <c r="TNS74" s="79"/>
      <c r="TNT74" s="79"/>
      <c r="TNU74" s="79"/>
      <c r="TNV74" s="79"/>
      <c r="TNW74" s="79"/>
      <c r="TNX74" s="79"/>
      <c r="TNY74" s="79"/>
      <c r="TNZ74" s="79"/>
      <c r="TOA74" s="79"/>
      <c r="TOB74" s="79"/>
      <c r="TOC74" s="79"/>
      <c r="TOD74" s="79"/>
      <c r="TOE74" s="79"/>
      <c r="TOF74" s="79"/>
      <c r="TOG74" s="79"/>
      <c r="TOH74" s="79"/>
      <c r="TOI74" s="79"/>
      <c r="TOJ74" s="79"/>
      <c r="TOK74" s="79"/>
      <c r="TOL74" s="79"/>
      <c r="TOM74" s="79"/>
      <c r="TON74" s="79"/>
      <c r="TOO74" s="79"/>
      <c r="TOP74" s="79"/>
      <c r="TOQ74" s="79"/>
      <c r="TOR74" s="79"/>
      <c r="TOS74" s="79"/>
      <c r="TOT74" s="79"/>
      <c r="TOU74" s="79"/>
      <c r="TOV74" s="79"/>
      <c r="TOW74" s="79"/>
      <c r="TOX74" s="79"/>
      <c r="TOY74" s="79"/>
      <c r="TOZ74" s="79"/>
      <c r="TPA74" s="79"/>
      <c r="TPB74" s="79"/>
      <c r="TPC74" s="79"/>
      <c r="TPD74" s="79"/>
      <c r="TPE74" s="79"/>
      <c r="TPF74" s="79"/>
      <c r="TPG74" s="79"/>
      <c r="TPH74" s="79"/>
      <c r="TPI74" s="79"/>
      <c r="TPJ74" s="79"/>
      <c r="TPK74" s="79"/>
      <c r="TPL74" s="79"/>
      <c r="TPM74" s="79"/>
      <c r="TPN74" s="79"/>
      <c r="TPO74" s="79"/>
      <c r="TPP74" s="79"/>
      <c r="TPQ74" s="79"/>
      <c r="TPR74" s="79"/>
      <c r="TPS74" s="79"/>
      <c r="TPT74" s="79"/>
      <c r="TPU74" s="79"/>
      <c r="TPV74" s="79"/>
      <c r="TPW74" s="79"/>
      <c r="TPX74" s="79"/>
      <c r="TPY74" s="79"/>
      <c r="TPZ74" s="79"/>
      <c r="TQA74" s="79"/>
      <c r="TQB74" s="79"/>
      <c r="TQC74" s="79"/>
      <c r="TQD74" s="79"/>
      <c r="TQE74" s="79"/>
      <c r="TQF74" s="79"/>
      <c r="TQG74" s="79"/>
      <c r="TQH74" s="79"/>
      <c r="TQI74" s="79"/>
      <c r="TQJ74" s="79"/>
      <c r="TQK74" s="79"/>
      <c r="TQL74" s="79"/>
      <c r="TQM74" s="79"/>
      <c r="TQN74" s="79"/>
      <c r="TQO74" s="79"/>
      <c r="TQP74" s="79"/>
      <c r="TQQ74" s="79"/>
      <c r="TQR74" s="79"/>
      <c r="TQS74" s="79"/>
      <c r="TQT74" s="79"/>
      <c r="TQU74" s="79"/>
      <c r="TQV74" s="79"/>
      <c r="TQW74" s="79"/>
      <c r="TQX74" s="79"/>
      <c r="TQY74" s="79"/>
      <c r="TQZ74" s="79"/>
      <c r="TRA74" s="79"/>
      <c r="TRB74" s="79"/>
      <c r="TRC74" s="79"/>
      <c r="TRD74" s="79"/>
      <c r="TRE74" s="79"/>
      <c r="TRF74" s="79"/>
      <c r="TRG74" s="79"/>
      <c r="TRH74" s="79"/>
      <c r="TRI74" s="79"/>
      <c r="TRJ74" s="79"/>
      <c r="TRK74" s="79"/>
      <c r="TRL74" s="79"/>
      <c r="TRM74" s="79"/>
      <c r="TRN74" s="79"/>
      <c r="TRO74" s="79"/>
      <c r="TRP74" s="79"/>
      <c r="TRQ74" s="79"/>
      <c r="TRR74" s="79"/>
      <c r="TRS74" s="79"/>
      <c r="TRT74" s="79"/>
      <c r="TRU74" s="79"/>
      <c r="TRV74" s="79"/>
      <c r="TRW74" s="79"/>
      <c r="TRX74" s="79"/>
      <c r="TRY74" s="79"/>
      <c r="TRZ74" s="79"/>
      <c r="TSA74" s="79"/>
      <c r="TSB74" s="79"/>
      <c r="TSC74" s="79"/>
      <c r="TSD74" s="79"/>
      <c r="TSE74" s="79"/>
      <c r="TSF74" s="79"/>
      <c r="TSG74" s="79"/>
      <c r="TSH74" s="79"/>
      <c r="TSI74" s="79"/>
      <c r="TSJ74" s="79"/>
      <c r="TSK74" s="79"/>
      <c r="TSL74" s="79"/>
      <c r="TSM74" s="79"/>
      <c r="TSN74" s="79"/>
      <c r="TSO74" s="79"/>
      <c r="TSP74" s="79"/>
      <c r="TSQ74" s="79"/>
      <c r="TSR74" s="79"/>
      <c r="TSS74" s="79"/>
      <c r="TST74" s="79"/>
      <c r="TSU74" s="79"/>
      <c r="TSV74" s="79"/>
      <c r="TSW74" s="79"/>
      <c r="TSX74" s="79"/>
      <c r="TSY74" s="79"/>
      <c r="TSZ74" s="79"/>
      <c r="TTA74" s="79"/>
      <c r="TTB74" s="79"/>
      <c r="TTC74" s="79"/>
      <c r="TTD74" s="79"/>
      <c r="TTE74" s="79"/>
      <c r="TTF74" s="79"/>
      <c r="TTG74" s="79"/>
      <c r="TTH74" s="79"/>
      <c r="TTI74" s="79"/>
      <c r="TTJ74" s="79"/>
      <c r="TTK74" s="79"/>
      <c r="TTL74" s="79"/>
      <c r="TTM74" s="79"/>
      <c r="TTN74" s="79"/>
      <c r="TTO74" s="79"/>
      <c r="TTP74" s="79"/>
      <c r="TTQ74" s="79"/>
      <c r="TTR74" s="79"/>
      <c r="TTS74" s="79"/>
      <c r="TTT74" s="79"/>
      <c r="TTU74" s="79"/>
      <c r="TTV74" s="79"/>
      <c r="TTW74" s="79"/>
      <c r="TTX74" s="79"/>
      <c r="TTY74" s="79"/>
      <c r="TTZ74" s="79"/>
      <c r="TUA74" s="79"/>
      <c r="TUB74" s="79"/>
      <c r="TUC74" s="79"/>
      <c r="TUD74" s="79"/>
      <c r="TUE74" s="79"/>
      <c r="TUF74" s="79"/>
      <c r="TUG74" s="79"/>
      <c r="TUH74" s="79"/>
      <c r="TUI74" s="79"/>
      <c r="TUJ74" s="79"/>
      <c r="TUK74" s="79"/>
      <c r="TUL74" s="79"/>
      <c r="TUM74" s="79"/>
      <c r="TUN74" s="79"/>
      <c r="TUO74" s="79"/>
      <c r="TUP74" s="79"/>
      <c r="TUQ74" s="79"/>
      <c r="TUR74" s="79"/>
      <c r="TUS74" s="79"/>
      <c r="TUT74" s="79"/>
      <c r="TUU74" s="79"/>
      <c r="TUV74" s="79"/>
      <c r="TUW74" s="79"/>
      <c r="TUX74" s="79"/>
      <c r="TUY74" s="79"/>
      <c r="TUZ74" s="79"/>
      <c r="TVA74" s="79"/>
      <c r="TVB74" s="79"/>
      <c r="TVC74" s="79"/>
      <c r="TVD74" s="79"/>
      <c r="TVE74" s="79"/>
      <c r="TVF74" s="79"/>
      <c r="TVG74" s="79"/>
      <c r="TVH74" s="79"/>
      <c r="TVI74" s="79"/>
      <c r="TVJ74" s="79"/>
      <c r="TVK74" s="79"/>
      <c r="TVL74" s="79"/>
      <c r="TVM74" s="79"/>
      <c r="TVN74" s="79"/>
      <c r="TVO74" s="79"/>
      <c r="TVP74" s="79"/>
      <c r="TVQ74" s="79"/>
      <c r="TVR74" s="79"/>
      <c r="TVS74" s="79"/>
      <c r="TVT74" s="79"/>
      <c r="TVU74" s="79"/>
      <c r="TVV74" s="79"/>
      <c r="TVW74" s="79"/>
      <c r="TVX74" s="79"/>
      <c r="TVY74" s="79"/>
      <c r="TVZ74" s="79"/>
      <c r="TWA74" s="79"/>
      <c r="TWB74" s="79"/>
      <c r="TWC74" s="79"/>
      <c r="TWD74" s="79"/>
      <c r="TWE74" s="79"/>
      <c r="TWF74" s="79"/>
      <c r="TWG74" s="79"/>
      <c r="TWH74" s="79"/>
      <c r="TWI74" s="79"/>
      <c r="TWJ74" s="79"/>
      <c r="TWK74" s="79"/>
      <c r="TWL74" s="79"/>
      <c r="TWM74" s="79"/>
      <c r="TWN74" s="79"/>
      <c r="TWO74" s="79"/>
      <c r="TWP74" s="79"/>
      <c r="TWQ74" s="79"/>
      <c r="TWR74" s="79"/>
      <c r="TWS74" s="79"/>
      <c r="TWT74" s="79"/>
      <c r="TWU74" s="79"/>
      <c r="TWV74" s="79"/>
      <c r="TWW74" s="79"/>
      <c r="TWX74" s="79"/>
      <c r="TWY74" s="79"/>
      <c r="TWZ74" s="79"/>
      <c r="TXA74" s="79"/>
      <c r="TXB74" s="79"/>
      <c r="TXC74" s="79"/>
      <c r="TXD74" s="79"/>
      <c r="TXE74" s="79"/>
      <c r="TXF74" s="79"/>
      <c r="TXG74" s="79"/>
      <c r="TXH74" s="79"/>
      <c r="TXI74" s="79"/>
      <c r="TXJ74" s="79"/>
      <c r="TXK74" s="79"/>
      <c r="TXL74" s="79"/>
      <c r="TXM74" s="79"/>
      <c r="TXN74" s="79"/>
      <c r="TXO74" s="79"/>
      <c r="TXP74" s="79"/>
      <c r="TXQ74" s="79"/>
      <c r="TXR74" s="79"/>
      <c r="TXS74" s="79"/>
      <c r="TXT74" s="79"/>
      <c r="TXU74" s="79"/>
      <c r="TXV74" s="79"/>
      <c r="TXW74" s="79"/>
      <c r="TXX74" s="79"/>
      <c r="TXY74" s="79"/>
      <c r="TXZ74" s="79"/>
      <c r="TYA74" s="79"/>
      <c r="TYB74" s="79"/>
      <c r="TYC74" s="79"/>
      <c r="TYD74" s="79"/>
      <c r="TYE74" s="79"/>
      <c r="TYF74" s="79"/>
      <c r="TYG74" s="79"/>
      <c r="TYH74" s="79"/>
      <c r="TYI74" s="79"/>
      <c r="TYJ74" s="79"/>
      <c r="TYK74" s="79"/>
      <c r="TYL74" s="79"/>
      <c r="TYM74" s="79"/>
      <c r="TYN74" s="79"/>
      <c r="TYO74" s="79"/>
      <c r="TYP74" s="79"/>
      <c r="TYQ74" s="79"/>
      <c r="TYR74" s="79"/>
      <c r="TYS74" s="79"/>
      <c r="TYT74" s="79"/>
      <c r="TYU74" s="79"/>
      <c r="TYV74" s="79"/>
      <c r="TYW74" s="79"/>
      <c r="TYX74" s="79"/>
      <c r="TYY74" s="79"/>
      <c r="TYZ74" s="79"/>
      <c r="TZA74" s="79"/>
      <c r="TZB74" s="79"/>
      <c r="TZC74" s="79"/>
      <c r="TZD74" s="79"/>
      <c r="TZE74" s="79"/>
      <c r="TZF74" s="79"/>
      <c r="TZG74" s="79"/>
      <c r="TZH74" s="79"/>
      <c r="TZI74" s="79"/>
      <c r="TZJ74" s="79"/>
      <c r="TZK74" s="79"/>
      <c r="TZL74" s="79"/>
      <c r="TZM74" s="79"/>
      <c r="TZN74" s="79"/>
      <c r="TZO74" s="79"/>
      <c r="TZP74" s="79"/>
      <c r="TZQ74" s="79"/>
      <c r="TZR74" s="79"/>
      <c r="TZS74" s="79"/>
      <c r="TZT74" s="79"/>
      <c r="TZU74" s="79"/>
      <c r="TZV74" s="79"/>
      <c r="TZW74" s="79"/>
      <c r="TZX74" s="79"/>
      <c r="TZY74" s="79"/>
      <c r="TZZ74" s="79"/>
      <c r="UAA74" s="79"/>
      <c r="UAB74" s="79"/>
      <c r="UAC74" s="79"/>
      <c r="UAD74" s="79"/>
      <c r="UAE74" s="79"/>
      <c r="UAF74" s="79"/>
      <c r="UAG74" s="79"/>
      <c r="UAH74" s="79"/>
      <c r="UAI74" s="79"/>
      <c r="UAJ74" s="79"/>
      <c r="UAK74" s="79"/>
      <c r="UAL74" s="79"/>
      <c r="UAM74" s="79"/>
      <c r="UAN74" s="79"/>
      <c r="UAO74" s="79"/>
      <c r="UAP74" s="79"/>
      <c r="UAQ74" s="79"/>
      <c r="UAR74" s="79"/>
      <c r="UAS74" s="79"/>
      <c r="UAT74" s="79"/>
      <c r="UAU74" s="79"/>
      <c r="UAV74" s="79"/>
      <c r="UAW74" s="79"/>
      <c r="UAX74" s="79"/>
      <c r="UAY74" s="79"/>
      <c r="UAZ74" s="79"/>
      <c r="UBA74" s="79"/>
      <c r="UBB74" s="79"/>
      <c r="UBC74" s="79"/>
      <c r="UBD74" s="79"/>
      <c r="UBE74" s="79"/>
      <c r="UBF74" s="79"/>
      <c r="UBG74" s="79"/>
      <c r="UBH74" s="79"/>
      <c r="UBI74" s="79"/>
      <c r="UBJ74" s="79"/>
      <c r="UBK74" s="79"/>
      <c r="UBL74" s="79"/>
      <c r="UBM74" s="79"/>
      <c r="UBN74" s="79"/>
      <c r="UBO74" s="79"/>
      <c r="UBP74" s="79"/>
      <c r="UBQ74" s="79"/>
      <c r="UBR74" s="79"/>
      <c r="UBS74" s="79"/>
      <c r="UBT74" s="79"/>
      <c r="UBU74" s="79"/>
      <c r="UBV74" s="79"/>
      <c r="UBW74" s="79"/>
      <c r="UBX74" s="79"/>
      <c r="UBY74" s="79"/>
      <c r="UBZ74" s="79"/>
      <c r="UCA74" s="79"/>
      <c r="UCB74" s="79"/>
      <c r="UCC74" s="79"/>
      <c r="UCD74" s="79"/>
      <c r="UCE74" s="79"/>
      <c r="UCF74" s="79"/>
      <c r="UCG74" s="79"/>
      <c r="UCH74" s="79"/>
      <c r="UCI74" s="79"/>
      <c r="UCJ74" s="79"/>
      <c r="UCK74" s="79"/>
      <c r="UCL74" s="79"/>
      <c r="UCM74" s="79"/>
      <c r="UCN74" s="79"/>
      <c r="UCO74" s="79"/>
      <c r="UCP74" s="79"/>
      <c r="UCQ74" s="79"/>
      <c r="UCR74" s="79"/>
      <c r="UCS74" s="79"/>
      <c r="UCT74" s="79"/>
      <c r="UCU74" s="79"/>
      <c r="UCV74" s="79"/>
      <c r="UCW74" s="79"/>
      <c r="UCX74" s="79"/>
      <c r="UCY74" s="79"/>
      <c r="UCZ74" s="79"/>
      <c r="UDA74" s="79"/>
      <c r="UDB74" s="79"/>
      <c r="UDC74" s="79"/>
      <c r="UDD74" s="79"/>
      <c r="UDE74" s="79"/>
      <c r="UDF74" s="79"/>
      <c r="UDG74" s="79"/>
      <c r="UDH74" s="79"/>
      <c r="UDI74" s="79"/>
      <c r="UDJ74" s="79"/>
      <c r="UDK74" s="79"/>
      <c r="UDL74" s="79"/>
      <c r="UDM74" s="79"/>
      <c r="UDN74" s="79"/>
      <c r="UDO74" s="79"/>
      <c r="UDP74" s="79"/>
      <c r="UDQ74" s="79"/>
      <c r="UDR74" s="79"/>
      <c r="UDS74" s="79"/>
      <c r="UDT74" s="79"/>
      <c r="UDU74" s="79"/>
      <c r="UDV74" s="79"/>
      <c r="UDW74" s="79"/>
      <c r="UDX74" s="79"/>
      <c r="UDY74" s="79"/>
      <c r="UDZ74" s="79"/>
      <c r="UEA74" s="79"/>
      <c r="UEB74" s="79"/>
      <c r="UEC74" s="79"/>
      <c r="UED74" s="79"/>
      <c r="UEE74" s="79"/>
      <c r="UEF74" s="79"/>
      <c r="UEG74" s="79"/>
      <c r="UEH74" s="79"/>
      <c r="UEI74" s="79"/>
      <c r="UEJ74" s="79"/>
      <c r="UEK74" s="79"/>
      <c r="UEL74" s="79"/>
      <c r="UEM74" s="79"/>
      <c r="UEN74" s="79"/>
      <c r="UEO74" s="79"/>
      <c r="UEP74" s="79"/>
      <c r="UEQ74" s="79"/>
      <c r="UER74" s="79"/>
      <c r="UES74" s="79"/>
      <c r="UET74" s="79"/>
      <c r="UEU74" s="79"/>
      <c r="UEV74" s="79"/>
      <c r="UEW74" s="79"/>
      <c r="UEX74" s="79"/>
      <c r="UEY74" s="79"/>
      <c r="UEZ74" s="79"/>
      <c r="UFA74" s="79"/>
      <c r="UFB74" s="79"/>
      <c r="UFC74" s="79"/>
      <c r="UFD74" s="79"/>
      <c r="UFE74" s="79"/>
      <c r="UFF74" s="79"/>
      <c r="UFG74" s="79"/>
      <c r="UFH74" s="79"/>
      <c r="UFI74" s="79"/>
      <c r="UFJ74" s="79"/>
      <c r="UFK74" s="79"/>
      <c r="UFL74" s="79"/>
      <c r="UFM74" s="79"/>
      <c r="UFN74" s="79"/>
      <c r="UFO74" s="79"/>
      <c r="UFP74" s="79"/>
      <c r="UFQ74" s="79"/>
      <c r="UFR74" s="79"/>
      <c r="UFS74" s="79"/>
      <c r="UFT74" s="79"/>
      <c r="UFU74" s="79"/>
      <c r="UFV74" s="79"/>
      <c r="UFW74" s="79"/>
      <c r="UFX74" s="79"/>
      <c r="UFY74" s="79"/>
      <c r="UFZ74" s="79"/>
      <c r="UGA74" s="79"/>
      <c r="UGB74" s="79"/>
      <c r="UGC74" s="79"/>
      <c r="UGD74" s="79"/>
      <c r="UGE74" s="79"/>
      <c r="UGF74" s="79"/>
      <c r="UGG74" s="79"/>
      <c r="UGH74" s="79"/>
      <c r="UGI74" s="79"/>
      <c r="UGJ74" s="79"/>
      <c r="UGK74" s="79"/>
      <c r="UGL74" s="79"/>
      <c r="UGM74" s="79"/>
      <c r="UGN74" s="79"/>
      <c r="UGO74" s="79"/>
      <c r="UGP74" s="79"/>
      <c r="UGQ74" s="79"/>
      <c r="UGR74" s="79"/>
      <c r="UGS74" s="79"/>
      <c r="UGT74" s="79"/>
      <c r="UGU74" s="79"/>
      <c r="UGV74" s="79"/>
      <c r="UGW74" s="79"/>
      <c r="UGX74" s="79"/>
      <c r="UGY74" s="79"/>
      <c r="UGZ74" s="79"/>
      <c r="UHA74" s="79"/>
      <c r="UHB74" s="79"/>
      <c r="UHC74" s="79"/>
      <c r="UHD74" s="79"/>
      <c r="UHE74" s="79"/>
      <c r="UHF74" s="79"/>
      <c r="UHG74" s="79"/>
      <c r="UHH74" s="79"/>
      <c r="UHI74" s="79"/>
      <c r="UHJ74" s="79"/>
      <c r="UHK74" s="79"/>
      <c r="UHL74" s="79"/>
      <c r="UHM74" s="79"/>
      <c r="UHN74" s="79"/>
      <c r="UHO74" s="79"/>
      <c r="UHP74" s="79"/>
      <c r="UHQ74" s="79"/>
      <c r="UHR74" s="79"/>
      <c r="UHS74" s="79"/>
      <c r="UHT74" s="79"/>
      <c r="UHU74" s="79"/>
      <c r="UHV74" s="79"/>
      <c r="UHW74" s="79"/>
      <c r="UHX74" s="79"/>
      <c r="UHY74" s="79"/>
      <c r="UHZ74" s="79"/>
      <c r="UIA74" s="79"/>
      <c r="UIB74" s="79"/>
      <c r="UIC74" s="79"/>
      <c r="UID74" s="79"/>
      <c r="UIE74" s="79"/>
      <c r="UIF74" s="79"/>
      <c r="UIG74" s="79"/>
      <c r="UIH74" s="79"/>
      <c r="UII74" s="79"/>
      <c r="UIJ74" s="79"/>
      <c r="UIK74" s="79"/>
      <c r="UIL74" s="79"/>
      <c r="UIM74" s="79"/>
      <c r="UIN74" s="79"/>
      <c r="UIO74" s="79"/>
      <c r="UIP74" s="79"/>
      <c r="UIQ74" s="79"/>
      <c r="UIR74" s="79"/>
      <c r="UIS74" s="79"/>
      <c r="UIT74" s="79"/>
      <c r="UIU74" s="79"/>
      <c r="UIV74" s="79"/>
      <c r="UIW74" s="79"/>
      <c r="UIX74" s="79"/>
      <c r="UIY74" s="79"/>
      <c r="UIZ74" s="79"/>
      <c r="UJA74" s="79"/>
      <c r="UJB74" s="79"/>
      <c r="UJC74" s="79"/>
      <c r="UJD74" s="79"/>
      <c r="UJE74" s="79"/>
      <c r="UJF74" s="79"/>
      <c r="UJG74" s="79"/>
      <c r="UJH74" s="79"/>
      <c r="UJI74" s="79"/>
      <c r="UJJ74" s="79"/>
      <c r="UJK74" s="79"/>
      <c r="UJL74" s="79"/>
      <c r="UJM74" s="79"/>
      <c r="UJN74" s="79"/>
      <c r="UJO74" s="79"/>
      <c r="UJP74" s="79"/>
      <c r="UJQ74" s="79"/>
      <c r="UJR74" s="79"/>
      <c r="UJS74" s="79"/>
      <c r="UJT74" s="79"/>
      <c r="UJU74" s="79"/>
      <c r="UJV74" s="79"/>
      <c r="UJW74" s="79"/>
      <c r="UJX74" s="79"/>
      <c r="UJY74" s="79"/>
      <c r="UJZ74" s="79"/>
      <c r="UKA74" s="79"/>
      <c r="UKB74" s="79"/>
      <c r="UKC74" s="79"/>
      <c r="UKD74" s="79"/>
      <c r="UKE74" s="79"/>
      <c r="UKF74" s="79"/>
      <c r="UKG74" s="79"/>
      <c r="UKH74" s="79"/>
      <c r="UKI74" s="79"/>
      <c r="UKJ74" s="79"/>
      <c r="UKK74" s="79"/>
      <c r="UKL74" s="79"/>
      <c r="UKM74" s="79"/>
      <c r="UKN74" s="79"/>
      <c r="UKO74" s="79"/>
      <c r="UKP74" s="79"/>
      <c r="UKQ74" s="79"/>
      <c r="UKR74" s="79"/>
      <c r="UKS74" s="79"/>
      <c r="UKT74" s="79"/>
      <c r="UKU74" s="79"/>
      <c r="UKV74" s="79"/>
      <c r="UKW74" s="79"/>
      <c r="UKX74" s="79"/>
      <c r="UKY74" s="79"/>
      <c r="UKZ74" s="79"/>
      <c r="ULA74" s="79"/>
      <c r="ULB74" s="79"/>
      <c r="ULC74" s="79"/>
      <c r="ULD74" s="79"/>
      <c r="ULE74" s="79"/>
      <c r="ULF74" s="79"/>
      <c r="ULG74" s="79"/>
      <c r="ULH74" s="79"/>
      <c r="ULI74" s="79"/>
      <c r="ULJ74" s="79"/>
      <c r="ULK74" s="79"/>
      <c r="ULL74" s="79"/>
      <c r="ULM74" s="79"/>
      <c r="ULN74" s="79"/>
      <c r="ULO74" s="79"/>
      <c r="ULP74" s="79"/>
      <c r="ULQ74" s="79"/>
      <c r="ULR74" s="79"/>
      <c r="ULS74" s="79"/>
      <c r="ULT74" s="79"/>
      <c r="ULU74" s="79"/>
      <c r="ULV74" s="79"/>
      <c r="ULW74" s="79"/>
      <c r="ULX74" s="79"/>
      <c r="ULY74" s="79"/>
      <c r="ULZ74" s="79"/>
      <c r="UMA74" s="79"/>
      <c r="UMB74" s="79"/>
      <c r="UMC74" s="79"/>
      <c r="UMD74" s="79"/>
      <c r="UME74" s="79"/>
      <c r="UMF74" s="79"/>
      <c r="UMG74" s="79"/>
      <c r="UMH74" s="79"/>
      <c r="UMI74" s="79"/>
      <c r="UMJ74" s="79"/>
      <c r="UMK74" s="79"/>
      <c r="UML74" s="79"/>
      <c r="UMM74" s="79"/>
      <c r="UMN74" s="79"/>
      <c r="UMO74" s="79"/>
      <c r="UMP74" s="79"/>
      <c r="UMQ74" s="79"/>
      <c r="UMR74" s="79"/>
      <c r="UMS74" s="79"/>
      <c r="UMT74" s="79"/>
      <c r="UMU74" s="79"/>
      <c r="UMV74" s="79"/>
      <c r="UMW74" s="79"/>
      <c r="UMX74" s="79"/>
      <c r="UMY74" s="79"/>
      <c r="UMZ74" s="79"/>
      <c r="UNA74" s="79"/>
      <c r="UNB74" s="79"/>
      <c r="UNC74" s="79"/>
      <c r="UND74" s="79"/>
      <c r="UNE74" s="79"/>
      <c r="UNF74" s="79"/>
      <c r="UNG74" s="79"/>
      <c r="UNH74" s="79"/>
      <c r="UNI74" s="79"/>
      <c r="UNJ74" s="79"/>
      <c r="UNK74" s="79"/>
      <c r="UNL74" s="79"/>
      <c r="UNM74" s="79"/>
      <c r="UNN74" s="79"/>
      <c r="UNO74" s="79"/>
      <c r="UNP74" s="79"/>
      <c r="UNQ74" s="79"/>
      <c r="UNR74" s="79"/>
      <c r="UNS74" s="79"/>
      <c r="UNT74" s="79"/>
      <c r="UNU74" s="79"/>
      <c r="UNV74" s="79"/>
      <c r="UNW74" s="79"/>
      <c r="UNX74" s="79"/>
      <c r="UNY74" s="79"/>
      <c r="UNZ74" s="79"/>
      <c r="UOA74" s="79"/>
      <c r="UOB74" s="79"/>
      <c r="UOC74" s="79"/>
      <c r="UOD74" s="79"/>
      <c r="UOE74" s="79"/>
      <c r="UOF74" s="79"/>
      <c r="UOG74" s="79"/>
      <c r="UOH74" s="79"/>
      <c r="UOI74" s="79"/>
      <c r="UOJ74" s="79"/>
      <c r="UOK74" s="79"/>
      <c r="UOL74" s="79"/>
      <c r="UOM74" s="79"/>
      <c r="UON74" s="79"/>
      <c r="UOO74" s="79"/>
      <c r="UOP74" s="79"/>
      <c r="UOQ74" s="79"/>
      <c r="UOR74" s="79"/>
      <c r="UOS74" s="79"/>
      <c r="UOT74" s="79"/>
      <c r="UOU74" s="79"/>
      <c r="UOV74" s="79"/>
      <c r="UOW74" s="79"/>
      <c r="UOX74" s="79"/>
      <c r="UOY74" s="79"/>
      <c r="UOZ74" s="79"/>
      <c r="UPA74" s="79"/>
      <c r="UPB74" s="79"/>
      <c r="UPC74" s="79"/>
      <c r="UPD74" s="79"/>
      <c r="UPE74" s="79"/>
      <c r="UPF74" s="79"/>
      <c r="UPG74" s="79"/>
      <c r="UPH74" s="79"/>
      <c r="UPI74" s="79"/>
      <c r="UPJ74" s="79"/>
      <c r="UPK74" s="79"/>
      <c r="UPL74" s="79"/>
      <c r="UPM74" s="79"/>
      <c r="UPN74" s="79"/>
      <c r="UPO74" s="79"/>
      <c r="UPP74" s="79"/>
      <c r="UPQ74" s="79"/>
      <c r="UPR74" s="79"/>
      <c r="UPS74" s="79"/>
      <c r="UPT74" s="79"/>
      <c r="UPU74" s="79"/>
      <c r="UPV74" s="79"/>
      <c r="UPW74" s="79"/>
      <c r="UPX74" s="79"/>
      <c r="UPY74" s="79"/>
      <c r="UPZ74" s="79"/>
      <c r="UQA74" s="79"/>
      <c r="UQB74" s="79"/>
      <c r="UQC74" s="79"/>
      <c r="UQD74" s="79"/>
      <c r="UQE74" s="79"/>
      <c r="UQF74" s="79"/>
      <c r="UQG74" s="79"/>
      <c r="UQH74" s="79"/>
      <c r="UQI74" s="79"/>
      <c r="UQJ74" s="79"/>
      <c r="UQK74" s="79"/>
      <c r="UQL74" s="79"/>
      <c r="UQM74" s="79"/>
      <c r="UQN74" s="79"/>
      <c r="UQO74" s="79"/>
      <c r="UQP74" s="79"/>
      <c r="UQQ74" s="79"/>
      <c r="UQR74" s="79"/>
      <c r="UQS74" s="79"/>
      <c r="UQT74" s="79"/>
      <c r="UQU74" s="79"/>
      <c r="UQV74" s="79"/>
      <c r="UQW74" s="79"/>
      <c r="UQX74" s="79"/>
      <c r="UQY74" s="79"/>
      <c r="UQZ74" s="79"/>
      <c r="URA74" s="79"/>
      <c r="URB74" s="79"/>
      <c r="URC74" s="79"/>
      <c r="URD74" s="79"/>
      <c r="URE74" s="79"/>
      <c r="URF74" s="79"/>
      <c r="URG74" s="79"/>
      <c r="URH74" s="79"/>
      <c r="URI74" s="79"/>
      <c r="URJ74" s="79"/>
      <c r="URK74" s="79"/>
      <c r="URL74" s="79"/>
      <c r="URM74" s="79"/>
      <c r="URN74" s="79"/>
      <c r="URO74" s="79"/>
      <c r="URP74" s="79"/>
      <c r="URQ74" s="79"/>
      <c r="URR74" s="79"/>
      <c r="URS74" s="79"/>
      <c r="URT74" s="79"/>
      <c r="URU74" s="79"/>
      <c r="URV74" s="79"/>
      <c r="URW74" s="79"/>
      <c r="URX74" s="79"/>
      <c r="URY74" s="79"/>
      <c r="URZ74" s="79"/>
      <c r="USA74" s="79"/>
      <c r="USB74" s="79"/>
      <c r="USC74" s="79"/>
      <c r="USD74" s="79"/>
      <c r="USE74" s="79"/>
      <c r="USF74" s="79"/>
      <c r="USG74" s="79"/>
      <c r="USH74" s="79"/>
      <c r="USI74" s="79"/>
      <c r="USJ74" s="79"/>
      <c r="USK74" s="79"/>
      <c r="USL74" s="79"/>
      <c r="USM74" s="79"/>
      <c r="USN74" s="79"/>
      <c r="USO74" s="79"/>
      <c r="USP74" s="79"/>
      <c r="USQ74" s="79"/>
      <c r="USR74" s="79"/>
      <c r="USS74" s="79"/>
      <c r="UST74" s="79"/>
      <c r="USU74" s="79"/>
      <c r="USV74" s="79"/>
      <c r="USW74" s="79"/>
      <c r="USX74" s="79"/>
      <c r="USY74" s="79"/>
      <c r="USZ74" s="79"/>
      <c r="UTA74" s="79"/>
      <c r="UTB74" s="79"/>
      <c r="UTC74" s="79"/>
      <c r="UTD74" s="79"/>
      <c r="UTE74" s="79"/>
      <c r="UTF74" s="79"/>
      <c r="UTG74" s="79"/>
      <c r="UTH74" s="79"/>
      <c r="UTI74" s="79"/>
      <c r="UTJ74" s="79"/>
      <c r="UTK74" s="79"/>
      <c r="UTL74" s="79"/>
      <c r="UTM74" s="79"/>
      <c r="UTN74" s="79"/>
      <c r="UTO74" s="79"/>
      <c r="UTP74" s="79"/>
      <c r="UTQ74" s="79"/>
      <c r="UTR74" s="79"/>
      <c r="UTS74" s="79"/>
      <c r="UTT74" s="79"/>
      <c r="UTU74" s="79"/>
      <c r="UTV74" s="79"/>
      <c r="UTW74" s="79"/>
      <c r="UTX74" s="79"/>
      <c r="UTY74" s="79"/>
      <c r="UTZ74" s="79"/>
      <c r="UUA74" s="79"/>
      <c r="UUB74" s="79"/>
      <c r="UUC74" s="79"/>
      <c r="UUD74" s="79"/>
      <c r="UUE74" s="79"/>
      <c r="UUF74" s="79"/>
      <c r="UUG74" s="79"/>
      <c r="UUH74" s="79"/>
      <c r="UUI74" s="79"/>
      <c r="UUJ74" s="79"/>
      <c r="UUK74" s="79"/>
      <c r="UUL74" s="79"/>
      <c r="UUM74" s="79"/>
      <c r="UUN74" s="79"/>
      <c r="UUO74" s="79"/>
      <c r="UUP74" s="79"/>
      <c r="UUQ74" s="79"/>
      <c r="UUR74" s="79"/>
      <c r="UUS74" s="79"/>
      <c r="UUT74" s="79"/>
      <c r="UUU74" s="79"/>
      <c r="UUV74" s="79"/>
      <c r="UUW74" s="79"/>
      <c r="UUX74" s="79"/>
      <c r="UUY74" s="79"/>
      <c r="UUZ74" s="79"/>
      <c r="UVA74" s="79"/>
      <c r="UVB74" s="79"/>
      <c r="UVC74" s="79"/>
      <c r="UVD74" s="79"/>
      <c r="UVE74" s="79"/>
      <c r="UVF74" s="79"/>
      <c r="UVG74" s="79"/>
      <c r="UVH74" s="79"/>
      <c r="UVI74" s="79"/>
      <c r="UVJ74" s="79"/>
      <c r="UVK74" s="79"/>
      <c r="UVL74" s="79"/>
      <c r="UVM74" s="79"/>
      <c r="UVN74" s="79"/>
      <c r="UVO74" s="79"/>
      <c r="UVP74" s="79"/>
      <c r="UVQ74" s="79"/>
      <c r="UVR74" s="79"/>
      <c r="UVS74" s="79"/>
      <c r="UVT74" s="79"/>
      <c r="UVU74" s="79"/>
      <c r="UVV74" s="79"/>
      <c r="UVW74" s="79"/>
      <c r="UVX74" s="79"/>
      <c r="UVY74" s="79"/>
      <c r="UVZ74" s="79"/>
      <c r="UWA74" s="79"/>
      <c r="UWB74" s="79"/>
      <c r="UWC74" s="79"/>
      <c r="UWD74" s="79"/>
      <c r="UWE74" s="79"/>
      <c r="UWF74" s="79"/>
      <c r="UWG74" s="79"/>
      <c r="UWH74" s="79"/>
      <c r="UWI74" s="79"/>
      <c r="UWJ74" s="79"/>
      <c r="UWK74" s="79"/>
      <c r="UWL74" s="79"/>
      <c r="UWM74" s="79"/>
      <c r="UWN74" s="79"/>
      <c r="UWO74" s="79"/>
      <c r="UWP74" s="79"/>
      <c r="UWQ74" s="79"/>
      <c r="UWR74" s="79"/>
      <c r="UWS74" s="79"/>
      <c r="UWT74" s="79"/>
      <c r="UWU74" s="79"/>
      <c r="UWV74" s="79"/>
      <c r="UWW74" s="79"/>
      <c r="UWX74" s="79"/>
      <c r="UWY74" s="79"/>
      <c r="UWZ74" s="79"/>
      <c r="UXA74" s="79"/>
      <c r="UXB74" s="79"/>
      <c r="UXC74" s="79"/>
      <c r="UXD74" s="79"/>
      <c r="UXE74" s="79"/>
      <c r="UXF74" s="79"/>
      <c r="UXG74" s="79"/>
      <c r="UXH74" s="79"/>
      <c r="UXI74" s="79"/>
      <c r="UXJ74" s="79"/>
      <c r="UXK74" s="79"/>
      <c r="UXL74" s="79"/>
      <c r="UXM74" s="79"/>
      <c r="UXN74" s="79"/>
      <c r="UXO74" s="79"/>
      <c r="UXP74" s="79"/>
      <c r="UXQ74" s="79"/>
      <c r="UXR74" s="79"/>
      <c r="UXS74" s="79"/>
      <c r="UXT74" s="79"/>
      <c r="UXU74" s="79"/>
      <c r="UXV74" s="79"/>
      <c r="UXW74" s="79"/>
      <c r="UXX74" s="79"/>
      <c r="UXY74" s="79"/>
      <c r="UXZ74" s="79"/>
      <c r="UYA74" s="79"/>
      <c r="UYB74" s="79"/>
      <c r="UYC74" s="79"/>
      <c r="UYD74" s="79"/>
      <c r="UYE74" s="79"/>
      <c r="UYF74" s="79"/>
      <c r="UYG74" s="79"/>
      <c r="UYH74" s="79"/>
      <c r="UYI74" s="79"/>
      <c r="UYJ74" s="79"/>
      <c r="UYK74" s="79"/>
      <c r="UYL74" s="79"/>
      <c r="UYM74" s="79"/>
      <c r="UYN74" s="79"/>
      <c r="UYO74" s="79"/>
      <c r="UYP74" s="79"/>
      <c r="UYQ74" s="79"/>
      <c r="UYR74" s="79"/>
      <c r="UYS74" s="79"/>
      <c r="UYT74" s="79"/>
      <c r="UYU74" s="79"/>
      <c r="UYV74" s="79"/>
      <c r="UYW74" s="79"/>
      <c r="UYX74" s="79"/>
      <c r="UYY74" s="79"/>
      <c r="UYZ74" s="79"/>
      <c r="UZA74" s="79"/>
      <c r="UZB74" s="79"/>
      <c r="UZC74" s="79"/>
      <c r="UZD74" s="79"/>
      <c r="UZE74" s="79"/>
      <c r="UZF74" s="79"/>
      <c r="UZG74" s="79"/>
      <c r="UZH74" s="79"/>
      <c r="UZI74" s="79"/>
      <c r="UZJ74" s="79"/>
      <c r="UZK74" s="79"/>
      <c r="UZL74" s="79"/>
      <c r="UZM74" s="79"/>
      <c r="UZN74" s="79"/>
      <c r="UZO74" s="79"/>
      <c r="UZP74" s="79"/>
      <c r="UZQ74" s="79"/>
      <c r="UZR74" s="79"/>
      <c r="UZS74" s="79"/>
      <c r="UZT74" s="79"/>
      <c r="UZU74" s="79"/>
      <c r="UZV74" s="79"/>
      <c r="UZW74" s="79"/>
      <c r="UZX74" s="79"/>
      <c r="UZY74" s="79"/>
      <c r="UZZ74" s="79"/>
      <c r="VAA74" s="79"/>
      <c r="VAB74" s="79"/>
      <c r="VAC74" s="79"/>
      <c r="VAD74" s="79"/>
      <c r="VAE74" s="79"/>
      <c r="VAF74" s="79"/>
      <c r="VAG74" s="79"/>
      <c r="VAH74" s="79"/>
      <c r="VAI74" s="79"/>
      <c r="VAJ74" s="79"/>
      <c r="VAK74" s="79"/>
      <c r="VAL74" s="79"/>
      <c r="VAM74" s="79"/>
      <c r="VAN74" s="79"/>
      <c r="VAO74" s="79"/>
      <c r="VAP74" s="79"/>
      <c r="VAQ74" s="79"/>
      <c r="VAR74" s="79"/>
      <c r="VAS74" s="79"/>
      <c r="VAT74" s="79"/>
      <c r="VAU74" s="79"/>
      <c r="VAV74" s="79"/>
      <c r="VAW74" s="79"/>
      <c r="VAX74" s="79"/>
      <c r="VAY74" s="79"/>
      <c r="VAZ74" s="79"/>
      <c r="VBA74" s="79"/>
      <c r="VBB74" s="79"/>
      <c r="VBC74" s="79"/>
      <c r="VBD74" s="79"/>
      <c r="VBE74" s="79"/>
      <c r="VBF74" s="79"/>
      <c r="VBG74" s="79"/>
      <c r="VBH74" s="79"/>
      <c r="VBI74" s="79"/>
      <c r="VBJ74" s="79"/>
      <c r="VBK74" s="79"/>
      <c r="VBL74" s="79"/>
      <c r="VBM74" s="79"/>
      <c r="VBN74" s="79"/>
      <c r="VBO74" s="79"/>
      <c r="VBP74" s="79"/>
      <c r="VBQ74" s="79"/>
      <c r="VBR74" s="79"/>
      <c r="VBS74" s="79"/>
      <c r="VBT74" s="79"/>
      <c r="VBU74" s="79"/>
      <c r="VBV74" s="79"/>
      <c r="VBW74" s="79"/>
      <c r="VBX74" s="79"/>
      <c r="VBY74" s="79"/>
      <c r="VBZ74" s="79"/>
      <c r="VCA74" s="79"/>
      <c r="VCB74" s="79"/>
      <c r="VCC74" s="79"/>
      <c r="VCD74" s="79"/>
      <c r="VCE74" s="79"/>
      <c r="VCF74" s="79"/>
      <c r="VCG74" s="79"/>
      <c r="VCH74" s="79"/>
      <c r="VCI74" s="79"/>
      <c r="VCJ74" s="79"/>
      <c r="VCK74" s="79"/>
      <c r="VCL74" s="79"/>
      <c r="VCM74" s="79"/>
      <c r="VCN74" s="79"/>
      <c r="VCO74" s="79"/>
      <c r="VCP74" s="79"/>
      <c r="VCQ74" s="79"/>
      <c r="VCR74" s="79"/>
      <c r="VCS74" s="79"/>
      <c r="VCT74" s="79"/>
      <c r="VCU74" s="79"/>
      <c r="VCV74" s="79"/>
      <c r="VCW74" s="79"/>
      <c r="VCX74" s="79"/>
      <c r="VCY74" s="79"/>
      <c r="VCZ74" s="79"/>
      <c r="VDA74" s="79"/>
      <c r="VDB74" s="79"/>
      <c r="VDC74" s="79"/>
      <c r="VDD74" s="79"/>
      <c r="VDE74" s="79"/>
      <c r="VDF74" s="79"/>
      <c r="VDG74" s="79"/>
      <c r="VDH74" s="79"/>
      <c r="VDI74" s="79"/>
      <c r="VDJ74" s="79"/>
      <c r="VDK74" s="79"/>
      <c r="VDL74" s="79"/>
      <c r="VDM74" s="79"/>
      <c r="VDN74" s="79"/>
      <c r="VDO74" s="79"/>
      <c r="VDP74" s="79"/>
      <c r="VDQ74" s="79"/>
      <c r="VDR74" s="79"/>
      <c r="VDS74" s="79"/>
      <c r="VDT74" s="79"/>
      <c r="VDU74" s="79"/>
      <c r="VDV74" s="79"/>
      <c r="VDW74" s="79"/>
      <c r="VDX74" s="79"/>
      <c r="VDY74" s="79"/>
      <c r="VDZ74" s="79"/>
      <c r="VEA74" s="79"/>
      <c r="VEB74" s="79"/>
      <c r="VEC74" s="79"/>
      <c r="VED74" s="79"/>
      <c r="VEE74" s="79"/>
      <c r="VEF74" s="79"/>
      <c r="VEG74" s="79"/>
      <c r="VEH74" s="79"/>
      <c r="VEI74" s="79"/>
      <c r="VEJ74" s="79"/>
      <c r="VEK74" s="79"/>
      <c r="VEL74" s="79"/>
      <c r="VEM74" s="79"/>
      <c r="VEN74" s="79"/>
      <c r="VEO74" s="79"/>
      <c r="VEP74" s="79"/>
      <c r="VEQ74" s="79"/>
      <c r="VER74" s="79"/>
      <c r="VES74" s="79"/>
      <c r="VET74" s="79"/>
      <c r="VEU74" s="79"/>
      <c r="VEV74" s="79"/>
      <c r="VEW74" s="79"/>
      <c r="VEX74" s="79"/>
      <c r="VEY74" s="79"/>
      <c r="VEZ74" s="79"/>
      <c r="VFA74" s="79"/>
      <c r="VFB74" s="79"/>
      <c r="VFC74" s="79"/>
      <c r="VFD74" s="79"/>
      <c r="VFE74" s="79"/>
      <c r="VFF74" s="79"/>
      <c r="VFG74" s="79"/>
      <c r="VFH74" s="79"/>
      <c r="VFI74" s="79"/>
      <c r="VFJ74" s="79"/>
      <c r="VFK74" s="79"/>
      <c r="VFL74" s="79"/>
      <c r="VFM74" s="79"/>
      <c r="VFN74" s="79"/>
      <c r="VFO74" s="79"/>
      <c r="VFP74" s="79"/>
      <c r="VFQ74" s="79"/>
      <c r="VFR74" s="79"/>
      <c r="VFS74" s="79"/>
      <c r="VFT74" s="79"/>
      <c r="VFU74" s="79"/>
      <c r="VFV74" s="79"/>
      <c r="VFW74" s="79"/>
      <c r="VFX74" s="79"/>
      <c r="VFY74" s="79"/>
      <c r="VFZ74" s="79"/>
      <c r="VGA74" s="79"/>
      <c r="VGB74" s="79"/>
      <c r="VGC74" s="79"/>
      <c r="VGD74" s="79"/>
      <c r="VGE74" s="79"/>
      <c r="VGF74" s="79"/>
      <c r="VGG74" s="79"/>
      <c r="VGH74" s="79"/>
      <c r="VGI74" s="79"/>
      <c r="VGJ74" s="79"/>
      <c r="VGK74" s="79"/>
      <c r="VGL74" s="79"/>
      <c r="VGM74" s="79"/>
      <c r="VGN74" s="79"/>
      <c r="VGO74" s="79"/>
      <c r="VGP74" s="79"/>
      <c r="VGQ74" s="79"/>
      <c r="VGR74" s="79"/>
      <c r="VGS74" s="79"/>
      <c r="VGT74" s="79"/>
      <c r="VGU74" s="79"/>
      <c r="VGV74" s="79"/>
      <c r="VGW74" s="79"/>
      <c r="VGX74" s="79"/>
      <c r="VGY74" s="79"/>
      <c r="VGZ74" s="79"/>
      <c r="VHA74" s="79"/>
      <c r="VHB74" s="79"/>
      <c r="VHC74" s="79"/>
      <c r="VHD74" s="79"/>
      <c r="VHE74" s="79"/>
      <c r="VHF74" s="79"/>
      <c r="VHG74" s="79"/>
      <c r="VHH74" s="79"/>
      <c r="VHI74" s="79"/>
      <c r="VHJ74" s="79"/>
      <c r="VHK74" s="79"/>
      <c r="VHL74" s="79"/>
      <c r="VHM74" s="79"/>
      <c r="VHN74" s="79"/>
      <c r="VHO74" s="79"/>
      <c r="VHP74" s="79"/>
      <c r="VHQ74" s="79"/>
      <c r="VHR74" s="79"/>
      <c r="VHS74" s="79"/>
      <c r="VHT74" s="79"/>
      <c r="VHU74" s="79"/>
      <c r="VHV74" s="79"/>
      <c r="VHW74" s="79"/>
      <c r="VHX74" s="79"/>
      <c r="VHY74" s="79"/>
      <c r="VHZ74" s="79"/>
      <c r="VIA74" s="79"/>
      <c r="VIB74" s="79"/>
      <c r="VIC74" s="79"/>
      <c r="VID74" s="79"/>
      <c r="VIE74" s="79"/>
      <c r="VIF74" s="79"/>
      <c r="VIG74" s="79"/>
      <c r="VIH74" s="79"/>
      <c r="VII74" s="79"/>
      <c r="VIJ74" s="79"/>
      <c r="VIK74" s="79"/>
      <c r="VIL74" s="79"/>
      <c r="VIM74" s="79"/>
      <c r="VIN74" s="79"/>
      <c r="VIO74" s="79"/>
      <c r="VIP74" s="79"/>
      <c r="VIQ74" s="79"/>
      <c r="VIR74" s="79"/>
      <c r="VIS74" s="79"/>
      <c r="VIT74" s="79"/>
      <c r="VIU74" s="79"/>
      <c r="VIV74" s="79"/>
      <c r="VIW74" s="79"/>
      <c r="VIX74" s="79"/>
      <c r="VIY74" s="79"/>
      <c r="VIZ74" s="79"/>
      <c r="VJA74" s="79"/>
      <c r="VJB74" s="79"/>
      <c r="VJC74" s="79"/>
      <c r="VJD74" s="79"/>
      <c r="VJE74" s="79"/>
      <c r="VJF74" s="79"/>
      <c r="VJG74" s="79"/>
      <c r="VJH74" s="79"/>
      <c r="VJI74" s="79"/>
      <c r="VJJ74" s="79"/>
      <c r="VJK74" s="79"/>
      <c r="VJL74" s="79"/>
      <c r="VJM74" s="79"/>
      <c r="VJN74" s="79"/>
      <c r="VJO74" s="79"/>
      <c r="VJP74" s="79"/>
      <c r="VJQ74" s="79"/>
      <c r="VJR74" s="79"/>
      <c r="VJS74" s="79"/>
      <c r="VJT74" s="79"/>
      <c r="VJU74" s="79"/>
      <c r="VJV74" s="79"/>
      <c r="VJW74" s="79"/>
      <c r="VJX74" s="79"/>
      <c r="VJY74" s="79"/>
      <c r="VJZ74" s="79"/>
      <c r="VKA74" s="79"/>
      <c r="VKB74" s="79"/>
      <c r="VKC74" s="79"/>
      <c r="VKD74" s="79"/>
      <c r="VKE74" s="79"/>
      <c r="VKF74" s="79"/>
      <c r="VKG74" s="79"/>
      <c r="VKH74" s="79"/>
      <c r="VKI74" s="79"/>
      <c r="VKJ74" s="79"/>
      <c r="VKK74" s="79"/>
      <c r="VKL74" s="79"/>
      <c r="VKM74" s="79"/>
      <c r="VKN74" s="79"/>
      <c r="VKO74" s="79"/>
      <c r="VKP74" s="79"/>
      <c r="VKQ74" s="79"/>
      <c r="VKR74" s="79"/>
      <c r="VKS74" s="79"/>
      <c r="VKT74" s="79"/>
      <c r="VKU74" s="79"/>
      <c r="VKV74" s="79"/>
      <c r="VKW74" s="79"/>
      <c r="VKX74" s="79"/>
      <c r="VKY74" s="79"/>
      <c r="VKZ74" s="79"/>
      <c r="VLA74" s="79"/>
      <c r="VLB74" s="79"/>
      <c r="VLC74" s="79"/>
      <c r="VLD74" s="79"/>
      <c r="VLE74" s="79"/>
      <c r="VLF74" s="79"/>
      <c r="VLG74" s="79"/>
      <c r="VLH74" s="79"/>
      <c r="VLI74" s="79"/>
      <c r="VLJ74" s="79"/>
      <c r="VLK74" s="79"/>
      <c r="VLL74" s="79"/>
      <c r="VLM74" s="79"/>
      <c r="VLN74" s="79"/>
      <c r="VLO74" s="79"/>
      <c r="VLP74" s="79"/>
      <c r="VLQ74" s="79"/>
      <c r="VLR74" s="79"/>
      <c r="VLS74" s="79"/>
      <c r="VLT74" s="79"/>
      <c r="VLU74" s="79"/>
      <c r="VLV74" s="79"/>
      <c r="VLW74" s="79"/>
      <c r="VLX74" s="79"/>
      <c r="VLY74" s="79"/>
      <c r="VLZ74" s="79"/>
      <c r="VMA74" s="79"/>
      <c r="VMB74" s="79"/>
      <c r="VMC74" s="79"/>
      <c r="VMD74" s="79"/>
      <c r="VME74" s="79"/>
      <c r="VMF74" s="79"/>
      <c r="VMG74" s="79"/>
      <c r="VMH74" s="79"/>
      <c r="VMI74" s="79"/>
      <c r="VMJ74" s="79"/>
      <c r="VMK74" s="79"/>
      <c r="VML74" s="79"/>
      <c r="VMM74" s="79"/>
      <c r="VMN74" s="79"/>
      <c r="VMO74" s="79"/>
      <c r="VMP74" s="79"/>
      <c r="VMQ74" s="79"/>
      <c r="VMR74" s="79"/>
      <c r="VMS74" s="79"/>
      <c r="VMT74" s="79"/>
      <c r="VMU74" s="79"/>
      <c r="VMV74" s="79"/>
      <c r="VMW74" s="79"/>
      <c r="VMX74" s="79"/>
      <c r="VMY74" s="79"/>
      <c r="VMZ74" s="79"/>
      <c r="VNA74" s="79"/>
      <c r="VNB74" s="79"/>
      <c r="VNC74" s="79"/>
      <c r="VND74" s="79"/>
      <c r="VNE74" s="79"/>
      <c r="VNF74" s="79"/>
      <c r="VNG74" s="79"/>
      <c r="VNH74" s="79"/>
      <c r="VNI74" s="79"/>
      <c r="VNJ74" s="79"/>
      <c r="VNK74" s="79"/>
      <c r="VNL74" s="79"/>
      <c r="VNM74" s="79"/>
      <c r="VNN74" s="79"/>
      <c r="VNO74" s="79"/>
      <c r="VNP74" s="79"/>
      <c r="VNQ74" s="79"/>
      <c r="VNR74" s="79"/>
      <c r="VNS74" s="79"/>
      <c r="VNT74" s="79"/>
      <c r="VNU74" s="79"/>
      <c r="VNV74" s="79"/>
      <c r="VNW74" s="79"/>
      <c r="VNX74" s="79"/>
      <c r="VNY74" s="79"/>
      <c r="VNZ74" s="79"/>
      <c r="VOA74" s="79"/>
      <c r="VOB74" s="79"/>
      <c r="VOC74" s="79"/>
      <c r="VOD74" s="79"/>
      <c r="VOE74" s="79"/>
      <c r="VOF74" s="79"/>
      <c r="VOG74" s="79"/>
      <c r="VOH74" s="79"/>
      <c r="VOI74" s="79"/>
      <c r="VOJ74" s="79"/>
      <c r="VOK74" s="79"/>
      <c r="VOL74" s="79"/>
      <c r="VOM74" s="79"/>
      <c r="VON74" s="79"/>
      <c r="VOO74" s="79"/>
      <c r="VOP74" s="79"/>
      <c r="VOQ74" s="79"/>
      <c r="VOR74" s="79"/>
      <c r="VOS74" s="79"/>
      <c r="VOT74" s="79"/>
      <c r="VOU74" s="79"/>
      <c r="VOV74" s="79"/>
      <c r="VOW74" s="79"/>
      <c r="VOX74" s="79"/>
      <c r="VOY74" s="79"/>
      <c r="VOZ74" s="79"/>
      <c r="VPA74" s="79"/>
      <c r="VPB74" s="79"/>
      <c r="VPC74" s="79"/>
      <c r="VPD74" s="79"/>
      <c r="VPE74" s="79"/>
      <c r="VPF74" s="79"/>
      <c r="VPG74" s="79"/>
      <c r="VPH74" s="79"/>
      <c r="VPI74" s="79"/>
      <c r="VPJ74" s="79"/>
      <c r="VPK74" s="79"/>
      <c r="VPL74" s="79"/>
      <c r="VPM74" s="79"/>
      <c r="VPN74" s="79"/>
      <c r="VPO74" s="79"/>
      <c r="VPP74" s="79"/>
      <c r="VPQ74" s="79"/>
      <c r="VPR74" s="79"/>
      <c r="VPS74" s="79"/>
      <c r="VPT74" s="79"/>
      <c r="VPU74" s="79"/>
      <c r="VPV74" s="79"/>
      <c r="VPW74" s="79"/>
      <c r="VPX74" s="79"/>
      <c r="VPY74" s="79"/>
      <c r="VPZ74" s="79"/>
      <c r="VQA74" s="79"/>
      <c r="VQB74" s="79"/>
      <c r="VQC74" s="79"/>
      <c r="VQD74" s="79"/>
      <c r="VQE74" s="79"/>
      <c r="VQF74" s="79"/>
      <c r="VQG74" s="79"/>
      <c r="VQH74" s="79"/>
      <c r="VQI74" s="79"/>
      <c r="VQJ74" s="79"/>
      <c r="VQK74" s="79"/>
      <c r="VQL74" s="79"/>
      <c r="VQM74" s="79"/>
      <c r="VQN74" s="79"/>
      <c r="VQO74" s="79"/>
      <c r="VQP74" s="79"/>
      <c r="VQQ74" s="79"/>
      <c r="VQR74" s="79"/>
      <c r="VQS74" s="79"/>
      <c r="VQT74" s="79"/>
      <c r="VQU74" s="79"/>
      <c r="VQV74" s="79"/>
      <c r="VQW74" s="79"/>
      <c r="VQX74" s="79"/>
      <c r="VQY74" s="79"/>
      <c r="VQZ74" s="79"/>
      <c r="VRA74" s="79"/>
      <c r="VRB74" s="79"/>
      <c r="VRC74" s="79"/>
      <c r="VRD74" s="79"/>
      <c r="VRE74" s="79"/>
      <c r="VRF74" s="79"/>
      <c r="VRG74" s="79"/>
      <c r="VRH74" s="79"/>
      <c r="VRI74" s="79"/>
      <c r="VRJ74" s="79"/>
      <c r="VRK74" s="79"/>
      <c r="VRL74" s="79"/>
      <c r="VRM74" s="79"/>
      <c r="VRN74" s="79"/>
      <c r="VRO74" s="79"/>
      <c r="VRP74" s="79"/>
      <c r="VRQ74" s="79"/>
      <c r="VRR74" s="79"/>
      <c r="VRS74" s="79"/>
      <c r="VRT74" s="79"/>
      <c r="VRU74" s="79"/>
      <c r="VRV74" s="79"/>
      <c r="VRW74" s="79"/>
      <c r="VRX74" s="79"/>
      <c r="VRY74" s="79"/>
      <c r="VRZ74" s="79"/>
      <c r="VSA74" s="79"/>
      <c r="VSB74" s="79"/>
      <c r="VSC74" s="79"/>
      <c r="VSD74" s="79"/>
      <c r="VSE74" s="79"/>
      <c r="VSF74" s="79"/>
      <c r="VSG74" s="79"/>
      <c r="VSH74" s="79"/>
      <c r="VSI74" s="79"/>
      <c r="VSJ74" s="79"/>
      <c r="VSK74" s="79"/>
      <c r="VSL74" s="79"/>
      <c r="VSM74" s="79"/>
      <c r="VSN74" s="79"/>
      <c r="VSO74" s="79"/>
      <c r="VSP74" s="79"/>
      <c r="VSQ74" s="79"/>
      <c r="VSR74" s="79"/>
      <c r="VSS74" s="79"/>
      <c r="VST74" s="79"/>
      <c r="VSU74" s="79"/>
      <c r="VSV74" s="79"/>
      <c r="VSW74" s="79"/>
      <c r="VSX74" s="79"/>
      <c r="VSY74" s="79"/>
      <c r="VSZ74" s="79"/>
      <c r="VTA74" s="79"/>
      <c r="VTB74" s="79"/>
      <c r="VTC74" s="79"/>
      <c r="VTD74" s="79"/>
      <c r="VTE74" s="79"/>
      <c r="VTF74" s="79"/>
      <c r="VTG74" s="79"/>
      <c r="VTH74" s="79"/>
      <c r="VTI74" s="79"/>
      <c r="VTJ74" s="79"/>
      <c r="VTK74" s="79"/>
      <c r="VTL74" s="79"/>
      <c r="VTM74" s="79"/>
      <c r="VTN74" s="79"/>
      <c r="VTO74" s="79"/>
      <c r="VTP74" s="79"/>
      <c r="VTQ74" s="79"/>
      <c r="VTR74" s="79"/>
      <c r="VTS74" s="79"/>
      <c r="VTT74" s="79"/>
      <c r="VTU74" s="79"/>
      <c r="VTV74" s="79"/>
      <c r="VTW74" s="79"/>
      <c r="VTX74" s="79"/>
      <c r="VTY74" s="79"/>
      <c r="VTZ74" s="79"/>
      <c r="VUA74" s="79"/>
      <c r="VUB74" s="79"/>
      <c r="VUC74" s="79"/>
      <c r="VUD74" s="79"/>
      <c r="VUE74" s="79"/>
      <c r="VUF74" s="79"/>
      <c r="VUG74" s="79"/>
      <c r="VUH74" s="79"/>
      <c r="VUI74" s="79"/>
      <c r="VUJ74" s="79"/>
      <c r="VUK74" s="79"/>
      <c r="VUL74" s="79"/>
      <c r="VUM74" s="79"/>
      <c r="VUN74" s="79"/>
      <c r="VUO74" s="79"/>
      <c r="VUP74" s="79"/>
      <c r="VUQ74" s="79"/>
      <c r="VUR74" s="79"/>
      <c r="VUS74" s="79"/>
      <c r="VUT74" s="79"/>
      <c r="VUU74" s="79"/>
      <c r="VUV74" s="79"/>
      <c r="VUW74" s="79"/>
      <c r="VUX74" s="79"/>
      <c r="VUY74" s="79"/>
      <c r="VUZ74" s="79"/>
      <c r="VVA74" s="79"/>
      <c r="VVB74" s="79"/>
      <c r="VVC74" s="79"/>
      <c r="VVD74" s="79"/>
      <c r="VVE74" s="79"/>
      <c r="VVF74" s="79"/>
      <c r="VVG74" s="79"/>
      <c r="VVH74" s="79"/>
      <c r="VVI74" s="79"/>
      <c r="VVJ74" s="79"/>
      <c r="VVK74" s="79"/>
      <c r="VVL74" s="79"/>
      <c r="VVM74" s="79"/>
      <c r="VVN74" s="79"/>
      <c r="VVO74" s="79"/>
      <c r="VVP74" s="79"/>
      <c r="VVQ74" s="79"/>
      <c r="VVR74" s="79"/>
      <c r="VVS74" s="79"/>
      <c r="VVT74" s="79"/>
      <c r="VVU74" s="79"/>
      <c r="VVV74" s="79"/>
      <c r="VVW74" s="79"/>
      <c r="VVX74" s="79"/>
      <c r="VVY74" s="79"/>
      <c r="VVZ74" s="79"/>
      <c r="VWA74" s="79"/>
      <c r="VWB74" s="79"/>
      <c r="VWC74" s="79"/>
      <c r="VWD74" s="79"/>
      <c r="VWE74" s="79"/>
      <c r="VWF74" s="79"/>
      <c r="VWG74" s="79"/>
      <c r="VWH74" s="79"/>
      <c r="VWI74" s="79"/>
      <c r="VWJ74" s="79"/>
      <c r="VWK74" s="79"/>
      <c r="VWL74" s="79"/>
      <c r="VWM74" s="79"/>
      <c r="VWN74" s="79"/>
      <c r="VWO74" s="79"/>
      <c r="VWP74" s="79"/>
      <c r="VWQ74" s="79"/>
      <c r="VWR74" s="79"/>
      <c r="VWS74" s="79"/>
      <c r="VWT74" s="79"/>
      <c r="VWU74" s="79"/>
      <c r="VWV74" s="79"/>
      <c r="VWW74" s="79"/>
      <c r="VWX74" s="79"/>
      <c r="VWY74" s="79"/>
      <c r="VWZ74" s="79"/>
      <c r="VXA74" s="79"/>
      <c r="VXB74" s="79"/>
      <c r="VXC74" s="79"/>
      <c r="VXD74" s="79"/>
      <c r="VXE74" s="79"/>
      <c r="VXF74" s="79"/>
      <c r="VXG74" s="79"/>
      <c r="VXH74" s="79"/>
      <c r="VXI74" s="79"/>
      <c r="VXJ74" s="79"/>
      <c r="VXK74" s="79"/>
      <c r="VXL74" s="79"/>
      <c r="VXM74" s="79"/>
      <c r="VXN74" s="79"/>
      <c r="VXO74" s="79"/>
      <c r="VXP74" s="79"/>
      <c r="VXQ74" s="79"/>
      <c r="VXR74" s="79"/>
      <c r="VXS74" s="79"/>
      <c r="VXT74" s="79"/>
      <c r="VXU74" s="79"/>
      <c r="VXV74" s="79"/>
      <c r="VXW74" s="79"/>
      <c r="VXX74" s="79"/>
      <c r="VXY74" s="79"/>
      <c r="VXZ74" s="79"/>
      <c r="VYA74" s="79"/>
      <c r="VYB74" s="79"/>
      <c r="VYC74" s="79"/>
      <c r="VYD74" s="79"/>
      <c r="VYE74" s="79"/>
      <c r="VYF74" s="79"/>
      <c r="VYG74" s="79"/>
      <c r="VYH74" s="79"/>
      <c r="VYI74" s="79"/>
      <c r="VYJ74" s="79"/>
      <c r="VYK74" s="79"/>
      <c r="VYL74" s="79"/>
      <c r="VYM74" s="79"/>
      <c r="VYN74" s="79"/>
      <c r="VYO74" s="79"/>
      <c r="VYP74" s="79"/>
      <c r="VYQ74" s="79"/>
      <c r="VYR74" s="79"/>
      <c r="VYS74" s="79"/>
      <c r="VYT74" s="79"/>
      <c r="VYU74" s="79"/>
      <c r="VYV74" s="79"/>
      <c r="VYW74" s="79"/>
      <c r="VYX74" s="79"/>
      <c r="VYY74" s="79"/>
      <c r="VYZ74" s="79"/>
      <c r="VZA74" s="79"/>
      <c r="VZB74" s="79"/>
      <c r="VZC74" s="79"/>
      <c r="VZD74" s="79"/>
      <c r="VZE74" s="79"/>
      <c r="VZF74" s="79"/>
      <c r="VZG74" s="79"/>
      <c r="VZH74" s="79"/>
      <c r="VZI74" s="79"/>
      <c r="VZJ74" s="79"/>
      <c r="VZK74" s="79"/>
      <c r="VZL74" s="79"/>
      <c r="VZM74" s="79"/>
      <c r="VZN74" s="79"/>
      <c r="VZO74" s="79"/>
      <c r="VZP74" s="79"/>
      <c r="VZQ74" s="79"/>
      <c r="VZR74" s="79"/>
      <c r="VZS74" s="79"/>
      <c r="VZT74" s="79"/>
      <c r="VZU74" s="79"/>
      <c r="VZV74" s="79"/>
      <c r="VZW74" s="79"/>
      <c r="VZX74" s="79"/>
      <c r="VZY74" s="79"/>
      <c r="VZZ74" s="79"/>
      <c r="WAA74" s="79"/>
      <c r="WAB74" s="79"/>
      <c r="WAC74" s="79"/>
      <c r="WAD74" s="79"/>
      <c r="WAE74" s="79"/>
      <c r="WAF74" s="79"/>
      <c r="WAG74" s="79"/>
      <c r="WAH74" s="79"/>
      <c r="WAI74" s="79"/>
      <c r="WAJ74" s="79"/>
      <c r="WAK74" s="79"/>
      <c r="WAL74" s="79"/>
      <c r="WAM74" s="79"/>
      <c r="WAN74" s="79"/>
      <c r="WAO74" s="79"/>
      <c r="WAP74" s="79"/>
      <c r="WAQ74" s="79"/>
      <c r="WAR74" s="79"/>
      <c r="WAS74" s="79"/>
      <c r="WAT74" s="79"/>
      <c r="WAU74" s="79"/>
      <c r="WAV74" s="79"/>
      <c r="WAW74" s="79"/>
      <c r="WAX74" s="79"/>
      <c r="WAY74" s="79"/>
      <c r="WAZ74" s="79"/>
      <c r="WBA74" s="79"/>
      <c r="WBB74" s="79"/>
      <c r="WBC74" s="79"/>
      <c r="WBD74" s="79"/>
      <c r="WBE74" s="79"/>
      <c r="WBF74" s="79"/>
      <c r="WBG74" s="79"/>
      <c r="WBH74" s="79"/>
      <c r="WBI74" s="79"/>
      <c r="WBJ74" s="79"/>
      <c r="WBK74" s="79"/>
      <c r="WBL74" s="79"/>
      <c r="WBM74" s="79"/>
      <c r="WBN74" s="79"/>
      <c r="WBO74" s="79"/>
      <c r="WBP74" s="79"/>
      <c r="WBQ74" s="79"/>
      <c r="WBR74" s="79"/>
      <c r="WBS74" s="79"/>
      <c r="WBT74" s="79"/>
      <c r="WBU74" s="79"/>
      <c r="WBV74" s="79"/>
      <c r="WBW74" s="79"/>
      <c r="WBX74" s="79"/>
      <c r="WBY74" s="79"/>
      <c r="WBZ74" s="79"/>
      <c r="WCA74" s="79"/>
      <c r="WCB74" s="79"/>
      <c r="WCC74" s="79"/>
      <c r="WCD74" s="79"/>
      <c r="WCE74" s="79"/>
      <c r="WCF74" s="79"/>
      <c r="WCG74" s="79"/>
      <c r="WCH74" s="79"/>
      <c r="WCI74" s="79"/>
      <c r="WCJ74" s="79"/>
      <c r="WCK74" s="79"/>
      <c r="WCL74" s="79"/>
      <c r="WCM74" s="79"/>
      <c r="WCN74" s="79"/>
      <c r="WCO74" s="79"/>
      <c r="WCP74" s="79"/>
      <c r="WCQ74" s="79"/>
      <c r="WCR74" s="79"/>
      <c r="WCS74" s="79"/>
      <c r="WCT74" s="79"/>
      <c r="WCU74" s="79"/>
      <c r="WCV74" s="79"/>
      <c r="WCW74" s="79"/>
      <c r="WCX74" s="79"/>
      <c r="WCY74" s="79"/>
      <c r="WCZ74" s="79"/>
      <c r="WDA74" s="79"/>
      <c r="WDB74" s="79"/>
      <c r="WDC74" s="79"/>
      <c r="WDD74" s="79"/>
      <c r="WDE74" s="79"/>
      <c r="WDF74" s="79"/>
      <c r="WDG74" s="79"/>
      <c r="WDH74" s="79"/>
      <c r="WDI74" s="79"/>
      <c r="WDJ74" s="79"/>
      <c r="WDK74" s="79"/>
      <c r="WDL74" s="79"/>
      <c r="WDM74" s="79"/>
      <c r="WDN74" s="79"/>
      <c r="WDO74" s="79"/>
      <c r="WDP74" s="79"/>
      <c r="WDQ74" s="79"/>
      <c r="WDR74" s="79"/>
      <c r="WDS74" s="79"/>
      <c r="WDT74" s="79"/>
      <c r="WDU74" s="79"/>
      <c r="WDV74" s="79"/>
      <c r="WDW74" s="79"/>
      <c r="WDX74" s="79"/>
      <c r="WDY74" s="79"/>
      <c r="WDZ74" s="79"/>
      <c r="WEA74" s="79"/>
      <c r="WEB74" s="79"/>
      <c r="WEC74" s="79"/>
      <c r="WED74" s="79"/>
      <c r="WEE74" s="79"/>
      <c r="WEF74" s="79"/>
      <c r="WEG74" s="79"/>
      <c r="WEH74" s="79"/>
      <c r="WEI74" s="79"/>
      <c r="WEJ74" s="79"/>
      <c r="WEK74" s="79"/>
      <c r="WEL74" s="79"/>
      <c r="WEM74" s="79"/>
      <c r="WEN74" s="79"/>
      <c r="WEO74" s="79"/>
      <c r="WEP74" s="79"/>
      <c r="WEQ74" s="79"/>
      <c r="WER74" s="79"/>
      <c r="WES74" s="79"/>
      <c r="WET74" s="79"/>
      <c r="WEU74" s="79"/>
      <c r="WEV74" s="79"/>
      <c r="WEW74" s="79"/>
      <c r="WEX74" s="79"/>
      <c r="WEY74" s="79"/>
      <c r="WEZ74" s="79"/>
      <c r="WFA74" s="79"/>
      <c r="WFB74" s="79"/>
      <c r="WFC74" s="79"/>
      <c r="WFD74" s="79"/>
      <c r="WFE74" s="79"/>
      <c r="WFF74" s="79"/>
      <c r="WFG74" s="79"/>
      <c r="WFH74" s="79"/>
      <c r="WFI74" s="79"/>
      <c r="WFJ74" s="79"/>
      <c r="WFK74" s="79"/>
      <c r="WFL74" s="79"/>
      <c r="WFM74" s="79"/>
      <c r="WFN74" s="79"/>
      <c r="WFO74" s="79"/>
      <c r="WFP74" s="79"/>
      <c r="WFQ74" s="79"/>
      <c r="WFR74" s="79"/>
      <c r="WFS74" s="79"/>
      <c r="WFT74" s="79"/>
      <c r="WFU74" s="79"/>
      <c r="WFV74" s="79"/>
      <c r="WFW74" s="79"/>
      <c r="WFX74" s="79"/>
      <c r="WFY74" s="79"/>
      <c r="WFZ74" s="79"/>
      <c r="WGA74" s="79"/>
      <c r="WGB74" s="79"/>
      <c r="WGC74" s="79"/>
      <c r="WGD74" s="79"/>
      <c r="WGE74" s="79"/>
      <c r="WGF74" s="79"/>
      <c r="WGG74" s="79"/>
      <c r="WGH74" s="79"/>
      <c r="WGI74" s="79"/>
      <c r="WGJ74" s="79"/>
      <c r="WGK74" s="79"/>
      <c r="WGL74" s="79"/>
      <c r="WGM74" s="79"/>
      <c r="WGN74" s="79"/>
      <c r="WGO74" s="79"/>
      <c r="WGP74" s="79"/>
      <c r="WGQ74" s="79"/>
      <c r="WGR74" s="79"/>
      <c r="WGS74" s="79"/>
      <c r="WGT74" s="79"/>
      <c r="WGU74" s="79"/>
      <c r="WGV74" s="79"/>
      <c r="WGW74" s="79"/>
      <c r="WGX74" s="79"/>
      <c r="WGY74" s="79"/>
      <c r="WGZ74" s="79"/>
      <c r="WHA74" s="79"/>
      <c r="WHB74" s="79"/>
      <c r="WHC74" s="79"/>
      <c r="WHD74" s="79"/>
      <c r="WHE74" s="79"/>
      <c r="WHF74" s="79"/>
      <c r="WHG74" s="79"/>
      <c r="WHH74" s="79"/>
      <c r="WHI74" s="79"/>
      <c r="WHJ74" s="79"/>
      <c r="WHK74" s="79"/>
      <c r="WHL74" s="79"/>
      <c r="WHM74" s="79"/>
      <c r="WHN74" s="79"/>
      <c r="WHO74" s="79"/>
      <c r="WHP74" s="79"/>
      <c r="WHQ74" s="79"/>
      <c r="WHR74" s="79"/>
      <c r="WHS74" s="79"/>
      <c r="WHT74" s="79"/>
      <c r="WHU74" s="79"/>
      <c r="WHV74" s="79"/>
      <c r="WHW74" s="79"/>
      <c r="WHX74" s="79"/>
      <c r="WHY74" s="79"/>
      <c r="WHZ74" s="79"/>
      <c r="WIA74" s="79"/>
      <c r="WIB74" s="79"/>
      <c r="WIC74" s="79"/>
      <c r="WID74" s="79"/>
      <c r="WIE74" s="79"/>
      <c r="WIF74" s="79"/>
      <c r="WIG74" s="79"/>
      <c r="WIH74" s="79"/>
      <c r="WII74" s="79"/>
      <c r="WIJ74" s="79"/>
      <c r="WIK74" s="79"/>
      <c r="WIL74" s="79"/>
      <c r="WIM74" s="79"/>
      <c r="WIN74" s="79"/>
      <c r="WIO74" s="79"/>
      <c r="WIP74" s="79"/>
      <c r="WIQ74" s="79"/>
      <c r="WIR74" s="79"/>
      <c r="WIS74" s="79"/>
      <c r="WIT74" s="79"/>
      <c r="WIU74" s="79"/>
      <c r="WIV74" s="79"/>
      <c r="WIW74" s="79"/>
      <c r="WIX74" s="79"/>
      <c r="WIY74" s="79"/>
      <c r="WIZ74" s="79"/>
      <c r="WJA74" s="79"/>
      <c r="WJB74" s="79"/>
      <c r="WJC74" s="79"/>
      <c r="WJD74" s="79"/>
      <c r="WJE74" s="79"/>
      <c r="WJF74" s="79"/>
      <c r="WJG74" s="79"/>
      <c r="WJH74" s="79"/>
      <c r="WJI74" s="79"/>
      <c r="WJJ74" s="79"/>
      <c r="WJK74" s="79"/>
      <c r="WJL74" s="79"/>
      <c r="WJM74" s="79"/>
      <c r="WJN74" s="79"/>
      <c r="WJO74" s="79"/>
      <c r="WJP74" s="79"/>
      <c r="WJQ74" s="79"/>
      <c r="WJR74" s="79"/>
      <c r="WJS74" s="79"/>
      <c r="WJT74" s="79"/>
      <c r="WJU74" s="79"/>
      <c r="WJV74" s="79"/>
      <c r="WJW74" s="79"/>
      <c r="WJX74" s="79"/>
      <c r="WJY74" s="79"/>
      <c r="WJZ74" s="79"/>
      <c r="WKA74" s="79"/>
      <c r="WKB74" s="79"/>
      <c r="WKC74" s="79"/>
      <c r="WKD74" s="79"/>
      <c r="WKE74" s="79"/>
      <c r="WKF74" s="79"/>
      <c r="WKG74" s="79"/>
      <c r="WKH74" s="79"/>
      <c r="WKI74" s="79"/>
      <c r="WKJ74" s="79"/>
      <c r="WKK74" s="79"/>
      <c r="WKL74" s="79"/>
      <c r="WKM74" s="79"/>
      <c r="WKN74" s="79"/>
      <c r="WKO74" s="79"/>
      <c r="WKP74" s="79"/>
      <c r="WKQ74" s="79"/>
      <c r="WKR74" s="79"/>
      <c r="WKS74" s="79"/>
      <c r="WKT74" s="79"/>
      <c r="WKU74" s="79"/>
      <c r="WKV74" s="79"/>
      <c r="WKW74" s="79"/>
      <c r="WKX74" s="79"/>
      <c r="WKY74" s="79"/>
      <c r="WKZ74" s="79"/>
      <c r="WLA74" s="79"/>
      <c r="WLB74" s="79"/>
      <c r="WLC74" s="79"/>
      <c r="WLD74" s="79"/>
      <c r="WLE74" s="79"/>
      <c r="WLF74" s="79"/>
      <c r="WLG74" s="79"/>
      <c r="WLH74" s="79"/>
      <c r="WLI74" s="79"/>
      <c r="WLJ74" s="79"/>
      <c r="WLK74" s="79"/>
      <c r="WLL74" s="79"/>
      <c r="WLM74" s="79"/>
      <c r="WLN74" s="79"/>
      <c r="WLO74" s="79"/>
      <c r="WLP74" s="79"/>
      <c r="WLQ74" s="79"/>
      <c r="WLR74" s="79"/>
      <c r="WLS74" s="79"/>
      <c r="WLT74" s="79"/>
      <c r="WLU74" s="79"/>
      <c r="WLV74" s="79"/>
      <c r="WLW74" s="79"/>
      <c r="WLX74" s="79"/>
      <c r="WLY74" s="79"/>
      <c r="WLZ74" s="79"/>
      <c r="WMA74" s="79"/>
      <c r="WMB74" s="79"/>
      <c r="WMC74" s="79"/>
      <c r="WMD74" s="79"/>
      <c r="WME74" s="79"/>
      <c r="WMF74" s="79"/>
      <c r="WMG74" s="79"/>
      <c r="WMH74" s="79"/>
      <c r="WMI74" s="79"/>
      <c r="WMJ74" s="79"/>
      <c r="WMK74" s="79"/>
      <c r="WML74" s="79"/>
      <c r="WMM74" s="79"/>
      <c r="WMN74" s="79"/>
      <c r="WMO74" s="79"/>
      <c r="WMP74" s="79"/>
      <c r="WMQ74" s="79"/>
      <c r="WMR74" s="79"/>
      <c r="WMS74" s="79"/>
      <c r="WMT74" s="79"/>
      <c r="WMU74" s="79"/>
      <c r="WMV74" s="79"/>
      <c r="WMW74" s="79"/>
      <c r="WMX74" s="79"/>
      <c r="WMY74" s="79"/>
      <c r="WMZ74" s="79"/>
      <c r="WNA74" s="79"/>
      <c r="WNB74" s="79"/>
      <c r="WNC74" s="79"/>
      <c r="WND74" s="79"/>
      <c r="WNE74" s="79"/>
      <c r="WNF74" s="79"/>
      <c r="WNG74" s="79"/>
      <c r="WNH74" s="79"/>
      <c r="WNI74" s="79"/>
      <c r="WNJ74" s="79"/>
      <c r="WNK74" s="79"/>
      <c r="WNL74" s="79"/>
      <c r="WNM74" s="79"/>
      <c r="WNN74" s="79"/>
      <c r="WNO74" s="79"/>
      <c r="WNP74" s="79"/>
      <c r="WNQ74" s="79"/>
      <c r="WNR74" s="79"/>
      <c r="WNS74" s="79"/>
      <c r="WNT74" s="79"/>
      <c r="WNU74" s="79"/>
      <c r="WNV74" s="79"/>
      <c r="WNW74" s="79"/>
      <c r="WNX74" s="79"/>
      <c r="WNY74" s="79"/>
      <c r="WNZ74" s="79"/>
      <c r="WOA74" s="79"/>
      <c r="WOB74" s="79"/>
      <c r="WOC74" s="79"/>
      <c r="WOD74" s="79"/>
      <c r="WOE74" s="79"/>
      <c r="WOF74" s="79"/>
      <c r="WOG74" s="79"/>
      <c r="WOH74" s="79"/>
      <c r="WOI74" s="79"/>
      <c r="WOJ74" s="79"/>
      <c r="WOK74" s="79"/>
      <c r="WOL74" s="79"/>
      <c r="WOM74" s="79"/>
      <c r="WON74" s="79"/>
      <c r="WOO74" s="79"/>
      <c r="WOP74" s="79"/>
      <c r="WOQ74" s="79"/>
      <c r="WOR74" s="79"/>
      <c r="WOS74" s="79"/>
      <c r="WOT74" s="79"/>
      <c r="WOU74" s="79"/>
      <c r="WOV74" s="79"/>
      <c r="WOW74" s="79"/>
      <c r="WOX74" s="79"/>
      <c r="WOY74" s="79"/>
      <c r="WOZ74" s="79"/>
      <c r="WPA74" s="79"/>
      <c r="WPB74" s="79"/>
      <c r="WPC74" s="79"/>
      <c r="WPD74" s="79"/>
      <c r="WPE74" s="79"/>
      <c r="WPF74" s="79"/>
      <c r="WPG74" s="79"/>
      <c r="WPH74" s="79"/>
      <c r="WPI74" s="79"/>
      <c r="WPJ74" s="79"/>
      <c r="WPK74" s="79"/>
      <c r="WPL74" s="79"/>
      <c r="WPM74" s="79"/>
      <c r="WPN74" s="79"/>
      <c r="WPO74" s="79"/>
      <c r="WPP74" s="79"/>
      <c r="WPQ74" s="79"/>
      <c r="WPR74" s="79"/>
      <c r="WPS74" s="79"/>
      <c r="WPT74" s="79"/>
      <c r="WPU74" s="79"/>
      <c r="WPV74" s="79"/>
      <c r="WPW74" s="79"/>
      <c r="WPX74" s="79"/>
      <c r="WPY74" s="79"/>
      <c r="WPZ74" s="79"/>
      <c r="WQA74" s="79"/>
      <c r="WQB74" s="79"/>
      <c r="WQC74" s="79"/>
      <c r="WQD74" s="79"/>
      <c r="WQE74" s="79"/>
      <c r="WQF74" s="79"/>
      <c r="WQG74" s="79"/>
      <c r="WQH74" s="79"/>
      <c r="WQI74" s="79"/>
      <c r="WQJ74" s="79"/>
      <c r="WQK74" s="79"/>
      <c r="WQL74" s="79"/>
      <c r="WQM74" s="79"/>
      <c r="WQN74" s="79"/>
      <c r="WQO74" s="79"/>
      <c r="WQP74" s="79"/>
      <c r="WQQ74" s="79"/>
      <c r="WQR74" s="79"/>
      <c r="WQS74" s="79"/>
      <c r="WQT74" s="79"/>
      <c r="WQU74" s="79"/>
      <c r="WQV74" s="79"/>
      <c r="WQW74" s="79"/>
      <c r="WQX74" s="79"/>
      <c r="WQY74" s="79"/>
      <c r="WQZ74" s="79"/>
      <c r="WRA74" s="79"/>
      <c r="WRB74" s="79"/>
      <c r="WRC74" s="79"/>
      <c r="WRD74" s="79"/>
      <c r="WRE74" s="79"/>
      <c r="WRF74" s="79"/>
      <c r="WRG74" s="79"/>
      <c r="WRH74" s="79"/>
      <c r="WRI74" s="79"/>
      <c r="WRJ74" s="79"/>
      <c r="WRK74" s="79"/>
      <c r="WRL74" s="79"/>
      <c r="WRM74" s="79"/>
      <c r="WRN74" s="79"/>
      <c r="WRO74" s="79"/>
      <c r="WRP74" s="79"/>
      <c r="WRQ74" s="79"/>
      <c r="WRR74" s="79"/>
      <c r="WRS74" s="79"/>
      <c r="WRT74" s="79"/>
      <c r="WRU74" s="79"/>
      <c r="WRV74" s="79"/>
      <c r="WRW74" s="79"/>
      <c r="WRX74" s="79"/>
      <c r="WRY74" s="79"/>
      <c r="WRZ74" s="79"/>
      <c r="WSA74" s="79"/>
      <c r="WSB74" s="79"/>
      <c r="WSC74" s="79"/>
      <c r="WSD74" s="79"/>
      <c r="WSE74" s="79"/>
      <c r="WSF74" s="79"/>
      <c r="WSG74" s="79"/>
      <c r="WSH74" s="79"/>
      <c r="WSI74" s="79"/>
      <c r="WSJ74" s="79"/>
      <c r="WSK74" s="79"/>
      <c r="WSL74" s="79"/>
      <c r="WSM74" s="79"/>
      <c r="WSN74" s="79"/>
      <c r="WSO74" s="79"/>
      <c r="WSP74" s="79"/>
      <c r="WSQ74" s="79"/>
      <c r="WSR74" s="79"/>
      <c r="WSS74" s="79"/>
      <c r="WST74" s="79"/>
      <c r="WSU74" s="79"/>
      <c r="WSV74" s="79"/>
      <c r="WSW74" s="79"/>
      <c r="WSX74" s="79"/>
      <c r="WSY74" s="79"/>
      <c r="WSZ74" s="79"/>
      <c r="WTA74" s="79"/>
      <c r="WTB74" s="79"/>
      <c r="WTC74" s="79"/>
      <c r="WTD74" s="79"/>
      <c r="WTE74" s="79"/>
      <c r="WTF74" s="79"/>
      <c r="WTG74" s="79"/>
      <c r="WTH74" s="79"/>
      <c r="WTI74" s="79"/>
      <c r="WTJ74" s="79"/>
      <c r="WTK74" s="79"/>
      <c r="WTL74" s="79"/>
      <c r="WTM74" s="79"/>
      <c r="WTN74" s="79"/>
      <c r="WTO74" s="79"/>
      <c r="WTP74" s="79"/>
      <c r="WTQ74" s="79"/>
      <c r="WTR74" s="79"/>
      <c r="WTS74" s="79"/>
      <c r="WTT74" s="79"/>
      <c r="WTU74" s="79"/>
      <c r="WTV74" s="79"/>
      <c r="WTW74" s="79"/>
      <c r="WTX74" s="79"/>
      <c r="WTY74" s="79"/>
      <c r="WTZ74" s="79"/>
      <c r="WUA74" s="79"/>
      <c r="WUB74" s="79"/>
      <c r="WUC74" s="79"/>
      <c r="WUD74" s="79"/>
      <c r="WUE74" s="79"/>
      <c r="WUF74" s="79"/>
      <c r="WUG74" s="79"/>
      <c r="WUH74" s="79"/>
      <c r="WUI74" s="79"/>
      <c r="WUJ74" s="79"/>
      <c r="WUK74" s="79"/>
      <c r="WUL74" s="79"/>
      <c r="WUM74" s="79"/>
      <c r="WUN74" s="79"/>
      <c r="WUO74" s="79"/>
      <c r="WUP74" s="79"/>
      <c r="WUQ74" s="79"/>
      <c r="WUR74" s="79"/>
      <c r="WUS74" s="79"/>
      <c r="WUT74" s="79"/>
      <c r="WUU74" s="79"/>
      <c r="WUV74" s="79"/>
      <c r="WUW74" s="79"/>
      <c r="WUX74" s="79"/>
      <c r="WUY74" s="79"/>
      <c r="WUZ74" s="79"/>
      <c r="WVA74" s="79"/>
      <c r="WVB74" s="79"/>
      <c r="WVC74" s="79"/>
      <c r="WVD74" s="79"/>
      <c r="WVE74" s="79"/>
      <c r="WVF74" s="79"/>
      <c r="WVG74" s="79"/>
      <c r="WVH74" s="79"/>
      <c r="WVI74" s="79"/>
      <c r="WVJ74" s="79"/>
      <c r="WVK74" s="79"/>
      <c r="WVL74" s="79"/>
      <c r="WVM74" s="79"/>
      <c r="WVN74" s="79"/>
      <c r="WVO74" s="79"/>
      <c r="WVP74" s="79"/>
      <c r="WVQ74" s="79"/>
      <c r="WVR74" s="79"/>
      <c r="WVS74" s="79"/>
      <c r="WVT74" s="79"/>
      <c r="WVU74" s="79"/>
      <c r="WVV74" s="79"/>
      <c r="WVW74" s="79"/>
      <c r="WVX74" s="79"/>
      <c r="WVY74" s="79"/>
      <c r="WVZ74" s="79"/>
      <c r="WWA74" s="79"/>
      <c r="WWB74" s="79"/>
      <c r="WWC74" s="79"/>
      <c r="WWD74" s="79"/>
      <c r="WWE74" s="79"/>
      <c r="WWF74" s="79"/>
      <c r="WWG74" s="79"/>
      <c r="WWH74" s="79"/>
      <c r="WWI74" s="79"/>
      <c r="WWJ74" s="79"/>
      <c r="WWK74" s="79"/>
      <c r="WWL74" s="79"/>
      <c r="WWM74" s="79"/>
      <c r="WWN74" s="79"/>
      <c r="WWO74" s="79"/>
      <c r="WWP74" s="79"/>
      <c r="WWQ74" s="79"/>
      <c r="WWR74" s="79"/>
      <c r="WWS74" s="79"/>
      <c r="WWT74" s="79"/>
      <c r="WWU74" s="79"/>
      <c r="WWV74" s="79"/>
      <c r="WWW74" s="79"/>
      <c r="WWX74" s="79"/>
      <c r="WWY74" s="79"/>
      <c r="WWZ74" s="79"/>
      <c r="WXA74" s="79"/>
      <c r="WXB74" s="79"/>
      <c r="WXC74" s="79"/>
      <c r="WXD74" s="79"/>
      <c r="WXE74" s="79"/>
      <c r="WXF74" s="79"/>
      <c r="WXG74" s="79"/>
      <c r="WXH74" s="79"/>
      <c r="WXI74" s="79"/>
      <c r="WXJ74" s="79"/>
      <c r="WXK74" s="79"/>
      <c r="WXL74" s="79"/>
      <c r="WXM74" s="79"/>
      <c r="WXN74" s="79"/>
      <c r="WXO74" s="79"/>
      <c r="WXP74" s="79"/>
      <c r="WXQ74" s="79"/>
      <c r="WXR74" s="79"/>
      <c r="WXS74" s="79"/>
      <c r="WXT74" s="79"/>
      <c r="WXU74" s="79"/>
      <c r="WXV74" s="79"/>
      <c r="WXW74" s="79"/>
      <c r="WXX74" s="79"/>
      <c r="WXY74" s="79"/>
      <c r="WXZ74" s="79"/>
      <c r="WYA74" s="79"/>
      <c r="WYB74" s="79"/>
      <c r="WYC74" s="79"/>
      <c r="WYD74" s="79"/>
      <c r="WYE74" s="79"/>
      <c r="WYF74" s="79"/>
      <c r="WYG74" s="79"/>
      <c r="WYH74" s="79"/>
      <c r="WYI74" s="79"/>
      <c r="WYJ74" s="79"/>
      <c r="WYK74" s="79"/>
      <c r="WYL74" s="79"/>
      <c r="WYM74" s="79"/>
      <c r="WYN74" s="79"/>
      <c r="WYO74" s="79"/>
      <c r="WYP74" s="79"/>
      <c r="WYQ74" s="79"/>
      <c r="WYR74" s="79"/>
      <c r="WYS74" s="79"/>
      <c r="WYT74" s="79"/>
      <c r="WYU74" s="79"/>
      <c r="WYV74" s="79"/>
      <c r="WYW74" s="79"/>
      <c r="WYX74" s="79"/>
      <c r="WYY74" s="79"/>
      <c r="WYZ74" s="79"/>
      <c r="WZA74" s="79"/>
      <c r="WZB74" s="79"/>
      <c r="WZC74" s="79"/>
      <c r="WZD74" s="79"/>
      <c r="WZE74" s="79"/>
      <c r="WZF74" s="79"/>
      <c r="WZG74" s="79"/>
      <c r="WZH74" s="79"/>
      <c r="WZI74" s="79"/>
      <c r="WZJ74" s="79"/>
      <c r="WZK74" s="79"/>
      <c r="WZL74" s="79"/>
      <c r="WZM74" s="79"/>
      <c r="WZN74" s="79"/>
      <c r="WZO74" s="79"/>
      <c r="WZP74" s="79"/>
      <c r="WZQ74" s="79"/>
      <c r="WZR74" s="79"/>
      <c r="WZS74" s="79"/>
      <c r="WZT74" s="79"/>
      <c r="WZU74" s="79"/>
      <c r="WZV74" s="79"/>
      <c r="WZW74" s="79"/>
      <c r="WZX74" s="79"/>
      <c r="WZY74" s="79"/>
      <c r="WZZ74" s="79"/>
      <c r="XAA74" s="79"/>
      <c r="XAB74" s="79"/>
      <c r="XAC74" s="79"/>
      <c r="XAD74" s="79"/>
      <c r="XAE74" s="79"/>
      <c r="XAF74" s="79"/>
      <c r="XAG74" s="79"/>
      <c r="XAH74" s="79"/>
      <c r="XAI74" s="79"/>
      <c r="XAJ74" s="79"/>
      <c r="XAK74" s="79"/>
      <c r="XAL74" s="79"/>
      <c r="XAM74" s="79"/>
      <c r="XAN74" s="79"/>
      <c r="XAO74" s="79"/>
      <c r="XAP74" s="79"/>
      <c r="XAQ74" s="79"/>
      <c r="XAR74" s="79"/>
      <c r="XAS74" s="79"/>
      <c r="XAT74" s="79"/>
      <c r="XAU74" s="79"/>
    </row>
    <row r="75" spans="2:16271" s="79" customFormat="1" ht="32.25" customHeight="1">
      <c r="B75" s="234">
        <f t="shared" si="2"/>
        <v>66</v>
      </c>
      <c r="C75" s="78"/>
      <c r="D75" s="74" t="s">
        <v>178</v>
      </c>
      <c r="E75" s="255"/>
      <c r="F75" s="74" t="s">
        <v>330</v>
      </c>
      <c r="G75" s="163">
        <v>42248</v>
      </c>
      <c r="H75" s="74" t="s">
        <v>163</v>
      </c>
      <c r="I75" s="235" t="s">
        <v>396</v>
      </c>
      <c r="J75" s="232" t="s">
        <v>4</v>
      </c>
      <c r="K75" s="164">
        <v>0</v>
      </c>
      <c r="L75" s="161">
        <f t="shared" ca="1" si="7"/>
        <v>2.5333333333333332</v>
      </c>
      <c r="M75" s="162">
        <f t="shared" ca="1" si="6"/>
        <v>2.5333333333333332</v>
      </c>
      <c r="N75" s="76">
        <f ca="1">SUMIF('Resource Deployment List'!$F$8:$F$187,D75,'Resource Deployment List'!$M$8:$M$187)</f>
        <v>1</v>
      </c>
      <c r="O75" s="222" t="s">
        <v>241</v>
      </c>
      <c r="P75" s="220" t="s">
        <v>123</v>
      </c>
      <c r="Q75" s="238"/>
      <c r="R75" s="239">
        <v>43220</v>
      </c>
      <c r="S75" s="217"/>
      <c r="T75" s="217"/>
    </row>
    <row r="76" spans="2:16271" s="79" customFormat="1" ht="32.25" customHeight="1">
      <c r="B76" s="234">
        <f t="shared" ref="B76:B124" si="8">B75+1</f>
        <v>67</v>
      </c>
      <c r="C76" s="78"/>
      <c r="D76" s="74" t="s">
        <v>210</v>
      </c>
      <c r="E76" s="255"/>
      <c r="F76" s="74" t="s">
        <v>330</v>
      </c>
      <c r="G76" s="163">
        <v>42618</v>
      </c>
      <c r="H76" s="74" t="s">
        <v>193</v>
      </c>
      <c r="I76" s="235" t="s">
        <v>191</v>
      </c>
      <c r="J76" s="232" t="s">
        <v>61</v>
      </c>
      <c r="K76" s="164">
        <v>0</v>
      </c>
      <c r="L76" s="161">
        <f t="shared" ca="1" si="7"/>
        <v>1.5055555555555555</v>
      </c>
      <c r="M76" s="162">
        <f t="shared" ca="1" si="6"/>
        <v>1.5055555555555555</v>
      </c>
      <c r="N76" s="76">
        <f ca="1">SUMIF('Resource Deployment List'!$F$8:$F$187,D76,'Resource Deployment List'!$M$8:$M$187)</f>
        <v>1</v>
      </c>
      <c r="O76" s="222" t="s">
        <v>7</v>
      </c>
      <c r="P76" s="220" t="s">
        <v>136</v>
      </c>
      <c r="Q76" s="238"/>
      <c r="R76" s="238"/>
      <c r="S76" s="217" t="s">
        <v>377</v>
      </c>
      <c r="T76" s="217"/>
    </row>
    <row r="77" spans="2:16271" s="79" customFormat="1" ht="32.25" customHeight="1">
      <c r="B77" s="234">
        <f t="shared" si="8"/>
        <v>68</v>
      </c>
      <c r="C77" s="78"/>
      <c r="D77" s="255" t="s">
        <v>190</v>
      </c>
      <c r="E77" s="255"/>
      <c r="F77" s="74" t="s">
        <v>330</v>
      </c>
      <c r="G77" s="163">
        <v>42401</v>
      </c>
      <c r="H77" s="74" t="s">
        <v>191</v>
      </c>
      <c r="I77" s="235" t="s">
        <v>191</v>
      </c>
      <c r="J77" s="232" t="s">
        <v>0</v>
      </c>
      <c r="K77" s="164">
        <v>5</v>
      </c>
      <c r="L77" s="161">
        <f t="shared" ca="1" si="7"/>
        <v>2.1083333333333334</v>
      </c>
      <c r="M77" s="162">
        <f t="shared" ca="1" si="6"/>
        <v>7.1083333333333334</v>
      </c>
      <c r="N77" s="76">
        <f ca="1">SUMIF('Resource Deployment List'!$F$8:$F$187,D77,'Resource Deployment List'!$M$8:$M$187)</f>
        <v>1.2</v>
      </c>
      <c r="O77" s="222" t="s">
        <v>331</v>
      </c>
      <c r="P77" s="220" t="s">
        <v>381</v>
      </c>
      <c r="Q77" s="238"/>
      <c r="R77" s="238"/>
      <c r="S77" s="217"/>
      <c r="T77" s="217"/>
    </row>
    <row r="78" spans="2:16271" s="79" customFormat="1" ht="32.25" customHeight="1">
      <c r="B78" s="234">
        <f t="shared" si="8"/>
        <v>69</v>
      </c>
      <c r="C78" s="78"/>
      <c r="D78" s="74" t="s">
        <v>245</v>
      </c>
      <c r="E78" s="255"/>
      <c r="F78" s="74" t="s">
        <v>329</v>
      </c>
      <c r="G78" s="163">
        <v>42989</v>
      </c>
      <c r="H78" s="74" t="s">
        <v>244</v>
      </c>
      <c r="I78" s="235" t="s">
        <v>244</v>
      </c>
      <c r="J78" s="232" t="s">
        <v>0</v>
      </c>
      <c r="K78" s="164">
        <v>0</v>
      </c>
      <c r="L78" s="161">
        <f t="shared" ca="1" si="7"/>
        <v>0.47500000000000003</v>
      </c>
      <c r="M78" s="162">
        <f t="shared" ca="1" si="6"/>
        <v>0.47500000000000003</v>
      </c>
      <c r="N78" s="76">
        <f ca="1">SUMIF('Resource Deployment List'!F87:F184,D78,'Resource Deployment List'!M87:M184)</f>
        <v>1</v>
      </c>
      <c r="O78" s="222" t="s">
        <v>236</v>
      </c>
      <c r="P78" s="220" t="s">
        <v>166</v>
      </c>
      <c r="Q78" s="220"/>
      <c r="R78" s="220"/>
      <c r="S78" s="219"/>
      <c r="T78" s="219"/>
    </row>
    <row r="79" spans="2:16271" s="79" customFormat="1" ht="32.25" customHeight="1">
      <c r="B79" s="234">
        <f t="shared" si="8"/>
        <v>70</v>
      </c>
      <c r="C79" s="78"/>
      <c r="D79" s="74" t="s">
        <v>307</v>
      </c>
      <c r="E79" s="255"/>
      <c r="F79" s="74" t="s">
        <v>330</v>
      </c>
      <c r="G79" s="163">
        <v>42461</v>
      </c>
      <c r="H79" s="74" t="s">
        <v>193</v>
      </c>
      <c r="I79" s="235" t="s">
        <v>191</v>
      </c>
      <c r="J79" s="232" t="s">
        <v>4</v>
      </c>
      <c r="K79" s="164">
        <v>0</v>
      </c>
      <c r="L79" s="161">
        <f t="shared" ca="1" si="7"/>
        <v>1.9416666666666667</v>
      </c>
      <c r="M79" s="162">
        <f t="shared" ca="1" si="6"/>
        <v>1.9416666666666667</v>
      </c>
      <c r="N79" s="76">
        <f ca="1">SUMIF('Resource Deployment List'!$F$8:$F$187,D79,'Resource Deployment List'!$M$8:$M$187)</f>
        <v>1</v>
      </c>
      <c r="O79" s="222" t="s">
        <v>241</v>
      </c>
      <c r="P79" s="220" t="s">
        <v>123</v>
      </c>
      <c r="Q79" s="238"/>
      <c r="R79" s="239">
        <v>43220</v>
      </c>
      <c r="S79" s="217"/>
      <c r="T79" s="217"/>
    </row>
    <row r="80" spans="2:16271" s="79" customFormat="1" ht="32.25" customHeight="1">
      <c r="B80" s="234">
        <f t="shared" si="8"/>
        <v>71</v>
      </c>
      <c r="C80" s="78"/>
      <c r="D80" s="80" t="s">
        <v>194</v>
      </c>
      <c r="E80" s="255"/>
      <c r="F80" s="74" t="s">
        <v>330</v>
      </c>
      <c r="G80" s="163">
        <v>42408</v>
      </c>
      <c r="H80" s="74" t="s">
        <v>171</v>
      </c>
      <c r="I80" s="235" t="s">
        <v>191</v>
      </c>
      <c r="J80" s="232" t="s">
        <v>4</v>
      </c>
      <c r="K80" s="164">
        <v>2.1</v>
      </c>
      <c r="L80" s="161">
        <f t="shared" ca="1" si="7"/>
        <v>2.088888888888889</v>
      </c>
      <c r="M80" s="162">
        <f t="shared" ca="1" si="6"/>
        <v>4.1888888888888891</v>
      </c>
      <c r="N80" s="76">
        <f ca="1">SUMIF('Resource Deployment List'!$F$8:$F$187,D80,'Resource Deployment List'!$M$8:$M$187)</f>
        <v>0</v>
      </c>
      <c r="O80" s="222" t="s">
        <v>241</v>
      </c>
      <c r="P80" s="220" t="s">
        <v>123</v>
      </c>
      <c r="Q80" s="238"/>
      <c r="R80" s="239">
        <v>43144</v>
      </c>
      <c r="S80" s="217"/>
      <c r="T80" s="217"/>
    </row>
    <row r="81" spans="2:20" s="79" customFormat="1" ht="32.25" customHeight="1">
      <c r="B81" s="234">
        <f t="shared" si="8"/>
        <v>72</v>
      </c>
      <c r="C81" s="78"/>
      <c r="D81" s="74" t="s">
        <v>267</v>
      </c>
      <c r="E81" s="255"/>
      <c r="F81" s="74" t="s">
        <v>329</v>
      </c>
      <c r="G81" s="163">
        <v>43115</v>
      </c>
      <c r="H81" s="74" t="s">
        <v>244</v>
      </c>
      <c r="I81" s="235" t="s">
        <v>244</v>
      </c>
      <c r="J81" s="232" t="s">
        <v>0</v>
      </c>
      <c r="K81" s="164">
        <v>0</v>
      </c>
      <c r="L81" s="161">
        <f t="shared" ca="1" si="7"/>
        <v>0.125</v>
      </c>
      <c r="M81" s="162">
        <f t="shared" ca="1" si="6"/>
        <v>0.125</v>
      </c>
      <c r="N81" s="76">
        <f ca="1">SUMIF('Resource Deployment List'!F117:F209,D81,'Resource Deployment List'!M117:M209)</f>
        <v>1</v>
      </c>
      <c r="O81" s="222"/>
      <c r="P81" s="220" t="s">
        <v>166</v>
      </c>
      <c r="Q81" s="237"/>
      <c r="R81" s="237"/>
      <c r="S81" s="236"/>
      <c r="T81" s="236"/>
    </row>
    <row r="82" spans="2:20" s="79" customFormat="1" ht="32.25" customHeight="1">
      <c r="B82" s="234">
        <f t="shared" si="8"/>
        <v>73</v>
      </c>
      <c r="C82" s="78"/>
      <c r="D82" s="74" t="s">
        <v>259</v>
      </c>
      <c r="E82" s="255"/>
      <c r="F82" s="74" t="s">
        <v>329</v>
      </c>
      <c r="G82" s="163">
        <v>43108</v>
      </c>
      <c r="H82" s="74" t="s">
        <v>244</v>
      </c>
      <c r="I82" s="235" t="s">
        <v>244</v>
      </c>
      <c r="J82" s="232" t="s">
        <v>0</v>
      </c>
      <c r="K82" s="164">
        <v>0</v>
      </c>
      <c r="L82" s="161">
        <f t="shared" ca="1" si="7"/>
        <v>0.14444444444444446</v>
      </c>
      <c r="M82" s="162">
        <f t="shared" ca="1" si="6"/>
        <v>0.14444444444444446</v>
      </c>
      <c r="N82" s="76">
        <f ca="1">SUMIF('Resource Deployment List'!F106:F199,D82,'Resource Deployment List'!M106:M199)</f>
        <v>1</v>
      </c>
      <c r="O82" s="222"/>
      <c r="P82" s="220" t="s">
        <v>166</v>
      </c>
      <c r="Q82" s="237"/>
      <c r="R82" s="237"/>
      <c r="S82" s="236"/>
      <c r="T82" s="236"/>
    </row>
    <row r="83" spans="2:20" s="79" customFormat="1" ht="32.25" customHeight="1">
      <c r="B83" s="234">
        <f t="shared" si="8"/>
        <v>74</v>
      </c>
      <c r="C83" s="78"/>
      <c r="D83" s="74" t="s">
        <v>168</v>
      </c>
      <c r="E83" s="255"/>
      <c r="F83" s="74" t="s">
        <v>330</v>
      </c>
      <c r="G83" s="163">
        <v>42177</v>
      </c>
      <c r="H83" s="74" t="s">
        <v>163</v>
      </c>
      <c r="I83" s="235" t="s">
        <v>396</v>
      </c>
      <c r="J83" s="232" t="s">
        <v>0</v>
      </c>
      <c r="K83" s="164">
        <v>0</v>
      </c>
      <c r="L83" s="161">
        <f t="shared" ca="1" si="7"/>
        <v>2.7305555555555556</v>
      </c>
      <c r="M83" s="162">
        <f t="shared" ca="1" si="6"/>
        <v>2.7305555555555556</v>
      </c>
      <c r="N83" s="76">
        <f ca="1">SUMIF('Resource Deployment List'!$F$8:$F$187,D83,'Resource Deployment List'!$M$8:$M$187)</f>
        <v>0</v>
      </c>
      <c r="O83" s="222" t="s">
        <v>241</v>
      </c>
      <c r="P83" s="220" t="s">
        <v>166</v>
      </c>
      <c r="Q83" s="238"/>
      <c r="R83" s="238"/>
      <c r="S83" s="217" t="s">
        <v>169</v>
      </c>
      <c r="T83" s="217"/>
    </row>
    <row r="84" spans="2:20" s="79" customFormat="1" ht="32.25" customHeight="1">
      <c r="B84" s="234">
        <f t="shared" si="8"/>
        <v>75</v>
      </c>
      <c r="C84" s="78"/>
      <c r="D84" s="74" t="s">
        <v>265</v>
      </c>
      <c r="E84" s="255"/>
      <c r="F84" s="74" t="s">
        <v>329</v>
      </c>
      <c r="G84" s="163">
        <v>43108</v>
      </c>
      <c r="H84" s="74" t="s">
        <v>244</v>
      </c>
      <c r="I84" s="235" t="s">
        <v>244</v>
      </c>
      <c r="J84" s="232" t="s">
        <v>0</v>
      </c>
      <c r="K84" s="164">
        <v>0</v>
      </c>
      <c r="L84" s="161">
        <f t="shared" ca="1" si="7"/>
        <v>0.14444444444444446</v>
      </c>
      <c r="M84" s="162">
        <f t="shared" ca="1" si="6"/>
        <v>0.14444444444444446</v>
      </c>
      <c r="N84" s="76">
        <f ca="1">SUMIF('Resource Deployment List'!F114:F206,D84,'Resource Deployment List'!M114:M206)</f>
        <v>1</v>
      </c>
      <c r="O84" s="222"/>
      <c r="P84" s="220" t="s">
        <v>166</v>
      </c>
      <c r="Q84" s="237"/>
      <c r="R84" s="237"/>
      <c r="S84" s="236"/>
      <c r="T84" s="236"/>
    </row>
    <row r="85" spans="2:20" s="79" customFormat="1" ht="32.25" customHeight="1">
      <c r="B85" s="234">
        <f t="shared" si="8"/>
        <v>76</v>
      </c>
      <c r="C85" s="78"/>
      <c r="D85" s="74" t="s">
        <v>164</v>
      </c>
      <c r="E85" s="255"/>
      <c r="F85" s="74" t="s">
        <v>330</v>
      </c>
      <c r="G85" s="163">
        <v>42065</v>
      </c>
      <c r="H85" s="74" t="s">
        <v>163</v>
      </c>
      <c r="I85" s="235" t="s">
        <v>396</v>
      </c>
      <c r="J85" s="232" t="s">
        <v>0</v>
      </c>
      <c r="K85" s="164">
        <v>0</v>
      </c>
      <c r="L85" s="161">
        <f t="shared" ca="1" si="7"/>
        <v>3.0416666666666665</v>
      </c>
      <c r="M85" s="162">
        <f t="shared" ca="1" si="6"/>
        <v>3.0416666666666665</v>
      </c>
      <c r="N85" s="76">
        <f>SUMIF('Resource Deployment List'!$F$8:$F$187,D85,'Resource Deployment List'!$M$8:$M$187)</f>
        <v>0</v>
      </c>
      <c r="O85" s="222" t="s">
        <v>331</v>
      </c>
      <c r="P85" s="220" t="s">
        <v>95</v>
      </c>
      <c r="Q85" s="395"/>
      <c r="R85" s="397">
        <v>43159</v>
      </c>
      <c r="S85" s="217" t="s">
        <v>378</v>
      </c>
      <c r="T85" s="217"/>
    </row>
    <row r="86" spans="2:20" s="79" customFormat="1" ht="32.25" customHeight="1">
      <c r="B86" s="234">
        <f t="shared" si="8"/>
        <v>77</v>
      </c>
      <c r="C86" s="78"/>
      <c r="D86" s="74" t="s">
        <v>221</v>
      </c>
      <c r="E86" s="255"/>
      <c r="F86" s="74" t="s">
        <v>330</v>
      </c>
      <c r="G86" s="163">
        <v>42786</v>
      </c>
      <c r="H86" s="74" t="s">
        <v>207</v>
      </c>
      <c r="I86" s="235" t="s">
        <v>207</v>
      </c>
      <c r="J86" s="232" t="s">
        <v>13</v>
      </c>
      <c r="K86" s="164">
        <v>4</v>
      </c>
      <c r="L86" s="161">
        <f t="shared" ca="1" si="7"/>
        <v>1.038888888888889</v>
      </c>
      <c r="M86" s="162">
        <f t="shared" ca="1" si="6"/>
        <v>5.0388888888888888</v>
      </c>
      <c r="N86" s="76">
        <f ca="1">SUMIF('Resource Deployment List'!$F$8:$F$187,D86,'Resource Deployment List'!$M$8:$M$187)</f>
        <v>1</v>
      </c>
      <c r="O86" s="222"/>
      <c r="P86" s="220" t="s">
        <v>174</v>
      </c>
      <c r="Q86" s="237"/>
      <c r="R86" s="237"/>
      <c r="S86" s="236" t="s">
        <v>385</v>
      </c>
      <c r="T86" s="236"/>
    </row>
    <row r="87" spans="2:20" s="166" customFormat="1" ht="32.25" customHeight="1">
      <c r="B87" s="234">
        <f t="shared" si="8"/>
        <v>78</v>
      </c>
      <c r="C87" s="232"/>
      <c r="D87" s="255" t="s">
        <v>323</v>
      </c>
      <c r="E87" s="255"/>
      <c r="F87" s="255" t="s">
        <v>330</v>
      </c>
      <c r="G87" s="256">
        <v>43012</v>
      </c>
      <c r="H87" s="255" t="s">
        <v>171</v>
      </c>
      <c r="I87" s="235" t="s">
        <v>191</v>
      </c>
      <c r="J87" s="232" t="s">
        <v>13</v>
      </c>
      <c r="K87" s="164">
        <v>2</v>
      </c>
      <c r="L87" s="161">
        <f t="shared" ca="1" si="7"/>
        <v>0.41111111111111115</v>
      </c>
      <c r="M87" s="162">
        <f t="shared" ca="1" si="6"/>
        <v>2.411111111111111</v>
      </c>
      <c r="N87" s="76">
        <f ca="1">SUMIF('Resource Deployment List'!$F$8:$F$187,D87,'Resource Deployment List'!$M$8:$M$187)</f>
        <v>1</v>
      </c>
      <c r="O87" s="238" t="s">
        <v>331</v>
      </c>
      <c r="P87" s="237" t="s">
        <v>172</v>
      </c>
      <c r="Q87" s="237"/>
      <c r="R87" s="237"/>
      <c r="S87" s="236"/>
      <c r="T87" s="236"/>
    </row>
    <row r="88" spans="2:20" s="166" customFormat="1" ht="32.25" customHeight="1">
      <c r="B88" s="234">
        <f t="shared" si="8"/>
        <v>79</v>
      </c>
      <c r="C88" s="218"/>
      <c r="D88" s="74" t="s">
        <v>257</v>
      </c>
      <c r="E88" s="255"/>
      <c r="F88" s="74" t="s">
        <v>330</v>
      </c>
      <c r="G88" s="163">
        <v>43102</v>
      </c>
      <c r="H88" s="74" t="s">
        <v>258</v>
      </c>
      <c r="I88" s="235" t="s">
        <v>188</v>
      </c>
      <c r="J88" s="232" t="s">
        <v>0</v>
      </c>
      <c r="K88" s="164">
        <v>19</v>
      </c>
      <c r="L88" s="161">
        <f t="shared" ca="1" si="7"/>
        <v>0.16111111111111112</v>
      </c>
      <c r="M88" s="162">
        <f t="shared" ca="1" si="6"/>
        <v>19.161111111111111</v>
      </c>
      <c r="N88" s="76">
        <f ca="1">SUMIF('Resource Deployment List'!$F$8:$F$187,D88,'Resource Deployment List'!$M$8:$M$187)</f>
        <v>1</v>
      </c>
      <c r="O88" s="222"/>
      <c r="P88" s="220" t="s">
        <v>136</v>
      </c>
      <c r="Q88" s="237"/>
      <c r="R88" s="237"/>
      <c r="S88" s="236"/>
      <c r="T88" s="236"/>
    </row>
    <row r="89" spans="2:20" s="166" customFormat="1" ht="32.25" customHeight="1">
      <c r="B89" s="234">
        <f t="shared" si="8"/>
        <v>80</v>
      </c>
      <c r="C89" s="232"/>
      <c r="D89" s="255" t="s">
        <v>205</v>
      </c>
      <c r="E89" s="255"/>
      <c r="F89" s="255" t="s">
        <v>330</v>
      </c>
      <c r="G89" s="256">
        <v>42583</v>
      </c>
      <c r="H89" s="255" t="s">
        <v>193</v>
      </c>
      <c r="I89" s="235" t="s">
        <v>191</v>
      </c>
      <c r="J89" s="232" t="s">
        <v>0</v>
      </c>
      <c r="K89" s="164">
        <v>0</v>
      </c>
      <c r="L89" s="161">
        <f t="shared" ca="1" si="7"/>
        <v>1.6027777777777779</v>
      </c>
      <c r="M89" s="162">
        <f t="shared" ca="1" si="6"/>
        <v>1.6027777777777779</v>
      </c>
      <c r="N89" s="76">
        <f ca="1">SUMIF('Resource Deployment List'!$F$8:$F$187,D89,'Resource Deployment List'!$M$8:$M$187)</f>
        <v>0</v>
      </c>
      <c r="O89" s="238" t="s">
        <v>7</v>
      </c>
      <c r="P89" s="237" t="s">
        <v>401</v>
      </c>
      <c r="Q89" s="238"/>
      <c r="R89" s="238"/>
      <c r="S89" s="217" t="s">
        <v>402</v>
      </c>
      <c r="T89" s="217"/>
    </row>
    <row r="90" spans="2:20" s="240" customFormat="1" ht="32.25" customHeight="1">
      <c r="B90" s="234">
        <f t="shared" si="8"/>
        <v>81</v>
      </c>
      <c r="C90" s="232"/>
      <c r="D90" s="255" t="s">
        <v>213</v>
      </c>
      <c r="E90" s="255"/>
      <c r="F90" s="255" t="s">
        <v>330</v>
      </c>
      <c r="G90" s="256">
        <v>42688</v>
      </c>
      <c r="H90" s="255" t="s">
        <v>163</v>
      </c>
      <c r="I90" s="235" t="s">
        <v>396</v>
      </c>
      <c r="J90" s="232" t="s">
        <v>4</v>
      </c>
      <c r="K90" s="164">
        <v>3.6</v>
      </c>
      <c r="L90" s="161">
        <f t="shared" ca="1" si="7"/>
        <v>1.3111111111111111</v>
      </c>
      <c r="M90" s="162">
        <f t="shared" ca="1" si="6"/>
        <v>4.9111111111111114</v>
      </c>
      <c r="N90" s="76">
        <f ca="1">SUMIF('Resource Deployment List'!$F$8:$F$187,D90,'Resource Deployment List'!$M$8:$M$187)</f>
        <v>1</v>
      </c>
      <c r="O90" s="238" t="s">
        <v>241</v>
      </c>
      <c r="P90" s="237" t="s">
        <v>123</v>
      </c>
      <c r="Q90" s="238"/>
      <c r="R90" s="238"/>
      <c r="S90" s="217"/>
      <c r="T90" s="217"/>
    </row>
    <row r="91" spans="2:20" s="79" customFormat="1" ht="32.25" customHeight="1">
      <c r="B91" s="234">
        <f t="shared" si="8"/>
        <v>82</v>
      </c>
      <c r="C91" s="78"/>
      <c r="D91" s="255" t="s">
        <v>224</v>
      </c>
      <c r="E91" s="255"/>
      <c r="F91" s="255" t="s">
        <v>330</v>
      </c>
      <c r="G91" s="256">
        <v>42814</v>
      </c>
      <c r="H91" s="255" t="s">
        <v>207</v>
      </c>
      <c r="I91" s="235" t="s">
        <v>207</v>
      </c>
      <c r="J91" s="232" t="s">
        <v>13</v>
      </c>
      <c r="K91" s="164">
        <v>4.7</v>
      </c>
      <c r="L91" s="161">
        <f t="shared" ca="1" si="7"/>
        <v>0.96111111111111114</v>
      </c>
      <c r="M91" s="162">
        <f t="shared" ca="1" si="6"/>
        <v>5.6611111111111114</v>
      </c>
      <c r="N91" s="76">
        <f ca="1">SUMIF('Resource Deployment List'!$F$8:$F$187,D91,'Resource Deployment List'!$M$8:$M$187)</f>
        <v>1</v>
      </c>
      <c r="O91" s="238"/>
      <c r="P91" s="237" t="s">
        <v>172</v>
      </c>
      <c r="Q91" s="237"/>
      <c r="R91" s="237"/>
      <c r="S91" s="237" t="s">
        <v>225</v>
      </c>
      <c r="T91" s="236"/>
    </row>
    <row r="92" spans="2:20" s="79" customFormat="1" ht="32.25" customHeight="1">
      <c r="B92" s="234">
        <f t="shared" si="8"/>
        <v>83</v>
      </c>
      <c r="C92" s="232"/>
      <c r="D92" s="255" t="s">
        <v>314</v>
      </c>
      <c r="E92" s="255"/>
      <c r="F92" s="255" t="s">
        <v>330</v>
      </c>
      <c r="G92" s="256">
        <v>42758</v>
      </c>
      <c r="H92" s="255" t="s">
        <v>163</v>
      </c>
      <c r="I92" s="235" t="s">
        <v>396</v>
      </c>
      <c r="J92" s="232" t="s">
        <v>13</v>
      </c>
      <c r="K92" s="164">
        <v>2.5</v>
      </c>
      <c r="L92" s="161">
        <f t="shared" ca="1" si="7"/>
        <v>1.1166666666666667</v>
      </c>
      <c r="M92" s="162">
        <f t="shared" ca="1" si="6"/>
        <v>3.6166666666666667</v>
      </c>
      <c r="N92" s="76">
        <f ca="1">SUMIF('Resource Deployment List'!$F$8:$F$187,D92,'Resource Deployment List'!$M$8:$M$187)</f>
        <v>1</v>
      </c>
      <c r="O92" s="238" t="s">
        <v>7</v>
      </c>
      <c r="P92" s="237" t="s">
        <v>172</v>
      </c>
      <c r="Q92" s="238"/>
      <c r="R92" s="238"/>
      <c r="S92" s="217"/>
      <c r="T92" s="217"/>
    </row>
    <row r="93" spans="2:20" s="79" customFormat="1" ht="32.25" customHeight="1">
      <c r="B93" s="234">
        <f t="shared" si="8"/>
        <v>84</v>
      </c>
      <c r="C93" s="78"/>
      <c r="D93" s="74" t="s">
        <v>160</v>
      </c>
      <c r="E93" s="255"/>
      <c r="F93" s="255" t="s">
        <v>330</v>
      </c>
      <c r="G93" s="256">
        <v>41876</v>
      </c>
      <c r="H93" s="255" t="s">
        <v>161</v>
      </c>
      <c r="I93" s="235" t="s">
        <v>396</v>
      </c>
      <c r="J93" s="232" t="s">
        <v>0</v>
      </c>
      <c r="K93" s="164">
        <v>6</v>
      </c>
      <c r="L93" s="161">
        <f t="shared" ca="1" si="7"/>
        <v>3.5666666666666664</v>
      </c>
      <c r="M93" s="162">
        <f t="shared" ca="1" si="6"/>
        <v>9.5666666666666664</v>
      </c>
      <c r="N93" s="76">
        <f ca="1">SUMIF('Resource Deployment List'!$F$8:$F$187,D93,'Resource Deployment List'!$M$8:$M$187)</f>
        <v>1</v>
      </c>
      <c r="O93" s="222" t="s">
        <v>241</v>
      </c>
      <c r="P93" s="220" t="s">
        <v>136</v>
      </c>
      <c r="Q93" s="238"/>
      <c r="R93" s="238"/>
      <c r="S93" s="217" t="s">
        <v>377</v>
      </c>
      <c r="T93" s="217"/>
    </row>
    <row r="94" spans="2:20" s="79" customFormat="1" ht="32.25" customHeight="1">
      <c r="B94" s="234">
        <f t="shared" si="8"/>
        <v>85</v>
      </c>
      <c r="C94" s="78"/>
      <c r="D94" s="74" t="s">
        <v>250</v>
      </c>
      <c r="E94" s="255"/>
      <c r="F94" s="74" t="s">
        <v>330</v>
      </c>
      <c r="G94" s="256">
        <v>43018</v>
      </c>
      <c r="H94" s="255" t="s">
        <v>171</v>
      </c>
      <c r="I94" s="235" t="s">
        <v>191</v>
      </c>
      <c r="J94" s="232" t="s">
        <v>13</v>
      </c>
      <c r="K94" s="164">
        <v>2.2999999999999998</v>
      </c>
      <c r="L94" s="161">
        <f t="shared" ca="1" si="7"/>
        <v>0.39444444444444443</v>
      </c>
      <c r="M94" s="162">
        <f t="shared" ca="1" si="6"/>
        <v>2.6944444444444442</v>
      </c>
      <c r="N94" s="76">
        <f ca="1">SUMIF('Resource Deployment List'!$F$8:$F$187,D94,'Resource Deployment List'!$M$8:$M$187)</f>
        <v>1</v>
      </c>
      <c r="O94" s="222" t="s">
        <v>236</v>
      </c>
      <c r="P94" s="220" t="s">
        <v>172</v>
      </c>
      <c r="Q94" s="237"/>
      <c r="R94" s="237"/>
      <c r="S94" s="236"/>
      <c r="T94" s="236"/>
    </row>
    <row r="95" spans="2:20" s="79" customFormat="1" ht="32.25" customHeight="1">
      <c r="B95" s="234">
        <f t="shared" si="8"/>
        <v>86</v>
      </c>
      <c r="C95" s="232"/>
      <c r="D95" s="255" t="s">
        <v>319</v>
      </c>
      <c r="E95" s="255"/>
      <c r="F95" s="255" t="s">
        <v>330</v>
      </c>
      <c r="G95" s="256">
        <v>42880</v>
      </c>
      <c r="H95" s="255" t="s">
        <v>193</v>
      </c>
      <c r="I95" s="235" t="s">
        <v>191</v>
      </c>
      <c r="J95" s="232" t="s">
        <v>61</v>
      </c>
      <c r="K95" s="164">
        <v>0</v>
      </c>
      <c r="L95" s="161">
        <f t="shared" ca="1" si="7"/>
        <v>0.77777777777777779</v>
      </c>
      <c r="M95" s="162">
        <f t="shared" ca="1" si="6"/>
        <v>0.77777777777777779</v>
      </c>
      <c r="N95" s="76">
        <f ca="1">SUMIF('Resource Deployment List'!$F$8:$F$187,D95,'Resource Deployment List'!$M$8:$M$187)</f>
        <v>1</v>
      </c>
      <c r="O95" s="238" t="s">
        <v>7</v>
      </c>
      <c r="P95" s="237" t="s">
        <v>136</v>
      </c>
      <c r="Q95" s="237"/>
      <c r="R95" s="237"/>
      <c r="S95" s="236"/>
      <c r="T95" s="236"/>
    </row>
    <row r="96" spans="2:20" s="263" customFormat="1" ht="32.25" customHeight="1">
      <c r="B96" s="234">
        <f t="shared" si="8"/>
        <v>87</v>
      </c>
      <c r="C96" s="232"/>
      <c r="D96" s="255" t="s">
        <v>208</v>
      </c>
      <c r="E96" s="255"/>
      <c r="F96" s="255" t="s">
        <v>330</v>
      </c>
      <c r="G96" s="256">
        <v>42598</v>
      </c>
      <c r="H96" s="255" t="s">
        <v>191</v>
      </c>
      <c r="I96" s="235" t="s">
        <v>191</v>
      </c>
      <c r="J96" s="232" t="s">
        <v>4</v>
      </c>
      <c r="K96" s="164">
        <v>3.5</v>
      </c>
      <c r="L96" s="161">
        <f t="shared" ca="1" si="7"/>
        <v>1.5611111111111111</v>
      </c>
      <c r="M96" s="162">
        <f t="shared" ca="1" si="6"/>
        <v>5.0611111111111109</v>
      </c>
      <c r="N96" s="76">
        <f ca="1">SUMIF('Resource Deployment List'!$F$8:$F$187,D96,'Resource Deployment List'!$M$8:$M$187)</f>
        <v>1</v>
      </c>
      <c r="O96" s="238" t="s">
        <v>331</v>
      </c>
      <c r="P96" s="237" t="s">
        <v>123</v>
      </c>
      <c r="Q96" s="238"/>
      <c r="R96" s="239">
        <v>43220</v>
      </c>
      <c r="S96" s="217"/>
      <c r="T96" s="217"/>
    </row>
    <row r="97" spans="2:16377" s="79" customFormat="1" ht="32.25" customHeight="1">
      <c r="B97" s="234">
        <f t="shared" si="8"/>
        <v>88</v>
      </c>
      <c r="C97" s="78"/>
      <c r="D97" s="255" t="s">
        <v>214</v>
      </c>
      <c r="E97" s="255"/>
      <c r="F97" s="255" t="s">
        <v>330</v>
      </c>
      <c r="G97" s="165">
        <v>42688</v>
      </c>
      <c r="H97" s="76" t="s">
        <v>163</v>
      </c>
      <c r="I97" s="235" t="s">
        <v>396</v>
      </c>
      <c r="J97" s="232" t="s">
        <v>61</v>
      </c>
      <c r="K97" s="162">
        <v>2.2000000000000002</v>
      </c>
      <c r="L97" s="161">
        <f t="shared" ca="1" si="7"/>
        <v>1.3111111111111111</v>
      </c>
      <c r="M97" s="162">
        <f t="shared" ca="1" si="6"/>
        <v>3.5111111111111111</v>
      </c>
      <c r="N97" s="76">
        <f ca="1">SUMIF('Resource Deployment List'!$F$8:$F$187,D97,'Resource Deployment List'!$M$8:$M$187)</f>
        <v>1</v>
      </c>
      <c r="O97" s="238" t="s">
        <v>241</v>
      </c>
      <c r="P97" s="220" t="s">
        <v>136</v>
      </c>
      <c r="Q97" s="238"/>
      <c r="R97" s="238"/>
      <c r="S97" s="217" t="s">
        <v>377</v>
      </c>
      <c r="T97" s="217"/>
    </row>
    <row r="98" spans="2:16377" s="77" customFormat="1" ht="32.25" customHeight="1">
      <c r="B98" s="234">
        <f t="shared" si="8"/>
        <v>89</v>
      </c>
      <c r="C98" s="232"/>
      <c r="D98" s="255" t="s">
        <v>211</v>
      </c>
      <c r="E98" s="255"/>
      <c r="F98" s="255" t="s">
        <v>330</v>
      </c>
      <c r="G98" s="256">
        <v>42618</v>
      </c>
      <c r="H98" s="255" t="s">
        <v>193</v>
      </c>
      <c r="I98" s="235" t="s">
        <v>191</v>
      </c>
      <c r="J98" s="232" t="s">
        <v>0</v>
      </c>
      <c r="K98" s="164">
        <v>0</v>
      </c>
      <c r="L98" s="161">
        <f t="shared" ca="1" si="7"/>
        <v>1.5055555555555555</v>
      </c>
      <c r="M98" s="162">
        <f t="shared" ca="1" si="6"/>
        <v>1.5055555555555555</v>
      </c>
      <c r="N98" s="76">
        <f ca="1">SUMIF('Resource Deployment List'!$F$8:$F$187,D98,'Resource Deployment List'!$M$8:$M$187)</f>
        <v>0</v>
      </c>
      <c r="O98" s="238" t="s">
        <v>7</v>
      </c>
      <c r="P98" s="237" t="s">
        <v>400</v>
      </c>
      <c r="Q98" s="238"/>
      <c r="R98" s="238"/>
      <c r="S98" s="217"/>
      <c r="T98" s="217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  <c r="EG98" s="79"/>
      <c r="EH98" s="79"/>
      <c r="EI98" s="79"/>
      <c r="EJ98" s="79"/>
      <c r="EK98" s="79"/>
      <c r="EL98" s="79"/>
      <c r="EM98" s="79"/>
      <c r="EN98" s="79"/>
      <c r="EO98" s="79"/>
      <c r="EP98" s="79"/>
      <c r="EQ98" s="79"/>
      <c r="ER98" s="79"/>
      <c r="ES98" s="79"/>
      <c r="ET98" s="79"/>
      <c r="EU98" s="79"/>
      <c r="EV98" s="79"/>
      <c r="EW98" s="79"/>
      <c r="EX98" s="79"/>
      <c r="EY98" s="79"/>
      <c r="EZ98" s="79"/>
      <c r="FA98" s="79"/>
      <c r="FB98" s="79"/>
      <c r="FC98" s="79"/>
      <c r="FD98" s="79"/>
      <c r="FE98" s="79"/>
      <c r="FF98" s="79"/>
      <c r="FG98" s="79"/>
      <c r="FH98" s="79"/>
      <c r="FI98" s="79"/>
      <c r="FJ98" s="79"/>
      <c r="FK98" s="79"/>
      <c r="FL98" s="79"/>
      <c r="FM98" s="79"/>
      <c r="FN98" s="79"/>
      <c r="FO98" s="79"/>
      <c r="FP98" s="79"/>
      <c r="FQ98" s="79"/>
      <c r="FR98" s="79"/>
      <c r="FS98" s="79"/>
      <c r="FT98" s="79"/>
      <c r="FU98" s="79"/>
      <c r="FV98" s="79"/>
      <c r="FW98" s="79"/>
      <c r="FX98" s="79"/>
      <c r="FY98" s="79"/>
      <c r="FZ98" s="79"/>
      <c r="GA98" s="79"/>
      <c r="GB98" s="79"/>
      <c r="GC98" s="79"/>
      <c r="GD98" s="79"/>
      <c r="GE98" s="79"/>
      <c r="GF98" s="79"/>
      <c r="GG98" s="79"/>
      <c r="GH98" s="79"/>
      <c r="GI98" s="79"/>
      <c r="GJ98" s="79"/>
      <c r="GK98" s="79"/>
      <c r="GL98" s="79"/>
      <c r="GM98" s="79"/>
      <c r="GN98" s="79"/>
      <c r="GO98" s="79"/>
      <c r="GP98" s="79"/>
      <c r="GQ98" s="79"/>
      <c r="GR98" s="79"/>
      <c r="GS98" s="79"/>
      <c r="GT98" s="79"/>
      <c r="GU98" s="79"/>
      <c r="GV98" s="79"/>
      <c r="GW98" s="79"/>
      <c r="GX98" s="79"/>
      <c r="GY98" s="79"/>
      <c r="GZ98" s="79"/>
      <c r="HA98" s="79"/>
      <c r="HB98" s="79"/>
      <c r="HC98" s="79"/>
      <c r="HD98" s="79"/>
      <c r="HE98" s="79"/>
      <c r="HF98" s="79"/>
      <c r="HG98" s="79"/>
      <c r="HH98" s="79"/>
      <c r="HI98" s="79"/>
      <c r="HJ98" s="79"/>
      <c r="HK98" s="79"/>
      <c r="HL98" s="79"/>
      <c r="HM98" s="79"/>
      <c r="HN98" s="79"/>
      <c r="HO98" s="79"/>
      <c r="HP98" s="79"/>
      <c r="HQ98" s="79"/>
      <c r="HR98" s="79"/>
      <c r="HS98" s="79"/>
      <c r="HT98" s="79"/>
      <c r="HU98" s="79"/>
      <c r="HV98" s="79"/>
      <c r="HW98" s="79"/>
      <c r="HX98" s="79"/>
      <c r="HY98" s="79"/>
      <c r="HZ98" s="79"/>
      <c r="IA98" s="79"/>
      <c r="IB98" s="79"/>
      <c r="IC98" s="79"/>
      <c r="ID98" s="79"/>
      <c r="IE98" s="79"/>
      <c r="IF98" s="79"/>
      <c r="IG98" s="79"/>
      <c r="IH98" s="79"/>
      <c r="II98" s="79"/>
      <c r="IJ98" s="79"/>
      <c r="IK98" s="79"/>
      <c r="IL98" s="79"/>
      <c r="IM98" s="79"/>
      <c r="IN98" s="79"/>
      <c r="IO98" s="79"/>
      <c r="IP98" s="79"/>
      <c r="IQ98" s="79"/>
      <c r="IR98" s="79"/>
      <c r="IS98" s="79"/>
      <c r="IT98" s="79"/>
      <c r="IU98" s="79"/>
      <c r="IV98" s="79"/>
      <c r="IW98" s="79"/>
      <c r="IX98" s="79"/>
      <c r="IY98" s="79"/>
      <c r="IZ98" s="79"/>
      <c r="JA98" s="79"/>
      <c r="JB98" s="79"/>
      <c r="JC98" s="79"/>
      <c r="JD98" s="79"/>
      <c r="JE98" s="79"/>
      <c r="JF98" s="79"/>
      <c r="JG98" s="79"/>
      <c r="JH98" s="79"/>
      <c r="JI98" s="79"/>
      <c r="JJ98" s="79"/>
      <c r="JK98" s="79"/>
      <c r="JL98" s="79"/>
      <c r="JM98" s="79"/>
      <c r="JN98" s="79"/>
      <c r="JO98" s="79"/>
      <c r="JP98" s="79"/>
      <c r="JQ98" s="79"/>
      <c r="JR98" s="79"/>
      <c r="JS98" s="79"/>
      <c r="JT98" s="79"/>
      <c r="JU98" s="79"/>
      <c r="JV98" s="79"/>
      <c r="JW98" s="79"/>
      <c r="JX98" s="79"/>
      <c r="JY98" s="79"/>
      <c r="JZ98" s="79"/>
      <c r="KA98" s="79"/>
      <c r="KB98" s="79"/>
      <c r="KC98" s="79"/>
      <c r="KD98" s="79"/>
      <c r="KE98" s="79"/>
      <c r="KF98" s="79"/>
      <c r="KG98" s="79"/>
      <c r="KH98" s="79"/>
      <c r="KI98" s="79"/>
      <c r="KJ98" s="79"/>
      <c r="KK98" s="79"/>
      <c r="KL98" s="79"/>
      <c r="KM98" s="79"/>
      <c r="KN98" s="79"/>
      <c r="KO98" s="79"/>
      <c r="KP98" s="79"/>
      <c r="KQ98" s="79"/>
      <c r="KR98" s="79"/>
      <c r="KS98" s="79"/>
      <c r="KT98" s="79"/>
      <c r="KU98" s="79"/>
      <c r="KV98" s="79"/>
      <c r="KW98" s="79"/>
      <c r="KX98" s="79"/>
      <c r="KY98" s="79"/>
      <c r="KZ98" s="79"/>
      <c r="LA98" s="79"/>
      <c r="LB98" s="79"/>
      <c r="LC98" s="79"/>
      <c r="LD98" s="79"/>
      <c r="LE98" s="79"/>
      <c r="LF98" s="79"/>
      <c r="LG98" s="79"/>
      <c r="LH98" s="79"/>
      <c r="LI98" s="79"/>
      <c r="LJ98" s="79"/>
      <c r="LK98" s="79"/>
      <c r="LL98" s="79"/>
      <c r="LM98" s="79"/>
      <c r="LN98" s="79"/>
      <c r="LO98" s="79"/>
      <c r="LP98" s="79"/>
      <c r="LQ98" s="79"/>
      <c r="LR98" s="79"/>
      <c r="LS98" s="79"/>
      <c r="LT98" s="79"/>
      <c r="LU98" s="79"/>
      <c r="LV98" s="79"/>
      <c r="LW98" s="79"/>
      <c r="LX98" s="79"/>
      <c r="LY98" s="79"/>
      <c r="LZ98" s="79"/>
      <c r="MA98" s="79"/>
      <c r="MB98" s="79"/>
      <c r="MC98" s="79"/>
      <c r="MD98" s="79"/>
      <c r="ME98" s="79"/>
      <c r="MF98" s="79"/>
      <c r="MG98" s="79"/>
      <c r="MH98" s="79"/>
      <c r="MI98" s="79"/>
      <c r="MJ98" s="79"/>
      <c r="MK98" s="79"/>
      <c r="ML98" s="79"/>
      <c r="MM98" s="79"/>
      <c r="MN98" s="79"/>
      <c r="MO98" s="79"/>
      <c r="MP98" s="79"/>
      <c r="MQ98" s="79"/>
      <c r="MR98" s="79"/>
      <c r="MS98" s="79"/>
      <c r="MT98" s="79"/>
      <c r="MU98" s="79"/>
      <c r="MV98" s="79"/>
      <c r="MW98" s="79"/>
      <c r="MX98" s="79"/>
      <c r="MY98" s="79"/>
      <c r="MZ98" s="79"/>
      <c r="NA98" s="79"/>
      <c r="NB98" s="79"/>
      <c r="NC98" s="79"/>
      <c r="ND98" s="79"/>
      <c r="NE98" s="79"/>
      <c r="NF98" s="79"/>
      <c r="NG98" s="79"/>
      <c r="NH98" s="79"/>
      <c r="NI98" s="79"/>
      <c r="NJ98" s="79"/>
      <c r="NK98" s="79"/>
      <c r="NL98" s="79"/>
      <c r="NM98" s="79"/>
      <c r="NN98" s="79"/>
      <c r="NO98" s="79"/>
      <c r="NP98" s="79"/>
      <c r="NQ98" s="79"/>
      <c r="NR98" s="79"/>
      <c r="NS98" s="79"/>
      <c r="NT98" s="79"/>
      <c r="NU98" s="79"/>
      <c r="NV98" s="79"/>
      <c r="NW98" s="79"/>
      <c r="NX98" s="79"/>
      <c r="NY98" s="79"/>
      <c r="NZ98" s="79"/>
      <c r="OA98" s="79"/>
      <c r="OB98" s="79"/>
      <c r="OC98" s="79"/>
      <c r="OD98" s="79"/>
      <c r="OE98" s="79"/>
      <c r="OF98" s="79"/>
      <c r="OG98" s="79"/>
      <c r="OH98" s="79"/>
      <c r="OI98" s="79"/>
      <c r="OJ98" s="79"/>
      <c r="OK98" s="79"/>
      <c r="OL98" s="79"/>
      <c r="OM98" s="79"/>
      <c r="ON98" s="79"/>
      <c r="OO98" s="79"/>
      <c r="OP98" s="79"/>
      <c r="OQ98" s="79"/>
      <c r="OR98" s="79"/>
      <c r="OS98" s="79"/>
      <c r="OT98" s="79"/>
      <c r="OU98" s="79"/>
      <c r="OV98" s="79"/>
      <c r="OW98" s="79"/>
      <c r="OX98" s="79"/>
      <c r="OY98" s="79"/>
      <c r="OZ98" s="79"/>
      <c r="PA98" s="79"/>
      <c r="PB98" s="79"/>
      <c r="PC98" s="79"/>
      <c r="PD98" s="79"/>
      <c r="PE98" s="79"/>
      <c r="PF98" s="79"/>
      <c r="PG98" s="79"/>
      <c r="PH98" s="79"/>
      <c r="PI98" s="79"/>
      <c r="PJ98" s="79"/>
      <c r="PK98" s="79"/>
      <c r="PL98" s="79"/>
      <c r="PM98" s="79"/>
      <c r="PN98" s="79"/>
      <c r="PO98" s="79"/>
      <c r="PP98" s="79"/>
      <c r="PQ98" s="79"/>
      <c r="PR98" s="79"/>
      <c r="PS98" s="79"/>
      <c r="PT98" s="79"/>
      <c r="PU98" s="79"/>
      <c r="PV98" s="79"/>
      <c r="PW98" s="79"/>
      <c r="PX98" s="79"/>
      <c r="PY98" s="79"/>
      <c r="PZ98" s="79"/>
      <c r="QA98" s="79"/>
      <c r="QB98" s="79"/>
      <c r="QC98" s="79"/>
      <c r="QD98" s="79"/>
      <c r="QE98" s="79"/>
      <c r="QF98" s="79"/>
      <c r="QG98" s="79"/>
      <c r="QH98" s="79"/>
      <c r="QI98" s="79"/>
      <c r="QJ98" s="79"/>
      <c r="QK98" s="79"/>
      <c r="QL98" s="79"/>
      <c r="QM98" s="79"/>
      <c r="QN98" s="79"/>
      <c r="QO98" s="79"/>
      <c r="QP98" s="79"/>
      <c r="QQ98" s="79"/>
      <c r="QR98" s="79"/>
      <c r="QS98" s="79"/>
      <c r="QT98" s="79"/>
      <c r="QU98" s="79"/>
      <c r="QV98" s="79"/>
      <c r="QW98" s="79"/>
      <c r="QX98" s="79"/>
      <c r="QY98" s="79"/>
      <c r="QZ98" s="79"/>
      <c r="RA98" s="79"/>
      <c r="RB98" s="79"/>
      <c r="RC98" s="79"/>
      <c r="RD98" s="79"/>
      <c r="RE98" s="79"/>
      <c r="RF98" s="79"/>
      <c r="RG98" s="79"/>
      <c r="RH98" s="79"/>
      <c r="RI98" s="79"/>
      <c r="RJ98" s="79"/>
      <c r="RK98" s="79"/>
      <c r="RL98" s="79"/>
      <c r="RM98" s="79"/>
      <c r="RN98" s="79"/>
      <c r="RO98" s="79"/>
      <c r="RP98" s="79"/>
      <c r="RQ98" s="79"/>
      <c r="RR98" s="79"/>
      <c r="RS98" s="79"/>
      <c r="RT98" s="79"/>
      <c r="RU98" s="79"/>
      <c r="RV98" s="79"/>
      <c r="RW98" s="79"/>
      <c r="RX98" s="79"/>
      <c r="RY98" s="79"/>
      <c r="RZ98" s="79"/>
      <c r="SA98" s="79"/>
      <c r="SB98" s="79"/>
      <c r="SC98" s="79"/>
      <c r="SD98" s="79"/>
      <c r="SE98" s="79"/>
      <c r="SF98" s="79"/>
      <c r="SG98" s="79"/>
      <c r="SH98" s="79"/>
      <c r="SI98" s="79"/>
      <c r="SJ98" s="79"/>
      <c r="SK98" s="79"/>
      <c r="SL98" s="79"/>
      <c r="SM98" s="79"/>
      <c r="SN98" s="79"/>
      <c r="SO98" s="79"/>
      <c r="SP98" s="79"/>
      <c r="SQ98" s="79"/>
      <c r="SR98" s="79"/>
      <c r="SS98" s="79"/>
      <c r="ST98" s="79"/>
      <c r="SU98" s="79"/>
      <c r="SV98" s="79"/>
      <c r="SW98" s="79"/>
      <c r="SX98" s="79"/>
      <c r="SY98" s="79"/>
      <c r="SZ98" s="79"/>
      <c r="TA98" s="79"/>
      <c r="TB98" s="79"/>
      <c r="TC98" s="79"/>
      <c r="TD98" s="79"/>
      <c r="TE98" s="79"/>
      <c r="TF98" s="79"/>
      <c r="TG98" s="79"/>
      <c r="TH98" s="79"/>
      <c r="TI98" s="79"/>
      <c r="TJ98" s="79"/>
      <c r="TK98" s="79"/>
      <c r="TL98" s="79"/>
      <c r="TM98" s="79"/>
      <c r="TN98" s="79"/>
      <c r="TO98" s="79"/>
      <c r="TP98" s="79"/>
      <c r="TQ98" s="79"/>
      <c r="TR98" s="79"/>
      <c r="TS98" s="79"/>
      <c r="TT98" s="79"/>
      <c r="TU98" s="79"/>
      <c r="TV98" s="79"/>
      <c r="TW98" s="79"/>
      <c r="TX98" s="79"/>
      <c r="TY98" s="79"/>
      <c r="TZ98" s="79"/>
      <c r="UA98" s="79"/>
      <c r="UB98" s="79"/>
      <c r="UC98" s="79"/>
      <c r="UD98" s="79"/>
      <c r="UE98" s="79"/>
      <c r="UF98" s="79"/>
      <c r="UG98" s="79"/>
      <c r="UH98" s="79"/>
      <c r="UI98" s="79"/>
      <c r="UJ98" s="79"/>
      <c r="UK98" s="79"/>
      <c r="UL98" s="79"/>
      <c r="UM98" s="79"/>
      <c r="UN98" s="79"/>
      <c r="UO98" s="79"/>
      <c r="UP98" s="79"/>
      <c r="UQ98" s="79"/>
      <c r="UR98" s="79"/>
      <c r="US98" s="79"/>
      <c r="UT98" s="79"/>
      <c r="UU98" s="79"/>
      <c r="UV98" s="79"/>
      <c r="UW98" s="79"/>
      <c r="UX98" s="79"/>
      <c r="UY98" s="79"/>
      <c r="UZ98" s="79"/>
      <c r="VA98" s="79"/>
      <c r="VB98" s="79"/>
      <c r="VC98" s="79"/>
      <c r="VD98" s="79"/>
      <c r="VE98" s="79"/>
      <c r="VF98" s="79"/>
      <c r="VG98" s="79"/>
      <c r="VH98" s="79"/>
      <c r="VI98" s="79"/>
      <c r="VJ98" s="79"/>
      <c r="VK98" s="79"/>
      <c r="VL98" s="79"/>
      <c r="VM98" s="79"/>
      <c r="VN98" s="79"/>
      <c r="VO98" s="79"/>
      <c r="VP98" s="79"/>
      <c r="VQ98" s="79"/>
      <c r="VR98" s="79"/>
      <c r="VS98" s="79"/>
      <c r="VT98" s="79"/>
      <c r="VU98" s="79"/>
      <c r="VV98" s="79"/>
      <c r="VW98" s="79"/>
      <c r="VX98" s="79"/>
      <c r="VY98" s="79"/>
      <c r="VZ98" s="79"/>
      <c r="WA98" s="79"/>
      <c r="WB98" s="79"/>
      <c r="WC98" s="79"/>
      <c r="WD98" s="79"/>
      <c r="WE98" s="79"/>
      <c r="WF98" s="79"/>
      <c r="WG98" s="79"/>
      <c r="WH98" s="79"/>
      <c r="WI98" s="79"/>
      <c r="WJ98" s="79"/>
      <c r="WK98" s="79"/>
      <c r="WL98" s="79"/>
      <c r="WM98" s="79"/>
      <c r="WN98" s="79"/>
      <c r="WO98" s="79"/>
      <c r="WP98" s="79"/>
      <c r="WQ98" s="79"/>
      <c r="WR98" s="79"/>
      <c r="WS98" s="79"/>
      <c r="WT98" s="79"/>
      <c r="WU98" s="79"/>
      <c r="WV98" s="79"/>
      <c r="WW98" s="79"/>
      <c r="WX98" s="79"/>
      <c r="WY98" s="79"/>
      <c r="WZ98" s="79"/>
      <c r="XA98" s="79"/>
      <c r="XB98" s="79"/>
      <c r="XC98" s="79"/>
      <c r="XD98" s="79"/>
      <c r="XE98" s="79"/>
      <c r="XF98" s="79"/>
      <c r="XG98" s="79"/>
      <c r="XH98" s="79"/>
      <c r="XI98" s="79"/>
      <c r="XJ98" s="79"/>
      <c r="XK98" s="79"/>
      <c r="XL98" s="79"/>
      <c r="XM98" s="79"/>
      <c r="XN98" s="79"/>
      <c r="XO98" s="79"/>
      <c r="XP98" s="79"/>
      <c r="XQ98" s="79"/>
      <c r="XR98" s="79"/>
      <c r="XS98" s="79"/>
      <c r="XT98" s="79"/>
      <c r="XU98" s="79"/>
      <c r="XV98" s="79"/>
      <c r="XW98" s="79"/>
      <c r="XX98" s="79"/>
      <c r="XY98" s="79"/>
      <c r="XZ98" s="79"/>
      <c r="YA98" s="79"/>
      <c r="YB98" s="79"/>
      <c r="YC98" s="79"/>
      <c r="YD98" s="79"/>
      <c r="YE98" s="79"/>
      <c r="YF98" s="79"/>
      <c r="YG98" s="79"/>
      <c r="YH98" s="79"/>
      <c r="YI98" s="79"/>
      <c r="YJ98" s="79"/>
      <c r="YK98" s="79"/>
      <c r="YL98" s="79"/>
      <c r="YM98" s="79"/>
      <c r="YN98" s="79"/>
      <c r="YO98" s="79"/>
      <c r="YP98" s="79"/>
      <c r="YQ98" s="79"/>
      <c r="YR98" s="79"/>
      <c r="YS98" s="79"/>
      <c r="YT98" s="79"/>
      <c r="YU98" s="79"/>
      <c r="YV98" s="79"/>
      <c r="YW98" s="79"/>
      <c r="YX98" s="79"/>
      <c r="YY98" s="79"/>
      <c r="YZ98" s="79"/>
      <c r="ZA98" s="79"/>
      <c r="ZB98" s="79"/>
      <c r="ZC98" s="79"/>
      <c r="ZD98" s="79"/>
      <c r="ZE98" s="79"/>
      <c r="ZF98" s="79"/>
      <c r="ZG98" s="79"/>
      <c r="ZH98" s="79"/>
      <c r="ZI98" s="79"/>
      <c r="ZJ98" s="79"/>
      <c r="ZK98" s="79"/>
      <c r="ZL98" s="79"/>
      <c r="ZM98" s="79"/>
      <c r="ZN98" s="79"/>
      <c r="ZO98" s="79"/>
      <c r="ZP98" s="79"/>
      <c r="ZQ98" s="79"/>
      <c r="ZR98" s="79"/>
      <c r="ZS98" s="79"/>
      <c r="ZT98" s="79"/>
      <c r="ZU98" s="79"/>
      <c r="ZV98" s="79"/>
      <c r="ZW98" s="79"/>
      <c r="ZX98" s="79"/>
      <c r="ZY98" s="79"/>
      <c r="ZZ98" s="79"/>
      <c r="AAA98" s="79"/>
      <c r="AAB98" s="79"/>
      <c r="AAC98" s="79"/>
      <c r="AAD98" s="79"/>
      <c r="AAE98" s="79"/>
      <c r="AAF98" s="79"/>
      <c r="AAG98" s="79"/>
      <c r="AAH98" s="79"/>
      <c r="AAI98" s="79"/>
      <c r="AAJ98" s="79"/>
      <c r="AAK98" s="79"/>
      <c r="AAL98" s="79"/>
      <c r="AAM98" s="79"/>
      <c r="AAN98" s="79"/>
      <c r="AAO98" s="79"/>
      <c r="AAP98" s="79"/>
      <c r="AAQ98" s="79"/>
      <c r="AAR98" s="79"/>
      <c r="AAS98" s="79"/>
      <c r="AAT98" s="79"/>
      <c r="AAU98" s="79"/>
      <c r="AAV98" s="79"/>
      <c r="AAW98" s="79"/>
      <c r="AAX98" s="79"/>
      <c r="AAY98" s="79"/>
      <c r="AAZ98" s="79"/>
      <c r="ABA98" s="79"/>
      <c r="ABB98" s="79"/>
      <c r="ABC98" s="79"/>
      <c r="ABD98" s="79"/>
      <c r="ABE98" s="79"/>
      <c r="ABF98" s="79"/>
      <c r="ABG98" s="79"/>
      <c r="ABH98" s="79"/>
      <c r="ABI98" s="79"/>
      <c r="ABJ98" s="79"/>
      <c r="ABK98" s="79"/>
      <c r="ABL98" s="79"/>
      <c r="ABM98" s="79"/>
      <c r="ABN98" s="79"/>
      <c r="ABO98" s="79"/>
      <c r="ABP98" s="79"/>
      <c r="ABQ98" s="79"/>
      <c r="ABR98" s="79"/>
      <c r="ABS98" s="79"/>
      <c r="ABT98" s="79"/>
      <c r="ABU98" s="79"/>
      <c r="ABV98" s="79"/>
      <c r="ABW98" s="79"/>
      <c r="ABX98" s="79"/>
      <c r="ABY98" s="79"/>
      <c r="ABZ98" s="79"/>
      <c r="ACA98" s="79"/>
      <c r="ACB98" s="79"/>
      <c r="ACC98" s="79"/>
      <c r="ACD98" s="79"/>
      <c r="ACE98" s="79"/>
      <c r="ACF98" s="79"/>
      <c r="ACG98" s="79"/>
      <c r="ACH98" s="79"/>
      <c r="ACI98" s="79"/>
      <c r="ACJ98" s="79"/>
      <c r="ACK98" s="79"/>
      <c r="ACL98" s="79"/>
      <c r="ACM98" s="79"/>
      <c r="ACN98" s="79"/>
      <c r="ACO98" s="79"/>
      <c r="ACP98" s="79"/>
      <c r="ACQ98" s="79"/>
      <c r="ACR98" s="79"/>
      <c r="ACS98" s="79"/>
      <c r="ACT98" s="79"/>
      <c r="ACU98" s="79"/>
      <c r="ACV98" s="79"/>
      <c r="ACW98" s="79"/>
      <c r="ACX98" s="79"/>
      <c r="ACY98" s="79"/>
      <c r="ACZ98" s="79"/>
      <c r="ADA98" s="79"/>
      <c r="ADB98" s="79"/>
      <c r="ADC98" s="79"/>
      <c r="ADD98" s="79"/>
      <c r="ADE98" s="79"/>
      <c r="ADF98" s="79"/>
      <c r="ADG98" s="79"/>
      <c r="ADH98" s="79"/>
      <c r="ADI98" s="79"/>
      <c r="ADJ98" s="79"/>
      <c r="ADK98" s="79"/>
      <c r="ADL98" s="79"/>
      <c r="ADM98" s="79"/>
      <c r="ADN98" s="79"/>
      <c r="ADO98" s="79"/>
      <c r="ADP98" s="79"/>
      <c r="ADQ98" s="79"/>
      <c r="ADR98" s="79"/>
      <c r="ADS98" s="79"/>
      <c r="ADT98" s="79"/>
      <c r="ADU98" s="79"/>
      <c r="ADV98" s="79"/>
      <c r="ADW98" s="79"/>
      <c r="ADX98" s="79"/>
      <c r="ADY98" s="79"/>
      <c r="ADZ98" s="79"/>
      <c r="AEA98" s="79"/>
      <c r="AEB98" s="79"/>
      <c r="AEC98" s="79"/>
      <c r="AED98" s="79"/>
      <c r="AEE98" s="79"/>
      <c r="AEF98" s="79"/>
      <c r="AEG98" s="79"/>
      <c r="AEH98" s="79"/>
      <c r="AEI98" s="79"/>
      <c r="AEJ98" s="79"/>
      <c r="AEK98" s="79"/>
      <c r="AEL98" s="79"/>
      <c r="AEM98" s="79"/>
      <c r="AEN98" s="79"/>
      <c r="AEO98" s="79"/>
      <c r="AEP98" s="79"/>
      <c r="AEQ98" s="79"/>
      <c r="AER98" s="79"/>
      <c r="AES98" s="79"/>
      <c r="AET98" s="79"/>
      <c r="AEU98" s="79"/>
      <c r="AEV98" s="79"/>
      <c r="AEW98" s="79"/>
      <c r="AEX98" s="79"/>
      <c r="AEY98" s="79"/>
      <c r="AEZ98" s="79"/>
      <c r="AFA98" s="79"/>
      <c r="AFB98" s="79"/>
      <c r="AFC98" s="79"/>
      <c r="AFD98" s="79"/>
      <c r="AFE98" s="79"/>
      <c r="AFF98" s="79"/>
      <c r="AFG98" s="79"/>
      <c r="AFH98" s="79"/>
      <c r="AFI98" s="79"/>
      <c r="AFJ98" s="79"/>
      <c r="AFK98" s="79"/>
      <c r="AFL98" s="79"/>
      <c r="AFM98" s="79"/>
      <c r="AFN98" s="79"/>
      <c r="AFO98" s="79"/>
      <c r="AFP98" s="79"/>
      <c r="AFQ98" s="79"/>
      <c r="AFR98" s="79"/>
      <c r="AFS98" s="79"/>
      <c r="AFT98" s="79"/>
      <c r="AFU98" s="79"/>
      <c r="AFV98" s="79"/>
      <c r="AFW98" s="79"/>
      <c r="AFX98" s="79"/>
      <c r="AFY98" s="79"/>
      <c r="AFZ98" s="79"/>
      <c r="AGA98" s="79"/>
      <c r="AGB98" s="79"/>
      <c r="AGC98" s="79"/>
      <c r="AGD98" s="79"/>
      <c r="AGE98" s="79"/>
      <c r="AGF98" s="79"/>
      <c r="AGG98" s="79"/>
      <c r="AGH98" s="79"/>
      <c r="AGI98" s="79"/>
      <c r="AGJ98" s="79"/>
      <c r="AGK98" s="79"/>
      <c r="AGL98" s="79"/>
      <c r="AGM98" s="79"/>
      <c r="AGN98" s="79"/>
      <c r="AGO98" s="79"/>
      <c r="AGP98" s="79"/>
      <c r="AGQ98" s="79"/>
      <c r="AGR98" s="79"/>
      <c r="AGS98" s="79"/>
      <c r="AGT98" s="79"/>
      <c r="AGU98" s="79"/>
      <c r="AGV98" s="79"/>
      <c r="AGW98" s="79"/>
      <c r="AGX98" s="79"/>
      <c r="AGY98" s="79"/>
      <c r="AGZ98" s="79"/>
      <c r="AHA98" s="79"/>
      <c r="AHB98" s="79"/>
      <c r="AHC98" s="79"/>
      <c r="AHD98" s="79"/>
      <c r="AHE98" s="79"/>
      <c r="AHF98" s="79"/>
      <c r="AHG98" s="79"/>
      <c r="AHH98" s="79"/>
      <c r="AHI98" s="79"/>
      <c r="AHJ98" s="79"/>
      <c r="AHK98" s="79"/>
      <c r="AHL98" s="79"/>
      <c r="AHM98" s="79"/>
      <c r="AHN98" s="79"/>
      <c r="AHO98" s="79"/>
      <c r="AHP98" s="79"/>
      <c r="AHQ98" s="79"/>
      <c r="AHR98" s="79"/>
      <c r="AHS98" s="79"/>
      <c r="AHT98" s="79"/>
      <c r="AHU98" s="79"/>
      <c r="AHV98" s="79"/>
      <c r="AHW98" s="79"/>
      <c r="AHX98" s="79"/>
      <c r="AHY98" s="79"/>
      <c r="AHZ98" s="79"/>
      <c r="AIA98" s="79"/>
      <c r="AIB98" s="79"/>
      <c r="AIC98" s="79"/>
      <c r="AID98" s="79"/>
      <c r="AIE98" s="79"/>
      <c r="AIF98" s="79"/>
      <c r="AIG98" s="79"/>
      <c r="AIH98" s="79"/>
      <c r="AII98" s="79"/>
      <c r="AIJ98" s="79"/>
      <c r="AIK98" s="79"/>
      <c r="AIL98" s="79"/>
      <c r="AIM98" s="79"/>
      <c r="AIN98" s="79"/>
      <c r="AIO98" s="79"/>
      <c r="AIP98" s="79"/>
      <c r="AIQ98" s="79"/>
      <c r="AIR98" s="79"/>
      <c r="AIS98" s="79"/>
      <c r="AIT98" s="79"/>
      <c r="AIU98" s="79"/>
      <c r="AIV98" s="79"/>
      <c r="AIW98" s="79"/>
      <c r="AIX98" s="79"/>
      <c r="AIY98" s="79"/>
      <c r="AIZ98" s="79"/>
      <c r="AJA98" s="79"/>
      <c r="AJB98" s="79"/>
      <c r="AJC98" s="79"/>
      <c r="AJD98" s="79"/>
      <c r="AJE98" s="79"/>
      <c r="AJF98" s="79"/>
      <c r="AJG98" s="79"/>
      <c r="AJH98" s="79"/>
      <c r="AJI98" s="79"/>
      <c r="AJJ98" s="79"/>
      <c r="AJK98" s="79"/>
      <c r="AJL98" s="79"/>
      <c r="AJM98" s="79"/>
      <c r="AJN98" s="79"/>
      <c r="AJO98" s="79"/>
      <c r="AJP98" s="79"/>
      <c r="AJQ98" s="79"/>
      <c r="AJR98" s="79"/>
      <c r="AJS98" s="79"/>
      <c r="AJT98" s="79"/>
      <c r="AJU98" s="79"/>
      <c r="AJV98" s="79"/>
      <c r="AJW98" s="79"/>
      <c r="AJX98" s="79"/>
      <c r="AJY98" s="79"/>
      <c r="AJZ98" s="79"/>
      <c r="AKA98" s="79"/>
      <c r="AKB98" s="79"/>
      <c r="AKC98" s="79"/>
      <c r="AKD98" s="79"/>
      <c r="AKE98" s="79"/>
      <c r="AKF98" s="79"/>
      <c r="AKG98" s="79"/>
      <c r="AKH98" s="79"/>
      <c r="AKI98" s="79"/>
      <c r="AKJ98" s="79"/>
      <c r="AKK98" s="79"/>
      <c r="AKL98" s="79"/>
      <c r="AKM98" s="79"/>
      <c r="AKN98" s="79"/>
      <c r="AKO98" s="79"/>
      <c r="AKP98" s="79"/>
      <c r="AKQ98" s="79"/>
      <c r="AKR98" s="79"/>
      <c r="AKS98" s="79"/>
      <c r="AKT98" s="79"/>
      <c r="AKU98" s="79"/>
      <c r="AKV98" s="79"/>
      <c r="AKW98" s="79"/>
      <c r="AKX98" s="79"/>
      <c r="AKY98" s="79"/>
      <c r="AKZ98" s="79"/>
      <c r="ALA98" s="79"/>
      <c r="ALB98" s="79"/>
      <c r="ALC98" s="79"/>
      <c r="ALD98" s="79"/>
      <c r="ALE98" s="79"/>
      <c r="ALF98" s="79"/>
      <c r="ALG98" s="79"/>
      <c r="ALH98" s="79"/>
      <c r="ALI98" s="79"/>
      <c r="ALJ98" s="79"/>
      <c r="ALK98" s="79"/>
      <c r="ALL98" s="79"/>
      <c r="ALM98" s="79"/>
      <c r="ALN98" s="79"/>
      <c r="ALO98" s="79"/>
      <c r="ALP98" s="79"/>
      <c r="ALQ98" s="79"/>
      <c r="ALR98" s="79"/>
      <c r="ALS98" s="79"/>
      <c r="ALT98" s="79"/>
      <c r="ALU98" s="79"/>
      <c r="ALV98" s="79"/>
      <c r="ALW98" s="79"/>
      <c r="ALX98" s="79"/>
      <c r="ALY98" s="79"/>
      <c r="ALZ98" s="79"/>
      <c r="AMA98" s="79"/>
      <c r="AMB98" s="79"/>
      <c r="AMC98" s="79"/>
      <c r="AMD98" s="79"/>
      <c r="AME98" s="79"/>
      <c r="AMF98" s="79"/>
      <c r="AMG98" s="79"/>
      <c r="AMH98" s="79"/>
      <c r="AMI98" s="79"/>
      <c r="AMJ98" s="79"/>
      <c r="AMK98" s="79"/>
      <c r="AML98" s="79"/>
      <c r="AMM98" s="79"/>
      <c r="AMN98" s="79"/>
      <c r="AMO98" s="79"/>
      <c r="AMP98" s="79"/>
      <c r="AMQ98" s="79"/>
      <c r="AMR98" s="79"/>
      <c r="AMS98" s="79"/>
      <c r="AMT98" s="79"/>
      <c r="AMU98" s="79"/>
      <c r="AMV98" s="79"/>
      <c r="AMW98" s="79"/>
      <c r="AMX98" s="79"/>
      <c r="AMY98" s="79"/>
      <c r="AMZ98" s="79"/>
      <c r="ANA98" s="79"/>
      <c r="ANB98" s="79"/>
      <c r="ANC98" s="79"/>
      <c r="AND98" s="79"/>
      <c r="ANE98" s="79"/>
      <c r="ANF98" s="79"/>
      <c r="ANG98" s="79"/>
      <c r="ANH98" s="79"/>
      <c r="ANI98" s="79"/>
      <c r="ANJ98" s="79"/>
      <c r="ANK98" s="79"/>
      <c r="ANL98" s="79"/>
      <c r="ANM98" s="79"/>
      <c r="ANN98" s="79"/>
      <c r="ANO98" s="79"/>
      <c r="ANP98" s="79"/>
      <c r="ANQ98" s="79"/>
      <c r="ANR98" s="79"/>
      <c r="ANS98" s="79"/>
      <c r="ANT98" s="79"/>
      <c r="ANU98" s="79"/>
      <c r="ANV98" s="79"/>
      <c r="ANW98" s="79"/>
      <c r="ANX98" s="79"/>
      <c r="ANY98" s="79"/>
      <c r="ANZ98" s="79"/>
      <c r="AOA98" s="79"/>
      <c r="AOB98" s="79"/>
      <c r="AOC98" s="79"/>
      <c r="AOD98" s="79"/>
      <c r="AOE98" s="79"/>
      <c r="AOF98" s="79"/>
      <c r="AOG98" s="79"/>
      <c r="AOH98" s="79"/>
      <c r="AOI98" s="79"/>
      <c r="AOJ98" s="79"/>
      <c r="AOK98" s="79"/>
      <c r="AOL98" s="79"/>
      <c r="AOM98" s="79"/>
      <c r="AON98" s="79"/>
      <c r="AOO98" s="79"/>
      <c r="AOP98" s="79"/>
      <c r="AOQ98" s="79"/>
      <c r="AOR98" s="79"/>
      <c r="AOS98" s="79"/>
      <c r="AOT98" s="79"/>
      <c r="AOU98" s="79"/>
      <c r="AOV98" s="79"/>
      <c r="AOW98" s="79"/>
      <c r="AOX98" s="79"/>
      <c r="AOY98" s="79"/>
      <c r="AOZ98" s="79"/>
      <c r="APA98" s="79"/>
      <c r="APB98" s="79"/>
      <c r="APC98" s="79"/>
      <c r="APD98" s="79"/>
      <c r="APE98" s="79"/>
      <c r="APF98" s="79"/>
      <c r="APG98" s="79"/>
      <c r="APH98" s="79"/>
      <c r="API98" s="79"/>
      <c r="APJ98" s="79"/>
      <c r="APK98" s="79"/>
      <c r="APL98" s="79"/>
      <c r="APM98" s="79"/>
      <c r="APN98" s="79"/>
      <c r="APO98" s="79"/>
      <c r="APP98" s="79"/>
      <c r="APQ98" s="79"/>
      <c r="APR98" s="79"/>
      <c r="APS98" s="79"/>
      <c r="APT98" s="79"/>
      <c r="APU98" s="79"/>
      <c r="APV98" s="79"/>
      <c r="APW98" s="79"/>
      <c r="APX98" s="79"/>
      <c r="APY98" s="79"/>
      <c r="APZ98" s="79"/>
      <c r="AQA98" s="79"/>
      <c r="AQB98" s="79"/>
      <c r="AQC98" s="79"/>
      <c r="AQD98" s="79"/>
      <c r="AQE98" s="79"/>
      <c r="AQF98" s="79"/>
      <c r="AQG98" s="79"/>
      <c r="AQH98" s="79"/>
      <c r="AQI98" s="79"/>
      <c r="AQJ98" s="79"/>
      <c r="AQK98" s="79"/>
      <c r="AQL98" s="79"/>
      <c r="AQM98" s="79"/>
      <c r="AQN98" s="79"/>
      <c r="AQO98" s="79"/>
      <c r="AQP98" s="79"/>
      <c r="AQQ98" s="79"/>
      <c r="AQR98" s="79"/>
      <c r="AQS98" s="79"/>
      <c r="AQT98" s="79"/>
      <c r="AQU98" s="79"/>
      <c r="AQV98" s="79"/>
      <c r="AQW98" s="79"/>
      <c r="AQX98" s="79"/>
      <c r="AQY98" s="79"/>
      <c r="AQZ98" s="79"/>
      <c r="ARA98" s="79"/>
      <c r="ARB98" s="79"/>
      <c r="ARC98" s="79"/>
      <c r="ARD98" s="79"/>
      <c r="ARE98" s="79"/>
      <c r="ARF98" s="79"/>
      <c r="ARG98" s="79"/>
      <c r="ARH98" s="79"/>
      <c r="ARI98" s="79"/>
      <c r="ARJ98" s="79"/>
      <c r="ARK98" s="79"/>
      <c r="ARL98" s="79"/>
      <c r="ARM98" s="79"/>
      <c r="ARN98" s="79"/>
      <c r="ARO98" s="79"/>
      <c r="ARP98" s="79"/>
      <c r="ARQ98" s="79"/>
      <c r="ARR98" s="79"/>
      <c r="ARS98" s="79"/>
      <c r="ART98" s="79"/>
      <c r="ARU98" s="79"/>
      <c r="ARV98" s="79"/>
      <c r="ARW98" s="79"/>
      <c r="ARX98" s="79"/>
      <c r="ARY98" s="79"/>
      <c r="ARZ98" s="79"/>
      <c r="ASA98" s="79"/>
      <c r="ASB98" s="79"/>
      <c r="ASC98" s="79"/>
      <c r="ASD98" s="79"/>
      <c r="ASE98" s="79"/>
      <c r="ASF98" s="79"/>
      <c r="ASG98" s="79"/>
      <c r="ASH98" s="79"/>
      <c r="ASI98" s="79"/>
      <c r="ASJ98" s="79"/>
      <c r="ASK98" s="79"/>
      <c r="ASL98" s="79"/>
      <c r="ASM98" s="79"/>
      <c r="ASN98" s="79"/>
      <c r="ASO98" s="79"/>
      <c r="ASP98" s="79"/>
      <c r="ASQ98" s="79"/>
      <c r="ASR98" s="79"/>
      <c r="ASS98" s="79"/>
      <c r="AST98" s="79"/>
      <c r="ASU98" s="79"/>
      <c r="ASV98" s="79"/>
      <c r="ASW98" s="79"/>
      <c r="ASX98" s="79"/>
      <c r="ASY98" s="79"/>
      <c r="ASZ98" s="79"/>
      <c r="ATA98" s="79"/>
      <c r="ATB98" s="79"/>
      <c r="ATC98" s="79"/>
      <c r="ATD98" s="79"/>
      <c r="ATE98" s="79"/>
      <c r="ATF98" s="79"/>
      <c r="ATG98" s="79"/>
      <c r="ATH98" s="79"/>
      <c r="ATI98" s="79"/>
      <c r="ATJ98" s="79"/>
      <c r="ATK98" s="79"/>
      <c r="ATL98" s="79"/>
      <c r="ATM98" s="79"/>
      <c r="ATN98" s="79"/>
      <c r="ATO98" s="79"/>
      <c r="ATP98" s="79"/>
      <c r="ATQ98" s="79"/>
      <c r="ATR98" s="79"/>
      <c r="ATS98" s="79"/>
      <c r="ATT98" s="79"/>
      <c r="ATU98" s="79"/>
      <c r="ATV98" s="79"/>
      <c r="ATW98" s="79"/>
      <c r="ATX98" s="79"/>
      <c r="ATY98" s="79"/>
      <c r="ATZ98" s="79"/>
      <c r="AUA98" s="79"/>
      <c r="AUB98" s="79"/>
      <c r="AUC98" s="79"/>
      <c r="AUD98" s="79"/>
      <c r="AUE98" s="79"/>
      <c r="AUF98" s="79"/>
      <c r="AUG98" s="79"/>
      <c r="AUH98" s="79"/>
      <c r="AUI98" s="79"/>
      <c r="AUJ98" s="79"/>
      <c r="AUK98" s="79"/>
      <c r="AUL98" s="79"/>
      <c r="AUM98" s="79"/>
      <c r="AUN98" s="79"/>
      <c r="AUO98" s="79"/>
      <c r="AUP98" s="79"/>
      <c r="AUQ98" s="79"/>
      <c r="AUR98" s="79"/>
      <c r="AUS98" s="79"/>
      <c r="AUT98" s="79"/>
      <c r="AUU98" s="79"/>
      <c r="AUV98" s="79"/>
      <c r="AUW98" s="79"/>
      <c r="AUX98" s="79"/>
      <c r="AUY98" s="79"/>
      <c r="AUZ98" s="79"/>
      <c r="AVA98" s="79"/>
      <c r="AVB98" s="79"/>
      <c r="AVC98" s="79"/>
      <c r="AVD98" s="79"/>
      <c r="AVE98" s="79"/>
      <c r="AVF98" s="79"/>
      <c r="AVG98" s="79"/>
      <c r="AVH98" s="79"/>
      <c r="AVI98" s="79"/>
      <c r="AVJ98" s="79"/>
      <c r="AVK98" s="79"/>
      <c r="AVL98" s="79"/>
      <c r="AVM98" s="79"/>
      <c r="AVN98" s="79"/>
      <c r="AVO98" s="79"/>
      <c r="AVP98" s="79"/>
      <c r="AVQ98" s="79"/>
      <c r="AVR98" s="79"/>
      <c r="AVS98" s="79"/>
      <c r="AVT98" s="79"/>
      <c r="AVU98" s="79"/>
      <c r="AVV98" s="79"/>
      <c r="AVW98" s="79"/>
      <c r="AVX98" s="79"/>
      <c r="AVY98" s="79"/>
      <c r="AVZ98" s="79"/>
      <c r="AWA98" s="79"/>
      <c r="AWB98" s="79"/>
      <c r="AWC98" s="79"/>
      <c r="AWD98" s="79"/>
      <c r="AWE98" s="79"/>
      <c r="AWF98" s="79"/>
      <c r="AWG98" s="79"/>
      <c r="AWH98" s="79"/>
      <c r="AWI98" s="79"/>
      <c r="AWJ98" s="79"/>
      <c r="AWK98" s="79"/>
      <c r="AWL98" s="79"/>
      <c r="AWM98" s="79"/>
      <c r="AWN98" s="79"/>
      <c r="AWO98" s="79"/>
      <c r="AWP98" s="79"/>
      <c r="AWQ98" s="79"/>
      <c r="AWR98" s="79"/>
      <c r="AWS98" s="79"/>
      <c r="AWT98" s="79"/>
      <c r="AWU98" s="79"/>
      <c r="AWV98" s="79"/>
      <c r="AWW98" s="79"/>
      <c r="AWX98" s="79"/>
      <c r="AWY98" s="79"/>
      <c r="AWZ98" s="79"/>
      <c r="AXA98" s="79"/>
      <c r="AXB98" s="79"/>
      <c r="AXC98" s="79"/>
      <c r="AXD98" s="79"/>
      <c r="AXE98" s="79"/>
      <c r="AXF98" s="79"/>
      <c r="AXG98" s="79"/>
      <c r="AXH98" s="79"/>
      <c r="AXI98" s="79"/>
      <c r="AXJ98" s="79"/>
      <c r="AXK98" s="79"/>
      <c r="AXL98" s="79"/>
      <c r="AXM98" s="79"/>
      <c r="AXN98" s="79"/>
      <c r="AXO98" s="79"/>
      <c r="AXP98" s="79"/>
      <c r="AXQ98" s="79"/>
      <c r="AXR98" s="79"/>
      <c r="AXS98" s="79"/>
      <c r="AXT98" s="79"/>
      <c r="AXU98" s="79"/>
      <c r="AXV98" s="79"/>
      <c r="AXW98" s="79"/>
      <c r="AXX98" s="79"/>
      <c r="AXY98" s="79"/>
      <c r="AXZ98" s="79"/>
      <c r="AYA98" s="79"/>
      <c r="AYB98" s="79"/>
      <c r="AYC98" s="79"/>
      <c r="AYD98" s="79"/>
      <c r="AYE98" s="79"/>
      <c r="AYF98" s="79"/>
      <c r="AYG98" s="79"/>
      <c r="AYH98" s="79"/>
      <c r="AYI98" s="79"/>
      <c r="AYJ98" s="79"/>
      <c r="AYK98" s="79"/>
      <c r="AYL98" s="79"/>
      <c r="AYM98" s="79"/>
      <c r="AYN98" s="79"/>
      <c r="AYO98" s="79"/>
      <c r="AYP98" s="79"/>
      <c r="AYQ98" s="79"/>
      <c r="AYR98" s="79"/>
      <c r="AYS98" s="79"/>
      <c r="AYT98" s="79"/>
      <c r="AYU98" s="79"/>
      <c r="AYV98" s="79"/>
      <c r="AYW98" s="79"/>
      <c r="AYX98" s="79"/>
      <c r="AYY98" s="79"/>
      <c r="AYZ98" s="79"/>
      <c r="AZA98" s="79"/>
      <c r="AZB98" s="79"/>
      <c r="AZC98" s="79"/>
      <c r="AZD98" s="79"/>
      <c r="AZE98" s="79"/>
      <c r="AZF98" s="79"/>
      <c r="AZG98" s="79"/>
      <c r="AZH98" s="79"/>
      <c r="AZI98" s="79"/>
      <c r="AZJ98" s="79"/>
      <c r="AZK98" s="79"/>
      <c r="AZL98" s="79"/>
      <c r="AZM98" s="79"/>
      <c r="AZN98" s="79"/>
      <c r="AZO98" s="79"/>
      <c r="AZP98" s="79"/>
      <c r="AZQ98" s="79"/>
      <c r="AZR98" s="79"/>
      <c r="AZS98" s="79"/>
      <c r="AZT98" s="79"/>
      <c r="AZU98" s="79"/>
      <c r="AZV98" s="79"/>
      <c r="AZW98" s="79"/>
      <c r="AZX98" s="79"/>
      <c r="AZY98" s="79"/>
      <c r="AZZ98" s="79"/>
      <c r="BAA98" s="79"/>
      <c r="BAB98" s="79"/>
      <c r="BAC98" s="79"/>
      <c r="BAD98" s="79"/>
      <c r="BAE98" s="79"/>
      <c r="BAF98" s="79"/>
      <c r="BAG98" s="79"/>
      <c r="BAH98" s="79"/>
      <c r="BAI98" s="79"/>
      <c r="BAJ98" s="79"/>
      <c r="BAK98" s="79"/>
      <c r="BAL98" s="79"/>
      <c r="BAM98" s="79"/>
      <c r="BAN98" s="79"/>
      <c r="BAO98" s="79"/>
      <c r="BAP98" s="79"/>
      <c r="BAQ98" s="79"/>
      <c r="BAR98" s="79"/>
      <c r="BAS98" s="79"/>
      <c r="BAT98" s="79"/>
      <c r="BAU98" s="79"/>
      <c r="BAV98" s="79"/>
      <c r="BAW98" s="79"/>
      <c r="BAX98" s="79"/>
      <c r="BAY98" s="79"/>
      <c r="BAZ98" s="79"/>
      <c r="BBA98" s="79"/>
      <c r="BBB98" s="79"/>
      <c r="BBC98" s="79"/>
      <c r="BBD98" s="79"/>
      <c r="BBE98" s="79"/>
      <c r="BBF98" s="79"/>
      <c r="BBG98" s="79"/>
      <c r="BBH98" s="79"/>
      <c r="BBI98" s="79"/>
      <c r="BBJ98" s="79"/>
      <c r="BBK98" s="79"/>
      <c r="BBL98" s="79"/>
      <c r="BBM98" s="79"/>
      <c r="BBN98" s="79"/>
      <c r="BBO98" s="79"/>
      <c r="BBP98" s="79"/>
      <c r="BBQ98" s="79"/>
      <c r="BBR98" s="79"/>
      <c r="BBS98" s="79"/>
      <c r="BBT98" s="79"/>
      <c r="BBU98" s="79"/>
      <c r="BBV98" s="79"/>
      <c r="BBW98" s="79"/>
      <c r="BBX98" s="79"/>
      <c r="BBY98" s="79"/>
      <c r="BBZ98" s="79"/>
      <c r="BCA98" s="79"/>
      <c r="BCB98" s="79"/>
      <c r="BCC98" s="79"/>
      <c r="BCD98" s="79"/>
      <c r="BCE98" s="79"/>
      <c r="BCF98" s="79"/>
      <c r="BCG98" s="79"/>
      <c r="BCH98" s="79"/>
      <c r="BCI98" s="79"/>
      <c r="BCJ98" s="79"/>
      <c r="BCK98" s="79"/>
      <c r="BCL98" s="79"/>
      <c r="BCM98" s="79"/>
      <c r="BCN98" s="79"/>
      <c r="BCO98" s="79"/>
      <c r="BCP98" s="79"/>
      <c r="BCQ98" s="79"/>
      <c r="BCR98" s="79"/>
      <c r="BCS98" s="79"/>
      <c r="BCT98" s="79"/>
      <c r="BCU98" s="79"/>
      <c r="BCV98" s="79"/>
      <c r="BCW98" s="79"/>
      <c r="BCX98" s="79"/>
      <c r="BCY98" s="79"/>
      <c r="BCZ98" s="79"/>
      <c r="BDA98" s="79"/>
      <c r="BDB98" s="79"/>
      <c r="BDC98" s="79"/>
      <c r="BDD98" s="79"/>
      <c r="BDE98" s="79"/>
      <c r="BDF98" s="79"/>
      <c r="BDG98" s="79"/>
      <c r="BDH98" s="79"/>
      <c r="BDI98" s="79"/>
      <c r="BDJ98" s="79"/>
      <c r="BDK98" s="79"/>
      <c r="BDL98" s="79"/>
      <c r="BDM98" s="79"/>
      <c r="BDN98" s="79"/>
      <c r="BDO98" s="79"/>
      <c r="BDP98" s="79"/>
      <c r="BDQ98" s="79"/>
      <c r="BDR98" s="79"/>
      <c r="BDS98" s="79"/>
      <c r="BDT98" s="79"/>
      <c r="BDU98" s="79"/>
      <c r="BDV98" s="79"/>
      <c r="BDW98" s="79"/>
      <c r="BDX98" s="79"/>
      <c r="BDY98" s="79"/>
      <c r="BDZ98" s="79"/>
      <c r="BEA98" s="79"/>
      <c r="BEB98" s="79"/>
      <c r="BEC98" s="79"/>
      <c r="BED98" s="79"/>
      <c r="BEE98" s="79"/>
      <c r="BEF98" s="79"/>
      <c r="BEG98" s="79"/>
      <c r="BEH98" s="79"/>
      <c r="BEI98" s="79"/>
      <c r="BEJ98" s="79"/>
      <c r="BEK98" s="79"/>
      <c r="BEL98" s="79"/>
      <c r="BEM98" s="79"/>
      <c r="BEN98" s="79"/>
      <c r="BEO98" s="79"/>
      <c r="BEP98" s="79"/>
      <c r="BEQ98" s="79"/>
      <c r="BER98" s="79"/>
      <c r="BES98" s="79"/>
      <c r="BET98" s="79"/>
      <c r="BEU98" s="79"/>
      <c r="BEV98" s="79"/>
      <c r="BEW98" s="79"/>
      <c r="BEX98" s="79"/>
      <c r="BEY98" s="79"/>
      <c r="BEZ98" s="79"/>
      <c r="BFA98" s="79"/>
      <c r="BFB98" s="79"/>
      <c r="BFC98" s="79"/>
      <c r="BFD98" s="79"/>
      <c r="BFE98" s="79"/>
      <c r="BFF98" s="79"/>
      <c r="BFG98" s="79"/>
      <c r="BFH98" s="79"/>
      <c r="BFI98" s="79"/>
      <c r="BFJ98" s="79"/>
      <c r="BFK98" s="79"/>
      <c r="BFL98" s="79"/>
      <c r="BFM98" s="79"/>
      <c r="BFN98" s="79"/>
      <c r="BFO98" s="79"/>
      <c r="BFP98" s="79"/>
      <c r="BFQ98" s="79"/>
      <c r="BFR98" s="79"/>
      <c r="BFS98" s="79"/>
      <c r="BFT98" s="79"/>
      <c r="BFU98" s="79"/>
      <c r="BFV98" s="79"/>
      <c r="BFW98" s="79"/>
      <c r="BFX98" s="79"/>
      <c r="BFY98" s="79"/>
      <c r="BFZ98" s="79"/>
      <c r="BGA98" s="79"/>
      <c r="BGB98" s="79"/>
      <c r="BGC98" s="79"/>
      <c r="BGD98" s="79"/>
      <c r="BGE98" s="79"/>
      <c r="BGF98" s="79"/>
      <c r="BGG98" s="79"/>
      <c r="BGH98" s="79"/>
      <c r="BGI98" s="79"/>
      <c r="BGJ98" s="79"/>
      <c r="BGK98" s="79"/>
      <c r="BGL98" s="79"/>
      <c r="BGM98" s="79"/>
      <c r="BGN98" s="79"/>
      <c r="BGO98" s="79"/>
      <c r="BGP98" s="79"/>
      <c r="BGQ98" s="79"/>
      <c r="BGR98" s="79"/>
      <c r="BGS98" s="79"/>
      <c r="BGT98" s="79"/>
      <c r="BGU98" s="79"/>
      <c r="BGV98" s="79"/>
      <c r="BGW98" s="79"/>
      <c r="BGX98" s="79"/>
      <c r="BGY98" s="79"/>
      <c r="BGZ98" s="79"/>
      <c r="BHA98" s="79"/>
      <c r="BHB98" s="79"/>
      <c r="BHC98" s="79"/>
      <c r="BHD98" s="79"/>
      <c r="BHE98" s="79"/>
      <c r="BHF98" s="79"/>
      <c r="BHG98" s="79"/>
      <c r="BHH98" s="79"/>
      <c r="BHI98" s="79"/>
      <c r="BHJ98" s="79"/>
      <c r="BHK98" s="79"/>
      <c r="BHL98" s="79"/>
      <c r="BHM98" s="79"/>
      <c r="BHN98" s="79"/>
      <c r="BHO98" s="79"/>
      <c r="BHP98" s="79"/>
      <c r="BHQ98" s="79"/>
      <c r="BHR98" s="79"/>
      <c r="BHS98" s="79"/>
      <c r="BHT98" s="79"/>
      <c r="BHU98" s="79"/>
      <c r="BHV98" s="79"/>
      <c r="BHW98" s="79"/>
      <c r="BHX98" s="79"/>
      <c r="BHY98" s="79"/>
      <c r="BHZ98" s="79"/>
      <c r="BIA98" s="79"/>
      <c r="BIB98" s="79"/>
      <c r="BIC98" s="79"/>
      <c r="BID98" s="79"/>
      <c r="BIE98" s="79"/>
      <c r="BIF98" s="79"/>
      <c r="BIG98" s="79"/>
      <c r="BIH98" s="79"/>
      <c r="BII98" s="79"/>
      <c r="BIJ98" s="79"/>
      <c r="BIK98" s="79"/>
      <c r="BIL98" s="79"/>
      <c r="BIM98" s="79"/>
      <c r="BIN98" s="79"/>
      <c r="BIO98" s="79"/>
      <c r="BIP98" s="79"/>
      <c r="BIQ98" s="79"/>
      <c r="BIR98" s="79"/>
      <c r="BIS98" s="79"/>
      <c r="BIT98" s="79"/>
      <c r="BIU98" s="79"/>
      <c r="BIV98" s="79"/>
      <c r="BIW98" s="79"/>
      <c r="BIX98" s="79"/>
      <c r="BIY98" s="79"/>
      <c r="BIZ98" s="79"/>
      <c r="BJA98" s="79"/>
      <c r="BJB98" s="79"/>
      <c r="BJC98" s="79"/>
      <c r="BJD98" s="79"/>
      <c r="BJE98" s="79"/>
      <c r="BJF98" s="79"/>
      <c r="BJG98" s="79"/>
      <c r="BJH98" s="79"/>
      <c r="BJI98" s="79"/>
      <c r="BJJ98" s="79"/>
      <c r="BJK98" s="79"/>
      <c r="BJL98" s="79"/>
      <c r="BJM98" s="79"/>
      <c r="BJN98" s="79"/>
      <c r="BJO98" s="79"/>
      <c r="BJP98" s="79"/>
      <c r="BJQ98" s="79"/>
      <c r="BJR98" s="79"/>
      <c r="BJS98" s="79"/>
      <c r="BJT98" s="79"/>
      <c r="BJU98" s="79"/>
      <c r="BJV98" s="79"/>
      <c r="BJW98" s="79"/>
      <c r="BJX98" s="79"/>
      <c r="BJY98" s="79"/>
      <c r="BJZ98" s="79"/>
      <c r="BKA98" s="79"/>
      <c r="BKB98" s="79"/>
      <c r="BKC98" s="79"/>
      <c r="BKD98" s="79"/>
      <c r="BKE98" s="79"/>
      <c r="BKF98" s="79"/>
      <c r="BKG98" s="79"/>
      <c r="BKH98" s="79"/>
      <c r="BKI98" s="79"/>
      <c r="BKJ98" s="79"/>
      <c r="BKK98" s="79"/>
      <c r="BKL98" s="79"/>
      <c r="BKM98" s="79"/>
      <c r="BKN98" s="79"/>
      <c r="BKO98" s="79"/>
      <c r="BKP98" s="79"/>
      <c r="BKQ98" s="79"/>
      <c r="BKR98" s="79"/>
      <c r="BKS98" s="79"/>
      <c r="BKT98" s="79"/>
      <c r="BKU98" s="79"/>
      <c r="BKV98" s="79"/>
      <c r="BKW98" s="79"/>
      <c r="BKX98" s="79"/>
      <c r="BKY98" s="79"/>
      <c r="BKZ98" s="79"/>
      <c r="BLA98" s="79"/>
      <c r="BLB98" s="79"/>
      <c r="BLC98" s="79"/>
      <c r="BLD98" s="79"/>
      <c r="BLE98" s="79"/>
      <c r="BLF98" s="79"/>
      <c r="BLG98" s="79"/>
      <c r="BLH98" s="79"/>
      <c r="BLI98" s="79"/>
      <c r="BLJ98" s="79"/>
      <c r="BLK98" s="79"/>
      <c r="BLL98" s="79"/>
      <c r="BLM98" s="79"/>
      <c r="BLN98" s="79"/>
      <c r="BLO98" s="79"/>
      <c r="BLP98" s="79"/>
      <c r="BLQ98" s="79"/>
      <c r="BLR98" s="79"/>
      <c r="BLS98" s="79"/>
      <c r="BLT98" s="79"/>
      <c r="BLU98" s="79"/>
      <c r="BLV98" s="79"/>
      <c r="BLW98" s="79"/>
      <c r="BLX98" s="79"/>
      <c r="BLY98" s="79"/>
      <c r="BLZ98" s="79"/>
      <c r="BMA98" s="79"/>
      <c r="BMB98" s="79"/>
      <c r="BMC98" s="79"/>
      <c r="BMD98" s="79"/>
      <c r="BME98" s="79"/>
      <c r="BMF98" s="79"/>
      <c r="BMG98" s="79"/>
      <c r="BMH98" s="79"/>
      <c r="BMI98" s="79"/>
      <c r="BMJ98" s="79"/>
      <c r="BMK98" s="79"/>
      <c r="BML98" s="79"/>
      <c r="BMM98" s="79"/>
      <c r="BMN98" s="79"/>
      <c r="BMO98" s="79"/>
      <c r="BMP98" s="79"/>
      <c r="BMQ98" s="79"/>
      <c r="BMR98" s="79"/>
      <c r="BMS98" s="79"/>
      <c r="BMT98" s="79"/>
      <c r="BMU98" s="79"/>
      <c r="BMV98" s="79"/>
      <c r="BMW98" s="79"/>
      <c r="BMX98" s="79"/>
      <c r="BMY98" s="79"/>
      <c r="BMZ98" s="79"/>
      <c r="BNA98" s="79"/>
      <c r="BNB98" s="79"/>
      <c r="BNC98" s="79"/>
      <c r="BND98" s="79"/>
      <c r="BNE98" s="79"/>
      <c r="BNF98" s="79"/>
      <c r="BNG98" s="79"/>
      <c r="BNH98" s="79"/>
      <c r="BNI98" s="79"/>
      <c r="BNJ98" s="79"/>
      <c r="BNK98" s="79"/>
      <c r="BNL98" s="79"/>
      <c r="BNM98" s="79"/>
      <c r="BNN98" s="79"/>
      <c r="BNO98" s="79"/>
      <c r="BNP98" s="79"/>
      <c r="BNQ98" s="79"/>
      <c r="BNR98" s="79"/>
      <c r="BNS98" s="79"/>
      <c r="BNT98" s="79"/>
      <c r="BNU98" s="79"/>
      <c r="BNV98" s="79"/>
      <c r="BNW98" s="79"/>
      <c r="BNX98" s="79"/>
      <c r="BNY98" s="79"/>
      <c r="BNZ98" s="79"/>
      <c r="BOA98" s="79"/>
      <c r="BOB98" s="79"/>
      <c r="BOC98" s="79"/>
      <c r="BOD98" s="79"/>
      <c r="BOE98" s="79"/>
      <c r="BOF98" s="79"/>
      <c r="BOG98" s="79"/>
      <c r="BOH98" s="79"/>
      <c r="BOI98" s="79"/>
      <c r="BOJ98" s="79"/>
      <c r="BOK98" s="79"/>
      <c r="BOL98" s="79"/>
      <c r="BOM98" s="79"/>
      <c r="BON98" s="79"/>
      <c r="BOO98" s="79"/>
      <c r="BOP98" s="79"/>
      <c r="BOQ98" s="79"/>
      <c r="BOR98" s="79"/>
      <c r="BOS98" s="79"/>
      <c r="BOT98" s="79"/>
      <c r="BOU98" s="79"/>
      <c r="BOV98" s="79"/>
      <c r="BOW98" s="79"/>
      <c r="BOX98" s="79"/>
      <c r="BOY98" s="79"/>
      <c r="BOZ98" s="79"/>
      <c r="BPA98" s="79"/>
      <c r="BPB98" s="79"/>
      <c r="BPC98" s="79"/>
      <c r="BPD98" s="79"/>
      <c r="BPE98" s="79"/>
      <c r="BPF98" s="79"/>
      <c r="BPG98" s="79"/>
      <c r="BPH98" s="79"/>
      <c r="BPI98" s="79"/>
      <c r="BPJ98" s="79"/>
      <c r="BPK98" s="79"/>
      <c r="BPL98" s="79"/>
      <c r="BPM98" s="79"/>
      <c r="BPN98" s="79"/>
      <c r="BPO98" s="79"/>
      <c r="BPP98" s="79"/>
      <c r="BPQ98" s="79"/>
      <c r="BPR98" s="79"/>
      <c r="BPS98" s="79"/>
      <c r="BPT98" s="79"/>
      <c r="BPU98" s="79"/>
      <c r="BPV98" s="79"/>
      <c r="BPW98" s="79"/>
      <c r="BPX98" s="79"/>
      <c r="BPY98" s="79"/>
      <c r="BPZ98" s="79"/>
      <c r="BQA98" s="79"/>
      <c r="BQB98" s="79"/>
      <c r="BQC98" s="79"/>
      <c r="BQD98" s="79"/>
      <c r="BQE98" s="79"/>
      <c r="BQF98" s="79"/>
      <c r="BQG98" s="79"/>
      <c r="BQH98" s="79"/>
      <c r="BQI98" s="79"/>
      <c r="BQJ98" s="79"/>
      <c r="BQK98" s="79"/>
      <c r="BQL98" s="79"/>
      <c r="BQM98" s="79"/>
      <c r="BQN98" s="79"/>
      <c r="BQO98" s="79"/>
      <c r="BQP98" s="79"/>
      <c r="BQQ98" s="79"/>
      <c r="BQR98" s="79"/>
      <c r="BQS98" s="79"/>
      <c r="BQT98" s="79"/>
      <c r="BQU98" s="79"/>
      <c r="BQV98" s="79"/>
      <c r="BQW98" s="79"/>
      <c r="BQX98" s="79"/>
      <c r="BQY98" s="79"/>
      <c r="BQZ98" s="79"/>
      <c r="BRA98" s="79"/>
      <c r="BRB98" s="79"/>
      <c r="BRC98" s="79"/>
      <c r="BRD98" s="79"/>
      <c r="BRE98" s="79"/>
      <c r="BRF98" s="79"/>
      <c r="BRG98" s="79"/>
      <c r="BRH98" s="79"/>
      <c r="BRI98" s="79"/>
      <c r="BRJ98" s="79"/>
      <c r="BRK98" s="79"/>
      <c r="BRL98" s="79"/>
      <c r="BRM98" s="79"/>
      <c r="BRN98" s="79"/>
      <c r="BRO98" s="79"/>
      <c r="BRP98" s="79"/>
      <c r="BRQ98" s="79"/>
      <c r="BRR98" s="79"/>
      <c r="BRS98" s="79"/>
      <c r="BRT98" s="79"/>
      <c r="BRU98" s="79"/>
      <c r="BRV98" s="79"/>
      <c r="BRW98" s="79"/>
      <c r="BRX98" s="79"/>
      <c r="BRY98" s="79"/>
      <c r="BRZ98" s="79"/>
      <c r="BSA98" s="79"/>
      <c r="BSB98" s="79"/>
      <c r="BSC98" s="79"/>
      <c r="BSD98" s="79"/>
      <c r="BSE98" s="79"/>
      <c r="BSF98" s="79"/>
      <c r="BSG98" s="79"/>
      <c r="BSH98" s="79"/>
      <c r="BSI98" s="79"/>
      <c r="BSJ98" s="79"/>
      <c r="BSK98" s="79"/>
      <c r="BSL98" s="79"/>
      <c r="BSM98" s="79"/>
      <c r="BSN98" s="79"/>
      <c r="BSO98" s="79"/>
      <c r="BSP98" s="79"/>
      <c r="BSQ98" s="79"/>
      <c r="BSR98" s="79"/>
      <c r="BSS98" s="79"/>
      <c r="BST98" s="79"/>
      <c r="BSU98" s="79"/>
      <c r="BSV98" s="79"/>
      <c r="BSW98" s="79"/>
      <c r="BSX98" s="79"/>
      <c r="BSY98" s="79"/>
      <c r="BSZ98" s="79"/>
      <c r="BTA98" s="79"/>
      <c r="BTB98" s="79"/>
      <c r="BTC98" s="79"/>
      <c r="BTD98" s="79"/>
      <c r="BTE98" s="79"/>
      <c r="BTF98" s="79"/>
      <c r="BTG98" s="79"/>
      <c r="BTH98" s="79"/>
      <c r="BTI98" s="79"/>
      <c r="BTJ98" s="79"/>
      <c r="BTK98" s="79"/>
      <c r="BTL98" s="79"/>
      <c r="BTM98" s="79"/>
      <c r="BTN98" s="79"/>
      <c r="BTO98" s="79"/>
      <c r="BTP98" s="79"/>
      <c r="BTQ98" s="79"/>
      <c r="BTR98" s="79"/>
      <c r="BTS98" s="79"/>
      <c r="BTT98" s="79"/>
      <c r="BTU98" s="79"/>
      <c r="BTV98" s="79"/>
      <c r="BTW98" s="79"/>
      <c r="BTX98" s="79"/>
      <c r="BTY98" s="79"/>
      <c r="BTZ98" s="79"/>
      <c r="BUA98" s="79"/>
      <c r="BUB98" s="79"/>
      <c r="BUC98" s="79"/>
      <c r="BUD98" s="79"/>
      <c r="BUE98" s="79"/>
      <c r="BUF98" s="79"/>
      <c r="BUG98" s="79"/>
      <c r="BUH98" s="79"/>
      <c r="BUI98" s="79"/>
      <c r="BUJ98" s="79"/>
      <c r="BUK98" s="79"/>
      <c r="BUL98" s="79"/>
      <c r="BUM98" s="79"/>
      <c r="BUN98" s="79"/>
      <c r="BUO98" s="79"/>
      <c r="BUP98" s="79"/>
      <c r="BUQ98" s="79"/>
      <c r="BUR98" s="79"/>
      <c r="BUS98" s="79"/>
      <c r="BUT98" s="79"/>
      <c r="BUU98" s="79"/>
      <c r="BUV98" s="79"/>
      <c r="BUW98" s="79"/>
      <c r="BUX98" s="79"/>
      <c r="BUY98" s="79"/>
      <c r="BUZ98" s="79"/>
      <c r="BVA98" s="79"/>
      <c r="BVB98" s="79"/>
      <c r="BVC98" s="79"/>
      <c r="BVD98" s="79"/>
      <c r="BVE98" s="79"/>
      <c r="BVF98" s="79"/>
      <c r="BVG98" s="79"/>
      <c r="BVH98" s="79"/>
      <c r="BVI98" s="79"/>
      <c r="BVJ98" s="79"/>
      <c r="BVK98" s="79"/>
      <c r="BVL98" s="79"/>
      <c r="BVM98" s="79"/>
      <c r="BVN98" s="79"/>
      <c r="BVO98" s="79"/>
      <c r="BVP98" s="79"/>
      <c r="BVQ98" s="79"/>
      <c r="BVR98" s="79"/>
      <c r="BVS98" s="79"/>
      <c r="BVT98" s="79"/>
      <c r="BVU98" s="79"/>
      <c r="BVV98" s="79"/>
      <c r="BVW98" s="79"/>
      <c r="BVX98" s="79"/>
      <c r="BVY98" s="79"/>
      <c r="BVZ98" s="79"/>
      <c r="BWA98" s="79"/>
      <c r="BWB98" s="79"/>
      <c r="BWC98" s="79"/>
      <c r="BWD98" s="79"/>
      <c r="BWE98" s="79"/>
      <c r="BWF98" s="79"/>
      <c r="BWG98" s="79"/>
      <c r="BWH98" s="79"/>
      <c r="BWI98" s="79"/>
      <c r="BWJ98" s="79"/>
      <c r="BWK98" s="79"/>
      <c r="BWL98" s="79"/>
      <c r="BWM98" s="79"/>
      <c r="BWN98" s="79"/>
      <c r="BWO98" s="79"/>
      <c r="BWP98" s="79"/>
      <c r="BWQ98" s="79"/>
      <c r="BWR98" s="79"/>
      <c r="BWS98" s="79"/>
      <c r="BWT98" s="79"/>
      <c r="BWU98" s="79"/>
      <c r="BWV98" s="79"/>
      <c r="BWW98" s="79"/>
      <c r="BWX98" s="79"/>
      <c r="BWY98" s="79"/>
      <c r="BWZ98" s="79"/>
      <c r="BXA98" s="79"/>
      <c r="BXB98" s="79"/>
      <c r="BXC98" s="79"/>
      <c r="BXD98" s="79"/>
      <c r="BXE98" s="79"/>
      <c r="BXF98" s="79"/>
      <c r="BXG98" s="79"/>
      <c r="BXH98" s="79"/>
      <c r="BXI98" s="79"/>
      <c r="BXJ98" s="79"/>
      <c r="BXK98" s="79"/>
      <c r="BXL98" s="79"/>
      <c r="BXM98" s="79"/>
      <c r="BXN98" s="79"/>
      <c r="BXO98" s="79"/>
      <c r="BXP98" s="79"/>
      <c r="BXQ98" s="79"/>
      <c r="BXR98" s="79"/>
      <c r="BXS98" s="79"/>
      <c r="BXT98" s="79"/>
      <c r="BXU98" s="79"/>
      <c r="BXV98" s="79"/>
      <c r="BXW98" s="79"/>
      <c r="BXX98" s="79"/>
      <c r="BXY98" s="79"/>
      <c r="BXZ98" s="79"/>
      <c r="BYA98" s="79"/>
      <c r="BYB98" s="79"/>
      <c r="BYC98" s="79"/>
      <c r="BYD98" s="79"/>
      <c r="BYE98" s="79"/>
      <c r="BYF98" s="79"/>
      <c r="BYG98" s="79"/>
      <c r="BYH98" s="79"/>
      <c r="BYI98" s="79"/>
      <c r="BYJ98" s="79"/>
      <c r="BYK98" s="79"/>
      <c r="BYL98" s="79"/>
      <c r="BYM98" s="79"/>
      <c r="BYN98" s="79"/>
      <c r="BYO98" s="79"/>
      <c r="BYP98" s="79"/>
      <c r="BYQ98" s="79"/>
      <c r="BYR98" s="79"/>
      <c r="BYS98" s="79"/>
      <c r="BYT98" s="79"/>
      <c r="BYU98" s="79"/>
      <c r="BYV98" s="79"/>
      <c r="BYW98" s="79"/>
      <c r="BYX98" s="79"/>
      <c r="BYY98" s="79"/>
      <c r="BYZ98" s="79"/>
      <c r="BZA98" s="79"/>
      <c r="BZB98" s="79"/>
      <c r="BZC98" s="79"/>
      <c r="BZD98" s="79"/>
      <c r="BZE98" s="79"/>
      <c r="BZF98" s="79"/>
      <c r="BZG98" s="79"/>
      <c r="BZH98" s="79"/>
      <c r="BZI98" s="79"/>
      <c r="BZJ98" s="79"/>
      <c r="BZK98" s="79"/>
      <c r="BZL98" s="79"/>
      <c r="BZM98" s="79"/>
      <c r="BZN98" s="79"/>
      <c r="BZO98" s="79"/>
      <c r="BZP98" s="79"/>
      <c r="BZQ98" s="79"/>
      <c r="BZR98" s="79"/>
      <c r="BZS98" s="79"/>
      <c r="BZT98" s="79"/>
      <c r="BZU98" s="79"/>
      <c r="BZV98" s="79"/>
      <c r="BZW98" s="79"/>
      <c r="BZX98" s="79"/>
      <c r="BZY98" s="79"/>
      <c r="BZZ98" s="79"/>
      <c r="CAA98" s="79"/>
      <c r="CAB98" s="79"/>
      <c r="CAC98" s="79"/>
      <c r="CAD98" s="79"/>
      <c r="CAE98" s="79"/>
      <c r="CAF98" s="79"/>
      <c r="CAG98" s="79"/>
      <c r="CAH98" s="79"/>
      <c r="CAI98" s="79"/>
      <c r="CAJ98" s="79"/>
      <c r="CAK98" s="79"/>
      <c r="CAL98" s="79"/>
      <c r="CAM98" s="79"/>
      <c r="CAN98" s="79"/>
      <c r="CAO98" s="79"/>
      <c r="CAP98" s="79"/>
      <c r="CAQ98" s="79"/>
      <c r="CAR98" s="79"/>
      <c r="CAS98" s="79"/>
      <c r="CAT98" s="79"/>
      <c r="CAU98" s="79"/>
      <c r="CAV98" s="79"/>
      <c r="CAW98" s="79"/>
      <c r="CAX98" s="79"/>
      <c r="CAY98" s="79"/>
      <c r="CAZ98" s="79"/>
      <c r="CBA98" s="79"/>
      <c r="CBB98" s="79"/>
      <c r="CBC98" s="79"/>
      <c r="CBD98" s="79"/>
      <c r="CBE98" s="79"/>
      <c r="CBF98" s="79"/>
      <c r="CBG98" s="79"/>
      <c r="CBH98" s="79"/>
      <c r="CBI98" s="79"/>
      <c r="CBJ98" s="79"/>
      <c r="CBK98" s="79"/>
      <c r="CBL98" s="79"/>
      <c r="CBM98" s="79"/>
      <c r="CBN98" s="79"/>
      <c r="CBO98" s="79"/>
      <c r="CBP98" s="79"/>
      <c r="CBQ98" s="79"/>
      <c r="CBR98" s="79"/>
      <c r="CBS98" s="79"/>
      <c r="CBT98" s="79"/>
      <c r="CBU98" s="79"/>
      <c r="CBV98" s="79"/>
      <c r="CBW98" s="79"/>
      <c r="CBX98" s="79"/>
      <c r="CBY98" s="79"/>
      <c r="CBZ98" s="79"/>
      <c r="CCA98" s="79"/>
      <c r="CCB98" s="79"/>
      <c r="CCC98" s="79"/>
      <c r="CCD98" s="79"/>
      <c r="CCE98" s="79"/>
      <c r="CCF98" s="79"/>
      <c r="CCG98" s="79"/>
      <c r="CCH98" s="79"/>
      <c r="CCI98" s="79"/>
      <c r="CCJ98" s="79"/>
      <c r="CCK98" s="79"/>
      <c r="CCL98" s="79"/>
      <c r="CCM98" s="79"/>
      <c r="CCN98" s="79"/>
      <c r="CCO98" s="79"/>
      <c r="CCP98" s="79"/>
      <c r="CCQ98" s="79"/>
      <c r="CCR98" s="79"/>
      <c r="CCS98" s="79"/>
      <c r="CCT98" s="79"/>
      <c r="CCU98" s="79"/>
      <c r="CCV98" s="79"/>
      <c r="CCW98" s="79"/>
      <c r="CCX98" s="79"/>
      <c r="CCY98" s="79"/>
      <c r="CCZ98" s="79"/>
      <c r="CDA98" s="79"/>
      <c r="CDB98" s="79"/>
      <c r="CDC98" s="79"/>
      <c r="CDD98" s="79"/>
      <c r="CDE98" s="79"/>
      <c r="CDF98" s="79"/>
      <c r="CDG98" s="79"/>
      <c r="CDH98" s="79"/>
      <c r="CDI98" s="79"/>
      <c r="CDJ98" s="79"/>
      <c r="CDK98" s="79"/>
      <c r="CDL98" s="79"/>
      <c r="CDM98" s="79"/>
      <c r="CDN98" s="79"/>
      <c r="CDO98" s="79"/>
      <c r="CDP98" s="79"/>
      <c r="CDQ98" s="79"/>
      <c r="CDR98" s="79"/>
      <c r="CDS98" s="79"/>
      <c r="CDT98" s="79"/>
      <c r="CDU98" s="79"/>
      <c r="CDV98" s="79"/>
      <c r="CDW98" s="79"/>
      <c r="CDX98" s="79"/>
      <c r="CDY98" s="79"/>
      <c r="CDZ98" s="79"/>
      <c r="CEA98" s="79"/>
      <c r="CEB98" s="79"/>
      <c r="CEC98" s="79"/>
      <c r="CED98" s="79"/>
      <c r="CEE98" s="79"/>
      <c r="CEF98" s="79"/>
      <c r="CEG98" s="79"/>
      <c r="CEH98" s="79"/>
      <c r="CEI98" s="79"/>
      <c r="CEJ98" s="79"/>
      <c r="CEK98" s="79"/>
      <c r="CEL98" s="79"/>
      <c r="CEM98" s="79"/>
      <c r="CEN98" s="79"/>
      <c r="CEO98" s="79"/>
      <c r="CEP98" s="79"/>
      <c r="CEQ98" s="79"/>
      <c r="CER98" s="79"/>
      <c r="CES98" s="79"/>
      <c r="CET98" s="79"/>
      <c r="CEU98" s="79"/>
      <c r="CEV98" s="79"/>
      <c r="CEW98" s="79"/>
      <c r="CEX98" s="79"/>
      <c r="CEY98" s="79"/>
      <c r="CEZ98" s="79"/>
      <c r="CFA98" s="79"/>
      <c r="CFB98" s="79"/>
      <c r="CFC98" s="79"/>
      <c r="CFD98" s="79"/>
      <c r="CFE98" s="79"/>
      <c r="CFF98" s="79"/>
      <c r="CFG98" s="79"/>
      <c r="CFH98" s="79"/>
      <c r="CFI98" s="79"/>
      <c r="CFJ98" s="79"/>
      <c r="CFK98" s="79"/>
      <c r="CFL98" s="79"/>
      <c r="CFM98" s="79"/>
      <c r="CFN98" s="79"/>
      <c r="CFO98" s="79"/>
      <c r="CFP98" s="79"/>
      <c r="CFQ98" s="79"/>
      <c r="CFR98" s="79"/>
      <c r="CFS98" s="79"/>
      <c r="CFT98" s="79"/>
      <c r="CFU98" s="79"/>
      <c r="CFV98" s="79"/>
      <c r="CFW98" s="79"/>
      <c r="CFX98" s="79"/>
      <c r="CFY98" s="79"/>
      <c r="CFZ98" s="79"/>
      <c r="CGA98" s="79"/>
      <c r="CGB98" s="79"/>
      <c r="CGC98" s="79"/>
      <c r="CGD98" s="79"/>
      <c r="CGE98" s="79"/>
      <c r="CGF98" s="79"/>
      <c r="CGG98" s="79"/>
      <c r="CGH98" s="79"/>
      <c r="CGI98" s="79"/>
      <c r="CGJ98" s="79"/>
      <c r="CGK98" s="79"/>
      <c r="CGL98" s="79"/>
      <c r="CGM98" s="79"/>
      <c r="CGN98" s="79"/>
      <c r="CGO98" s="79"/>
      <c r="CGP98" s="79"/>
      <c r="CGQ98" s="79"/>
      <c r="CGR98" s="79"/>
      <c r="CGS98" s="79"/>
      <c r="CGT98" s="79"/>
      <c r="CGU98" s="79"/>
      <c r="CGV98" s="79"/>
      <c r="CGW98" s="79"/>
      <c r="CGX98" s="79"/>
      <c r="CGY98" s="79"/>
      <c r="CGZ98" s="79"/>
      <c r="CHA98" s="79"/>
      <c r="CHB98" s="79"/>
      <c r="CHC98" s="79"/>
      <c r="CHD98" s="79"/>
      <c r="CHE98" s="79"/>
      <c r="CHF98" s="79"/>
      <c r="CHG98" s="79"/>
      <c r="CHH98" s="79"/>
      <c r="CHI98" s="79"/>
      <c r="CHJ98" s="79"/>
      <c r="CHK98" s="79"/>
      <c r="CHL98" s="79"/>
      <c r="CHM98" s="79"/>
      <c r="CHN98" s="79"/>
      <c r="CHO98" s="79"/>
      <c r="CHP98" s="79"/>
      <c r="CHQ98" s="79"/>
      <c r="CHR98" s="79"/>
      <c r="CHS98" s="79"/>
      <c r="CHT98" s="79"/>
      <c r="CHU98" s="79"/>
      <c r="CHV98" s="79"/>
      <c r="CHW98" s="79"/>
      <c r="CHX98" s="79"/>
      <c r="CHY98" s="79"/>
      <c r="CHZ98" s="79"/>
      <c r="CIA98" s="79"/>
      <c r="CIB98" s="79"/>
      <c r="CIC98" s="79"/>
      <c r="CID98" s="79"/>
      <c r="CIE98" s="79"/>
      <c r="CIF98" s="79"/>
      <c r="CIG98" s="79"/>
      <c r="CIH98" s="79"/>
      <c r="CII98" s="79"/>
      <c r="CIJ98" s="79"/>
      <c r="CIK98" s="79"/>
      <c r="CIL98" s="79"/>
      <c r="CIM98" s="79"/>
      <c r="CIN98" s="79"/>
      <c r="CIO98" s="79"/>
      <c r="CIP98" s="79"/>
      <c r="CIQ98" s="79"/>
      <c r="CIR98" s="79"/>
      <c r="CIS98" s="79"/>
      <c r="CIT98" s="79"/>
      <c r="CIU98" s="79"/>
      <c r="CIV98" s="79"/>
      <c r="CIW98" s="79"/>
      <c r="CIX98" s="79"/>
      <c r="CIY98" s="79"/>
      <c r="CIZ98" s="79"/>
      <c r="CJA98" s="79"/>
      <c r="CJB98" s="79"/>
      <c r="CJC98" s="79"/>
      <c r="CJD98" s="79"/>
      <c r="CJE98" s="79"/>
      <c r="CJF98" s="79"/>
      <c r="CJG98" s="79"/>
      <c r="CJH98" s="79"/>
      <c r="CJI98" s="79"/>
      <c r="CJJ98" s="79"/>
      <c r="CJK98" s="79"/>
      <c r="CJL98" s="79"/>
      <c r="CJM98" s="79"/>
      <c r="CJN98" s="79"/>
      <c r="CJO98" s="79"/>
      <c r="CJP98" s="79"/>
      <c r="CJQ98" s="79"/>
      <c r="CJR98" s="79"/>
      <c r="CJS98" s="79"/>
      <c r="CJT98" s="79"/>
      <c r="CJU98" s="79"/>
      <c r="CJV98" s="79"/>
      <c r="CJW98" s="79"/>
      <c r="CJX98" s="79"/>
      <c r="CJY98" s="79"/>
      <c r="CJZ98" s="79"/>
      <c r="CKA98" s="79"/>
      <c r="CKB98" s="79"/>
      <c r="CKC98" s="79"/>
      <c r="CKD98" s="79"/>
      <c r="CKE98" s="79"/>
      <c r="CKF98" s="79"/>
      <c r="CKG98" s="79"/>
      <c r="CKH98" s="79"/>
      <c r="CKI98" s="79"/>
      <c r="CKJ98" s="79"/>
      <c r="CKK98" s="79"/>
      <c r="CKL98" s="79"/>
      <c r="CKM98" s="79"/>
      <c r="CKN98" s="79"/>
      <c r="CKO98" s="79"/>
      <c r="CKP98" s="79"/>
      <c r="CKQ98" s="79"/>
      <c r="CKR98" s="79"/>
      <c r="CKS98" s="79"/>
      <c r="CKT98" s="79"/>
      <c r="CKU98" s="79"/>
      <c r="CKV98" s="79"/>
      <c r="CKW98" s="79"/>
      <c r="CKX98" s="79"/>
      <c r="CKY98" s="79"/>
      <c r="CKZ98" s="79"/>
      <c r="CLA98" s="79"/>
      <c r="CLB98" s="79"/>
      <c r="CLC98" s="79"/>
      <c r="CLD98" s="79"/>
      <c r="CLE98" s="79"/>
      <c r="CLF98" s="79"/>
      <c r="CLG98" s="79"/>
      <c r="CLH98" s="79"/>
      <c r="CLI98" s="79"/>
      <c r="CLJ98" s="79"/>
      <c r="CLK98" s="79"/>
      <c r="CLL98" s="79"/>
      <c r="CLM98" s="79"/>
      <c r="CLN98" s="79"/>
      <c r="CLO98" s="79"/>
      <c r="CLP98" s="79"/>
      <c r="CLQ98" s="79"/>
      <c r="CLR98" s="79"/>
      <c r="CLS98" s="79"/>
      <c r="CLT98" s="79"/>
      <c r="CLU98" s="79"/>
      <c r="CLV98" s="79"/>
      <c r="CLW98" s="79"/>
      <c r="CLX98" s="79"/>
      <c r="CLY98" s="79"/>
      <c r="CLZ98" s="79"/>
      <c r="CMA98" s="79"/>
      <c r="CMB98" s="79"/>
      <c r="CMC98" s="79"/>
      <c r="CMD98" s="79"/>
      <c r="CME98" s="79"/>
      <c r="CMF98" s="79"/>
      <c r="CMG98" s="79"/>
      <c r="CMH98" s="79"/>
      <c r="CMI98" s="79"/>
      <c r="CMJ98" s="79"/>
      <c r="CMK98" s="79"/>
      <c r="CML98" s="79"/>
      <c r="CMM98" s="79"/>
      <c r="CMN98" s="79"/>
      <c r="CMO98" s="79"/>
      <c r="CMP98" s="79"/>
      <c r="CMQ98" s="79"/>
      <c r="CMR98" s="79"/>
      <c r="CMS98" s="79"/>
      <c r="CMT98" s="79"/>
      <c r="CMU98" s="79"/>
      <c r="CMV98" s="79"/>
      <c r="CMW98" s="79"/>
      <c r="CMX98" s="79"/>
      <c r="CMY98" s="79"/>
      <c r="CMZ98" s="79"/>
      <c r="CNA98" s="79"/>
      <c r="CNB98" s="79"/>
      <c r="CNC98" s="79"/>
      <c r="CND98" s="79"/>
      <c r="CNE98" s="79"/>
      <c r="CNF98" s="79"/>
      <c r="CNG98" s="79"/>
      <c r="CNH98" s="79"/>
      <c r="CNI98" s="79"/>
      <c r="CNJ98" s="79"/>
      <c r="CNK98" s="79"/>
      <c r="CNL98" s="79"/>
      <c r="CNM98" s="79"/>
      <c r="CNN98" s="79"/>
      <c r="CNO98" s="79"/>
      <c r="CNP98" s="79"/>
      <c r="CNQ98" s="79"/>
      <c r="CNR98" s="79"/>
      <c r="CNS98" s="79"/>
      <c r="CNT98" s="79"/>
      <c r="CNU98" s="79"/>
      <c r="CNV98" s="79"/>
      <c r="CNW98" s="79"/>
      <c r="CNX98" s="79"/>
      <c r="CNY98" s="79"/>
      <c r="CNZ98" s="79"/>
      <c r="COA98" s="79"/>
      <c r="COB98" s="79"/>
      <c r="COC98" s="79"/>
      <c r="COD98" s="79"/>
      <c r="COE98" s="79"/>
      <c r="COF98" s="79"/>
      <c r="COG98" s="79"/>
      <c r="COH98" s="79"/>
      <c r="COI98" s="79"/>
      <c r="COJ98" s="79"/>
      <c r="COK98" s="79"/>
      <c r="COL98" s="79"/>
      <c r="COM98" s="79"/>
      <c r="CON98" s="79"/>
      <c r="COO98" s="79"/>
      <c r="COP98" s="79"/>
      <c r="COQ98" s="79"/>
      <c r="COR98" s="79"/>
      <c r="COS98" s="79"/>
      <c r="COT98" s="79"/>
      <c r="COU98" s="79"/>
      <c r="COV98" s="79"/>
      <c r="COW98" s="79"/>
      <c r="COX98" s="79"/>
      <c r="COY98" s="79"/>
      <c r="COZ98" s="79"/>
      <c r="CPA98" s="79"/>
      <c r="CPB98" s="79"/>
      <c r="CPC98" s="79"/>
      <c r="CPD98" s="79"/>
      <c r="CPE98" s="79"/>
      <c r="CPF98" s="79"/>
      <c r="CPG98" s="79"/>
      <c r="CPH98" s="79"/>
      <c r="CPI98" s="79"/>
      <c r="CPJ98" s="79"/>
      <c r="CPK98" s="79"/>
      <c r="CPL98" s="79"/>
      <c r="CPM98" s="79"/>
      <c r="CPN98" s="79"/>
      <c r="CPO98" s="79"/>
      <c r="CPP98" s="79"/>
      <c r="CPQ98" s="79"/>
      <c r="CPR98" s="79"/>
      <c r="CPS98" s="79"/>
      <c r="CPT98" s="79"/>
      <c r="CPU98" s="79"/>
      <c r="CPV98" s="79"/>
      <c r="CPW98" s="79"/>
      <c r="CPX98" s="79"/>
      <c r="CPY98" s="79"/>
      <c r="CPZ98" s="79"/>
      <c r="CQA98" s="79"/>
      <c r="CQB98" s="79"/>
      <c r="CQC98" s="79"/>
      <c r="CQD98" s="79"/>
      <c r="CQE98" s="79"/>
      <c r="CQF98" s="79"/>
      <c r="CQG98" s="79"/>
      <c r="CQH98" s="79"/>
      <c r="CQI98" s="79"/>
      <c r="CQJ98" s="79"/>
      <c r="CQK98" s="79"/>
      <c r="CQL98" s="79"/>
      <c r="CQM98" s="79"/>
      <c r="CQN98" s="79"/>
      <c r="CQO98" s="79"/>
      <c r="CQP98" s="79"/>
      <c r="CQQ98" s="79"/>
      <c r="CQR98" s="79"/>
      <c r="CQS98" s="79"/>
      <c r="CQT98" s="79"/>
      <c r="CQU98" s="79"/>
      <c r="CQV98" s="79"/>
      <c r="CQW98" s="79"/>
      <c r="CQX98" s="79"/>
      <c r="CQY98" s="79"/>
      <c r="CQZ98" s="79"/>
      <c r="CRA98" s="79"/>
      <c r="CRB98" s="79"/>
      <c r="CRC98" s="79"/>
      <c r="CRD98" s="79"/>
      <c r="CRE98" s="79"/>
      <c r="CRF98" s="79"/>
      <c r="CRG98" s="79"/>
      <c r="CRH98" s="79"/>
      <c r="CRI98" s="79"/>
      <c r="CRJ98" s="79"/>
      <c r="CRK98" s="79"/>
      <c r="CRL98" s="79"/>
      <c r="CRM98" s="79"/>
      <c r="CRN98" s="79"/>
      <c r="CRO98" s="79"/>
      <c r="CRP98" s="79"/>
      <c r="CRQ98" s="79"/>
      <c r="CRR98" s="79"/>
      <c r="CRS98" s="79"/>
      <c r="CRT98" s="79"/>
      <c r="CRU98" s="79"/>
      <c r="CRV98" s="79"/>
      <c r="CRW98" s="79"/>
      <c r="CRX98" s="79"/>
      <c r="CRY98" s="79"/>
      <c r="CRZ98" s="79"/>
      <c r="CSA98" s="79"/>
      <c r="CSB98" s="79"/>
      <c r="CSC98" s="79"/>
      <c r="CSD98" s="79"/>
      <c r="CSE98" s="79"/>
      <c r="CSF98" s="79"/>
      <c r="CSG98" s="79"/>
      <c r="CSH98" s="79"/>
      <c r="CSI98" s="79"/>
      <c r="CSJ98" s="79"/>
      <c r="CSK98" s="79"/>
      <c r="CSL98" s="79"/>
      <c r="CSM98" s="79"/>
      <c r="CSN98" s="79"/>
      <c r="CSO98" s="79"/>
      <c r="CSP98" s="79"/>
      <c r="CSQ98" s="79"/>
      <c r="CSR98" s="79"/>
      <c r="CSS98" s="79"/>
      <c r="CST98" s="79"/>
      <c r="CSU98" s="79"/>
      <c r="CSV98" s="79"/>
      <c r="CSW98" s="79"/>
      <c r="CSX98" s="79"/>
      <c r="CSY98" s="79"/>
      <c r="CSZ98" s="79"/>
      <c r="CTA98" s="79"/>
      <c r="CTB98" s="79"/>
      <c r="CTC98" s="79"/>
      <c r="CTD98" s="79"/>
      <c r="CTE98" s="79"/>
      <c r="CTF98" s="79"/>
      <c r="CTG98" s="79"/>
      <c r="CTH98" s="79"/>
      <c r="CTI98" s="79"/>
      <c r="CTJ98" s="79"/>
      <c r="CTK98" s="79"/>
      <c r="CTL98" s="79"/>
      <c r="CTM98" s="79"/>
      <c r="CTN98" s="79"/>
      <c r="CTO98" s="79"/>
      <c r="CTP98" s="79"/>
      <c r="CTQ98" s="79"/>
      <c r="CTR98" s="79"/>
      <c r="CTS98" s="79"/>
      <c r="CTT98" s="79"/>
      <c r="CTU98" s="79"/>
      <c r="CTV98" s="79"/>
      <c r="CTW98" s="79"/>
      <c r="CTX98" s="79"/>
      <c r="CTY98" s="79"/>
      <c r="CTZ98" s="79"/>
      <c r="CUA98" s="79"/>
      <c r="CUB98" s="79"/>
      <c r="CUC98" s="79"/>
      <c r="CUD98" s="79"/>
      <c r="CUE98" s="79"/>
      <c r="CUF98" s="79"/>
      <c r="CUG98" s="79"/>
      <c r="CUH98" s="79"/>
      <c r="CUI98" s="79"/>
      <c r="CUJ98" s="79"/>
      <c r="CUK98" s="79"/>
      <c r="CUL98" s="79"/>
      <c r="CUM98" s="79"/>
      <c r="CUN98" s="79"/>
      <c r="CUO98" s="79"/>
      <c r="CUP98" s="79"/>
      <c r="CUQ98" s="79"/>
      <c r="CUR98" s="79"/>
      <c r="CUS98" s="79"/>
      <c r="CUT98" s="79"/>
      <c r="CUU98" s="79"/>
      <c r="CUV98" s="79"/>
      <c r="CUW98" s="79"/>
      <c r="CUX98" s="79"/>
      <c r="CUY98" s="79"/>
      <c r="CUZ98" s="79"/>
      <c r="CVA98" s="79"/>
      <c r="CVB98" s="79"/>
      <c r="CVC98" s="79"/>
      <c r="CVD98" s="79"/>
      <c r="CVE98" s="79"/>
      <c r="CVF98" s="79"/>
      <c r="CVG98" s="79"/>
      <c r="CVH98" s="79"/>
      <c r="CVI98" s="79"/>
      <c r="CVJ98" s="79"/>
      <c r="CVK98" s="79"/>
      <c r="CVL98" s="79"/>
      <c r="CVM98" s="79"/>
      <c r="CVN98" s="79"/>
      <c r="CVO98" s="79"/>
      <c r="CVP98" s="79"/>
      <c r="CVQ98" s="79"/>
      <c r="CVR98" s="79"/>
      <c r="CVS98" s="79"/>
      <c r="CVT98" s="79"/>
      <c r="CVU98" s="79"/>
      <c r="CVV98" s="79"/>
      <c r="CVW98" s="79"/>
      <c r="CVX98" s="79"/>
      <c r="CVY98" s="79"/>
      <c r="CVZ98" s="79"/>
      <c r="CWA98" s="79"/>
      <c r="CWB98" s="79"/>
      <c r="CWC98" s="79"/>
      <c r="CWD98" s="79"/>
      <c r="CWE98" s="79"/>
      <c r="CWF98" s="79"/>
      <c r="CWG98" s="79"/>
      <c r="CWH98" s="79"/>
      <c r="CWI98" s="79"/>
      <c r="CWJ98" s="79"/>
      <c r="CWK98" s="79"/>
      <c r="CWL98" s="79"/>
      <c r="CWM98" s="79"/>
      <c r="CWN98" s="79"/>
      <c r="CWO98" s="79"/>
      <c r="CWP98" s="79"/>
      <c r="CWQ98" s="79"/>
      <c r="CWR98" s="79"/>
      <c r="CWS98" s="79"/>
      <c r="CWT98" s="79"/>
      <c r="CWU98" s="79"/>
      <c r="CWV98" s="79"/>
      <c r="CWW98" s="79"/>
      <c r="CWX98" s="79"/>
      <c r="CWY98" s="79"/>
      <c r="CWZ98" s="79"/>
      <c r="CXA98" s="79"/>
      <c r="CXB98" s="79"/>
      <c r="CXC98" s="79"/>
      <c r="CXD98" s="79"/>
      <c r="CXE98" s="79"/>
      <c r="CXF98" s="79"/>
      <c r="CXG98" s="79"/>
      <c r="CXH98" s="79"/>
      <c r="CXI98" s="79"/>
      <c r="CXJ98" s="79"/>
      <c r="CXK98" s="79"/>
      <c r="CXL98" s="79"/>
      <c r="CXM98" s="79"/>
      <c r="CXN98" s="79"/>
      <c r="CXO98" s="79"/>
      <c r="CXP98" s="79"/>
      <c r="CXQ98" s="79"/>
      <c r="CXR98" s="79"/>
      <c r="CXS98" s="79"/>
      <c r="CXT98" s="79"/>
      <c r="CXU98" s="79"/>
      <c r="CXV98" s="79"/>
      <c r="CXW98" s="79"/>
      <c r="CXX98" s="79"/>
      <c r="CXY98" s="79"/>
      <c r="CXZ98" s="79"/>
      <c r="CYA98" s="79"/>
      <c r="CYB98" s="79"/>
      <c r="CYC98" s="79"/>
      <c r="CYD98" s="79"/>
      <c r="CYE98" s="79"/>
      <c r="CYF98" s="79"/>
      <c r="CYG98" s="79"/>
      <c r="CYH98" s="79"/>
      <c r="CYI98" s="79"/>
      <c r="CYJ98" s="79"/>
      <c r="CYK98" s="79"/>
      <c r="CYL98" s="79"/>
      <c r="CYM98" s="79"/>
      <c r="CYN98" s="79"/>
      <c r="CYO98" s="79"/>
      <c r="CYP98" s="79"/>
      <c r="CYQ98" s="79"/>
      <c r="CYR98" s="79"/>
      <c r="CYS98" s="79"/>
      <c r="CYT98" s="79"/>
      <c r="CYU98" s="79"/>
      <c r="CYV98" s="79"/>
      <c r="CYW98" s="79"/>
      <c r="CYX98" s="79"/>
      <c r="CYY98" s="79"/>
      <c r="CYZ98" s="79"/>
      <c r="CZA98" s="79"/>
      <c r="CZB98" s="79"/>
      <c r="CZC98" s="79"/>
      <c r="CZD98" s="79"/>
      <c r="CZE98" s="79"/>
      <c r="CZF98" s="79"/>
      <c r="CZG98" s="79"/>
      <c r="CZH98" s="79"/>
      <c r="CZI98" s="79"/>
      <c r="CZJ98" s="79"/>
      <c r="CZK98" s="79"/>
      <c r="CZL98" s="79"/>
      <c r="CZM98" s="79"/>
      <c r="CZN98" s="79"/>
      <c r="CZO98" s="79"/>
      <c r="CZP98" s="79"/>
      <c r="CZQ98" s="79"/>
      <c r="CZR98" s="79"/>
      <c r="CZS98" s="79"/>
      <c r="CZT98" s="79"/>
      <c r="CZU98" s="79"/>
      <c r="CZV98" s="79"/>
      <c r="CZW98" s="79"/>
      <c r="CZX98" s="79"/>
      <c r="CZY98" s="79"/>
      <c r="CZZ98" s="79"/>
      <c r="DAA98" s="79"/>
      <c r="DAB98" s="79"/>
      <c r="DAC98" s="79"/>
      <c r="DAD98" s="79"/>
      <c r="DAE98" s="79"/>
      <c r="DAF98" s="79"/>
      <c r="DAG98" s="79"/>
      <c r="DAH98" s="79"/>
      <c r="DAI98" s="79"/>
      <c r="DAJ98" s="79"/>
      <c r="DAK98" s="79"/>
      <c r="DAL98" s="79"/>
      <c r="DAM98" s="79"/>
      <c r="DAN98" s="79"/>
      <c r="DAO98" s="79"/>
      <c r="DAP98" s="79"/>
      <c r="DAQ98" s="79"/>
      <c r="DAR98" s="79"/>
      <c r="DAS98" s="79"/>
      <c r="DAT98" s="79"/>
      <c r="DAU98" s="79"/>
      <c r="DAV98" s="79"/>
      <c r="DAW98" s="79"/>
      <c r="DAX98" s="79"/>
      <c r="DAY98" s="79"/>
      <c r="DAZ98" s="79"/>
      <c r="DBA98" s="79"/>
      <c r="DBB98" s="79"/>
      <c r="DBC98" s="79"/>
      <c r="DBD98" s="79"/>
      <c r="DBE98" s="79"/>
      <c r="DBF98" s="79"/>
      <c r="DBG98" s="79"/>
      <c r="DBH98" s="79"/>
      <c r="DBI98" s="79"/>
      <c r="DBJ98" s="79"/>
      <c r="DBK98" s="79"/>
      <c r="DBL98" s="79"/>
      <c r="DBM98" s="79"/>
      <c r="DBN98" s="79"/>
      <c r="DBO98" s="79"/>
      <c r="DBP98" s="79"/>
      <c r="DBQ98" s="79"/>
      <c r="DBR98" s="79"/>
      <c r="DBS98" s="79"/>
      <c r="DBT98" s="79"/>
      <c r="DBU98" s="79"/>
      <c r="DBV98" s="79"/>
      <c r="DBW98" s="79"/>
      <c r="DBX98" s="79"/>
      <c r="DBY98" s="79"/>
      <c r="DBZ98" s="79"/>
      <c r="DCA98" s="79"/>
      <c r="DCB98" s="79"/>
      <c r="DCC98" s="79"/>
      <c r="DCD98" s="79"/>
      <c r="DCE98" s="79"/>
      <c r="DCF98" s="79"/>
      <c r="DCG98" s="79"/>
      <c r="DCH98" s="79"/>
      <c r="DCI98" s="79"/>
      <c r="DCJ98" s="79"/>
      <c r="DCK98" s="79"/>
      <c r="DCL98" s="79"/>
      <c r="DCM98" s="79"/>
      <c r="DCN98" s="79"/>
      <c r="DCO98" s="79"/>
      <c r="DCP98" s="79"/>
      <c r="DCQ98" s="79"/>
      <c r="DCR98" s="79"/>
      <c r="DCS98" s="79"/>
      <c r="DCT98" s="79"/>
      <c r="DCU98" s="79"/>
      <c r="DCV98" s="79"/>
      <c r="DCW98" s="79"/>
      <c r="DCX98" s="79"/>
      <c r="DCY98" s="79"/>
      <c r="DCZ98" s="79"/>
      <c r="DDA98" s="79"/>
      <c r="DDB98" s="79"/>
      <c r="DDC98" s="79"/>
      <c r="DDD98" s="79"/>
      <c r="DDE98" s="79"/>
      <c r="DDF98" s="79"/>
      <c r="DDG98" s="79"/>
      <c r="DDH98" s="79"/>
      <c r="DDI98" s="79"/>
      <c r="DDJ98" s="79"/>
      <c r="DDK98" s="79"/>
      <c r="DDL98" s="79"/>
      <c r="DDM98" s="79"/>
      <c r="DDN98" s="79"/>
      <c r="DDO98" s="79"/>
      <c r="DDP98" s="79"/>
      <c r="DDQ98" s="79"/>
      <c r="DDR98" s="79"/>
      <c r="DDS98" s="79"/>
      <c r="DDT98" s="79"/>
      <c r="DDU98" s="79"/>
      <c r="DDV98" s="79"/>
      <c r="DDW98" s="79"/>
      <c r="DDX98" s="79"/>
      <c r="DDY98" s="79"/>
      <c r="DDZ98" s="79"/>
      <c r="DEA98" s="79"/>
      <c r="DEB98" s="79"/>
      <c r="DEC98" s="79"/>
      <c r="DED98" s="79"/>
      <c r="DEE98" s="79"/>
      <c r="DEF98" s="79"/>
      <c r="DEG98" s="79"/>
      <c r="DEH98" s="79"/>
      <c r="DEI98" s="79"/>
      <c r="DEJ98" s="79"/>
      <c r="DEK98" s="79"/>
      <c r="DEL98" s="79"/>
      <c r="DEM98" s="79"/>
      <c r="DEN98" s="79"/>
      <c r="DEO98" s="79"/>
      <c r="DEP98" s="79"/>
      <c r="DEQ98" s="79"/>
      <c r="DER98" s="79"/>
      <c r="DES98" s="79"/>
      <c r="DET98" s="79"/>
      <c r="DEU98" s="79"/>
      <c r="DEV98" s="79"/>
      <c r="DEW98" s="79"/>
      <c r="DEX98" s="79"/>
      <c r="DEY98" s="79"/>
      <c r="DEZ98" s="79"/>
      <c r="DFA98" s="79"/>
      <c r="DFB98" s="79"/>
      <c r="DFC98" s="79"/>
      <c r="DFD98" s="79"/>
      <c r="DFE98" s="79"/>
      <c r="DFF98" s="79"/>
      <c r="DFG98" s="79"/>
      <c r="DFH98" s="79"/>
      <c r="DFI98" s="79"/>
      <c r="DFJ98" s="79"/>
      <c r="DFK98" s="79"/>
      <c r="DFL98" s="79"/>
      <c r="DFM98" s="79"/>
      <c r="DFN98" s="79"/>
      <c r="DFO98" s="79"/>
      <c r="DFP98" s="79"/>
      <c r="DFQ98" s="79"/>
      <c r="DFR98" s="79"/>
      <c r="DFS98" s="79"/>
      <c r="DFT98" s="79"/>
      <c r="DFU98" s="79"/>
      <c r="DFV98" s="79"/>
      <c r="DFW98" s="79"/>
      <c r="DFX98" s="79"/>
      <c r="DFY98" s="79"/>
      <c r="DFZ98" s="79"/>
      <c r="DGA98" s="79"/>
      <c r="DGB98" s="79"/>
      <c r="DGC98" s="79"/>
      <c r="DGD98" s="79"/>
      <c r="DGE98" s="79"/>
      <c r="DGF98" s="79"/>
      <c r="DGG98" s="79"/>
      <c r="DGH98" s="79"/>
      <c r="DGI98" s="79"/>
      <c r="DGJ98" s="79"/>
      <c r="DGK98" s="79"/>
      <c r="DGL98" s="79"/>
      <c r="DGM98" s="79"/>
      <c r="DGN98" s="79"/>
      <c r="DGO98" s="79"/>
      <c r="DGP98" s="79"/>
      <c r="DGQ98" s="79"/>
      <c r="DGR98" s="79"/>
      <c r="DGS98" s="79"/>
      <c r="DGT98" s="79"/>
      <c r="DGU98" s="79"/>
      <c r="DGV98" s="79"/>
      <c r="DGW98" s="79"/>
      <c r="DGX98" s="79"/>
      <c r="DGY98" s="79"/>
      <c r="DGZ98" s="79"/>
      <c r="DHA98" s="79"/>
      <c r="DHB98" s="79"/>
      <c r="DHC98" s="79"/>
      <c r="DHD98" s="79"/>
      <c r="DHE98" s="79"/>
      <c r="DHF98" s="79"/>
      <c r="DHG98" s="79"/>
      <c r="DHH98" s="79"/>
      <c r="DHI98" s="79"/>
      <c r="DHJ98" s="79"/>
      <c r="DHK98" s="79"/>
      <c r="DHL98" s="79"/>
      <c r="DHM98" s="79"/>
      <c r="DHN98" s="79"/>
      <c r="DHO98" s="79"/>
      <c r="DHP98" s="79"/>
      <c r="DHQ98" s="79"/>
      <c r="DHR98" s="79"/>
      <c r="DHS98" s="79"/>
      <c r="DHT98" s="79"/>
      <c r="DHU98" s="79"/>
      <c r="DHV98" s="79"/>
      <c r="DHW98" s="79"/>
      <c r="DHX98" s="79"/>
      <c r="DHY98" s="79"/>
      <c r="DHZ98" s="79"/>
      <c r="DIA98" s="79"/>
      <c r="DIB98" s="79"/>
      <c r="DIC98" s="79"/>
      <c r="DID98" s="79"/>
      <c r="DIE98" s="79"/>
      <c r="DIF98" s="79"/>
      <c r="DIG98" s="79"/>
      <c r="DIH98" s="79"/>
      <c r="DII98" s="79"/>
      <c r="DIJ98" s="79"/>
      <c r="DIK98" s="79"/>
      <c r="DIL98" s="79"/>
      <c r="DIM98" s="79"/>
      <c r="DIN98" s="79"/>
      <c r="DIO98" s="79"/>
      <c r="DIP98" s="79"/>
      <c r="DIQ98" s="79"/>
      <c r="DIR98" s="79"/>
      <c r="DIS98" s="79"/>
      <c r="DIT98" s="79"/>
      <c r="DIU98" s="79"/>
      <c r="DIV98" s="79"/>
      <c r="DIW98" s="79"/>
      <c r="DIX98" s="79"/>
      <c r="DIY98" s="79"/>
      <c r="DIZ98" s="79"/>
      <c r="DJA98" s="79"/>
      <c r="DJB98" s="79"/>
      <c r="DJC98" s="79"/>
      <c r="DJD98" s="79"/>
      <c r="DJE98" s="79"/>
      <c r="DJF98" s="79"/>
      <c r="DJG98" s="79"/>
      <c r="DJH98" s="79"/>
      <c r="DJI98" s="79"/>
      <c r="DJJ98" s="79"/>
      <c r="DJK98" s="79"/>
      <c r="DJL98" s="79"/>
      <c r="DJM98" s="79"/>
      <c r="DJN98" s="79"/>
      <c r="DJO98" s="79"/>
      <c r="DJP98" s="79"/>
      <c r="DJQ98" s="79"/>
      <c r="DJR98" s="79"/>
      <c r="DJS98" s="79"/>
      <c r="DJT98" s="79"/>
      <c r="DJU98" s="79"/>
      <c r="DJV98" s="79"/>
      <c r="DJW98" s="79"/>
      <c r="DJX98" s="79"/>
      <c r="DJY98" s="79"/>
      <c r="DJZ98" s="79"/>
      <c r="DKA98" s="79"/>
      <c r="DKB98" s="79"/>
      <c r="DKC98" s="79"/>
      <c r="DKD98" s="79"/>
      <c r="DKE98" s="79"/>
      <c r="DKF98" s="79"/>
      <c r="DKG98" s="79"/>
      <c r="DKH98" s="79"/>
      <c r="DKI98" s="79"/>
      <c r="DKJ98" s="79"/>
      <c r="DKK98" s="79"/>
      <c r="DKL98" s="79"/>
      <c r="DKM98" s="79"/>
      <c r="DKN98" s="79"/>
      <c r="DKO98" s="79"/>
      <c r="DKP98" s="79"/>
      <c r="DKQ98" s="79"/>
      <c r="DKR98" s="79"/>
      <c r="DKS98" s="79"/>
      <c r="DKT98" s="79"/>
      <c r="DKU98" s="79"/>
      <c r="DKV98" s="79"/>
      <c r="DKW98" s="79"/>
      <c r="DKX98" s="79"/>
      <c r="DKY98" s="79"/>
      <c r="DKZ98" s="79"/>
      <c r="DLA98" s="79"/>
      <c r="DLB98" s="79"/>
      <c r="DLC98" s="79"/>
      <c r="DLD98" s="79"/>
      <c r="DLE98" s="79"/>
      <c r="DLF98" s="79"/>
      <c r="DLG98" s="79"/>
      <c r="DLH98" s="79"/>
      <c r="DLI98" s="79"/>
      <c r="DLJ98" s="79"/>
      <c r="DLK98" s="79"/>
      <c r="DLL98" s="79"/>
      <c r="DLM98" s="79"/>
      <c r="DLN98" s="79"/>
      <c r="DLO98" s="79"/>
      <c r="DLP98" s="79"/>
      <c r="DLQ98" s="79"/>
      <c r="DLR98" s="79"/>
      <c r="DLS98" s="79"/>
      <c r="DLT98" s="79"/>
      <c r="DLU98" s="79"/>
      <c r="DLV98" s="79"/>
      <c r="DLW98" s="79"/>
      <c r="DLX98" s="79"/>
      <c r="DLY98" s="79"/>
      <c r="DLZ98" s="79"/>
      <c r="DMA98" s="79"/>
      <c r="DMB98" s="79"/>
      <c r="DMC98" s="79"/>
      <c r="DMD98" s="79"/>
      <c r="DME98" s="79"/>
      <c r="DMF98" s="79"/>
      <c r="DMG98" s="79"/>
      <c r="DMH98" s="79"/>
      <c r="DMI98" s="79"/>
      <c r="DMJ98" s="79"/>
      <c r="DMK98" s="79"/>
      <c r="DML98" s="79"/>
      <c r="DMM98" s="79"/>
      <c r="DMN98" s="79"/>
      <c r="DMO98" s="79"/>
      <c r="DMP98" s="79"/>
      <c r="DMQ98" s="79"/>
      <c r="DMR98" s="79"/>
      <c r="DMS98" s="79"/>
      <c r="DMT98" s="79"/>
      <c r="DMU98" s="79"/>
      <c r="DMV98" s="79"/>
      <c r="DMW98" s="79"/>
      <c r="DMX98" s="79"/>
      <c r="DMY98" s="79"/>
      <c r="DMZ98" s="79"/>
      <c r="DNA98" s="79"/>
      <c r="DNB98" s="79"/>
      <c r="DNC98" s="79"/>
      <c r="DND98" s="79"/>
      <c r="DNE98" s="79"/>
      <c r="DNF98" s="79"/>
      <c r="DNG98" s="79"/>
      <c r="DNH98" s="79"/>
      <c r="DNI98" s="79"/>
      <c r="DNJ98" s="79"/>
      <c r="DNK98" s="79"/>
      <c r="DNL98" s="79"/>
      <c r="DNM98" s="79"/>
      <c r="DNN98" s="79"/>
      <c r="DNO98" s="79"/>
      <c r="DNP98" s="79"/>
      <c r="DNQ98" s="79"/>
      <c r="DNR98" s="79"/>
      <c r="DNS98" s="79"/>
      <c r="DNT98" s="79"/>
      <c r="DNU98" s="79"/>
      <c r="DNV98" s="79"/>
      <c r="DNW98" s="79"/>
      <c r="DNX98" s="79"/>
      <c r="DNY98" s="79"/>
      <c r="DNZ98" s="79"/>
      <c r="DOA98" s="79"/>
      <c r="DOB98" s="79"/>
      <c r="DOC98" s="79"/>
      <c r="DOD98" s="79"/>
      <c r="DOE98" s="79"/>
      <c r="DOF98" s="79"/>
      <c r="DOG98" s="79"/>
      <c r="DOH98" s="79"/>
      <c r="DOI98" s="79"/>
      <c r="DOJ98" s="79"/>
      <c r="DOK98" s="79"/>
      <c r="DOL98" s="79"/>
      <c r="DOM98" s="79"/>
      <c r="DON98" s="79"/>
      <c r="DOO98" s="79"/>
      <c r="DOP98" s="79"/>
      <c r="DOQ98" s="79"/>
      <c r="DOR98" s="79"/>
      <c r="DOS98" s="79"/>
      <c r="DOT98" s="79"/>
      <c r="DOU98" s="79"/>
      <c r="DOV98" s="79"/>
      <c r="DOW98" s="79"/>
      <c r="DOX98" s="79"/>
      <c r="DOY98" s="79"/>
      <c r="DOZ98" s="79"/>
      <c r="DPA98" s="79"/>
      <c r="DPB98" s="79"/>
      <c r="DPC98" s="79"/>
      <c r="DPD98" s="79"/>
      <c r="DPE98" s="79"/>
      <c r="DPF98" s="79"/>
      <c r="DPG98" s="79"/>
      <c r="DPH98" s="79"/>
      <c r="DPI98" s="79"/>
      <c r="DPJ98" s="79"/>
      <c r="DPK98" s="79"/>
      <c r="DPL98" s="79"/>
      <c r="DPM98" s="79"/>
      <c r="DPN98" s="79"/>
      <c r="DPO98" s="79"/>
      <c r="DPP98" s="79"/>
      <c r="DPQ98" s="79"/>
      <c r="DPR98" s="79"/>
      <c r="DPS98" s="79"/>
      <c r="DPT98" s="79"/>
      <c r="DPU98" s="79"/>
      <c r="DPV98" s="79"/>
      <c r="DPW98" s="79"/>
      <c r="DPX98" s="79"/>
      <c r="DPY98" s="79"/>
      <c r="DPZ98" s="79"/>
      <c r="DQA98" s="79"/>
      <c r="DQB98" s="79"/>
      <c r="DQC98" s="79"/>
      <c r="DQD98" s="79"/>
      <c r="DQE98" s="79"/>
      <c r="DQF98" s="79"/>
      <c r="DQG98" s="79"/>
      <c r="DQH98" s="79"/>
      <c r="DQI98" s="79"/>
      <c r="DQJ98" s="79"/>
      <c r="DQK98" s="79"/>
      <c r="DQL98" s="79"/>
      <c r="DQM98" s="79"/>
      <c r="DQN98" s="79"/>
      <c r="DQO98" s="79"/>
      <c r="DQP98" s="79"/>
      <c r="DQQ98" s="79"/>
      <c r="DQR98" s="79"/>
      <c r="DQS98" s="79"/>
      <c r="DQT98" s="79"/>
      <c r="DQU98" s="79"/>
      <c r="DQV98" s="79"/>
      <c r="DQW98" s="79"/>
      <c r="DQX98" s="79"/>
      <c r="DQY98" s="79"/>
      <c r="DQZ98" s="79"/>
      <c r="DRA98" s="79"/>
      <c r="DRB98" s="79"/>
      <c r="DRC98" s="79"/>
      <c r="DRD98" s="79"/>
      <c r="DRE98" s="79"/>
      <c r="DRF98" s="79"/>
      <c r="DRG98" s="79"/>
      <c r="DRH98" s="79"/>
      <c r="DRI98" s="79"/>
      <c r="DRJ98" s="79"/>
      <c r="DRK98" s="79"/>
      <c r="DRL98" s="79"/>
      <c r="DRM98" s="79"/>
      <c r="DRN98" s="79"/>
      <c r="DRO98" s="79"/>
      <c r="DRP98" s="79"/>
      <c r="DRQ98" s="79"/>
      <c r="DRR98" s="79"/>
      <c r="DRS98" s="79"/>
      <c r="DRT98" s="79"/>
      <c r="DRU98" s="79"/>
      <c r="DRV98" s="79"/>
      <c r="DRW98" s="79"/>
      <c r="DRX98" s="79"/>
      <c r="DRY98" s="79"/>
      <c r="DRZ98" s="79"/>
      <c r="DSA98" s="79"/>
      <c r="DSB98" s="79"/>
      <c r="DSC98" s="79"/>
      <c r="DSD98" s="79"/>
      <c r="DSE98" s="79"/>
      <c r="DSF98" s="79"/>
      <c r="DSG98" s="79"/>
      <c r="DSH98" s="79"/>
      <c r="DSI98" s="79"/>
      <c r="DSJ98" s="79"/>
      <c r="DSK98" s="79"/>
      <c r="DSL98" s="79"/>
      <c r="DSM98" s="79"/>
      <c r="DSN98" s="79"/>
      <c r="DSO98" s="79"/>
      <c r="DSP98" s="79"/>
      <c r="DSQ98" s="79"/>
      <c r="DSR98" s="79"/>
      <c r="DSS98" s="79"/>
      <c r="DST98" s="79"/>
      <c r="DSU98" s="79"/>
      <c r="DSV98" s="79"/>
      <c r="DSW98" s="79"/>
      <c r="DSX98" s="79"/>
      <c r="DSY98" s="79"/>
      <c r="DSZ98" s="79"/>
      <c r="DTA98" s="79"/>
      <c r="DTB98" s="79"/>
      <c r="DTC98" s="79"/>
      <c r="DTD98" s="79"/>
      <c r="DTE98" s="79"/>
      <c r="DTF98" s="79"/>
      <c r="DTG98" s="79"/>
      <c r="DTH98" s="79"/>
      <c r="DTI98" s="79"/>
      <c r="DTJ98" s="79"/>
      <c r="DTK98" s="79"/>
      <c r="DTL98" s="79"/>
      <c r="DTM98" s="79"/>
      <c r="DTN98" s="79"/>
      <c r="DTO98" s="79"/>
      <c r="DTP98" s="79"/>
      <c r="DTQ98" s="79"/>
      <c r="DTR98" s="79"/>
      <c r="DTS98" s="79"/>
      <c r="DTT98" s="79"/>
      <c r="DTU98" s="79"/>
      <c r="DTV98" s="79"/>
      <c r="DTW98" s="79"/>
      <c r="DTX98" s="79"/>
      <c r="DTY98" s="79"/>
      <c r="DTZ98" s="79"/>
      <c r="DUA98" s="79"/>
      <c r="DUB98" s="79"/>
      <c r="DUC98" s="79"/>
      <c r="DUD98" s="79"/>
      <c r="DUE98" s="79"/>
      <c r="DUF98" s="79"/>
      <c r="DUG98" s="79"/>
      <c r="DUH98" s="79"/>
      <c r="DUI98" s="79"/>
      <c r="DUJ98" s="79"/>
      <c r="DUK98" s="79"/>
      <c r="DUL98" s="79"/>
      <c r="DUM98" s="79"/>
      <c r="DUN98" s="79"/>
      <c r="DUO98" s="79"/>
      <c r="DUP98" s="79"/>
      <c r="DUQ98" s="79"/>
      <c r="DUR98" s="79"/>
      <c r="DUS98" s="79"/>
      <c r="DUT98" s="79"/>
      <c r="DUU98" s="79"/>
      <c r="DUV98" s="79"/>
      <c r="DUW98" s="79"/>
      <c r="DUX98" s="79"/>
      <c r="DUY98" s="79"/>
      <c r="DUZ98" s="79"/>
      <c r="DVA98" s="79"/>
      <c r="DVB98" s="79"/>
      <c r="DVC98" s="79"/>
      <c r="DVD98" s="79"/>
      <c r="DVE98" s="79"/>
      <c r="DVF98" s="79"/>
      <c r="DVG98" s="79"/>
      <c r="DVH98" s="79"/>
      <c r="DVI98" s="79"/>
      <c r="DVJ98" s="79"/>
      <c r="DVK98" s="79"/>
      <c r="DVL98" s="79"/>
      <c r="DVM98" s="79"/>
      <c r="DVN98" s="79"/>
      <c r="DVO98" s="79"/>
      <c r="DVP98" s="79"/>
      <c r="DVQ98" s="79"/>
      <c r="DVR98" s="79"/>
      <c r="DVS98" s="79"/>
      <c r="DVT98" s="79"/>
      <c r="DVU98" s="79"/>
      <c r="DVV98" s="79"/>
      <c r="DVW98" s="79"/>
      <c r="DVX98" s="79"/>
      <c r="DVY98" s="79"/>
      <c r="DVZ98" s="79"/>
      <c r="DWA98" s="79"/>
      <c r="DWB98" s="79"/>
      <c r="DWC98" s="79"/>
      <c r="DWD98" s="79"/>
      <c r="DWE98" s="79"/>
      <c r="DWF98" s="79"/>
      <c r="DWG98" s="79"/>
      <c r="DWH98" s="79"/>
      <c r="DWI98" s="79"/>
      <c r="DWJ98" s="79"/>
      <c r="DWK98" s="79"/>
      <c r="DWL98" s="79"/>
      <c r="DWM98" s="79"/>
      <c r="DWN98" s="79"/>
      <c r="DWO98" s="79"/>
      <c r="DWP98" s="79"/>
      <c r="DWQ98" s="79"/>
      <c r="DWR98" s="79"/>
      <c r="DWS98" s="79"/>
      <c r="DWT98" s="79"/>
      <c r="DWU98" s="79"/>
      <c r="DWV98" s="79"/>
      <c r="DWW98" s="79"/>
      <c r="DWX98" s="79"/>
      <c r="DWY98" s="79"/>
      <c r="DWZ98" s="79"/>
      <c r="DXA98" s="79"/>
      <c r="DXB98" s="79"/>
      <c r="DXC98" s="79"/>
      <c r="DXD98" s="79"/>
      <c r="DXE98" s="79"/>
      <c r="DXF98" s="79"/>
      <c r="DXG98" s="79"/>
      <c r="DXH98" s="79"/>
      <c r="DXI98" s="79"/>
      <c r="DXJ98" s="79"/>
      <c r="DXK98" s="79"/>
      <c r="DXL98" s="79"/>
      <c r="DXM98" s="79"/>
      <c r="DXN98" s="79"/>
      <c r="DXO98" s="79"/>
      <c r="DXP98" s="79"/>
      <c r="DXQ98" s="79"/>
      <c r="DXR98" s="79"/>
      <c r="DXS98" s="79"/>
      <c r="DXT98" s="79"/>
      <c r="DXU98" s="79"/>
      <c r="DXV98" s="79"/>
      <c r="DXW98" s="79"/>
      <c r="DXX98" s="79"/>
      <c r="DXY98" s="79"/>
      <c r="DXZ98" s="79"/>
      <c r="DYA98" s="79"/>
      <c r="DYB98" s="79"/>
      <c r="DYC98" s="79"/>
      <c r="DYD98" s="79"/>
      <c r="DYE98" s="79"/>
      <c r="DYF98" s="79"/>
      <c r="DYG98" s="79"/>
      <c r="DYH98" s="79"/>
      <c r="DYI98" s="79"/>
      <c r="DYJ98" s="79"/>
      <c r="DYK98" s="79"/>
      <c r="DYL98" s="79"/>
      <c r="DYM98" s="79"/>
      <c r="DYN98" s="79"/>
      <c r="DYO98" s="79"/>
      <c r="DYP98" s="79"/>
      <c r="DYQ98" s="79"/>
      <c r="DYR98" s="79"/>
      <c r="DYS98" s="79"/>
      <c r="DYT98" s="79"/>
      <c r="DYU98" s="79"/>
      <c r="DYV98" s="79"/>
      <c r="DYW98" s="79"/>
      <c r="DYX98" s="79"/>
      <c r="DYY98" s="79"/>
      <c r="DYZ98" s="79"/>
      <c r="DZA98" s="79"/>
      <c r="DZB98" s="79"/>
      <c r="DZC98" s="79"/>
      <c r="DZD98" s="79"/>
      <c r="DZE98" s="79"/>
      <c r="DZF98" s="79"/>
      <c r="DZG98" s="79"/>
      <c r="DZH98" s="79"/>
      <c r="DZI98" s="79"/>
      <c r="DZJ98" s="79"/>
      <c r="DZK98" s="79"/>
      <c r="DZL98" s="79"/>
      <c r="DZM98" s="79"/>
      <c r="DZN98" s="79"/>
      <c r="DZO98" s="79"/>
      <c r="DZP98" s="79"/>
      <c r="DZQ98" s="79"/>
      <c r="DZR98" s="79"/>
      <c r="DZS98" s="79"/>
      <c r="DZT98" s="79"/>
      <c r="DZU98" s="79"/>
      <c r="DZV98" s="79"/>
      <c r="DZW98" s="79"/>
      <c r="DZX98" s="79"/>
      <c r="DZY98" s="79"/>
      <c r="DZZ98" s="79"/>
      <c r="EAA98" s="79"/>
      <c r="EAB98" s="79"/>
      <c r="EAC98" s="79"/>
      <c r="EAD98" s="79"/>
      <c r="EAE98" s="79"/>
      <c r="EAF98" s="79"/>
      <c r="EAG98" s="79"/>
      <c r="EAH98" s="79"/>
      <c r="EAI98" s="79"/>
      <c r="EAJ98" s="79"/>
      <c r="EAK98" s="79"/>
      <c r="EAL98" s="79"/>
      <c r="EAM98" s="79"/>
      <c r="EAN98" s="79"/>
      <c r="EAO98" s="79"/>
      <c r="EAP98" s="79"/>
      <c r="EAQ98" s="79"/>
      <c r="EAR98" s="79"/>
      <c r="EAS98" s="79"/>
      <c r="EAT98" s="79"/>
      <c r="EAU98" s="79"/>
      <c r="EAV98" s="79"/>
      <c r="EAW98" s="79"/>
      <c r="EAX98" s="79"/>
      <c r="EAY98" s="79"/>
      <c r="EAZ98" s="79"/>
      <c r="EBA98" s="79"/>
      <c r="EBB98" s="79"/>
      <c r="EBC98" s="79"/>
      <c r="EBD98" s="79"/>
      <c r="EBE98" s="79"/>
      <c r="EBF98" s="79"/>
      <c r="EBG98" s="79"/>
      <c r="EBH98" s="79"/>
      <c r="EBI98" s="79"/>
      <c r="EBJ98" s="79"/>
      <c r="EBK98" s="79"/>
      <c r="EBL98" s="79"/>
      <c r="EBM98" s="79"/>
      <c r="EBN98" s="79"/>
      <c r="EBO98" s="79"/>
      <c r="EBP98" s="79"/>
      <c r="EBQ98" s="79"/>
      <c r="EBR98" s="79"/>
      <c r="EBS98" s="79"/>
      <c r="EBT98" s="79"/>
      <c r="EBU98" s="79"/>
      <c r="EBV98" s="79"/>
      <c r="EBW98" s="79"/>
      <c r="EBX98" s="79"/>
      <c r="EBY98" s="79"/>
      <c r="EBZ98" s="79"/>
      <c r="ECA98" s="79"/>
      <c r="ECB98" s="79"/>
      <c r="ECC98" s="79"/>
      <c r="ECD98" s="79"/>
      <c r="ECE98" s="79"/>
      <c r="ECF98" s="79"/>
      <c r="ECG98" s="79"/>
      <c r="ECH98" s="79"/>
      <c r="ECI98" s="79"/>
      <c r="ECJ98" s="79"/>
      <c r="ECK98" s="79"/>
      <c r="ECL98" s="79"/>
      <c r="ECM98" s="79"/>
      <c r="ECN98" s="79"/>
      <c r="ECO98" s="79"/>
      <c r="ECP98" s="79"/>
      <c r="ECQ98" s="79"/>
      <c r="ECR98" s="79"/>
      <c r="ECS98" s="79"/>
      <c r="ECT98" s="79"/>
      <c r="ECU98" s="79"/>
      <c r="ECV98" s="79"/>
      <c r="ECW98" s="79"/>
      <c r="ECX98" s="79"/>
      <c r="ECY98" s="79"/>
      <c r="ECZ98" s="79"/>
      <c r="EDA98" s="79"/>
      <c r="EDB98" s="79"/>
      <c r="EDC98" s="79"/>
      <c r="EDD98" s="79"/>
      <c r="EDE98" s="79"/>
      <c r="EDF98" s="79"/>
      <c r="EDG98" s="79"/>
      <c r="EDH98" s="79"/>
      <c r="EDI98" s="79"/>
      <c r="EDJ98" s="79"/>
      <c r="EDK98" s="79"/>
      <c r="EDL98" s="79"/>
      <c r="EDM98" s="79"/>
      <c r="EDN98" s="79"/>
      <c r="EDO98" s="79"/>
      <c r="EDP98" s="79"/>
      <c r="EDQ98" s="79"/>
      <c r="EDR98" s="79"/>
      <c r="EDS98" s="79"/>
      <c r="EDT98" s="79"/>
      <c r="EDU98" s="79"/>
      <c r="EDV98" s="79"/>
      <c r="EDW98" s="79"/>
      <c r="EDX98" s="79"/>
      <c r="EDY98" s="79"/>
      <c r="EDZ98" s="79"/>
      <c r="EEA98" s="79"/>
      <c r="EEB98" s="79"/>
      <c r="EEC98" s="79"/>
      <c r="EED98" s="79"/>
      <c r="EEE98" s="79"/>
      <c r="EEF98" s="79"/>
      <c r="EEG98" s="79"/>
      <c r="EEH98" s="79"/>
      <c r="EEI98" s="79"/>
      <c r="EEJ98" s="79"/>
      <c r="EEK98" s="79"/>
      <c r="EEL98" s="79"/>
      <c r="EEM98" s="79"/>
      <c r="EEN98" s="79"/>
      <c r="EEO98" s="79"/>
      <c r="EEP98" s="79"/>
      <c r="EEQ98" s="79"/>
      <c r="EER98" s="79"/>
      <c r="EES98" s="79"/>
      <c r="EET98" s="79"/>
      <c r="EEU98" s="79"/>
      <c r="EEV98" s="79"/>
      <c r="EEW98" s="79"/>
      <c r="EEX98" s="79"/>
      <c r="EEY98" s="79"/>
      <c r="EEZ98" s="79"/>
      <c r="EFA98" s="79"/>
      <c r="EFB98" s="79"/>
      <c r="EFC98" s="79"/>
      <c r="EFD98" s="79"/>
      <c r="EFE98" s="79"/>
      <c r="EFF98" s="79"/>
      <c r="EFG98" s="79"/>
      <c r="EFH98" s="79"/>
      <c r="EFI98" s="79"/>
      <c r="EFJ98" s="79"/>
      <c r="EFK98" s="79"/>
      <c r="EFL98" s="79"/>
      <c r="EFM98" s="79"/>
      <c r="EFN98" s="79"/>
      <c r="EFO98" s="79"/>
      <c r="EFP98" s="79"/>
      <c r="EFQ98" s="79"/>
      <c r="EFR98" s="79"/>
      <c r="EFS98" s="79"/>
      <c r="EFT98" s="79"/>
      <c r="EFU98" s="79"/>
      <c r="EFV98" s="79"/>
      <c r="EFW98" s="79"/>
      <c r="EFX98" s="79"/>
      <c r="EFY98" s="79"/>
      <c r="EFZ98" s="79"/>
      <c r="EGA98" s="79"/>
      <c r="EGB98" s="79"/>
      <c r="EGC98" s="79"/>
      <c r="EGD98" s="79"/>
      <c r="EGE98" s="79"/>
      <c r="EGF98" s="79"/>
      <c r="EGG98" s="79"/>
      <c r="EGH98" s="79"/>
      <c r="EGI98" s="79"/>
      <c r="EGJ98" s="79"/>
      <c r="EGK98" s="79"/>
      <c r="EGL98" s="79"/>
      <c r="EGM98" s="79"/>
      <c r="EGN98" s="79"/>
      <c r="EGO98" s="79"/>
      <c r="EGP98" s="79"/>
      <c r="EGQ98" s="79"/>
      <c r="EGR98" s="79"/>
      <c r="EGS98" s="79"/>
      <c r="EGT98" s="79"/>
      <c r="EGU98" s="79"/>
      <c r="EGV98" s="79"/>
      <c r="EGW98" s="79"/>
      <c r="EGX98" s="79"/>
      <c r="EGY98" s="79"/>
      <c r="EGZ98" s="79"/>
      <c r="EHA98" s="79"/>
      <c r="EHB98" s="79"/>
      <c r="EHC98" s="79"/>
      <c r="EHD98" s="79"/>
      <c r="EHE98" s="79"/>
      <c r="EHF98" s="79"/>
      <c r="EHG98" s="79"/>
      <c r="EHH98" s="79"/>
      <c r="EHI98" s="79"/>
      <c r="EHJ98" s="79"/>
      <c r="EHK98" s="79"/>
      <c r="EHL98" s="79"/>
      <c r="EHM98" s="79"/>
      <c r="EHN98" s="79"/>
      <c r="EHO98" s="79"/>
      <c r="EHP98" s="79"/>
      <c r="EHQ98" s="79"/>
      <c r="EHR98" s="79"/>
      <c r="EHS98" s="79"/>
      <c r="EHT98" s="79"/>
      <c r="EHU98" s="79"/>
      <c r="EHV98" s="79"/>
      <c r="EHW98" s="79"/>
      <c r="EHX98" s="79"/>
      <c r="EHY98" s="79"/>
      <c r="EHZ98" s="79"/>
      <c r="EIA98" s="79"/>
      <c r="EIB98" s="79"/>
      <c r="EIC98" s="79"/>
      <c r="EID98" s="79"/>
      <c r="EIE98" s="79"/>
      <c r="EIF98" s="79"/>
      <c r="EIG98" s="79"/>
      <c r="EIH98" s="79"/>
      <c r="EII98" s="79"/>
      <c r="EIJ98" s="79"/>
      <c r="EIK98" s="79"/>
      <c r="EIL98" s="79"/>
      <c r="EIM98" s="79"/>
      <c r="EIN98" s="79"/>
      <c r="EIO98" s="79"/>
      <c r="EIP98" s="79"/>
      <c r="EIQ98" s="79"/>
      <c r="EIR98" s="79"/>
      <c r="EIS98" s="79"/>
      <c r="EIT98" s="79"/>
      <c r="EIU98" s="79"/>
      <c r="EIV98" s="79"/>
      <c r="EIW98" s="79"/>
      <c r="EIX98" s="79"/>
      <c r="EIY98" s="79"/>
      <c r="EIZ98" s="79"/>
      <c r="EJA98" s="79"/>
      <c r="EJB98" s="79"/>
      <c r="EJC98" s="79"/>
      <c r="EJD98" s="79"/>
      <c r="EJE98" s="79"/>
      <c r="EJF98" s="79"/>
      <c r="EJG98" s="79"/>
      <c r="EJH98" s="79"/>
      <c r="EJI98" s="79"/>
      <c r="EJJ98" s="79"/>
      <c r="EJK98" s="79"/>
      <c r="EJL98" s="79"/>
      <c r="EJM98" s="79"/>
      <c r="EJN98" s="79"/>
      <c r="EJO98" s="79"/>
      <c r="EJP98" s="79"/>
      <c r="EJQ98" s="79"/>
      <c r="EJR98" s="79"/>
      <c r="EJS98" s="79"/>
      <c r="EJT98" s="79"/>
      <c r="EJU98" s="79"/>
      <c r="EJV98" s="79"/>
      <c r="EJW98" s="79"/>
      <c r="EJX98" s="79"/>
      <c r="EJY98" s="79"/>
      <c r="EJZ98" s="79"/>
      <c r="EKA98" s="79"/>
      <c r="EKB98" s="79"/>
      <c r="EKC98" s="79"/>
      <c r="EKD98" s="79"/>
      <c r="EKE98" s="79"/>
      <c r="EKF98" s="79"/>
      <c r="EKG98" s="79"/>
      <c r="EKH98" s="79"/>
      <c r="EKI98" s="79"/>
      <c r="EKJ98" s="79"/>
      <c r="EKK98" s="79"/>
      <c r="EKL98" s="79"/>
      <c r="EKM98" s="79"/>
      <c r="EKN98" s="79"/>
      <c r="EKO98" s="79"/>
      <c r="EKP98" s="79"/>
      <c r="EKQ98" s="79"/>
      <c r="EKR98" s="79"/>
      <c r="EKS98" s="79"/>
      <c r="EKT98" s="79"/>
      <c r="EKU98" s="79"/>
      <c r="EKV98" s="79"/>
      <c r="EKW98" s="79"/>
      <c r="EKX98" s="79"/>
      <c r="EKY98" s="79"/>
      <c r="EKZ98" s="79"/>
      <c r="ELA98" s="79"/>
      <c r="ELB98" s="79"/>
      <c r="ELC98" s="79"/>
      <c r="ELD98" s="79"/>
      <c r="ELE98" s="79"/>
      <c r="ELF98" s="79"/>
      <c r="ELG98" s="79"/>
      <c r="ELH98" s="79"/>
      <c r="ELI98" s="79"/>
      <c r="ELJ98" s="79"/>
      <c r="ELK98" s="79"/>
      <c r="ELL98" s="79"/>
      <c r="ELM98" s="79"/>
      <c r="ELN98" s="79"/>
      <c r="ELO98" s="79"/>
      <c r="ELP98" s="79"/>
      <c r="ELQ98" s="79"/>
      <c r="ELR98" s="79"/>
      <c r="ELS98" s="79"/>
      <c r="ELT98" s="79"/>
      <c r="ELU98" s="79"/>
      <c r="ELV98" s="79"/>
      <c r="ELW98" s="79"/>
      <c r="ELX98" s="79"/>
      <c r="ELY98" s="79"/>
      <c r="ELZ98" s="79"/>
      <c r="EMA98" s="79"/>
      <c r="EMB98" s="79"/>
      <c r="EMC98" s="79"/>
      <c r="EMD98" s="79"/>
      <c r="EME98" s="79"/>
      <c r="EMF98" s="79"/>
      <c r="EMG98" s="79"/>
      <c r="EMH98" s="79"/>
      <c r="EMI98" s="79"/>
      <c r="EMJ98" s="79"/>
      <c r="EMK98" s="79"/>
      <c r="EML98" s="79"/>
      <c r="EMM98" s="79"/>
      <c r="EMN98" s="79"/>
      <c r="EMO98" s="79"/>
      <c r="EMP98" s="79"/>
      <c r="EMQ98" s="79"/>
      <c r="EMR98" s="79"/>
      <c r="EMS98" s="79"/>
      <c r="EMT98" s="79"/>
      <c r="EMU98" s="79"/>
      <c r="EMV98" s="79"/>
      <c r="EMW98" s="79"/>
      <c r="EMX98" s="79"/>
      <c r="EMY98" s="79"/>
      <c r="EMZ98" s="79"/>
      <c r="ENA98" s="79"/>
      <c r="ENB98" s="79"/>
      <c r="ENC98" s="79"/>
      <c r="END98" s="79"/>
      <c r="ENE98" s="79"/>
      <c r="ENF98" s="79"/>
      <c r="ENG98" s="79"/>
      <c r="ENH98" s="79"/>
      <c r="ENI98" s="79"/>
      <c r="ENJ98" s="79"/>
      <c r="ENK98" s="79"/>
      <c r="ENL98" s="79"/>
      <c r="ENM98" s="79"/>
      <c r="ENN98" s="79"/>
      <c r="ENO98" s="79"/>
      <c r="ENP98" s="79"/>
      <c r="ENQ98" s="79"/>
      <c r="ENR98" s="79"/>
      <c r="ENS98" s="79"/>
      <c r="ENT98" s="79"/>
      <c r="ENU98" s="79"/>
      <c r="ENV98" s="79"/>
      <c r="ENW98" s="79"/>
      <c r="ENX98" s="79"/>
      <c r="ENY98" s="79"/>
      <c r="ENZ98" s="79"/>
      <c r="EOA98" s="79"/>
      <c r="EOB98" s="79"/>
      <c r="EOC98" s="79"/>
      <c r="EOD98" s="79"/>
      <c r="EOE98" s="79"/>
      <c r="EOF98" s="79"/>
      <c r="EOG98" s="79"/>
      <c r="EOH98" s="79"/>
      <c r="EOI98" s="79"/>
      <c r="EOJ98" s="79"/>
      <c r="EOK98" s="79"/>
      <c r="EOL98" s="79"/>
      <c r="EOM98" s="79"/>
      <c r="EON98" s="79"/>
      <c r="EOO98" s="79"/>
      <c r="EOP98" s="79"/>
      <c r="EOQ98" s="79"/>
      <c r="EOR98" s="79"/>
      <c r="EOS98" s="79"/>
      <c r="EOT98" s="79"/>
      <c r="EOU98" s="79"/>
      <c r="EOV98" s="79"/>
      <c r="EOW98" s="79"/>
      <c r="EOX98" s="79"/>
      <c r="EOY98" s="79"/>
      <c r="EOZ98" s="79"/>
      <c r="EPA98" s="79"/>
      <c r="EPB98" s="79"/>
      <c r="EPC98" s="79"/>
      <c r="EPD98" s="79"/>
      <c r="EPE98" s="79"/>
      <c r="EPF98" s="79"/>
      <c r="EPG98" s="79"/>
      <c r="EPH98" s="79"/>
      <c r="EPI98" s="79"/>
      <c r="EPJ98" s="79"/>
      <c r="EPK98" s="79"/>
      <c r="EPL98" s="79"/>
      <c r="EPM98" s="79"/>
      <c r="EPN98" s="79"/>
      <c r="EPO98" s="79"/>
      <c r="EPP98" s="79"/>
      <c r="EPQ98" s="79"/>
      <c r="EPR98" s="79"/>
      <c r="EPS98" s="79"/>
      <c r="EPT98" s="79"/>
      <c r="EPU98" s="79"/>
      <c r="EPV98" s="79"/>
      <c r="EPW98" s="79"/>
      <c r="EPX98" s="79"/>
      <c r="EPY98" s="79"/>
      <c r="EPZ98" s="79"/>
      <c r="EQA98" s="79"/>
      <c r="EQB98" s="79"/>
      <c r="EQC98" s="79"/>
      <c r="EQD98" s="79"/>
      <c r="EQE98" s="79"/>
      <c r="EQF98" s="79"/>
      <c r="EQG98" s="79"/>
      <c r="EQH98" s="79"/>
      <c r="EQI98" s="79"/>
      <c r="EQJ98" s="79"/>
      <c r="EQK98" s="79"/>
      <c r="EQL98" s="79"/>
      <c r="EQM98" s="79"/>
      <c r="EQN98" s="79"/>
      <c r="EQO98" s="79"/>
      <c r="EQP98" s="79"/>
      <c r="EQQ98" s="79"/>
      <c r="EQR98" s="79"/>
      <c r="EQS98" s="79"/>
      <c r="EQT98" s="79"/>
      <c r="EQU98" s="79"/>
      <c r="EQV98" s="79"/>
      <c r="EQW98" s="79"/>
      <c r="EQX98" s="79"/>
      <c r="EQY98" s="79"/>
      <c r="EQZ98" s="79"/>
      <c r="ERA98" s="79"/>
      <c r="ERB98" s="79"/>
      <c r="ERC98" s="79"/>
      <c r="ERD98" s="79"/>
      <c r="ERE98" s="79"/>
      <c r="ERF98" s="79"/>
      <c r="ERG98" s="79"/>
      <c r="ERH98" s="79"/>
      <c r="ERI98" s="79"/>
      <c r="ERJ98" s="79"/>
      <c r="ERK98" s="79"/>
      <c r="ERL98" s="79"/>
      <c r="ERM98" s="79"/>
      <c r="ERN98" s="79"/>
      <c r="ERO98" s="79"/>
      <c r="ERP98" s="79"/>
      <c r="ERQ98" s="79"/>
      <c r="ERR98" s="79"/>
      <c r="ERS98" s="79"/>
      <c r="ERT98" s="79"/>
      <c r="ERU98" s="79"/>
      <c r="ERV98" s="79"/>
      <c r="ERW98" s="79"/>
      <c r="ERX98" s="79"/>
      <c r="ERY98" s="79"/>
      <c r="ERZ98" s="79"/>
      <c r="ESA98" s="79"/>
      <c r="ESB98" s="79"/>
      <c r="ESC98" s="79"/>
      <c r="ESD98" s="79"/>
      <c r="ESE98" s="79"/>
      <c r="ESF98" s="79"/>
      <c r="ESG98" s="79"/>
      <c r="ESH98" s="79"/>
      <c r="ESI98" s="79"/>
      <c r="ESJ98" s="79"/>
      <c r="ESK98" s="79"/>
      <c r="ESL98" s="79"/>
      <c r="ESM98" s="79"/>
      <c r="ESN98" s="79"/>
      <c r="ESO98" s="79"/>
      <c r="ESP98" s="79"/>
      <c r="ESQ98" s="79"/>
      <c r="ESR98" s="79"/>
      <c r="ESS98" s="79"/>
      <c r="EST98" s="79"/>
      <c r="ESU98" s="79"/>
      <c r="ESV98" s="79"/>
      <c r="ESW98" s="79"/>
      <c r="ESX98" s="79"/>
      <c r="ESY98" s="79"/>
      <c r="ESZ98" s="79"/>
      <c r="ETA98" s="79"/>
      <c r="ETB98" s="79"/>
      <c r="ETC98" s="79"/>
      <c r="ETD98" s="79"/>
      <c r="ETE98" s="79"/>
      <c r="ETF98" s="79"/>
      <c r="ETG98" s="79"/>
      <c r="ETH98" s="79"/>
      <c r="ETI98" s="79"/>
      <c r="ETJ98" s="79"/>
      <c r="ETK98" s="79"/>
      <c r="ETL98" s="79"/>
      <c r="ETM98" s="79"/>
      <c r="ETN98" s="79"/>
      <c r="ETO98" s="79"/>
      <c r="ETP98" s="79"/>
      <c r="ETQ98" s="79"/>
      <c r="ETR98" s="79"/>
      <c r="ETS98" s="79"/>
      <c r="ETT98" s="79"/>
      <c r="ETU98" s="79"/>
      <c r="ETV98" s="79"/>
      <c r="ETW98" s="79"/>
      <c r="ETX98" s="79"/>
      <c r="ETY98" s="79"/>
      <c r="ETZ98" s="79"/>
      <c r="EUA98" s="79"/>
      <c r="EUB98" s="79"/>
      <c r="EUC98" s="79"/>
      <c r="EUD98" s="79"/>
      <c r="EUE98" s="79"/>
      <c r="EUF98" s="79"/>
      <c r="EUG98" s="79"/>
      <c r="EUH98" s="79"/>
      <c r="EUI98" s="79"/>
      <c r="EUJ98" s="79"/>
      <c r="EUK98" s="79"/>
      <c r="EUL98" s="79"/>
      <c r="EUM98" s="79"/>
      <c r="EUN98" s="79"/>
      <c r="EUO98" s="79"/>
      <c r="EUP98" s="79"/>
      <c r="EUQ98" s="79"/>
      <c r="EUR98" s="79"/>
      <c r="EUS98" s="79"/>
      <c r="EUT98" s="79"/>
      <c r="EUU98" s="79"/>
      <c r="EUV98" s="79"/>
      <c r="EUW98" s="79"/>
      <c r="EUX98" s="79"/>
      <c r="EUY98" s="79"/>
      <c r="EUZ98" s="79"/>
      <c r="EVA98" s="79"/>
      <c r="EVB98" s="79"/>
      <c r="EVC98" s="79"/>
      <c r="EVD98" s="79"/>
      <c r="EVE98" s="79"/>
      <c r="EVF98" s="79"/>
      <c r="EVG98" s="79"/>
      <c r="EVH98" s="79"/>
      <c r="EVI98" s="79"/>
      <c r="EVJ98" s="79"/>
      <c r="EVK98" s="79"/>
      <c r="EVL98" s="79"/>
      <c r="EVM98" s="79"/>
      <c r="EVN98" s="79"/>
      <c r="EVO98" s="79"/>
      <c r="EVP98" s="79"/>
      <c r="EVQ98" s="79"/>
      <c r="EVR98" s="79"/>
      <c r="EVS98" s="79"/>
      <c r="EVT98" s="79"/>
      <c r="EVU98" s="79"/>
      <c r="EVV98" s="79"/>
      <c r="EVW98" s="79"/>
      <c r="EVX98" s="79"/>
      <c r="EVY98" s="79"/>
      <c r="EVZ98" s="79"/>
      <c r="EWA98" s="79"/>
      <c r="EWB98" s="79"/>
      <c r="EWC98" s="79"/>
      <c r="EWD98" s="79"/>
      <c r="EWE98" s="79"/>
      <c r="EWF98" s="79"/>
      <c r="EWG98" s="79"/>
      <c r="EWH98" s="79"/>
      <c r="EWI98" s="79"/>
      <c r="EWJ98" s="79"/>
      <c r="EWK98" s="79"/>
      <c r="EWL98" s="79"/>
      <c r="EWM98" s="79"/>
      <c r="EWN98" s="79"/>
      <c r="EWO98" s="79"/>
      <c r="EWP98" s="79"/>
      <c r="EWQ98" s="79"/>
      <c r="EWR98" s="79"/>
      <c r="EWS98" s="79"/>
      <c r="EWT98" s="79"/>
      <c r="EWU98" s="79"/>
      <c r="EWV98" s="79"/>
      <c r="EWW98" s="79"/>
      <c r="EWX98" s="79"/>
      <c r="EWY98" s="79"/>
      <c r="EWZ98" s="79"/>
      <c r="EXA98" s="79"/>
      <c r="EXB98" s="79"/>
      <c r="EXC98" s="79"/>
      <c r="EXD98" s="79"/>
      <c r="EXE98" s="79"/>
      <c r="EXF98" s="79"/>
      <c r="EXG98" s="79"/>
      <c r="EXH98" s="79"/>
      <c r="EXI98" s="79"/>
      <c r="EXJ98" s="79"/>
      <c r="EXK98" s="79"/>
      <c r="EXL98" s="79"/>
      <c r="EXM98" s="79"/>
      <c r="EXN98" s="79"/>
      <c r="EXO98" s="79"/>
      <c r="EXP98" s="79"/>
      <c r="EXQ98" s="79"/>
      <c r="EXR98" s="79"/>
      <c r="EXS98" s="79"/>
      <c r="EXT98" s="79"/>
      <c r="EXU98" s="79"/>
      <c r="EXV98" s="79"/>
      <c r="EXW98" s="79"/>
      <c r="EXX98" s="79"/>
      <c r="EXY98" s="79"/>
      <c r="EXZ98" s="79"/>
      <c r="EYA98" s="79"/>
      <c r="EYB98" s="79"/>
      <c r="EYC98" s="79"/>
      <c r="EYD98" s="79"/>
      <c r="EYE98" s="79"/>
      <c r="EYF98" s="79"/>
      <c r="EYG98" s="79"/>
      <c r="EYH98" s="79"/>
      <c r="EYI98" s="79"/>
      <c r="EYJ98" s="79"/>
      <c r="EYK98" s="79"/>
      <c r="EYL98" s="79"/>
      <c r="EYM98" s="79"/>
      <c r="EYN98" s="79"/>
      <c r="EYO98" s="79"/>
      <c r="EYP98" s="79"/>
      <c r="EYQ98" s="79"/>
      <c r="EYR98" s="79"/>
      <c r="EYS98" s="79"/>
      <c r="EYT98" s="79"/>
      <c r="EYU98" s="79"/>
      <c r="EYV98" s="79"/>
      <c r="EYW98" s="79"/>
      <c r="EYX98" s="79"/>
      <c r="EYY98" s="79"/>
      <c r="EYZ98" s="79"/>
      <c r="EZA98" s="79"/>
      <c r="EZB98" s="79"/>
      <c r="EZC98" s="79"/>
      <c r="EZD98" s="79"/>
      <c r="EZE98" s="79"/>
      <c r="EZF98" s="79"/>
      <c r="EZG98" s="79"/>
      <c r="EZH98" s="79"/>
      <c r="EZI98" s="79"/>
      <c r="EZJ98" s="79"/>
      <c r="EZK98" s="79"/>
      <c r="EZL98" s="79"/>
      <c r="EZM98" s="79"/>
      <c r="EZN98" s="79"/>
      <c r="EZO98" s="79"/>
      <c r="EZP98" s="79"/>
      <c r="EZQ98" s="79"/>
      <c r="EZR98" s="79"/>
      <c r="EZS98" s="79"/>
      <c r="EZT98" s="79"/>
      <c r="EZU98" s="79"/>
      <c r="EZV98" s="79"/>
      <c r="EZW98" s="79"/>
      <c r="EZX98" s="79"/>
      <c r="EZY98" s="79"/>
      <c r="EZZ98" s="79"/>
      <c r="FAA98" s="79"/>
      <c r="FAB98" s="79"/>
      <c r="FAC98" s="79"/>
      <c r="FAD98" s="79"/>
      <c r="FAE98" s="79"/>
      <c r="FAF98" s="79"/>
      <c r="FAG98" s="79"/>
      <c r="FAH98" s="79"/>
      <c r="FAI98" s="79"/>
      <c r="FAJ98" s="79"/>
      <c r="FAK98" s="79"/>
      <c r="FAL98" s="79"/>
      <c r="FAM98" s="79"/>
      <c r="FAN98" s="79"/>
      <c r="FAO98" s="79"/>
      <c r="FAP98" s="79"/>
      <c r="FAQ98" s="79"/>
      <c r="FAR98" s="79"/>
      <c r="FAS98" s="79"/>
      <c r="FAT98" s="79"/>
      <c r="FAU98" s="79"/>
      <c r="FAV98" s="79"/>
      <c r="FAW98" s="79"/>
      <c r="FAX98" s="79"/>
      <c r="FAY98" s="79"/>
      <c r="FAZ98" s="79"/>
      <c r="FBA98" s="79"/>
      <c r="FBB98" s="79"/>
      <c r="FBC98" s="79"/>
      <c r="FBD98" s="79"/>
      <c r="FBE98" s="79"/>
      <c r="FBF98" s="79"/>
      <c r="FBG98" s="79"/>
      <c r="FBH98" s="79"/>
      <c r="FBI98" s="79"/>
      <c r="FBJ98" s="79"/>
      <c r="FBK98" s="79"/>
      <c r="FBL98" s="79"/>
      <c r="FBM98" s="79"/>
      <c r="FBN98" s="79"/>
      <c r="FBO98" s="79"/>
      <c r="FBP98" s="79"/>
      <c r="FBQ98" s="79"/>
      <c r="FBR98" s="79"/>
      <c r="FBS98" s="79"/>
      <c r="FBT98" s="79"/>
      <c r="FBU98" s="79"/>
      <c r="FBV98" s="79"/>
      <c r="FBW98" s="79"/>
      <c r="FBX98" s="79"/>
      <c r="FBY98" s="79"/>
      <c r="FBZ98" s="79"/>
      <c r="FCA98" s="79"/>
      <c r="FCB98" s="79"/>
      <c r="FCC98" s="79"/>
      <c r="FCD98" s="79"/>
      <c r="FCE98" s="79"/>
      <c r="FCF98" s="79"/>
      <c r="FCG98" s="79"/>
      <c r="FCH98" s="79"/>
      <c r="FCI98" s="79"/>
      <c r="FCJ98" s="79"/>
      <c r="FCK98" s="79"/>
      <c r="FCL98" s="79"/>
      <c r="FCM98" s="79"/>
      <c r="FCN98" s="79"/>
      <c r="FCO98" s="79"/>
      <c r="FCP98" s="79"/>
      <c r="FCQ98" s="79"/>
      <c r="FCR98" s="79"/>
      <c r="FCS98" s="79"/>
      <c r="FCT98" s="79"/>
      <c r="FCU98" s="79"/>
      <c r="FCV98" s="79"/>
      <c r="FCW98" s="79"/>
      <c r="FCX98" s="79"/>
      <c r="FCY98" s="79"/>
      <c r="FCZ98" s="79"/>
      <c r="FDA98" s="79"/>
      <c r="FDB98" s="79"/>
      <c r="FDC98" s="79"/>
      <c r="FDD98" s="79"/>
      <c r="FDE98" s="79"/>
      <c r="FDF98" s="79"/>
      <c r="FDG98" s="79"/>
      <c r="FDH98" s="79"/>
      <c r="FDI98" s="79"/>
      <c r="FDJ98" s="79"/>
      <c r="FDK98" s="79"/>
      <c r="FDL98" s="79"/>
      <c r="FDM98" s="79"/>
      <c r="FDN98" s="79"/>
      <c r="FDO98" s="79"/>
      <c r="FDP98" s="79"/>
      <c r="FDQ98" s="79"/>
      <c r="FDR98" s="79"/>
      <c r="FDS98" s="79"/>
      <c r="FDT98" s="79"/>
      <c r="FDU98" s="79"/>
      <c r="FDV98" s="79"/>
      <c r="FDW98" s="79"/>
      <c r="FDX98" s="79"/>
      <c r="FDY98" s="79"/>
      <c r="FDZ98" s="79"/>
      <c r="FEA98" s="79"/>
      <c r="FEB98" s="79"/>
      <c r="FEC98" s="79"/>
      <c r="FED98" s="79"/>
      <c r="FEE98" s="79"/>
      <c r="FEF98" s="79"/>
      <c r="FEG98" s="79"/>
      <c r="FEH98" s="79"/>
      <c r="FEI98" s="79"/>
      <c r="FEJ98" s="79"/>
      <c r="FEK98" s="79"/>
      <c r="FEL98" s="79"/>
      <c r="FEM98" s="79"/>
      <c r="FEN98" s="79"/>
      <c r="FEO98" s="79"/>
      <c r="FEP98" s="79"/>
      <c r="FEQ98" s="79"/>
      <c r="FER98" s="79"/>
      <c r="FES98" s="79"/>
      <c r="FET98" s="79"/>
      <c r="FEU98" s="79"/>
      <c r="FEV98" s="79"/>
      <c r="FEW98" s="79"/>
      <c r="FEX98" s="79"/>
      <c r="FEY98" s="79"/>
      <c r="FEZ98" s="79"/>
      <c r="FFA98" s="79"/>
      <c r="FFB98" s="79"/>
      <c r="FFC98" s="79"/>
      <c r="FFD98" s="79"/>
      <c r="FFE98" s="79"/>
      <c r="FFF98" s="79"/>
      <c r="FFG98" s="79"/>
      <c r="FFH98" s="79"/>
      <c r="FFI98" s="79"/>
      <c r="FFJ98" s="79"/>
      <c r="FFK98" s="79"/>
      <c r="FFL98" s="79"/>
      <c r="FFM98" s="79"/>
      <c r="FFN98" s="79"/>
      <c r="FFO98" s="79"/>
      <c r="FFP98" s="79"/>
      <c r="FFQ98" s="79"/>
      <c r="FFR98" s="79"/>
      <c r="FFS98" s="79"/>
      <c r="FFT98" s="79"/>
      <c r="FFU98" s="79"/>
      <c r="FFV98" s="79"/>
      <c r="FFW98" s="79"/>
      <c r="FFX98" s="79"/>
      <c r="FFY98" s="79"/>
      <c r="FFZ98" s="79"/>
      <c r="FGA98" s="79"/>
      <c r="FGB98" s="79"/>
      <c r="FGC98" s="79"/>
      <c r="FGD98" s="79"/>
      <c r="FGE98" s="79"/>
      <c r="FGF98" s="79"/>
      <c r="FGG98" s="79"/>
      <c r="FGH98" s="79"/>
      <c r="FGI98" s="79"/>
      <c r="FGJ98" s="79"/>
      <c r="FGK98" s="79"/>
      <c r="FGL98" s="79"/>
      <c r="FGM98" s="79"/>
      <c r="FGN98" s="79"/>
      <c r="FGO98" s="79"/>
      <c r="FGP98" s="79"/>
      <c r="FGQ98" s="79"/>
      <c r="FGR98" s="79"/>
      <c r="FGS98" s="79"/>
      <c r="FGT98" s="79"/>
      <c r="FGU98" s="79"/>
      <c r="FGV98" s="79"/>
      <c r="FGW98" s="79"/>
      <c r="FGX98" s="79"/>
      <c r="FGY98" s="79"/>
      <c r="FGZ98" s="79"/>
      <c r="FHA98" s="79"/>
      <c r="FHB98" s="79"/>
      <c r="FHC98" s="79"/>
      <c r="FHD98" s="79"/>
      <c r="FHE98" s="79"/>
      <c r="FHF98" s="79"/>
      <c r="FHG98" s="79"/>
      <c r="FHH98" s="79"/>
      <c r="FHI98" s="79"/>
      <c r="FHJ98" s="79"/>
      <c r="FHK98" s="79"/>
      <c r="FHL98" s="79"/>
      <c r="FHM98" s="79"/>
      <c r="FHN98" s="79"/>
      <c r="FHO98" s="79"/>
      <c r="FHP98" s="79"/>
      <c r="FHQ98" s="79"/>
      <c r="FHR98" s="79"/>
      <c r="FHS98" s="79"/>
      <c r="FHT98" s="79"/>
      <c r="FHU98" s="79"/>
      <c r="FHV98" s="79"/>
      <c r="FHW98" s="79"/>
      <c r="FHX98" s="79"/>
      <c r="FHY98" s="79"/>
      <c r="FHZ98" s="79"/>
      <c r="FIA98" s="79"/>
      <c r="FIB98" s="79"/>
      <c r="FIC98" s="79"/>
      <c r="FID98" s="79"/>
      <c r="FIE98" s="79"/>
      <c r="FIF98" s="79"/>
      <c r="FIG98" s="79"/>
      <c r="FIH98" s="79"/>
      <c r="FII98" s="79"/>
      <c r="FIJ98" s="79"/>
      <c r="FIK98" s="79"/>
      <c r="FIL98" s="79"/>
      <c r="FIM98" s="79"/>
      <c r="FIN98" s="79"/>
      <c r="FIO98" s="79"/>
      <c r="FIP98" s="79"/>
      <c r="FIQ98" s="79"/>
      <c r="FIR98" s="79"/>
      <c r="FIS98" s="79"/>
      <c r="FIT98" s="79"/>
      <c r="FIU98" s="79"/>
      <c r="FIV98" s="79"/>
      <c r="FIW98" s="79"/>
      <c r="FIX98" s="79"/>
      <c r="FIY98" s="79"/>
      <c r="FIZ98" s="79"/>
      <c r="FJA98" s="79"/>
      <c r="FJB98" s="79"/>
      <c r="FJC98" s="79"/>
      <c r="FJD98" s="79"/>
      <c r="FJE98" s="79"/>
      <c r="FJF98" s="79"/>
      <c r="FJG98" s="79"/>
      <c r="FJH98" s="79"/>
      <c r="FJI98" s="79"/>
      <c r="FJJ98" s="79"/>
      <c r="FJK98" s="79"/>
      <c r="FJL98" s="79"/>
      <c r="FJM98" s="79"/>
      <c r="FJN98" s="79"/>
      <c r="FJO98" s="79"/>
      <c r="FJP98" s="79"/>
      <c r="FJQ98" s="79"/>
      <c r="FJR98" s="79"/>
      <c r="FJS98" s="79"/>
      <c r="FJT98" s="79"/>
      <c r="FJU98" s="79"/>
      <c r="FJV98" s="79"/>
      <c r="FJW98" s="79"/>
      <c r="FJX98" s="79"/>
      <c r="FJY98" s="79"/>
      <c r="FJZ98" s="79"/>
      <c r="FKA98" s="79"/>
      <c r="FKB98" s="79"/>
      <c r="FKC98" s="79"/>
      <c r="FKD98" s="79"/>
      <c r="FKE98" s="79"/>
      <c r="FKF98" s="79"/>
      <c r="FKG98" s="79"/>
      <c r="FKH98" s="79"/>
      <c r="FKI98" s="79"/>
      <c r="FKJ98" s="79"/>
      <c r="FKK98" s="79"/>
      <c r="FKL98" s="79"/>
      <c r="FKM98" s="79"/>
      <c r="FKN98" s="79"/>
      <c r="FKO98" s="79"/>
      <c r="FKP98" s="79"/>
      <c r="FKQ98" s="79"/>
      <c r="FKR98" s="79"/>
      <c r="FKS98" s="79"/>
      <c r="FKT98" s="79"/>
      <c r="FKU98" s="79"/>
      <c r="FKV98" s="79"/>
      <c r="FKW98" s="79"/>
      <c r="FKX98" s="79"/>
      <c r="FKY98" s="79"/>
      <c r="FKZ98" s="79"/>
      <c r="FLA98" s="79"/>
      <c r="FLB98" s="79"/>
      <c r="FLC98" s="79"/>
      <c r="FLD98" s="79"/>
      <c r="FLE98" s="79"/>
      <c r="FLF98" s="79"/>
      <c r="FLG98" s="79"/>
      <c r="FLH98" s="79"/>
      <c r="FLI98" s="79"/>
      <c r="FLJ98" s="79"/>
      <c r="FLK98" s="79"/>
      <c r="FLL98" s="79"/>
      <c r="FLM98" s="79"/>
      <c r="FLN98" s="79"/>
      <c r="FLO98" s="79"/>
      <c r="FLP98" s="79"/>
      <c r="FLQ98" s="79"/>
      <c r="FLR98" s="79"/>
      <c r="FLS98" s="79"/>
      <c r="FLT98" s="79"/>
      <c r="FLU98" s="79"/>
      <c r="FLV98" s="79"/>
      <c r="FLW98" s="79"/>
      <c r="FLX98" s="79"/>
      <c r="FLY98" s="79"/>
      <c r="FLZ98" s="79"/>
      <c r="FMA98" s="79"/>
      <c r="FMB98" s="79"/>
      <c r="FMC98" s="79"/>
      <c r="FMD98" s="79"/>
      <c r="FME98" s="79"/>
      <c r="FMF98" s="79"/>
      <c r="FMG98" s="79"/>
      <c r="FMH98" s="79"/>
      <c r="FMI98" s="79"/>
      <c r="FMJ98" s="79"/>
      <c r="FMK98" s="79"/>
      <c r="FML98" s="79"/>
      <c r="FMM98" s="79"/>
      <c r="FMN98" s="79"/>
      <c r="FMO98" s="79"/>
      <c r="FMP98" s="79"/>
      <c r="FMQ98" s="79"/>
      <c r="FMR98" s="79"/>
      <c r="FMS98" s="79"/>
      <c r="FMT98" s="79"/>
      <c r="FMU98" s="79"/>
      <c r="FMV98" s="79"/>
      <c r="FMW98" s="79"/>
      <c r="FMX98" s="79"/>
      <c r="FMY98" s="79"/>
      <c r="FMZ98" s="79"/>
      <c r="FNA98" s="79"/>
      <c r="FNB98" s="79"/>
      <c r="FNC98" s="79"/>
      <c r="FND98" s="79"/>
      <c r="FNE98" s="79"/>
      <c r="FNF98" s="79"/>
      <c r="FNG98" s="79"/>
      <c r="FNH98" s="79"/>
      <c r="FNI98" s="79"/>
      <c r="FNJ98" s="79"/>
      <c r="FNK98" s="79"/>
      <c r="FNL98" s="79"/>
      <c r="FNM98" s="79"/>
      <c r="FNN98" s="79"/>
      <c r="FNO98" s="79"/>
      <c r="FNP98" s="79"/>
      <c r="FNQ98" s="79"/>
      <c r="FNR98" s="79"/>
      <c r="FNS98" s="79"/>
      <c r="FNT98" s="79"/>
      <c r="FNU98" s="79"/>
      <c r="FNV98" s="79"/>
      <c r="FNW98" s="79"/>
      <c r="FNX98" s="79"/>
      <c r="FNY98" s="79"/>
      <c r="FNZ98" s="79"/>
      <c r="FOA98" s="79"/>
      <c r="FOB98" s="79"/>
      <c r="FOC98" s="79"/>
      <c r="FOD98" s="79"/>
      <c r="FOE98" s="79"/>
      <c r="FOF98" s="79"/>
      <c r="FOG98" s="79"/>
      <c r="FOH98" s="79"/>
      <c r="FOI98" s="79"/>
      <c r="FOJ98" s="79"/>
      <c r="FOK98" s="79"/>
      <c r="FOL98" s="79"/>
      <c r="FOM98" s="79"/>
      <c r="FON98" s="79"/>
      <c r="FOO98" s="79"/>
      <c r="FOP98" s="79"/>
      <c r="FOQ98" s="79"/>
      <c r="FOR98" s="79"/>
      <c r="FOS98" s="79"/>
      <c r="FOT98" s="79"/>
      <c r="FOU98" s="79"/>
      <c r="FOV98" s="79"/>
      <c r="FOW98" s="79"/>
      <c r="FOX98" s="79"/>
      <c r="FOY98" s="79"/>
      <c r="FOZ98" s="79"/>
      <c r="FPA98" s="79"/>
      <c r="FPB98" s="79"/>
      <c r="FPC98" s="79"/>
      <c r="FPD98" s="79"/>
      <c r="FPE98" s="79"/>
      <c r="FPF98" s="79"/>
      <c r="FPG98" s="79"/>
      <c r="FPH98" s="79"/>
      <c r="FPI98" s="79"/>
      <c r="FPJ98" s="79"/>
      <c r="FPK98" s="79"/>
      <c r="FPL98" s="79"/>
      <c r="FPM98" s="79"/>
      <c r="FPN98" s="79"/>
      <c r="FPO98" s="79"/>
      <c r="FPP98" s="79"/>
      <c r="FPQ98" s="79"/>
      <c r="FPR98" s="79"/>
      <c r="FPS98" s="79"/>
      <c r="FPT98" s="79"/>
      <c r="FPU98" s="79"/>
      <c r="FPV98" s="79"/>
      <c r="FPW98" s="79"/>
      <c r="FPX98" s="79"/>
      <c r="FPY98" s="79"/>
      <c r="FPZ98" s="79"/>
      <c r="FQA98" s="79"/>
      <c r="FQB98" s="79"/>
      <c r="FQC98" s="79"/>
      <c r="FQD98" s="79"/>
      <c r="FQE98" s="79"/>
      <c r="FQF98" s="79"/>
      <c r="FQG98" s="79"/>
      <c r="FQH98" s="79"/>
      <c r="FQI98" s="79"/>
      <c r="FQJ98" s="79"/>
      <c r="FQK98" s="79"/>
      <c r="FQL98" s="79"/>
      <c r="FQM98" s="79"/>
      <c r="FQN98" s="79"/>
      <c r="FQO98" s="79"/>
      <c r="FQP98" s="79"/>
      <c r="FQQ98" s="79"/>
      <c r="FQR98" s="79"/>
      <c r="FQS98" s="79"/>
      <c r="FQT98" s="79"/>
      <c r="FQU98" s="79"/>
      <c r="FQV98" s="79"/>
      <c r="FQW98" s="79"/>
      <c r="FQX98" s="79"/>
      <c r="FQY98" s="79"/>
      <c r="FQZ98" s="79"/>
      <c r="FRA98" s="79"/>
      <c r="FRB98" s="79"/>
      <c r="FRC98" s="79"/>
      <c r="FRD98" s="79"/>
      <c r="FRE98" s="79"/>
      <c r="FRF98" s="79"/>
      <c r="FRG98" s="79"/>
      <c r="FRH98" s="79"/>
      <c r="FRI98" s="79"/>
      <c r="FRJ98" s="79"/>
      <c r="FRK98" s="79"/>
      <c r="FRL98" s="79"/>
      <c r="FRM98" s="79"/>
      <c r="FRN98" s="79"/>
      <c r="FRO98" s="79"/>
      <c r="FRP98" s="79"/>
      <c r="FRQ98" s="79"/>
      <c r="FRR98" s="79"/>
      <c r="FRS98" s="79"/>
      <c r="FRT98" s="79"/>
      <c r="FRU98" s="79"/>
      <c r="FRV98" s="79"/>
      <c r="FRW98" s="79"/>
      <c r="FRX98" s="79"/>
      <c r="FRY98" s="79"/>
      <c r="FRZ98" s="79"/>
      <c r="FSA98" s="79"/>
      <c r="FSB98" s="79"/>
      <c r="FSC98" s="79"/>
      <c r="FSD98" s="79"/>
      <c r="FSE98" s="79"/>
      <c r="FSF98" s="79"/>
      <c r="FSG98" s="79"/>
      <c r="FSH98" s="79"/>
      <c r="FSI98" s="79"/>
      <c r="FSJ98" s="79"/>
      <c r="FSK98" s="79"/>
      <c r="FSL98" s="79"/>
      <c r="FSM98" s="79"/>
      <c r="FSN98" s="79"/>
      <c r="FSO98" s="79"/>
      <c r="FSP98" s="79"/>
      <c r="FSQ98" s="79"/>
      <c r="FSR98" s="79"/>
      <c r="FSS98" s="79"/>
      <c r="FST98" s="79"/>
      <c r="FSU98" s="79"/>
      <c r="FSV98" s="79"/>
      <c r="FSW98" s="79"/>
      <c r="FSX98" s="79"/>
      <c r="FSY98" s="79"/>
      <c r="FSZ98" s="79"/>
      <c r="FTA98" s="79"/>
      <c r="FTB98" s="79"/>
      <c r="FTC98" s="79"/>
      <c r="FTD98" s="79"/>
      <c r="FTE98" s="79"/>
      <c r="FTF98" s="79"/>
      <c r="FTG98" s="79"/>
      <c r="FTH98" s="79"/>
      <c r="FTI98" s="79"/>
      <c r="FTJ98" s="79"/>
      <c r="FTK98" s="79"/>
      <c r="FTL98" s="79"/>
      <c r="FTM98" s="79"/>
      <c r="FTN98" s="79"/>
      <c r="FTO98" s="79"/>
      <c r="FTP98" s="79"/>
      <c r="FTQ98" s="79"/>
      <c r="FTR98" s="79"/>
      <c r="FTS98" s="79"/>
      <c r="FTT98" s="79"/>
      <c r="FTU98" s="79"/>
      <c r="FTV98" s="79"/>
      <c r="FTW98" s="79"/>
      <c r="FTX98" s="79"/>
      <c r="FTY98" s="79"/>
      <c r="FTZ98" s="79"/>
      <c r="FUA98" s="79"/>
      <c r="FUB98" s="79"/>
      <c r="FUC98" s="79"/>
      <c r="FUD98" s="79"/>
      <c r="FUE98" s="79"/>
      <c r="FUF98" s="79"/>
      <c r="FUG98" s="79"/>
      <c r="FUH98" s="79"/>
      <c r="FUI98" s="79"/>
      <c r="FUJ98" s="79"/>
      <c r="FUK98" s="79"/>
      <c r="FUL98" s="79"/>
      <c r="FUM98" s="79"/>
      <c r="FUN98" s="79"/>
      <c r="FUO98" s="79"/>
      <c r="FUP98" s="79"/>
      <c r="FUQ98" s="79"/>
      <c r="FUR98" s="79"/>
      <c r="FUS98" s="79"/>
      <c r="FUT98" s="79"/>
      <c r="FUU98" s="79"/>
      <c r="FUV98" s="79"/>
      <c r="FUW98" s="79"/>
      <c r="FUX98" s="79"/>
      <c r="FUY98" s="79"/>
      <c r="FUZ98" s="79"/>
      <c r="FVA98" s="79"/>
      <c r="FVB98" s="79"/>
      <c r="FVC98" s="79"/>
      <c r="FVD98" s="79"/>
      <c r="FVE98" s="79"/>
      <c r="FVF98" s="79"/>
      <c r="FVG98" s="79"/>
      <c r="FVH98" s="79"/>
      <c r="FVI98" s="79"/>
      <c r="FVJ98" s="79"/>
      <c r="FVK98" s="79"/>
      <c r="FVL98" s="79"/>
      <c r="FVM98" s="79"/>
      <c r="FVN98" s="79"/>
      <c r="FVO98" s="79"/>
      <c r="FVP98" s="79"/>
      <c r="FVQ98" s="79"/>
      <c r="FVR98" s="79"/>
      <c r="FVS98" s="79"/>
      <c r="FVT98" s="79"/>
      <c r="FVU98" s="79"/>
      <c r="FVV98" s="79"/>
      <c r="FVW98" s="79"/>
      <c r="FVX98" s="79"/>
      <c r="FVY98" s="79"/>
      <c r="FVZ98" s="79"/>
      <c r="FWA98" s="79"/>
      <c r="FWB98" s="79"/>
      <c r="FWC98" s="79"/>
      <c r="FWD98" s="79"/>
      <c r="FWE98" s="79"/>
      <c r="FWF98" s="79"/>
      <c r="FWG98" s="79"/>
      <c r="FWH98" s="79"/>
      <c r="FWI98" s="79"/>
      <c r="FWJ98" s="79"/>
      <c r="FWK98" s="79"/>
      <c r="FWL98" s="79"/>
      <c r="FWM98" s="79"/>
      <c r="FWN98" s="79"/>
      <c r="FWO98" s="79"/>
      <c r="FWP98" s="79"/>
      <c r="FWQ98" s="79"/>
      <c r="FWR98" s="79"/>
      <c r="FWS98" s="79"/>
      <c r="FWT98" s="79"/>
      <c r="FWU98" s="79"/>
      <c r="FWV98" s="79"/>
      <c r="FWW98" s="79"/>
      <c r="FWX98" s="79"/>
      <c r="FWY98" s="79"/>
      <c r="FWZ98" s="79"/>
      <c r="FXA98" s="79"/>
      <c r="FXB98" s="79"/>
      <c r="FXC98" s="79"/>
      <c r="FXD98" s="79"/>
      <c r="FXE98" s="79"/>
      <c r="FXF98" s="79"/>
      <c r="FXG98" s="79"/>
      <c r="FXH98" s="79"/>
      <c r="FXI98" s="79"/>
      <c r="FXJ98" s="79"/>
      <c r="FXK98" s="79"/>
      <c r="FXL98" s="79"/>
      <c r="FXM98" s="79"/>
      <c r="FXN98" s="79"/>
      <c r="FXO98" s="79"/>
      <c r="FXP98" s="79"/>
      <c r="FXQ98" s="79"/>
      <c r="FXR98" s="79"/>
      <c r="FXS98" s="79"/>
      <c r="FXT98" s="79"/>
      <c r="FXU98" s="79"/>
      <c r="FXV98" s="79"/>
      <c r="FXW98" s="79"/>
      <c r="FXX98" s="79"/>
      <c r="FXY98" s="79"/>
      <c r="FXZ98" s="79"/>
      <c r="FYA98" s="79"/>
      <c r="FYB98" s="79"/>
      <c r="FYC98" s="79"/>
      <c r="FYD98" s="79"/>
      <c r="FYE98" s="79"/>
      <c r="FYF98" s="79"/>
      <c r="FYG98" s="79"/>
      <c r="FYH98" s="79"/>
      <c r="FYI98" s="79"/>
      <c r="FYJ98" s="79"/>
      <c r="FYK98" s="79"/>
      <c r="FYL98" s="79"/>
      <c r="FYM98" s="79"/>
      <c r="FYN98" s="79"/>
      <c r="FYO98" s="79"/>
      <c r="FYP98" s="79"/>
      <c r="FYQ98" s="79"/>
      <c r="FYR98" s="79"/>
      <c r="FYS98" s="79"/>
      <c r="FYT98" s="79"/>
      <c r="FYU98" s="79"/>
      <c r="FYV98" s="79"/>
      <c r="FYW98" s="79"/>
      <c r="FYX98" s="79"/>
      <c r="FYY98" s="79"/>
      <c r="FYZ98" s="79"/>
      <c r="FZA98" s="79"/>
      <c r="FZB98" s="79"/>
      <c r="FZC98" s="79"/>
      <c r="FZD98" s="79"/>
      <c r="FZE98" s="79"/>
      <c r="FZF98" s="79"/>
      <c r="FZG98" s="79"/>
      <c r="FZH98" s="79"/>
      <c r="FZI98" s="79"/>
      <c r="FZJ98" s="79"/>
      <c r="FZK98" s="79"/>
      <c r="FZL98" s="79"/>
      <c r="FZM98" s="79"/>
      <c r="FZN98" s="79"/>
      <c r="FZO98" s="79"/>
      <c r="FZP98" s="79"/>
      <c r="FZQ98" s="79"/>
      <c r="FZR98" s="79"/>
      <c r="FZS98" s="79"/>
      <c r="FZT98" s="79"/>
      <c r="FZU98" s="79"/>
      <c r="FZV98" s="79"/>
      <c r="FZW98" s="79"/>
      <c r="FZX98" s="79"/>
      <c r="FZY98" s="79"/>
      <c r="FZZ98" s="79"/>
      <c r="GAA98" s="79"/>
      <c r="GAB98" s="79"/>
      <c r="GAC98" s="79"/>
      <c r="GAD98" s="79"/>
      <c r="GAE98" s="79"/>
      <c r="GAF98" s="79"/>
      <c r="GAG98" s="79"/>
      <c r="GAH98" s="79"/>
      <c r="GAI98" s="79"/>
      <c r="GAJ98" s="79"/>
      <c r="GAK98" s="79"/>
      <c r="GAL98" s="79"/>
      <c r="GAM98" s="79"/>
      <c r="GAN98" s="79"/>
      <c r="GAO98" s="79"/>
      <c r="GAP98" s="79"/>
      <c r="GAQ98" s="79"/>
      <c r="GAR98" s="79"/>
      <c r="GAS98" s="79"/>
      <c r="GAT98" s="79"/>
      <c r="GAU98" s="79"/>
      <c r="GAV98" s="79"/>
      <c r="GAW98" s="79"/>
      <c r="GAX98" s="79"/>
      <c r="GAY98" s="79"/>
      <c r="GAZ98" s="79"/>
      <c r="GBA98" s="79"/>
      <c r="GBB98" s="79"/>
      <c r="GBC98" s="79"/>
      <c r="GBD98" s="79"/>
      <c r="GBE98" s="79"/>
      <c r="GBF98" s="79"/>
      <c r="GBG98" s="79"/>
      <c r="GBH98" s="79"/>
      <c r="GBI98" s="79"/>
      <c r="GBJ98" s="79"/>
      <c r="GBK98" s="79"/>
      <c r="GBL98" s="79"/>
      <c r="GBM98" s="79"/>
      <c r="GBN98" s="79"/>
      <c r="GBO98" s="79"/>
      <c r="GBP98" s="79"/>
      <c r="GBQ98" s="79"/>
      <c r="GBR98" s="79"/>
      <c r="GBS98" s="79"/>
      <c r="GBT98" s="79"/>
      <c r="GBU98" s="79"/>
      <c r="GBV98" s="79"/>
      <c r="GBW98" s="79"/>
      <c r="GBX98" s="79"/>
      <c r="GBY98" s="79"/>
      <c r="GBZ98" s="79"/>
      <c r="GCA98" s="79"/>
      <c r="GCB98" s="79"/>
      <c r="GCC98" s="79"/>
      <c r="GCD98" s="79"/>
      <c r="GCE98" s="79"/>
      <c r="GCF98" s="79"/>
      <c r="GCG98" s="79"/>
      <c r="GCH98" s="79"/>
      <c r="GCI98" s="79"/>
      <c r="GCJ98" s="79"/>
      <c r="GCK98" s="79"/>
      <c r="GCL98" s="79"/>
      <c r="GCM98" s="79"/>
      <c r="GCN98" s="79"/>
      <c r="GCO98" s="79"/>
      <c r="GCP98" s="79"/>
      <c r="GCQ98" s="79"/>
      <c r="GCR98" s="79"/>
      <c r="GCS98" s="79"/>
      <c r="GCT98" s="79"/>
      <c r="GCU98" s="79"/>
      <c r="GCV98" s="79"/>
      <c r="GCW98" s="79"/>
      <c r="GCX98" s="79"/>
      <c r="GCY98" s="79"/>
      <c r="GCZ98" s="79"/>
      <c r="GDA98" s="79"/>
      <c r="GDB98" s="79"/>
      <c r="GDC98" s="79"/>
      <c r="GDD98" s="79"/>
      <c r="GDE98" s="79"/>
      <c r="GDF98" s="79"/>
      <c r="GDG98" s="79"/>
      <c r="GDH98" s="79"/>
      <c r="GDI98" s="79"/>
      <c r="GDJ98" s="79"/>
      <c r="GDK98" s="79"/>
      <c r="GDL98" s="79"/>
      <c r="GDM98" s="79"/>
      <c r="GDN98" s="79"/>
      <c r="GDO98" s="79"/>
      <c r="GDP98" s="79"/>
      <c r="GDQ98" s="79"/>
      <c r="GDR98" s="79"/>
      <c r="GDS98" s="79"/>
      <c r="GDT98" s="79"/>
      <c r="GDU98" s="79"/>
      <c r="GDV98" s="79"/>
      <c r="GDW98" s="79"/>
      <c r="GDX98" s="79"/>
      <c r="GDY98" s="79"/>
      <c r="GDZ98" s="79"/>
      <c r="GEA98" s="79"/>
      <c r="GEB98" s="79"/>
      <c r="GEC98" s="79"/>
      <c r="GED98" s="79"/>
      <c r="GEE98" s="79"/>
      <c r="GEF98" s="79"/>
      <c r="GEG98" s="79"/>
      <c r="GEH98" s="79"/>
      <c r="GEI98" s="79"/>
      <c r="GEJ98" s="79"/>
      <c r="GEK98" s="79"/>
      <c r="GEL98" s="79"/>
      <c r="GEM98" s="79"/>
      <c r="GEN98" s="79"/>
      <c r="GEO98" s="79"/>
      <c r="GEP98" s="79"/>
      <c r="GEQ98" s="79"/>
      <c r="GER98" s="79"/>
      <c r="GES98" s="79"/>
      <c r="GET98" s="79"/>
      <c r="GEU98" s="79"/>
      <c r="GEV98" s="79"/>
      <c r="GEW98" s="79"/>
      <c r="GEX98" s="79"/>
      <c r="GEY98" s="79"/>
      <c r="GEZ98" s="79"/>
      <c r="GFA98" s="79"/>
      <c r="GFB98" s="79"/>
      <c r="GFC98" s="79"/>
      <c r="GFD98" s="79"/>
      <c r="GFE98" s="79"/>
      <c r="GFF98" s="79"/>
      <c r="GFG98" s="79"/>
      <c r="GFH98" s="79"/>
      <c r="GFI98" s="79"/>
      <c r="GFJ98" s="79"/>
      <c r="GFK98" s="79"/>
      <c r="GFL98" s="79"/>
      <c r="GFM98" s="79"/>
      <c r="GFN98" s="79"/>
      <c r="GFO98" s="79"/>
      <c r="GFP98" s="79"/>
      <c r="GFQ98" s="79"/>
      <c r="GFR98" s="79"/>
      <c r="GFS98" s="79"/>
      <c r="GFT98" s="79"/>
      <c r="GFU98" s="79"/>
      <c r="GFV98" s="79"/>
      <c r="GFW98" s="79"/>
      <c r="GFX98" s="79"/>
      <c r="GFY98" s="79"/>
      <c r="GFZ98" s="79"/>
      <c r="GGA98" s="79"/>
      <c r="GGB98" s="79"/>
      <c r="GGC98" s="79"/>
      <c r="GGD98" s="79"/>
      <c r="GGE98" s="79"/>
      <c r="GGF98" s="79"/>
      <c r="GGG98" s="79"/>
      <c r="GGH98" s="79"/>
      <c r="GGI98" s="79"/>
      <c r="GGJ98" s="79"/>
      <c r="GGK98" s="79"/>
      <c r="GGL98" s="79"/>
      <c r="GGM98" s="79"/>
      <c r="GGN98" s="79"/>
      <c r="GGO98" s="79"/>
      <c r="GGP98" s="79"/>
      <c r="GGQ98" s="79"/>
      <c r="GGR98" s="79"/>
      <c r="GGS98" s="79"/>
      <c r="GGT98" s="79"/>
      <c r="GGU98" s="79"/>
      <c r="GGV98" s="79"/>
      <c r="GGW98" s="79"/>
      <c r="GGX98" s="79"/>
      <c r="GGY98" s="79"/>
      <c r="GGZ98" s="79"/>
      <c r="GHA98" s="79"/>
      <c r="GHB98" s="79"/>
      <c r="GHC98" s="79"/>
      <c r="GHD98" s="79"/>
      <c r="GHE98" s="79"/>
      <c r="GHF98" s="79"/>
      <c r="GHG98" s="79"/>
      <c r="GHH98" s="79"/>
      <c r="GHI98" s="79"/>
      <c r="GHJ98" s="79"/>
      <c r="GHK98" s="79"/>
      <c r="GHL98" s="79"/>
      <c r="GHM98" s="79"/>
      <c r="GHN98" s="79"/>
      <c r="GHO98" s="79"/>
      <c r="GHP98" s="79"/>
      <c r="GHQ98" s="79"/>
      <c r="GHR98" s="79"/>
      <c r="GHS98" s="79"/>
      <c r="GHT98" s="79"/>
      <c r="GHU98" s="79"/>
      <c r="GHV98" s="79"/>
      <c r="GHW98" s="79"/>
      <c r="GHX98" s="79"/>
      <c r="GHY98" s="79"/>
      <c r="GHZ98" s="79"/>
      <c r="GIA98" s="79"/>
      <c r="GIB98" s="79"/>
      <c r="GIC98" s="79"/>
      <c r="GID98" s="79"/>
      <c r="GIE98" s="79"/>
      <c r="GIF98" s="79"/>
      <c r="GIG98" s="79"/>
      <c r="GIH98" s="79"/>
      <c r="GII98" s="79"/>
      <c r="GIJ98" s="79"/>
      <c r="GIK98" s="79"/>
      <c r="GIL98" s="79"/>
      <c r="GIM98" s="79"/>
      <c r="GIN98" s="79"/>
      <c r="GIO98" s="79"/>
      <c r="GIP98" s="79"/>
      <c r="GIQ98" s="79"/>
      <c r="GIR98" s="79"/>
      <c r="GIS98" s="79"/>
      <c r="GIT98" s="79"/>
      <c r="GIU98" s="79"/>
      <c r="GIV98" s="79"/>
      <c r="GIW98" s="79"/>
      <c r="GIX98" s="79"/>
      <c r="GIY98" s="79"/>
      <c r="GIZ98" s="79"/>
      <c r="GJA98" s="79"/>
      <c r="GJB98" s="79"/>
      <c r="GJC98" s="79"/>
      <c r="GJD98" s="79"/>
      <c r="GJE98" s="79"/>
      <c r="GJF98" s="79"/>
      <c r="GJG98" s="79"/>
      <c r="GJH98" s="79"/>
      <c r="GJI98" s="79"/>
      <c r="GJJ98" s="79"/>
      <c r="GJK98" s="79"/>
      <c r="GJL98" s="79"/>
      <c r="GJM98" s="79"/>
      <c r="GJN98" s="79"/>
      <c r="GJO98" s="79"/>
      <c r="GJP98" s="79"/>
      <c r="GJQ98" s="79"/>
      <c r="GJR98" s="79"/>
      <c r="GJS98" s="79"/>
      <c r="GJT98" s="79"/>
      <c r="GJU98" s="79"/>
      <c r="GJV98" s="79"/>
      <c r="GJW98" s="79"/>
      <c r="GJX98" s="79"/>
      <c r="GJY98" s="79"/>
      <c r="GJZ98" s="79"/>
      <c r="GKA98" s="79"/>
      <c r="GKB98" s="79"/>
      <c r="GKC98" s="79"/>
      <c r="GKD98" s="79"/>
      <c r="GKE98" s="79"/>
      <c r="GKF98" s="79"/>
      <c r="GKG98" s="79"/>
      <c r="GKH98" s="79"/>
      <c r="GKI98" s="79"/>
      <c r="GKJ98" s="79"/>
      <c r="GKK98" s="79"/>
      <c r="GKL98" s="79"/>
      <c r="GKM98" s="79"/>
      <c r="GKN98" s="79"/>
      <c r="GKO98" s="79"/>
      <c r="GKP98" s="79"/>
      <c r="GKQ98" s="79"/>
      <c r="GKR98" s="79"/>
      <c r="GKS98" s="79"/>
      <c r="GKT98" s="79"/>
      <c r="GKU98" s="79"/>
      <c r="GKV98" s="79"/>
      <c r="GKW98" s="79"/>
      <c r="GKX98" s="79"/>
      <c r="GKY98" s="79"/>
      <c r="GKZ98" s="79"/>
      <c r="GLA98" s="79"/>
      <c r="GLB98" s="79"/>
      <c r="GLC98" s="79"/>
      <c r="GLD98" s="79"/>
      <c r="GLE98" s="79"/>
      <c r="GLF98" s="79"/>
      <c r="GLG98" s="79"/>
      <c r="GLH98" s="79"/>
      <c r="GLI98" s="79"/>
      <c r="GLJ98" s="79"/>
      <c r="GLK98" s="79"/>
      <c r="GLL98" s="79"/>
      <c r="GLM98" s="79"/>
      <c r="GLN98" s="79"/>
      <c r="GLO98" s="79"/>
      <c r="GLP98" s="79"/>
      <c r="GLQ98" s="79"/>
      <c r="GLR98" s="79"/>
      <c r="GLS98" s="79"/>
      <c r="GLT98" s="79"/>
      <c r="GLU98" s="79"/>
      <c r="GLV98" s="79"/>
      <c r="GLW98" s="79"/>
      <c r="GLX98" s="79"/>
      <c r="GLY98" s="79"/>
      <c r="GLZ98" s="79"/>
      <c r="GMA98" s="79"/>
      <c r="GMB98" s="79"/>
      <c r="GMC98" s="79"/>
      <c r="GMD98" s="79"/>
      <c r="GME98" s="79"/>
      <c r="GMF98" s="79"/>
      <c r="GMG98" s="79"/>
      <c r="GMH98" s="79"/>
      <c r="GMI98" s="79"/>
      <c r="GMJ98" s="79"/>
      <c r="GMK98" s="79"/>
      <c r="GML98" s="79"/>
      <c r="GMM98" s="79"/>
      <c r="GMN98" s="79"/>
      <c r="GMO98" s="79"/>
      <c r="GMP98" s="79"/>
      <c r="GMQ98" s="79"/>
      <c r="GMR98" s="79"/>
      <c r="GMS98" s="79"/>
      <c r="GMT98" s="79"/>
      <c r="GMU98" s="79"/>
      <c r="GMV98" s="79"/>
      <c r="GMW98" s="79"/>
      <c r="GMX98" s="79"/>
      <c r="GMY98" s="79"/>
      <c r="GMZ98" s="79"/>
      <c r="GNA98" s="79"/>
      <c r="GNB98" s="79"/>
      <c r="GNC98" s="79"/>
      <c r="GND98" s="79"/>
      <c r="GNE98" s="79"/>
      <c r="GNF98" s="79"/>
      <c r="GNG98" s="79"/>
      <c r="GNH98" s="79"/>
      <c r="GNI98" s="79"/>
      <c r="GNJ98" s="79"/>
      <c r="GNK98" s="79"/>
      <c r="GNL98" s="79"/>
      <c r="GNM98" s="79"/>
      <c r="GNN98" s="79"/>
      <c r="GNO98" s="79"/>
      <c r="GNP98" s="79"/>
      <c r="GNQ98" s="79"/>
      <c r="GNR98" s="79"/>
      <c r="GNS98" s="79"/>
      <c r="GNT98" s="79"/>
      <c r="GNU98" s="79"/>
      <c r="GNV98" s="79"/>
      <c r="GNW98" s="79"/>
      <c r="GNX98" s="79"/>
      <c r="GNY98" s="79"/>
      <c r="GNZ98" s="79"/>
      <c r="GOA98" s="79"/>
      <c r="GOB98" s="79"/>
      <c r="GOC98" s="79"/>
      <c r="GOD98" s="79"/>
      <c r="GOE98" s="79"/>
      <c r="GOF98" s="79"/>
      <c r="GOG98" s="79"/>
      <c r="GOH98" s="79"/>
      <c r="GOI98" s="79"/>
      <c r="GOJ98" s="79"/>
      <c r="GOK98" s="79"/>
      <c r="GOL98" s="79"/>
      <c r="GOM98" s="79"/>
      <c r="GON98" s="79"/>
      <c r="GOO98" s="79"/>
      <c r="GOP98" s="79"/>
      <c r="GOQ98" s="79"/>
      <c r="GOR98" s="79"/>
      <c r="GOS98" s="79"/>
      <c r="GOT98" s="79"/>
      <c r="GOU98" s="79"/>
      <c r="GOV98" s="79"/>
      <c r="GOW98" s="79"/>
      <c r="GOX98" s="79"/>
      <c r="GOY98" s="79"/>
      <c r="GOZ98" s="79"/>
      <c r="GPA98" s="79"/>
      <c r="GPB98" s="79"/>
      <c r="GPC98" s="79"/>
      <c r="GPD98" s="79"/>
      <c r="GPE98" s="79"/>
      <c r="GPF98" s="79"/>
      <c r="GPG98" s="79"/>
      <c r="GPH98" s="79"/>
      <c r="GPI98" s="79"/>
      <c r="GPJ98" s="79"/>
      <c r="GPK98" s="79"/>
      <c r="GPL98" s="79"/>
      <c r="GPM98" s="79"/>
      <c r="GPN98" s="79"/>
      <c r="GPO98" s="79"/>
      <c r="GPP98" s="79"/>
      <c r="GPQ98" s="79"/>
      <c r="GPR98" s="79"/>
      <c r="GPS98" s="79"/>
      <c r="GPT98" s="79"/>
      <c r="GPU98" s="79"/>
      <c r="GPV98" s="79"/>
      <c r="GPW98" s="79"/>
      <c r="GPX98" s="79"/>
      <c r="GPY98" s="79"/>
      <c r="GPZ98" s="79"/>
      <c r="GQA98" s="79"/>
      <c r="GQB98" s="79"/>
      <c r="GQC98" s="79"/>
      <c r="GQD98" s="79"/>
      <c r="GQE98" s="79"/>
      <c r="GQF98" s="79"/>
      <c r="GQG98" s="79"/>
      <c r="GQH98" s="79"/>
      <c r="GQI98" s="79"/>
      <c r="GQJ98" s="79"/>
      <c r="GQK98" s="79"/>
      <c r="GQL98" s="79"/>
      <c r="GQM98" s="79"/>
      <c r="GQN98" s="79"/>
      <c r="GQO98" s="79"/>
      <c r="GQP98" s="79"/>
      <c r="GQQ98" s="79"/>
      <c r="GQR98" s="79"/>
      <c r="GQS98" s="79"/>
      <c r="GQT98" s="79"/>
      <c r="GQU98" s="79"/>
      <c r="GQV98" s="79"/>
      <c r="GQW98" s="79"/>
      <c r="GQX98" s="79"/>
      <c r="GQY98" s="79"/>
      <c r="GQZ98" s="79"/>
      <c r="GRA98" s="79"/>
      <c r="GRB98" s="79"/>
      <c r="GRC98" s="79"/>
      <c r="GRD98" s="79"/>
      <c r="GRE98" s="79"/>
      <c r="GRF98" s="79"/>
      <c r="GRG98" s="79"/>
      <c r="GRH98" s="79"/>
      <c r="GRI98" s="79"/>
      <c r="GRJ98" s="79"/>
      <c r="GRK98" s="79"/>
      <c r="GRL98" s="79"/>
      <c r="GRM98" s="79"/>
      <c r="GRN98" s="79"/>
      <c r="GRO98" s="79"/>
      <c r="GRP98" s="79"/>
      <c r="GRQ98" s="79"/>
      <c r="GRR98" s="79"/>
      <c r="GRS98" s="79"/>
      <c r="GRT98" s="79"/>
      <c r="GRU98" s="79"/>
      <c r="GRV98" s="79"/>
      <c r="GRW98" s="79"/>
      <c r="GRX98" s="79"/>
      <c r="GRY98" s="79"/>
      <c r="GRZ98" s="79"/>
      <c r="GSA98" s="79"/>
      <c r="GSB98" s="79"/>
      <c r="GSC98" s="79"/>
      <c r="GSD98" s="79"/>
      <c r="GSE98" s="79"/>
      <c r="GSF98" s="79"/>
      <c r="GSG98" s="79"/>
      <c r="GSH98" s="79"/>
      <c r="GSI98" s="79"/>
      <c r="GSJ98" s="79"/>
      <c r="GSK98" s="79"/>
      <c r="GSL98" s="79"/>
      <c r="GSM98" s="79"/>
      <c r="GSN98" s="79"/>
      <c r="GSO98" s="79"/>
      <c r="GSP98" s="79"/>
      <c r="GSQ98" s="79"/>
      <c r="GSR98" s="79"/>
      <c r="GSS98" s="79"/>
      <c r="GST98" s="79"/>
      <c r="GSU98" s="79"/>
      <c r="GSV98" s="79"/>
      <c r="GSW98" s="79"/>
      <c r="GSX98" s="79"/>
      <c r="GSY98" s="79"/>
      <c r="GSZ98" s="79"/>
      <c r="GTA98" s="79"/>
      <c r="GTB98" s="79"/>
      <c r="GTC98" s="79"/>
      <c r="GTD98" s="79"/>
      <c r="GTE98" s="79"/>
      <c r="GTF98" s="79"/>
      <c r="GTG98" s="79"/>
      <c r="GTH98" s="79"/>
      <c r="GTI98" s="79"/>
      <c r="GTJ98" s="79"/>
      <c r="GTK98" s="79"/>
      <c r="GTL98" s="79"/>
      <c r="GTM98" s="79"/>
      <c r="GTN98" s="79"/>
      <c r="GTO98" s="79"/>
      <c r="GTP98" s="79"/>
      <c r="GTQ98" s="79"/>
      <c r="GTR98" s="79"/>
      <c r="GTS98" s="79"/>
      <c r="GTT98" s="79"/>
      <c r="GTU98" s="79"/>
      <c r="GTV98" s="79"/>
      <c r="GTW98" s="79"/>
      <c r="GTX98" s="79"/>
      <c r="GTY98" s="79"/>
      <c r="GTZ98" s="79"/>
      <c r="GUA98" s="79"/>
      <c r="GUB98" s="79"/>
      <c r="GUC98" s="79"/>
      <c r="GUD98" s="79"/>
      <c r="GUE98" s="79"/>
      <c r="GUF98" s="79"/>
      <c r="GUG98" s="79"/>
      <c r="GUH98" s="79"/>
      <c r="GUI98" s="79"/>
      <c r="GUJ98" s="79"/>
      <c r="GUK98" s="79"/>
      <c r="GUL98" s="79"/>
      <c r="GUM98" s="79"/>
      <c r="GUN98" s="79"/>
      <c r="GUO98" s="79"/>
      <c r="GUP98" s="79"/>
      <c r="GUQ98" s="79"/>
      <c r="GUR98" s="79"/>
      <c r="GUS98" s="79"/>
      <c r="GUT98" s="79"/>
      <c r="GUU98" s="79"/>
      <c r="GUV98" s="79"/>
      <c r="GUW98" s="79"/>
      <c r="GUX98" s="79"/>
      <c r="GUY98" s="79"/>
      <c r="GUZ98" s="79"/>
      <c r="GVA98" s="79"/>
      <c r="GVB98" s="79"/>
      <c r="GVC98" s="79"/>
      <c r="GVD98" s="79"/>
      <c r="GVE98" s="79"/>
      <c r="GVF98" s="79"/>
      <c r="GVG98" s="79"/>
      <c r="GVH98" s="79"/>
      <c r="GVI98" s="79"/>
      <c r="GVJ98" s="79"/>
      <c r="GVK98" s="79"/>
      <c r="GVL98" s="79"/>
      <c r="GVM98" s="79"/>
      <c r="GVN98" s="79"/>
      <c r="GVO98" s="79"/>
      <c r="GVP98" s="79"/>
      <c r="GVQ98" s="79"/>
      <c r="GVR98" s="79"/>
      <c r="GVS98" s="79"/>
      <c r="GVT98" s="79"/>
      <c r="GVU98" s="79"/>
      <c r="GVV98" s="79"/>
      <c r="GVW98" s="79"/>
      <c r="GVX98" s="79"/>
      <c r="GVY98" s="79"/>
      <c r="GVZ98" s="79"/>
      <c r="GWA98" s="79"/>
      <c r="GWB98" s="79"/>
      <c r="GWC98" s="79"/>
      <c r="GWD98" s="79"/>
      <c r="GWE98" s="79"/>
      <c r="GWF98" s="79"/>
      <c r="GWG98" s="79"/>
      <c r="GWH98" s="79"/>
      <c r="GWI98" s="79"/>
      <c r="GWJ98" s="79"/>
      <c r="GWK98" s="79"/>
      <c r="GWL98" s="79"/>
      <c r="GWM98" s="79"/>
      <c r="GWN98" s="79"/>
      <c r="GWO98" s="79"/>
      <c r="GWP98" s="79"/>
      <c r="GWQ98" s="79"/>
      <c r="GWR98" s="79"/>
      <c r="GWS98" s="79"/>
      <c r="GWT98" s="79"/>
      <c r="GWU98" s="79"/>
      <c r="GWV98" s="79"/>
      <c r="GWW98" s="79"/>
      <c r="GWX98" s="79"/>
      <c r="GWY98" s="79"/>
      <c r="GWZ98" s="79"/>
      <c r="GXA98" s="79"/>
      <c r="GXB98" s="79"/>
      <c r="GXC98" s="79"/>
      <c r="GXD98" s="79"/>
      <c r="GXE98" s="79"/>
      <c r="GXF98" s="79"/>
      <c r="GXG98" s="79"/>
      <c r="GXH98" s="79"/>
      <c r="GXI98" s="79"/>
      <c r="GXJ98" s="79"/>
      <c r="GXK98" s="79"/>
      <c r="GXL98" s="79"/>
      <c r="GXM98" s="79"/>
      <c r="GXN98" s="79"/>
      <c r="GXO98" s="79"/>
      <c r="GXP98" s="79"/>
      <c r="GXQ98" s="79"/>
      <c r="GXR98" s="79"/>
      <c r="GXS98" s="79"/>
      <c r="GXT98" s="79"/>
      <c r="GXU98" s="79"/>
      <c r="GXV98" s="79"/>
      <c r="GXW98" s="79"/>
      <c r="GXX98" s="79"/>
      <c r="GXY98" s="79"/>
      <c r="GXZ98" s="79"/>
      <c r="GYA98" s="79"/>
      <c r="GYB98" s="79"/>
      <c r="GYC98" s="79"/>
      <c r="GYD98" s="79"/>
      <c r="GYE98" s="79"/>
      <c r="GYF98" s="79"/>
      <c r="GYG98" s="79"/>
      <c r="GYH98" s="79"/>
      <c r="GYI98" s="79"/>
      <c r="GYJ98" s="79"/>
      <c r="GYK98" s="79"/>
      <c r="GYL98" s="79"/>
      <c r="GYM98" s="79"/>
      <c r="GYN98" s="79"/>
      <c r="GYO98" s="79"/>
      <c r="GYP98" s="79"/>
      <c r="GYQ98" s="79"/>
      <c r="GYR98" s="79"/>
      <c r="GYS98" s="79"/>
      <c r="GYT98" s="79"/>
      <c r="GYU98" s="79"/>
      <c r="GYV98" s="79"/>
      <c r="GYW98" s="79"/>
      <c r="GYX98" s="79"/>
      <c r="GYY98" s="79"/>
      <c r="GYZ98" s="79"/>
      <c r="GZA98" s="79"/>
      <c r="GZB98" s="79"/>
      <c r="GZC98" s="79"/>
      <c r="GZD98" s="79"/>
      <c r="GZE98" s="79"/>
      <c r="GZF98" s="79"/>
      <c r="GZG98" s="79"/>
      <c r="GZH98" s="79"/>
      <c r="GZI98" s="79"/>
      <c r="GZJ98" s="79"/>
      <c r="GZK98" s="79"/>
      <c r="GZL98" s="79"/>
      <c r="GZM98" s="79"/>
      <c r="GZN98" s="79"/>
      <c r="GZO98" s="79"/>
      <c r="GZP98" s="79"/>
      <c r="GZQ98" s="79"/>
      <c r="GZR98" s="79"/>
      <c r="GZS98" s="79"/>
      <c r="GZT98" s="79"/>
      <c r="GZU98" s="79"/>
      <c r="GZV98" s="79"/>
      <c r="GZW98" s="79"/>
      <c r="GZX98" s="79"/>
      <c r="GZY98" s="79"/>
      <c r="GZZ98" s="79"/>
      <c r="HAA98" s="79"/>
      <c r="HAB98" s="79"/>
      <c r="HAC98" s="79"/>
      <c r="HAD98" s="79"/>
      <c r="HAE98" s="79"/>
      <c r="HAF98" s="79"/>
      <c r="HAG98" s="79"/>
      <c r="HAH98" s="79"/>
      <c r="HAI98" s="79"/>
      <c r="HAJ98" s="79"/>
      <c r="HAK98" s="79"/>
      <c r="HAL98" s="79"/>
      <c r="HAM98" s="79"/>
      <c r="HAN98" s="79"/>
      <c r="HAO98" s="79"/>
      <c r="HAP98" s="79"/>
      <c r="HAQ98" s="79"/>
      <c r="HAR98" s="79"/>
      <c r="HAS98" s="79"/>
      <c r="HAT98" s="79"/>
      <c r="HAU98" s="79"/>
      <c r="HAV98" s="79"/>
      <c r="HAW98" s="79"/>
      <c r="HAX98" s="79"/>
      <c r="HAY98" s="79"/>
      <c r="HAZ98" s="79"/>
      <c r="HBA98" s="79"/>
      <c r="HBB98" s="79"/>
      <c r="HBC98" s="79"/>
      <c r="HBD98" s="79"/>
      <c r="HBE98" s="79"/>
      <c r="HBF98" s="79"/>
      <c r="HBG98" s="79"/>
      <c r="HBH98" s="79"/>
      <c r="HBI98" s="79"/>
      <c r="HBJ98" s="79"/>
      <c r="HBK98" s="79"/>
      <c r="HBL98" s="79"/>
      <c r="HBM98" s="79"/>
      <c r="HBN98" s="79"/>
      <c r="HBO98" s="79"/>
      <c r="HBP98" s="79"/>
      <c r="HBQ98" s="79"/>
      <c r="HBR98" s="79"/>
      <c r="HBS98" s="79"/>
      <c r="HBT98" s="79"/>
      <c r="HBU98" s="79"/>
      <c r="HBV98" s="79"/>
      <c r="HBW98" s="79"/>
      <c r="HBX98" s="79"/>
      <c r="HBY98" s="79"/>
      <c r="HBZ98" s="79"/>
      <c r="HCA98" s="79"/>
      <c r="HCB98" s="79"/>
      <c r="HCC98" s="79"/>
      <c r="HCD98" s="79"/>
      <c r="HCE98" s="79"/>
      <c r="HCF98" s="79"/>
      <c r="HCG98" s="79"/>
      <c r="HCH98" s="79"/>
      <c r="HCI98" s="79"/>
      <c r="HCJ98" s="79"/>
      <c r="HCK98" s="79"/>
      <c r="HCL98" s="79"/>
      <c r="HCM98" s="79"/>
      <c r="HCN98" s="79"/>
      <c r="HCO98" s="79"/>
      <c r="HCP98" s="79"/>
      <c r="HCQ98" s="79"/>
      <c r="HCR98" s="79"/>
      <c r="HCS98" s="79"/>
      <c r="HCT98" s="79"/>
      <c r="HCU98" s="79"/>
      <c r="HCV98" s="79"/>
      <c r="HCW98" s="79"/>
      <c r="HCX98" s="79"/>
      <c r="HCY98" s="79"/>
      <c r="HCZ98" s="79"/>
      <c r="HDA98" s="79"/>
      <c r="HDB98" s="79"/>
      <c r="HDC98" s="79"/>
      <c r="HDD98" s="79"/>
      <c r="HDE98" s="79"/>
      <c r="HDF98" s="79"/>
      <c r="HDG98" s="79"/>
      <c r="HDH98" s="79"/>
      <c r="HDI98" s="79"/>
      <c r="HDJ98" s="79"/>
      <c r="HDK98" s="79"/>
      <c r="HDL98" s="79"/>
      <c r="HDM98" s="79"/>
      <c r="HDN98" s="79"/>
      <c r="HDO98" s="79"/>
      <c r="HDP98" s="79"/>
      <c r="HDQ98" s="79"/>
      <c r="HDR98" s="79"/>
      <c r="HDS98" s="79"/>
      <c r="HDT98" s="79"/>
      <c r="HDU98" s="79"/>
      <c r="HDV98" s="79"/>
      <c r="HDW98" s="79"/>
      <c r="HDX98" s="79"/>
      <c r="HDY98" s="79"/>
      <c r="HDZ98" s="79"/>
      <c r="HEA98" s="79"/>
      <c r="HEB98" s="79"/>
      <c r="HEC98" s="79"/>
      <c r="HED98" s="79"/>
      <c r="HEE98" s="79"/>
      <c r="HEF98" s="79"/>
      <c r="HEG98" s="79"/>
      <c r="HEH98" s="79"/>
      <c r="HEI98" s="79"/>
      <c r="HEJ98" s="79"/>
      <c r="HEK98" s="79"/>
      <c r="HEL98" s="79"/>
      <c r="HEM98" s="79"/>
      <c r="HEN98" s="79"/>
      <c r="HEO98" s="79"/>
      <c r="HEP98" s="79"/>
      <c r="HEQ98" s="79"/>
      <c r="HER98" s="79"/>
      <c r="HES98" s="79"/>
      <c r="HET98" s="79"/>
      <c r="HEU98" s="79"/>
      <c r="HEV98" s="79"/>
      <c r="HEW98" s="79"/>
      <c r="HEX98" s="79"/>
      <c r="HEY98" s="79"/>
      <c r="HEZ98" s="79"/>
      <c r="HFA98" s="79"/>
      <c r="HFB98" s="79"/>
      <c r="HFC98" s="79"/>
      <c r="HFD98" s="79"/>
      <c r="HFE98" s="79"/>
      <c r="HFF98" s="79"/>
      <c r="HFG98" s="79"/>
      <c r="HFH98" s="79"/>
      <c r="HFI98" s="79"/>
      <c r="HFJ98" s="79"/>
      <c r="HFK98" s="79"/>
      <c r="HFL98" s="79"/>
      <c r="HFM98" s="79"/>
      <c r="HFN98" s="79"/>
      <c r="HFO98" s="79"/>
      <c r="HFP98" s="79"/>
      <c r="HFQ98" s="79"/>
      <c r="HFR98" s="79"/>
      <c r="HFS98" s="79"/>
      <c r="HFT98" s="79"/>
      <c r="HFU98" s="79"/>
      <c r="HFV98" s="79"/>
      <c r="HFW98" s="79"/>
      <c r="HFX98" s="79"/>
      <c r="HFY98" s="79"/>
      <c r="HFZ98" s="79"/>
      <c r="HGA98" s="79"/>
      <c r="HGB98" s="79"/>
      <c r="HGC98" s="79"/>
      <c r="HGD98" s="79"/>
      <c r="HGE98" s="79"/>
      <c r="HGF98" s="79"/>
      <c r="HGG98" s="79"/>
      <c r="HGH98" s="79"/>
      <c r="HGI98" s="79"/>
      <c r="HGJ98" s="79"/>
      <c r="HGK98" s="79"/>
      <c r="HGL98" s="79"/>
      <c r="HGM98" s="79"/>
      <c r="HGN98" s="79"/>
      <c r="HGO98" s="79"/>
      <c r="HGP98" s="79"/>
      <c r="HGQ98" s="79"/>
      <c r="HGR98" s="79"/>
      <c r="HGS98" s="79"/>
      <c r="HGT98" s="79"/>
      <c r="HGU98" s="79"/>
      <c r="HGV98" s="79"/>
      <c r="HGW98" s="79"/>
      <c r="HGX98" s="79"/>
      <c r="HGY98" s="79"/>
      <c r="HGZ98" s="79"/>
      <c r="HHA98" s="79"/>
      <c r="HHB98" s="79"/>
      <c r="HHC98" s="79"/>
      <c r="HHD98" s="79"/>
      <c r="HHE98" s="79"/>
      <c r="HHF98" s="79"/>
      <c r="HHG98" s="79"/>
      <c r="HHH98" s="79"/>
      <c r="HHI98" s="79"/>
      <c r="HHJ98" s="79"/>
      <c r="HHK98" s="79"/>
      <c r="HHL98" s="79"/>
      <c r="HHM98" s="79"/>
      <c r="HHN98" s="79"/>
      <c r="HHO98" s="79"/>
      <c r="HHP98" s="79"/>
      <c r="HHQ98" s="79"/>
      <c r="HHR98" s="79"/>
      <c r="HHS98" s="79"/>
      <c r="HHT98" s="79"/>
      <c r="HHU98" s="79"/>
      <c r="HHV98" s="79"/>
      <c r="HHW98" s="79"/>
      <c r="HHX98" s="79"/>
      <c r="HHY98" s="79"/>
      <c r="HHZ98" s="79"/>
      <c r="HIA98" s="79"/>
      <c r="HIB98" s="79"/>
      <c r="HIC98" s="79"/>
      <c r="HID98" s="79"/>
      <c r="HIE98" s="79"/>
      <c r="HIF98" s="79"/>
      <c r="HIG98" s="79"/>
      <c r="HIH98" s="79"/>
      <c r="HII98" s="79"/>
      <c r="HIJ98" s="79"/>
      <c r="HIK98" s="79"/>
      <c r="HIL98" s="79"/>
      <c r="HIM98" s="79"/>
      <c r="HIN98" s="79"/>
      <c r="HIO98" s="79"/>
      <c r="HIP98" s="79"/>
      <c r="HIQ98" s="79"/>
      <c r="HIR98" s="79"/>
      <c r="HIS98" s="79"/>
      <c r="HIT98" s="79"/>
      <c r="HIU98" s="79"/>
      <c r="HIV98" s="79"/>
      <c r="HIW98" s="79"/>
      <c r="HIX98" s="79"/>
      <c r="HIY98" s="79"/>
      <c r="HIZ98" s="79"/>
      <c r="HJA98" s="79"/>
      <c r="HJB98" s="79"/>
      <c r="HJC98" s="79"/>
      <c r="HJD98" s="79"/>
      <c r="HJE98" s="79"/>
      <c r="HJF98" s="79"/>
      <c r="HJG98" s="79"/>
      <c r="HJH98" s="79"/>
      <c r="HJI98" s="79"/>
      <c r="HJJ98" s="79"/>
      <c r="HJK98" s="79"/>
      <c r="HJL98" s="79"/>
      <c r="HJM98" s="79"/>
      <c r="HJN98" s="79"/>
      <c r="HJO98" s="79"/>
      <c r="HJP98" s="79"/>
      <c r="HJQ98" s="79"/>
      <c r="HJR98" s="79"/>
      <c r="HJS98" s="79"/>
      <c r="HJT98" s="79"/>
      <c r="HJU98" s="79"/>
      <c r="HJV98" s="79"/>
      <c r="HJW98" s="79"/>
      <c r="HJX98" s="79"/>
      <c r="HJY98" s="79"/>
      <c r="HJZ98" s="79"/>
      <c r="HKA98" s="79"/>
      <c r="HKB98" s="79"/>
      <c r="HKC98" s="79"/>
      <c r="HKD98" s="79"/>
      <c r="HKE98" s="79"/>
      <c r="HKF98" s="79"/>
      <c r="HKG98" s="79"/>
      <c r="HKH98" s="79"/>
      <c r="HKI98" s="79"/>
      <c r="HKJ98" s="79"/>
      <c r="HKK98" s="79"/>
      <c r="HKL98" s="79"/>
      <c r="HKM98" s="79"/>
      <c r="HKN98" s="79"/>
      <c r="HKO98" s="79"/>
      <c r="HKP98" s="79"/>
      <c r="HKQ98" s="79"/>
      <c r="HKR98" s="79"/>
      <c r="HKS98" s="79"/>
      <c r="HKT98" s="79"/>
      <c r="HKU98" s="79"/>
      <c r="HKV98" s="79"/>
      <c r="HKW98" s="79"/>
      <c r="HKX98" s="79"/>
      <c r="HKY98" s="79"/>
      <c r="HKZ98" s="79"/>
      <c r="HLA98" s="79"/>
      <c r="HLB98" s="79"/>
      <c r="HLC98" s="79"/>
      <c r="HLD98" s="79"/>
      <c r="HLE98" s="79"/>
      <c r="HLF98" s="79"/>
      <c r="HLG98" s="79"/>
      <c r="HLH98" s="79"/>
      <c r="HLI98" s="79"/>
      <c r="HLJ98" s="79"/>
      <c r="HLK98" s="79"/>
      <c r="HLL98" s="79"/>
      <c r="HLM98" s="79"/>
      <c r="HLN98" s="79"/>
      <c r="HLO98" s="79"/>
      <c r="HLP98" s="79"/>
      <c r="HLQ98" s="79"/>
      <c r="HLR98" s="79"/>
      <c r="HLS98" s="79"/>
      <c r="HLT98" s="79"/>
      <c r="HLU98" s="79"/>
      <c r="HLV98" s="79"/>
      <c r="HLW98" s="79"/>
      <c r="HLX98" s="79"/>
      <c r="HLY98" s="79"/>
      <c r="HLZ98" s="79"/>
      <c r="HMA98" s="79"/>
      <c r="HMB98" s="79"/>
      <c r="HMC98" s="79"/>
      <c r="HMD98" s="79"/>
      <c r="HME98" s="79"/>
      <c r="HMF98" s="79"/>
      <c r="HMG98" s="79"/>
      <c r="HMH98" s="79"/>
      <c r="HMI98" s="79"/>
      <c r="HMJ98" s="79"/>
      <c r="HMK98" s="79"/>
      <c r="HML98" s="79"/>
      <c r="HMM98" s="79"/>
      <c r="HMN98" s="79"/>
      <c r="HMO98" s="79"/>
      <c r="HMP98" s="79"/>
      <c r="HMQ98" s="79"/>
      <c r="HMR98" s="79"/>
      <c r="HMS98" s="79"/>
      <c r="HMT98" s="79"/>
      <c r="HMU98" s="79"/>
      <c r="HMV98" s="79"/>
      <c r="HMW98" s="79"/>
      <c r="HMX98" s="79"/>
      <c r="HMY98" s="79"/>
      <c r="HMZ98" s="79"/>
      <c r="HNA98" s="79"/>
      <c r="HNB98" s="79"/>
      <c r="HNC98" s="79"/>
      <c r="HND98" s="79"/>
      <c r="HNE98" s="79"/>
      <c r="HNF98" s="79"/>
      <c r="HNG98" s="79"/>
      <c r="HNH98" s="79"/>
      <c r="HNI98" s="79"/>
      <c r="HNJ98" s="79"/>
      <c r="HNK98" s="79"/>
      <c r="HNL98" s="79"/>
      <c r="HNM98" s="79"/>
      <c r="HNN98" s="79"/>
      <c r="HNO98" s="79"/>
      <c r="HNP98" s="79"/>
      <c r="HNQ98" s="79"/>
      <c r="HNR98" s="79"/>
      <c r="HNS98" s="79"/>
      <c r="HNT98" s="79"/>
      <c r="HNU98" s="79"/>
      <c r="HNV98" s="79"/>
      <c r="HNW98" s="79"/>
      <c r="HNX98" s="79"/>
      <c r="HNY98" s="79"/>
      <c r="HNZ98" s="79"/>
      <c r="HOA98" s="79"/>
      <c r="HOB98" s="79"/>
      <c r="HOC98" s="79"/>
      <c r="HOD98" s="79"/>
      <c r="HOE98" s="79"/>
      <c r="HOF98" s="79"/>
      <c r="HOG98" s="79"/>
      <c r="HOH98" s="79"/>
      <c r="HOI98" s="79"/>
      <c r="HOJ98" s="79"/>
      <c r="HOK98" s="79"/>
      <c r="HOL98" s="79"/>
      <c r="HOM98" s="79"/>
      <c r="HON98" s="79"/>
      <c r="HOO98" s="79"/>
      <c r="HOP98" s="79"/>
      <c r="HOQ98" s="79"/>
      <c r="HOR98" s="79"/>
      <c r="HOS98" s="79"/>
      <c r="HOT98" s="79"/>
      <c r="HOU98" s="79"/>
      <c r="HOV98" s="79"/>
      <c r="HOW98" s="79"/>
      <c r="HOX98" s="79"/>
      <c r="HOY98" s="79"/>
      <c r="HOZ98" s="79"/>
      <c r="HPA98" s="79"/>
      <c r="HPB98" s="79"/>
      <c r="HPC98" s="79"/>
      <c r="HPD98" s="79"/>
      <c r="HPE98" s="79"/>
      <c r="HPF98" s="79"/>
      <c r="HPG98" s="79"/>
      <c r="HPH98" s="79"/>
      <c r="HPI98" s="79"/>
      <c r="HPJ98" s="79"/>
      <c r="HPK98" s="79"/>
      <c r="HPL98" s="79"/>
      <c r="HPM98" s="79"/>
      <c r="HPN98" s="79"/>
      <c r="HPO98" s="79"/>
      <c r="HPP98" s="79"/>
      <c r="HPQ98" s="79"/>
      <c r="HPR98" s="79"/>
      <c r="HPS98" s="79"/>
      <c r="HPT98" s="79"/>
      <c r="HPU98" s="79"/>
      <c r="HPV98" s="79"/>
      <c r="HPW98" s="79"/>
      <c r="HPX98" s="79"/>
      <c r="HPY98" s="79"/>
      <c r="HPZ98" s="79"/>
      <c r="HQA98" s="79"/>
      <c r="HQB98" s="79"/>
      <c r="HQC98" s="79"/>
      <c r="HQD98" s="79"/>
      <c r="HQE98" s="79"/>
      <c r="HQF98" s="79"/>
      <c r="HQG98" s="79"/>
      <c r="HQH98" s="79"/>
      <c r="HQI98" s="79"/>
      <c r="HQJ98" s="79"/>
      <c r="HQK98" s="79"/>
      <c r="HQL98" s="79"/>
      <c r="HQM98" s="79"/>
      <c r="HQN98" s="79"/>
      <c r="HQO98" s="79"/>
      <c r="HQP98" s="79"/>
      <c r="HQQ98" s="79"/>
      <c r="HQR98" s="79"/>
      <c r="HQS98" s="79"/>
      <c r="HQT98" s="79"/>
      <c r="HQU98" s="79"/>
      <c r="HQV98" s="79"/>
      <c r="HQW98" s="79"/>
      <c r="HQX98" s="79"/>
      <c r="HQY98" s="79"/>
      <c r="HQZ98" s="79"/>
      <c r="HRA98" s="79"/>
      <c r="HRB98" s="79"/>
      <c r="HRC98" s="79"/>
      <c r="HRD98" s="79"/>
      <c r="HRE98" s="79"/>
      <c r="HRF98" s="79"/>
      <c r="HRG98" s="79"/>
      <c r="HRH98" s="79"/>
      <c r="HRI98" s="79"/>
      <c r="HRJ98" s="79"/>
      <c r="HRK98" s="79"/>
      <c r="HRL98" s="79"/>
      <c r="HRM98" s="79"/>
      <c r="HRN98" s="79"/>
      <c r="HRO98" s="79"/>
      <c r="HRP98" s="79"/>
      <c r="HRQ98" s="79"/>
      <c r="HRR98" s="79"/>
      <c r="HRS98" s="79"/>
      <c r="HRT98" s="79"/>
      <c r="HRU98" s="79"/>
      <c r="HRV98" s="79"/>
      <c r="HRW98" s="79"/>
      <c r="HRX98" s="79"/>
      <c r="HRY98" s="79"/>
      <c r="HRZ98" s="79"/>
      <c r="HSA98" s="79"/>
      <c r="HSB98" s="79"/>
      <c r="HSC98" s="79"/>
      <c r="HSD98" s="79"/>
      <c r="HSE98" s="79"/>
      <c r="HSF98" s="79"/>
      <c r="HSG98" s="79"/>
      <c r="HSH98" s="79"/>
      <c r="HSI98" s="79"/>
      <c r="HSJ98" s="79"/>
      <c r="HSK98" s="79"/>
      <c r="HSL98" s="79"/>
      <c r="HSM98" s="79"/>
      <c r="HSN98" s="79"/>
      <c r="HSO98" s="79"/>
      <c r="HSP98" s="79"/>
      <c r="HSQ98" s="79"/>
      <c r="HSR98" s="79"/>
      <c r="HSS98" s="79"/>
      <c r="HST98" s="79"/>
      <c r="HSU98" s="79"/>
      <c r="HSV98" s="79"/>
      <c r="HSW98" s="79"/>
      <c r="HSX98" s="79"/>
      <c r="HSY98" s="79"/>
      <c r="HSZ98" s="79"/>
      <c r="HTA98" s="79"/>
      <c r="HTB98" s="79"/>
      <c r="HTC98" s="79"/>
      <c r="HTD98" s="79"/>
      <c r="HTE98" s="79"/>
      <c r="HTF98" s="79"/>
      <c r="HTG98" s="79"/>
      <c r="HTH98" s="79"/>
      <c r="HTI98" s="79"/>
      <c r="HTJ98" s="79"/>
      <c r="HTK98" s="79"/>
      <c r="HTL98" s="79"/>
      <c r="HTM98" s="79"/>
      <c r="HTN98" s="79"/>
      <c r="HTO98" s="79"/>
      <c r="HTP98" s="79"/>
      <c r="HTQ98" s="79"/>
      <c r="HTR98" s="79"/>
      <c r="HTS98" s="79"/>
      <c r="HTT98" s="79"/>
      <c r="HTU98" s="79"/>
      <c r="HTV98" s="79"/>
      <c r="HTW98" s="79"/>
      <c r="HTX98" s="79"/>
      <c r="HTY98" s="79"/>
      <c r="HTZ98" s="79"/>
      <c r="HUA98" s="79"/>
      <c r="HUB98" s="79"/>
      <c r="HUC98" s="79"/>
      <c r="HUD98" s="79"/>
      <c r="HUE98" s="79"/>
      <c r="HUF98" s="79"/>
      <c r="HUG98" s="79"/>
      <c r="HUH98" s="79"/>
      <c r="HUI98" s="79"/>
      <c r="HUJ98" s="79"/>
      <c r="HUK98" s="79"/>
      <c r="HUL98" s="79"/>
      <c r="HUM98" s="79"/>
      <c r="HUN98" s="79"/>
      <c r="HUO98" s="79"/>
      <c r="HUP98" s="79"/>
      <c r="HUQ98" s="79"/>
      <c r="HUR98" s="79"/>
      <c r="HUS98" s="79"/>
      <c r="HUT98" s="79"/>
      <c r="HUU98" s="79"/>
      <c r="HUV98" s="79"/>
      <c r="HUW98" s="79"/>
      <c r="HUX98" s="79"/>
      <c r="HUY98" s="79"/>
      <c r="HUZ98" s="79"/>
      <c r="HVA98" s="79"/>
      <c r="HVB98" s="79"/>
      <c r="HVC98" s="79"/>
      <c r="HVD98" s="79"/>
      <c r="HVE98" s="79"/>
      <c r="HVF98" s="79"/>
      <c r="HVG98" s="79"/>
      <c r="HVH98" s="79"/>
      <c r="HVI98" s="79"/>
      <c r="HVJ98" s="79"/>
      <c r="HVK98" s="79"/>
      <c r="HVL98" s="79"/>
      <c r="HVM98" s="79"/>
      <c r="HVN98" s="79"/>
      <c r="HVO98" s="79"/>
      <c r="HVP98" s="79"/>
      <c r="HVQ98" s="79"/>
      <c r="HVR98" s="79"/>
      <c r="HVS98" s="79"/>
      <c r="HVT98" s="79"/>
      <c r="HVU98" s="79"/>
      <c r="HVV98" s="79"/>
      <c r="HVW98" s="79"/>
      <c r="HVX98" s="79"/>
      <c r="HVY98" s="79"/>
      <c r="HVZ98" s="79"/>
      <c r="HWA98" s="79"/>
      <c r="HWB98" s="79"/>
      <c r="HWC98" s="79"/>
      <c r="HWD98" s="79"/>
      <c r="HWE98" s="79"/>
      <c r="HWF98" s="79"/>
      <c r="HWG98" s="79"/>
      <c r="HWH98" s="79"/>
      <c r="HWI98" s="79"/>
      <c r="HWJ98" s="79"/>
      <c r="HWK98" s="79"/>
      <c r="HWL98" s="79"/>
      <c r="HWM98" s="79"/>
      <c r="HWN98" s="79"/>
      <c r="HWO98" s="79"/>
      <c r="HWP98" s="79"/>
      <c r="HWQ98" s="79"/>
      <c r="HWR98" s="79"/>
      <c r="HWS98" s="79"/>
      <c r="HWT98" s="79"/>
      <c r="HWU98" s="79"/>
      <c r="HWV98" s="79"/>
      <c r="HWW98" s="79"/>
      <c r="HWX98" s="79"/>
      <c r="HWY98" s="79"/>
      <c r="HWZ98" s="79"/>
      <c r="HXA98" s="79"/>
      <c r="HXB98" s="79"/>
      <c r="HXC98" s="79"/>
      <c r="HXD98" s="79"/>
      <c r="HXE98" s="79"/>
      <c r="HXF98" s="79"/>
      <c r="HXG98" s="79"/>
      <c r="HXH98" s="79"/>
      <c r="HXI98" s="79"/>
      <c r="HXJ98" s="79"/>
      <c r="HXK98" s="79"/>
      <c r="HXL98" s="79"/>
      <c r="HXM98" s="79"/>
      <c r="HXN98" s="79"/>
      <c r="HXO98" s="79"/>
      <c r="HXP98" s="79"/>
      <c r="HXQ98" s="79"/>
      <c r="HXR98" s="79"/>
      <c r="HXS98" s="79"/>
      <c r="HXT98" s="79"/>
      <c r="HXU98" s="79"/>
      <c r="HXV98" s="79"/>
      <c r="HXW98" s="79"/>
      <c r="HXX98" s="79"/>
      <c r="HXY98" s="79"/>
      <c r="HXZ98" s="79"/>
      <c r="HYA98" s="79"/>
      <c r="HYB98" s="79"/>
      <c r="HYC98" s="79"/>
      <c r="HYD98" s="79"/>
      <c r="HYE98" s="79"/>
      <c r="HYF98" s="79"/>
      <c r="HYG98" s="79"/>
      <c r="HYH98" s="79"/>
      <c r="HYI98" s="79"/>
      <c r="HYJ98" s="79"/>
      <c r="HYK98" s="79"/>
      <c r="HYL98" s="79"/>
      <c r="HYM98" s="79"/>
      <c r="HYN98" s="79"/>
      <c r="HYO98" s="79"/>
      <c r="HYP98" s="79"/>
      <c r="HYQ98" s="79"/>
      <c r="HYR98" s="79"/>
      <c r="HYS98" s="79"/>
      <c r="HYT98" s="79"/>
      <c r="HYU98" s="79"/>
      <c r="HYV98" s="79"/>
      <c r="HYW98" s="79"/>
      <c r="HYX98" s="79"/>
      <c r="HYY98" s="79"/>
      <c r="HYZ98" s="79"/>
      <c r="HZA98" s="79"/>
      <c r="HZB98" s="79"/>
      <c r="HZC98" s="79"/>
      <c r="HZD98" s="79"/>
      <c r="HZE98" s="79"/>
      <c r="HZF98" s="79"/>
      <c r="HZG98" s="79"/>
      <c r="HZH98" s="79"/>
      <c r="HZI98" s="79"/>
      <c r="HZJ98" s="79"/>
      <c r="HZK98" s="79"/>
      <c r="HZL98" s="79"/>
      <c r="HZM98" s="79"/>
      <c r="HZN98" s="79"/>
      <c r="HZO98" s="79"/>
      <c r="HZP98" s="79"/>
      <c r="HZQ98" s="79"/>
      <c r="HZR98" s="79"/>
      <c r="HZS98" s="79"/>
      <c r="HZT98" s="79"/>
      <c r="HZU98" s="79"/>
      <c r="HZV98" s="79"/>
      <c r="HZW98" s="79"/>
      <c r="HZX98" s="79"/>
      <c r="HZY98" s="79"/>
      <c r="HZZ98" s="79"/>
      <c r="IAA98" s="79"/>
      <c r="IAB98" s="79"/>
      <c r="IAC98" s="79"/>
      <c r="IAD98" s="79"/>
      <c r="IAE98" s="79"/>
      <c r="IAF98" s="79"/>
      <c r="IAG98" s="79"/>
      <c r="IAH98" s="79"/>
      <c r="IAI98" s="79"/>
      <c r="IAJ98" s="79"/>
      <c r="IAK98" s="79"/>
      <c r="IAL98" s="79"/>
      <c r="IAM98" s="79"/>
      <c r="IAN98" s="79"/>
      <c r="IAO98" s="79"/>
      <c r="IAP98" s="79"/>
      <c r="IAQ98" s="79"/>
      <c r="IAR98" s="79"/>
      <c r="IAS98" s="79"/>
      <c r="IAT98" s="79"/>
      <c r="IAU98" s="79"/>
      <c r="IAV98" s="79"/>
      <c r="IAW98" s="79"/>
      <c r="IAX98" s="79"/>
      <c r="IAY98" s="79"/>
      <c r="IAZ98" s="79"/>
      <c r="IBA98" s="79"/>
      <c r="IBB98" s="79"/>
      <c r="IBC98" s="79"/>
      <c r="IBD98" s="79"/>
      <c r="IBE98" s="79"/>
      <c r="IBF98" s="79"/>
      <c r="IBG98" s="79"/>
      <c r="IBH98" s="79"/>
      <c r="IBI98" s="79"/>
      <c r="IBJ98" s="79"/>
      <c r="IBK98" s="79"/>
      <c r="IBL98" s="79"/>
      <c r="IBM98" s="79"/>
      <c r="IBN98" s="79"/>
      <c r="IBO98" s="79"/>
      <c r="IBP98" s="79"/>
      <c r="IBQ98" s="79"/>
      <c r="IBR98" s="79"/>
      <c r="IBS98" s="79"/>
      <c r="IBT98" s="79"/>
      <c r="IBU98" s="79"/>
      <c r="IBV98" s="79"/>
      <c r="IBW98" s="79"/>
      <c r="IBX98" s="79"/>
      <c r="IBY98" s="79"/>
      <c r="IBZ98" s="79"/>
      <c r="ICA98" s="79"/>
      <c r="ICB98" s="79"/>
      <c r="ICC98" s="79"/>
      <c r="ICD98" s="79"/>
      <c r="ICE98" s="79"/>
      <c r="ICF98" s="79"/>
      <c r="ICG98" s="79"/>
      <c r="ICH98" s="79"/>
      <c r="ICI98" s="79"/>
      <c r="ICJ98" s="79"/>
      <c r="ICK98" s="79"/>
      <c r="ICL98" s="79"/>
      <c r="ICM98" s="79"/>
      <c r="ICN98" s="79"/>
      <c r="ICO98" s="79"/>
      <c r="ICP98" s="79"/>
      <c r="ICQ98" s="79"/>
      <c r="ICR98" s="79"/>
      <c r="ICS98" s="79"/>
      <c r="ICT98" s="79"/>
      <c r="ICU98" s="79"/>
      <c r="ICV98" s="79"/>
      <c r="ICW98" s="79"/>
      <c r="ICX98" s="79"/>
      <c r="ICY98" s="79"/>
      <c r="ICZ98" s="79"/>
      <c r="IDA98" s="79"/>
      <c r="IDB98" s="79"/>
      <c r="IDC98" s="79"/>
      <c r="IDD98" s="79"/>
      <c r="IDE98" s="79"/>
      <c r="IDF98" s="79"/>
      <c r="IDG98" s="79"/>
      <c r="IDH98" s="79"/>
      <c r="IDI98" s="79"/>
      <c r="IDJ98" s="79"/>
      <c r="IDK98" s="79"/>
      <c r="IDL98" s="79"/>
      <c r="IDM98" s="79"/>
      <c r="IDN98" s="79"/>
      <c r="IDO98" s="79"/>
      <c r="IDP98" s="79"/>
      <c r="IDQ98" s="79"/>
      <c r="IDR98" s="79"/>
      <c r="IDS98" s="79"/>
      <c r="IDT98" s="79"/>
      <c r="IDU98" s="79"/>
      <c r="IDV98" s="79"/>
      <c r="IDW98" s="79"/>
      <c r="IDX98" s="79"/>
      <c r="IDY98" s="79"/>
      <c r="IDZ98" s="79"/>
      <c r="IEA98" s="79"/>
      <c r="IEB98" s="79"/>
      <c r="IEC98" s="79"/>
      <c r="IED98" s="79"/>
      <c r="IEE98" s="79"/>
      <c r="IEF98" s="79"/>
      <c r="IEG98" s="79"/>
      <c r="IEH98" s="79"/>
      <c r="IEI98" s="79"/>
      <c r="IEJ98" s="79"/>
      <c r="IEK98" s="79"/>
      <c r="IEL98" s="79"/>
      <c r="IEM98" s="79"/>
      <c r="IEN98" s="79"/>
      <c r="IEO98" s="79"/>
      <c r="IEP98" s="79"/>
      <c r="IEQ98" s="79"/>
      <c r="IER98" s="79"/>
      <c r="IES98" s="79"/>
      <c r="IET98" s="79"/>
      <c r="IEU98" s="79"/>
      <c r="IEV98" s="79"/>
      <c r="IEW98" s="79"/>
      <c r="IEX98" s="79"/>
      <c r="IEY98" s="79"/>
      <c r="IEZ98" s="79"/>
      <c r="IFA98" s="79"/>
      <c r="IFB98" s="79"/>
      <c r="IFC98" s="79"/>
      <c r="IFD98" s="79"/>
      <c r="IFE98" s="79"/>
      <c r="IFF98" s="79"/>
      <c r="IFG98" s="79"/>
      <c r="IFH98" s="79"/>
      <c r="IFI98" s="79"/>
      <c r="IFJ98" s="79"/>
      <c r="IFK98" s="79"/>
      <c r="IFL98" s="79"/>
      <c r="IFM98" s="79"/>
      <c r="IFN98" s="79"/>
      <c r="IFO98" s="79"/>
      <c r="IFP98" s="79"/>
      <c r="IFQ98" s="79"/>
      <c r="IFR98" s="79"/>
      <c r="IFS98" s="79"/>
      <c r="IFT98" s="79"/>
      <c r="IFU98" s="79"/>
      <c r="IFV98" s="79"/>
      <c r="IFW98" s="79"/>
      <c r="IFX98" s="79"/>
      <c r="IFY98" s="79"/>
      <c r="IFZ98" s="79"/>
      <c r="IGA98" s="79"/>
      <c r="IGB98" s="79"/>
      <c r="IGC98" s="79"/>
      <c r="IGD98" s="79"/>
      <c r="IGE98" s="79"/>
      <c r="IGF98" s="79"/>
      <c r="IGG98" s="79"/>
      <c r="IGH98" s="79"/>
      <c r="IGI98" s="79"/>
      <c r="IGJ98" s="79"/>
      <c r="IGK98" s="79"/>
      <c r="IGL98" s="79"/>
      <c r="IGM98" s="79"/>
      <c r="IGN98" s="79"/>
      <c r="IGO98" s="79"/>
      <c r="IGP98" s="79"/>
      <c r="IGQ98" s="79"/>
      <c r="IGR98" s="79"/>
      <c r="IGS98" s="79"/>
      <c r="IGT98" s="79"/>
      <c r="IGU98" s="79"/>
      <c r="IGV98" s="79"/>
      <c r="IGW98" s="79"/>
      <c r="IGX98" s="79"/>
      <c r="IGY98" s="79"/>
      <c r="IGZ98" s="79"/>
      <c r="IHA98" s="79"/>
      <c r="IHB98" s="79"/>
      <c r="IHC98" s="79"/>
      <c r="IHD98" s="79"/>
      <c r="IHE98" s="79"/>
      <c r="IHF98" s="79"/>
      <c r="IHG98" s="79"/>
      <c r="IHH98" s="79"/>
      <c r="IHI98" s="79"/>
      <c r="IHJ98" s="79"/>
      <c r="IHK98" s="79"/>
      <c r="IHL98" s="79"/>
      <c r="IHM98" s="79"/>
      <c r="IHN98" s="79"/>
      <c r="IHO98" s="79"/>
      <c r="IHP98" s="79"/>
      <c r="IHQ98" s="79"/>
      <c r="IHR98" s="79"/>
      <c r="IHS98" s="79"/>
      <c r="IHT98" s="79"/>
      <c r="IHU98" s="79"/>
      <c r="IHV98" s="79"/>
      <c r="IHW98" s="79"/>
      <c r="IHX98" s="79"/>
      <c r="IHY98" s="79"/>
      <c r="IHZ98" s="79"/>
      <c r="IIA98" s="79"/>
      <c r="IIB98" s="79"/>
      <c r="IIC98" s="79"/>
      <c r="IID98" s="79"/>
      <c r="IIE98" s="79"/>
      <c r="IIF98" s="79"/>
      <c r="IIG98" s="79"/>
      <c r="IIH98" s="79"/>
      <c r="III98" s="79"/>
      <c r="IIJ98" s="79"/>
      <c r="IIK98" s="79"/>
      <c r="IIL98" s="79"/>
      <c r="IIM98" s="79"/>
      <c r="IIN98" s="79"/>
      <c r="IIO98" s="79"/>
      <c r="IIP98" s="79"/>
      <c r="IIQ98" s="79"/>
      <c r="IIR98" s="79"/>
      <c r="IIS98" s="79"/>
      <c r="IIT98" s="79"/>
      <c r="IIU98" s="79"/>
      <c r="IIV98" s="79"/>
      <c r="IIW98" s="79"/>
      <c r="IIX98" s="79"/>
      <c r="IIY98" s="79"/>
      <c r="IIZ98" s="79"/>
      <c r="IJA98" s="79"/>
      <c r="IJB98" s="79"/>
      <c r="IJC98" s="79"/>
      <c r="IJD98" s="79"/>
      <c r="IJE98" s="79"/>
      <c r="IJF98" s="79"/>
      <c r="IJG98" s="79"/>
      <c r="IJH98" s="79"/>
      <c r="IJI98" s="79"/>
      <c r="IJJ98" s="79"/>
      <c r="IJK98" s="79"/>
      <c r="IJL98" s="79"/>
      <c r="IJM98" s="79"/>
      <c r="IJN98" s="79"/>
      <c r="IJO98" s="79"/>
      <c r="IJP98" s="79"/>
      <c r="IJQ98" s="79"/>
      <c r="IJR98" s="79"/>
      <c r="IJS98" s="79"/>
      <c r="IJT98" s="79"/>
      <c r="IJU98" s="79"/>
      <c r="IJV98" s="79"/>
      <c r="IJW98" s="79"/>
      <c r="IJX98" s="79"/>
      <c r="IJY98" s="79"/>
      <c r="IJZ98" s="79"/>
      <c r="IKA98" s="79"/>
      <c r="IKB98" s="79"/>
      <c r="IKC98" s="79"/>
      <c r="IKD98" s="79"/>
      <c r="IKE98" s="79"/>
      <c r="IKF98" s="79"/>
      <c r="IKG98" s="79"/>
      <c r="IKH98" s="79"/>
      <c r="IKI98" s="79"/>
      <c r="IKJ98" s="79"/>
      <c r="IKK98" s="79"/>
      <c r="IKL98" s="79"/>
      <c r="IKM98" s="79"/>
      <c r="IKN98" s="79"/>
      <c r="IKO98" s="79"/>
      <c r="IKP98" s="79"/>
      <c r="IKQ98" s="79"/>
      <c r="IKR98" s="79"/>
      <c r="IKS98" s="79"/>
      <c r="IKT98" s="79"/>
      <c r="IKU98" s="79"/>
      <c r="IKV98" s="79"/>
      <c r="IKW98" s="79"/>
      <c r="IKX98" s="79"/>
      <c r="IKY98" s="79"/>
      <c r="IKZ98" s="79"/>
      <c r="ILA98" s="79"/>
      <c r="ILB98" s="79"/>
      <c r="ILC98" s="79"/>
      <c r="ILD98" s="79"/>
      <c r="ILE98" s="79"/>
      <c r="ILF98" s="79"/>
      <c r="ILG98" s="79"/>
      <c r="ILH98" s="79"/>
      <c r="ILI98" s="79"/>
      <c r="ILJ98" s="79"/>
      <c r="ILK98" s="79"/>
      <c r="ILL98" s="79"/>
      <c r="ILM98" s="79"/>
      <c r="ILN98" s="79"/>
      <c r="ILO98" s="79"/>
      <c r="ILP98" s="79"/>
      <c r="ILQ98" s="79"/>
      <c r="ILR98" s="79"/>
      <c r="ILS98" s="79"/>
      <c r="ILT98" s="79"/>
      <c r="ILU98" s="79"/>
      <c r="ILV98" s="79"/>
      <c r="ILW98" s="79"/>
      <c r="ILX98" s="79"/>
      <c r="ILY98" s="79"/>
      <c r="ILZ98" s="79"/>
      <c r="IMA98" s="79"/>
      <c r="IMB98" s="79"/>
      <c r="IMC98" s="79"/>
      <c r="IMD98" s="79"/>
      <c r="IME98" s="79"/>
      <c r="IMF98" s="79"/>
      <c r="IMG98" s="79"/>
      <c r="IMH98" s="79"/>
      <c r="IMI98" s="79"/>
      <c r="IMJ98" s="79"/>
      <c r="IMK98" s="79"/>
      <c r="IML98" s="79"/>
      <c r="IMM98" s="79"/>
      <c r="IMN98" s="79"/>
      <c r="IMO98" s="79"/>
      <c r="IMP98" s="79"/>
      <c r="IMQ98" s="79"/>
      <c r="IMR98" s="79"/>
      <c r="IMS98" s="79"/>
      <c r="IMT98" s="79"/>
      <c r="IMU98" s="79"/>
      <c r="IMV98" s="79"/>
      <c r="IMW98" s="79"/>
      <c r="IMX98" s="79"/>
      <c r="IMY98" s="79"/>
      <c r="IMZ98" s="79"/>
      <c r="INA98" s="79"/>
      <c r="INB98" s="79"/>
      <c r="INC98" s="79"/>
      <c r="IND98" s="79"/>
      <c r="INE98" s="79"/>
      <c r="INF98" s="79"/>
      <c r="ING98" s="79"/>
      <c r="INH98" s="79"/>
      <c r="INI98" s="79"/>
      <c r="INJ98" s="79"/>
      <c r="INK98" s="79"/>
      <c r="INL98" s="79"/>
      <c r="INM98" s="79"/>
      <c r="INN98" s="79"/>
      <c r="INO98" s="79"/>
      <c r="INP98" s="79"/>
      <c r="INQ98" s="79"/>
      <c r="INR98" s="79"/>
      <c r="INS98" s="79"/>
      <c r="INT98" s="79"/>
      <c r="INU98" s="79"/>
      <c r="INV98" s="79"/>
      <c r="INW98" s="79"/>
      <c r="INX98" s="79"/>
      <c r="INY98" s="79"/>
      <c r="INZ98" s="79"/>
      <c r="IOA98" s="79"/>
      <c r="IOB98" s="79"/>
      <c r="IOC98" s="79"/>
      <c r="IOD98" s="79"/>
      <c r="IOE98" s="79"/>
      <c r="IOF98" s="79"/>
      <c r="IOG98" s="79"/>
      <c r="IOH98" s="79"/>
      <c r="IOI98" s="79"/>
      <c r="IOJ98" s="79"/>
      <c r="IOK98" s="79"/>
      <c r="IOL98" s="79"/>
      <c r="IOM98" s="79"/>
      <c r="ION98" s="79"/>
      <c r="IOO98" s="79"/>
      <c r="IOP98" s="79"/>
      <c r="IOQ98" s="79"/>
      <c r="IOR98" s="79"/>
      <c r="IOS98" s="79"/>
      <c r="IOT98" s="79"/>
      <c r="IOU98" s="79"/>
      <c r="IOV98" s="79"/>
      <c r="IOW98" s="79"/>
      <c r="IOX98" s="79"/>
      <c r="IOY98" s="79"/>
      <c r="IOZ98" s="79"/>
      <c r="IPA98" s="79"/>
      <c r="IPB98" s="79"/>
      <c r="IPC98" s="79"/>
      <c r="IPD98" s="79"/>
      <c r="IPE98" s="79"/>
      <c r="IPF98" s="79"/>
      <c r="IPG98" s="79"/>
      <c r="IPH98" s="79"/>
      <c r="IPI98" s="79"/>
      <c r="IPJ98" s="79"/>
      <c r="IPK98" s="79"/>
      <c r="IPL98" s="79"/>
      <c r="IPM98" s="79"/>
      <c r="IPN98" s="79"/>
      <c r="IPO98" s="79"/>
      <c r="IPP98" s="79"/>
      <c r="IPQ98" s="79"/>
      <c r="IPR98" s="79"/>
      <c r="IPS98" s="79"/>
      <c r="IPT98" s="79"/>
      <c r="IPU98" s="79"/>
      <c r="IPV98" s="79"/>
      <c r="IPW98" s="79"/>
      <c r="IPX98" s="79"/>
      <c r="IPY98" s="79"/>
      <c r="IPZ98" s="79"/>
      <c r="IQA98" s="79"/>
      <c r="IQB98" s="79"/>
      <c r="IQC98" s="79"/>
      <c r="IQD98" s="79"/>
      <c r="IQE98" s="79"/>
      <c r="IQF98" s="79"/>
      <c r="IQG98" s="79"/>
      <c r="IQH98" s="79"/>
      <c r="IQI98" s="79"/>
      <c r="IQJ98" s="79"/>
      <c r="IQK98" s="79"/>
      <c r="IQL98" s="79"/>
      <c r="IQM98" s="79"/>
      <c r="IQN98" s="79"/>
      <c r="IQO98" s="79"/>
      <c r="IQP98" s="79"/>
      <c r="IQQ98" s="79"/>
      <c r="IQR98" s="79"/>
      <c r="IQS98" s="79"/>
      <c r="IQT98" s="79"/>
      <c r="IQU98" s="79"/>
      <c r="IQV98" s="79"/>
      <c r="IQW98" s="79"/>
      <c r="IQX98" s="79"/>
      <c r="IQY98" s="79"/>
      <c r="IQZ98" s="79"/>
      <c r="IRA98" s="79"/>
      <c r="IRB98" s="79"/>
      <c r="IRC98" s="79"/>
      <c r="IRD98" s="79"/>
      <c r="IRE98" s="79"/>
      <c r="IRF98" s="79"/>
      <c r="IRG98" s="79"/>
      <c r="IRH98" s="79"/>
      <c r="IRI98" s="79"/>
      <c r="IRJ98" s="79"/>
      <c r="IRK98" s="79"/>
      <c r="IRL98" s="79"/>
      <c r="IRM98" s="79"/>
      <c r="IRN98" s="79"/>
      <c r="IRO98" s="79"/>
      <c r="IRP98" s="79"/>
      <c r="IRQ98" s="79"/>
      <c r="IRR98" s="79"/>
      <c r="IRS98" s="79"/>
      <c r="IRT98" s="79"/>
      <c r="IRU98" s="79"/>
      <c r="IRV98" s="79"/>
      <c r="IRW98" s="79"/>
      <c r="IRX98" s="79"/>
      <c r="IRY98" s="79"/>
      <c r="IRZ98" s="79"/>
      <c r="ISA98" s="79"/>
      <c r="ISB98" s="79"/>
      <c r="ISC98" s="79"/>
      <c r="ISD98" s="79"/>
      <c r="ISE98" s="79"/>
      <c r="ISF98" s="79"/>
      <c r="ISG98" s="79"/>
      <c r="ISH98" s="79"/>
      <c r="ISI98" s="79"/>
      <c r="ISJ98" s="79"/>
      <c r="ISK98" s="79"/>
      <c r="ISL98" s="79"/>
      <c r="ISM98" s="79"/>
      <c r="ISN98" s="79"/>
      <c r="ISO98" s="79"/>
      <c r="ISP98" s="79"/>
      <c r="ISQ98" s="79"/>
      <c r="ISR98" s="79"/>
      <c r="ISS98" s="79"/>
      <c r="IST98" s="79"/>
      <c r="ISU98" s="79"/>
      <c r="ISV98" s="79"/>
      <c r="ISW98" s="79"/>
      <c r="ISX98" s="79"/>
      <c r="ISY98" s="79"/>
      <c r="ISZ98" s="79"/>
      <c r="ITA98" s="79"/>
      <c r="ITB98" s="79"/>
      <c r="ITC98" s="79"/>
      <c r="ITD98" s="79"/>
      <c r="ITE98" s="79"/>
      <c r="ITF98" s="79"/>
      <c r="ITG98" s="79"/>
      <c r="ITH98" s="79"/>
      <c r="ITI98" s="79"/>
      <c r="ITJ98" s="79"/>
      <c r="ITK98" s="79"/>
      <c r="ITL98" s="79"/>
      <c r="ITM98" s="79"/>
      <c r="ITN98" s="79"/>
      <c r="ITO98" s="79"/>
      <c r="ITP98" s="79"/>
      <c r="ITQ98" s="79"/>
      <c r="ITR98" s="79"/>
      <c r="ITS98" s="79"/>
      <c r="ITT98" s="79"/>
      <c r="ITU98" s="79"/>
      <c r="ITV98" s="79"/>
      <c r="ITW98" s="79"/>
      <c r="ITX98" s="79"/>
      <c r="ITY98" s="79"/>
      <c r="ITZ98" s="79"/>
      <c r="IUA98" s="79"/>
      <c r="IUB98" s="79"/>
      <c r="IUC98" s="79"/>
      <c r="IUD98" s="79"/>
      <c r="IUE98" s="79"/>
      <c r="IUF98" s="79"/>
      <c r="IUG98" s="79"/>
      <c r="IUH98" s="79"/>
      <c r="IUI98" s="79"/>
      <c r="IUJ98" s="79"/>
      <c r="IUK98" s="79"/>
      <c r="IUL98" s="79"/>
      <c r="IUM98" s="79"/>
      <c r="IUN98" s="79"/>
      <c r="IUO98" s="79"/>
      <c r="IUP98" s="79"/>
      <c r="IUQ98" s="79"/>
      <c r="IUR98" s="79"/>
      <c r="IUS98" s="79"/>
      <c r="IUT98" s="79"/>
      <c r="IUU98" s="79"/>
      <c r="IUV98" s="79"/>
      <c r="IUW98" s="79"/>
      <c r="IUX98" s="79"/>
      <c r="IUY98" s="79"/>
      <c r="IUZ98" s="79"/>
      <c r="IVA98" s="79"/>
      <c r="IVB98" s="79"/>
      <c r="IVC98" s="79"/>
      <c r="IVD98" s="79"/>
      <c r="IVE98" s="79"/>
      <c r="IVF98" s="79"/>
      <c r="IVG98" s="79"/>
      <c r="IVH98" s="79"/>
      <c r="IVI98" s="79"/>
      <c r="IVJ98" s="79"/>
      <c r="IVK98" s="79"/>
      <c r="IVL98" s="79"/>
      <c r="IVM98" s="79"/>
      <c r="IVN98" s="79"/>
      <c r="IVO98" s="79"/>
      <c r="IVP98" s="79"/>
      <c r="IVQ98" s="79"/>
      <c r="IVR98" s="79"/>
      <c r="IVS98" s="79"/>
      <c r="IVT98" s="79"/>
      <c r="IVU98" s="79"/>
      <c r="IVV98" s="79"/>
      <c r="IVW98" s="79"/>
      <c r="IVX98" s="79"/>
      <c r="IVY98" s="79"/>
      <c r="IVZ98" s="79"/>
      <c r="IWA98" s="79"/>
      <c r="IWB98" s="79"/>
      <c r="IWC98" s="79"/>
      <c r="IWD98" s="79"/>
      <c r="IWE98" s="79"/>
      <c r="IWF98" s="79"/>
      <c r="IWG98" s="79"/>
      <c r="IWH98" s="79"/>
      <c r="IWI98" s="79"/>
      <c r="IWJ98" s="79"/>
      <c r="IWK98" s="79"/>
      <c r="IWL98" s="79"/>
      <c r="IWM98" s="79"/>
      <c r="IWN98" s="79"/>
      <c r="IWO98" s="79"/>
      <c r="IWP98" s="79"/>
      <c r="IWQ98" s="79"/>
      <c r="IWR98" s="79"/>
      <c r="IWS98" s="79"/>
      <c r="IWT98" s="79"/>
      <c r="IWU98" s="79"/>
      <c r="IWV98" s="79"/>
      <c r="IWW98" s="79"/>
      <c r="IWX98" s="79"/>
      <c r="IWY98" s="79"/>
      <c r="IWZ98" s="79"/>
      <c r="IXA98" s="79"/>
      <c r="IXB98" s="79"/>
      <c r="IXC98" s="79"/>
      <c r="IXD98" s="79"/>
      <c r="IXE98" s="79"/>
      <c r="IXF98" s="79"/>
      <c r="IXG98" s="79"/>
      <c r="IXH98" s="79"/>
      <c r="IXI98" s="79"/>
      <c r="IXJ98" s="79"/>
      <c r="IXK98" s="79"/>
      <c r="IXL98" s="79"/>
      <c r="IXM98" s="79"/>
      <c r="IXN98" s="79"/>
      <c r="IXO98" s="79"/>
      <c r="IXP98" s="79"/>
      <c r="IXQ98" s="79"/>
      <c r="IXR98" s="79"/>
      <c r="IXS98" s="79"/>
      <c r="IXT98" s="79"/>
      <c r="IXU98" s="79"/>
      <c r="IXV98" s="79"/>
      <c r="IXW98" s="79"/>
      <c r="IXX98" s="79"/>
      <c r="IXY98" s="79"/>
      <c r="IXZ98" s="79"/>
      <c r="IYA98" s="79"/>
      <c r="IYB98" s="79"/>
      <c r="IYC98" s="79"/>
      <c r="IYD98" s="79"/>
      <c r="IYE98" s="79"/>
      <c r="IYF98" s="79"/>
      <c r="IYG98" s="79"/>
      <c r="IYH98" s="79"/>
      <c r="IYI98" s="79"/>
      <c r="IYJ98" s="79"/>
      <c r="IYK98" s="79"/>
      <c r="IYL98" s="79"/>
      <c r="IYM98" s="79"/>
      <c r="IYN98" s="79"/>
      <c r="IYO98" s="79"/>
      <c r="IYP98" s="79"/>
      <c r="IYQ98" s="79"/>
      <c r="IYR98" s="79"/>
      <c r="IYS98" s="79"/>
      <c r="IYT98" s="79"/>
      <c r="IYU98" s="79"/>
      <c r="IYV98" s="79"/>
      <c r="IYW98" s="79"/>
      <c r="IYX98" s="79"/>
      <c r="IYY98" s="79"/>
      <c r="IYZ98" s="79"/>
      <c r="IZA98" s="79"/>
      <c r="IZB98" s="79"/>
      <c r="IZC98" s="79"/>
      <c r="IZD98" s="79"/>
      <c r="IZE98" s="79"/>
      <c r="IZF98" s="79"/>
      <c r="IZG98" s="79"/>
      <c r="IZH98" s="79"/>
      <c r="IZI98" s="79"/>
      <c r="IZJ98" s="79"/>
      <c r="IZK98" s="79"/>
      <c r="IZL98" s="79"/>
      <c r="IZM98" s="79"/>
      <c r="IZN98" s="79"/>
      <c r="IZO98" s="79"/>
      <c r="IZP98" s="79"/>
      <c r="IZQ98" s="79"/>
      <c r="IZR98" s="79"/>
      <c r="IZS98" s="79"/>
      <c r="IZT98" s="79"/>
      <c r="IZU98" s="79"/>
      <c r="IZV98" s="79"/>
      <c r="IZW98" s="79"/>
      <c r="IZX98" s="79"/>
      <c r="IZY98" s="79"/>
      <c r="IZZ98" s="79"/>
      <c r="JAA98" s="79"/>
      <c r="JAB98" s="79"/>
      <c r="JAC98" s="79"/>
      <c r="JAD98" s="79"/>
      <c r="JAE98" s="79"/>
      <c r="JAF98" s="79"/>
      <c r="JAG98" s="79"/>
      <c r="JAH98" s="79"/>
      <c r="JAI98" s="79"/>
      <c r="JAJ98" s="79"/>
      <c r="JAK98" s="79"/>
      <c r="JAL98" s="79"/>
      <c r="JAM98" s="79"/>
      <c r="JAN98" s="79"/>
      <c r="JAO98" s="79"/>
      <c r="JAP98" s="79"/>
      <c r="JAQ98" s="79"/>
      <c r="JAR98" s="79"/>
      <c r="JAS98" s="79"/>
      <c r="JAT98" s="79"/>
      <c r="JAU98" s="79"/>
      <c r="JAV98" s="79"/>
      <c r="JAW98" s="79"/>
      <c r="JAX98" s="79"/>
      <c r="JAY98" s="79"/>
      <c r="JAZ98" s="79"/>
      <c r="JBA98" s="79"/>
      <c r="JBB98" s="79"/>
      <c r="JBC98" s="79"/>
      <c r="JBD98" s="79"/>
      <c r="JBE98" s="79"/>
      <c r="JBF98" s="79"/>
      <c r="JBG98" s="79"/>
      <c r="JBH98" s="79"/>
      <c r="JBI98" s="79"/>
      <c r="JBJ98" s="79"/>
      <c r="JBK98" s="79"/>
      <c r="JBL98" s="79"/>
      <c r="JBM98" s="79"/>
      <c r="JBN98" s="79"/>
      <c r="JBO98" s="79"/>
      <c r="JBP98" s="79"/>
      <c r="JBQ98" s="79"/>
      <c r="JBR98" s="79"/>
      <c r="JBS98" s="79"/>
      <c r="JBT98" s="79"/>
      <c r="JBU98" s="79"/>
      <c r="JBV98" s="79"/>
      <c r="JBW98" s="79"/>
      <c r="JBX98" s="79"/>
      <c r="JBY98" s="79"/>
      <c r="JBZ98" s="79"/>
      <c r="JCA98" s="79"/>
      <c r="JCB98" s="79"/>
      <c r="JCC98" s="79"/>
      <c r="JCD98" s="79"/>
      <c r="JCE98" s="79"/>
      <c r="JCF98" s="79"/>
      <c r="JCG98" s="79"/>
      <c r="JCH98" s="79"/>
      <c r="JCI98" s="79"/>
      <c r="JCJ98" s="79"/>
      <c r="JCK98" s="79"/>
      <c r="JCL98" s="79"/>
      <c r="JCM98" s="79"/>
      <c r="JCN98" s="79"/>
      <c r="JCO98" s="79"/>
      <c r="JCP98" s="79"/>
      <c r="JCQ98" s="79"/>
      <c r="JCR98" s="79"/>
      <c r="JCS98" s="79"/>
      <c r="JCT98" s="79"/>
      <c r="JCU98" s="79"/>
      <c r="JCV98" s="79"/>
      <c r="JCW98" s="79"/>
      <c r="JCX98" s="79"/>
      <c r="JCY98" s="79"/>
      <c r="JCZ98" s="79"/>
      <c r="JDA98" s="79"/>
      <c r="JDB98" s="79"/>
      <c r="JDC98" s="79"/>
      <c r="JDD98" s="79"/>
      <c r="JDE98" s="79"/>
      <c r="JDF98" s="79"/>
      <c r="JDG98" s="79"/>
      <c r="JDH98" s="79"/>
      <c r="JDI98" s="79"/>
      <c r="JDJ98" s="79"/>
      <c r="JDK98" s="79"/>
      <c r="JDL98" s="79"/>
      <c r="JDM98" s="79"/>
      <c r="JDN98" s="79"/>
      <c r="JDO98" s="79"/>
      <c r="JDP98" s="79"/>
      <c r="JDQ98" s="79"/>
      <c r="JDR98" s="79"/>
      <c r="JDS98" s="79"/>
      <c r="JDT98" s="79"/>
      <c r="JDU98" s="79"/>
      <c r="JDV98" s="79"/>
      <c r="JDW98" s="79"/>
      <c r="JDX98" s="79"/>
      <c r="JDY98" s="79"/>
      <c r="JDZ98" s="79"/>
      <c r="JEA98" s="79"/>
      <c r="JEB98" s="79"/>
      <c r="JEC98" s="79"/>
      <c r="JED98" s="79"/>
      <c r="JEE98" s="79"/>
      <c r="JEF98" s="79"/>
      <c r="JEG98" s="79"/>
      <c r="JEH98" s="79"/>
      <c r="JEI98" s="79"/>
      <c r="JEJ98" s="79"/>
      <c r="JEK98" s="79"/>
      <c r="JEL98" s="79"/>
      <c r="JEM98" s="79"/>
      <c r="JEN98" s="79"/>
      <c r="JEO98" s="79"/>
      <c r="JEP98" s="79"/>
      <c r="JEQ98" s="79"/>
      <c r="JER98" s="79"/>
      <c r="JES98" s="79"/>
      <c r="JET98" s="79"/>
      <c r="JEU98" s="79"/>
      <c r="JEV98" s="79"/>
      <c r="JEW98" s="79"/>
      <c r="JEX98" s="79"/>
      <c r="JEY98" s="79"/>
      <c r="JEZ98" s="79"/>
      <c r="JFA98" s="79"/>
      <c r="JFB98" s="79"/>
      <c r="JFC98" s="79"/>
      <c r="JFD98" s="79"/>
      <c r="JFE98" s="79"/>
      <c r="JFF98" s="79"/>
      <c r="JFG98" s="79"/>
      <c r="JFH98" s="79"/>
      <c r="JFI98" s="79"/>
      <c r="JFJ98" s="79"/>
      <c r="JFK98" s="79"/>
      <c r="JFL98" s="79"/>
      <c r="JFM98" s="79"/>
      <c r="JFN98" s="79"/>
      <c r="JFO98" s="79"/>
      <c r="JFP98" s="79"/>
      <c r="JFQ98" s="79"/>
      <c r="JFR98" s="79"/>
      <c r="JFS98" s="79"/>
      <c r="JFT98" s="79"/>
      <c r="JFU98" s="79"/>
      <c r="JFV98" s="79"/>
      <c r="JFW98" s="79"/>
      <c r="JFX98" s="79"/>
      <c r="JFY98" s="79"/>
      <c r="JFZ98" s="79"/>
      <c r="JGA98" s="79"/>
      <c r="JGB98" s="79"/>
      <c r="JGC98" s="79"/>
      <c r="JGD98" s="79"/>
      <c r="JGE98" s="79"/>
      <c r="JGF98" s="79"/>
      <c r="JGG98" s="79"/>
      <c r="JGH98" s="79"/>
      <c r="JGI98" s="79"/>
      <c r="JGJ98" s="79"/>
      <c r="JGK98" s="79"/>
      <c r="JGL98" s="79"/>
      <c r="JGM98" s="79"/>
      <c r="JGN98" s="79"/>
      <c r="JGO98" s="79"/>
      <c r="JGP98" s="79"/>
      <c r="JGQ98" s="79"/>
      <c r="JGR98" s="79"/>
      <c r="JGS98" s="79"/>
      <c r="JGT98" s="79"/>
      <c r="JGU98" s="79"/>
      <c r="JGV98" s="79"/>
      <c r="JGW98" s="79"/>
      <c r="JGX98" s="79"/>
      <c r="JGY98" s="79"/>
      <c r="JGZ98" s="79"/>
      <c r="JHA98" s="79"/>
      <c r="JHB98" s="79"/>
      <c r="JHC98" s="79"/>
      <c r="JHD98" s="79"/>
      <c r="JHE98" s="79"/>
      <c r="JHF98" s="79"/>
      <c r="JHG98" s="79"/>
      <c r="JHH98" s="79"/>
      <c r="JHI98" s="79"/>
      <c r="JHJ98" s="79"/>
      <c r="JHK98" s="79"/>
      <c r="JHL98" s="79"/>
      <c r="JHM98" s="79"/>
      <c r="JHN98" s="79"/>
      <c r="JHO98" s="79"/>
      <c r="JHP98" s="79"/>
      <c r="JHQ98" s="79"/>
      <c r="JHR98" s="79"/>
      <c r="JHS98" s="79"/>
      <c r="JHT98" s="79"/>
      <c r="JHU98" s="79"/>
      <c r="JHV98" s="79"/>
      <c r="JHW98" s="79"/>
      <c r="JHX98" s="79"/>
      <c r="JHY98" s="79"/>
      <c r="JHZ98" s="79"/>
      <c r="JIA98" s="79"/>
      <c r="JIB98" s="79"/>
      <c r="JIC98" s="79"/>
      <c r="JID98" s="79"/>
      <c r="JIE98" s="79"/>
      <c r="JIF98" s="79"/>
      <c r="JIG98" s="79"/>
      <c r="JIH98" s="79"/>
      <c r="JII98" s="79"/>
      <c r="JIJ98" s="79"/>
      <c r="JIK98" s="79"/>
      <c r="JIL98" s="79"/>
      <c r="JIM98" s="79"/>
      <c r="JIN98" s="79"/>
      <c r="JIO98" s="79"/>
      <c r="JIP98" s="79"/>
      <c r="JIQ98" s="79"/>
      <c r="JIR98" s="79"/>
      <c r="JIS98" s="79"/>
      <c r="JIT98" s="79"/>
      <c r="JIU98" s="79"/>
      <c r="JIV98" s="79"/>
      <c r="JIW98" s="79"/>
      <c r="JIX98" s="79"/>
      <c r="JIY98" s="79"/>
      <c r="JIZ98" s="79"/>
      <c r="JJA98" s="79"/>
      <c r="JJB98" s="79"/>
      <c r="JJC98" s="79"/>
      <c r="JJD98" s="79"/>
      <c r="JJE98" s="79"/>
      <c r="JJF98" s="79"/>
      <c r="JJG98" s="79"/>
      <c r="JJH98" s="79"/>
      <c r="JJI98" s="79"/>
      <c r="JJJ98" s="79"/>
      <c r="JJK98" s="79"/>
      <c r="JJL98" s="79"/>
      <c r="JJM98" s="79"/>
      <c r="JJN98" s="79"/>
      <c r="JJO98" s="79"/>
      <c r="JJP98" s="79"/>
      <c r="JJQ98" s="79"/>
      <c r="JJR98" s="79"/>
      <c r="JJS98" s="79"/>
      <c r="JJT98" s="79"/>
      <c r="JJU98" s="79"/>
      <c r="JJV98" s="79"/>
      <c r="JJW98" s="79"/>
      <c r="JJX98" s="79"/>
      <c r="JJY98" s="79"/>
      <c r="JJZ98" s="79"/>
      <c r="JKA98" s="79"/>
      <c r="JKB98" s="79"/>
      <c r="JKC98" s="79"/>
      <c r="JKD98" s="79"/>
      <c r="JKE98" s="79"/>
      <c r="JKF98" s="79"/>
      <c r="JKG98" s="79"/>
      <c r="JKH98" s="79"/>
      <c r="JKI98" s="79"/>
      <c r="JKJ98" s="79"/>
      <c r="JKK98" s="79"/>
      <c r="JKL98" s="79"/>
      <c r="JKM98" s="79"/>
      <c r="JKN98" s="79"/>
      <c r="JKO98" s="79"/>
      <c r="JKP98" s="79"/>
      <c r="JKQ98" s="79"/>
      <c r="JKR98" s="79"/>
      <c r="JKS98" s="79"/>
      <c r="JKT98" s="79"/>
      <c r="JKU98" s="79"/>
      <c r="JKV98" s="79"/>
      <c r="JKW98" s="79"/>
      <c r="JKX98" s="79"/>
      <c r="JKY98" s="79"/>
      <c r="JKZ98" s="79"/>
      <c r="JLA98" s="79"/>
      <c r="JLB98" s="79"/>
      <c r="JLC98" s="79"/>
      <c r="JLD98" s="79"/>
      <c r="JLE98" s="79"/>
      <c r="JLF98" s="79"/>
      <c r="JLG98" s="79"/>
      <c r="JLH98" s="79"/>
      <c r="JLI98" s="79"/>
      <c r="JLJ98" s="79"/>
      <c r="JLK98" s="79"/>
      <c r="JLL98" s="79"/>
      <c r="JLM98" s="79"/>
      <c r="JLN98" s="79"/>
      <c r="JLO98" s="79"/>
      <c r="JLP98" s="79"/>
      <c r="JLQ98" s="79"/>
      <c r="JLR98" s="79"/>
      <c r="JLS98" s="79"/>
      <c r="JLT98" s="79"/>
      <c r="JLU98" s="79"/>
      <c r="JLV98" s="79"/>
      <c r="JLW98" s="79"/>
      <c r="JLX98" s="79"/>
      <c r="JLY98" s="79"/>
      <c r="JLZ98" s="79"/>
      <c r="JMA98" s="79"/>
      <c r="JMB98" s="79"/>
      <c r="JMC98" s="79"/>
      <c r="JMD98" s="79"/>
      <c r="JME98" s="79"/>
      <c r="JMF98" s="79"/>
      <c r="JMG98" s="79"/>
      <c r="JMH98" s="79"/>
      <c r="JMI98" s="79"/>
      <c r="JMJ98" s="79"/>
      <c r="JMK98" s="79"/>
      <c r="JML98" s="79"/>
      <c r="JMM98" s="79"/>
      <c r="JMN98" s="79"/>
      <c r="JMO98" s="79"/>
      <c r="JMP98" s="79"/>
      <c r="JMQ98" s="79"/>
      <c r="JMR98" s="79"/>
      <c r="JMS98" s="79"/>
      <c r="JMT98" s="79"/>
      <c r="JMU98" s="79"/>
      <c r="JMV98" s="79"/>
      <c r="JMW98" s="79"/>
      <c r="JMX98" s="79"/>
      <c r="JMY98" s="79"/>
      <c r="JMZ98" s="79"/>
      <c r="JNA98" s="79"/>
      <c r="JNB98" s="79"/>
      <c r="JNC98" s="79"/>
      <c r="JND98" s="79"/>
      <c r="JNE98" s="79"/>
      <c r="JNF98" s="79"/>
      <c r="JNG98" s="79"/>
      <c r="JNH98" s="79"/>
      <c r="JNI98" s="79"/>
      <c r="JNJ98" s="79"/>
      <c r="JNK98" s="79"/>
      <c r="JNL98" s="79"/>
      <c r="JNM98" s="79"/>
      <c r="JNN98" s="79"/>
      <c r="JNO98" s="79"/>
      <c r="JNP98" s="79"/>
      <c r="JNQ98" s="79"/>
      <c r="JNR98" s="79"/>
      <c r="JNS98" s="79"/>
      <c r="JNT98" s="79"/>
      <c r="JNU98" s="79"/>
      <c r="JNV98" s="79"/>
      <c r="JNW98" s="79"/>
      <c r="JNX98" s="79"/>
      <c r="JNY98" s="79"/>
      <c r="JNZ98" s="79"/>
      <c r="JOA98" s="79"/>
      <c r="JOB98" s="79"/>
      <c r="JOC98" s="79"/>
      <c r="JOD98" s="79"/>
      <c r="JOE98" s="79"/>
      <c r="JOF98" s="79"/>
      <c r="JOG98" s="79"/>
      <c r="JOH98" s="79"/>
      <c r="JOI98" s="79"/>
      <c r="JOJ98" s="79"/>
      <c r="JOK98" s="79"/>
      <c r="JOL98" s="79"/>
      <c r="JOM98" s="79"/>
      <c r="JON98" s="79"/>
      <c r="JOO98" s="79"/>
      <c r="JOP98" s="79"/>
      <c r="JOQ98" s="79"/>
      <c r="JOR98" s="79"/>
      <c r="JOS98" s="79"/>
      <c r="JOT98" s="79"/>
      <c r="JOU98" s="79"/>
      <c r="JOV98" s="79"/>
      <c r="JOW98" s="79"/>
      <c r="JOX98" s="79"/>
      <c r="JOY98" s="79"/>
      <c r="JOZ98" s="79"/>
      <c r="JPA98" s="79"/>
      <c r="JPB98" s="79"/>
      <c r="JPC98" s="79"/>
      <c r="JPD98" s="79"/>
      <c r="JPE98" s="79"/>
      <c r="JPF98" s="79"/>
      <c r="JPG98" s="79"/>
      <c r="JPH98" s="79"/>
      <c r="JPI98" s="79"/>
      <c r="JPJ98" s="79"/>
      <c r="JPK98" s="79"/>
      <c r="JPL98" s="79"/>
      <c r="JPM98" s="79"/>
      <c r="JPN98" s="79"/>
      <c r="JPO98" s="79"/>
      <c r="JPP98" s="79"/>
      <c r="JPQ98" s="79"/>
      <c r="JPR98" s="79"/>
      <c r="JPS98" s="79"/>
      <c r="JPT98" s="79"/>
      <c r="JPU98" s="79"/>
      <c r="JPV98" s="79"/>
      <c r="JPW98" s="79"/>
      <c r="JPX98" s="79"/>
      <c r="JPY98" s="79"/>
      <c r="JPZ98" s="79"/>
      <c r="JQA98" s="79"/>
      <c r="JQB98" s="79"/>
      <c r="JQC98" s="79"/>
      <c r="JQD98" s="79"/>
      <c r="JQE98" s="79"/>
      <c r="JQF98" s="79"/>
      <c r="JQG98" s="79"/>
      <c r="JQH98" s="79"/>
      <c r="JQI98" s="79"/>
      <c r="JQJ98" s="79"/>
      <c r="JQK98" s="79"/>
      <c r="JQL98" s="79"/>
      <c r="JQM98" s="79"/>
      <c r="JQN98" s="79"/>
      <c r="JQO98" s="79"/>
      <c r="JQP98" s="79"/>
      <c r="JQQ98" s="79"/>
      <c r="JQR98" s="79"/>
      <c r="JQS98" s="79"/>
      <c r="JQT98" s="79"/>
      <c r="JQU98" s="79"/>
      <c r="JQV98" s="79"/>
      <c r="JQW98" s="79"/>
      <c r="JQX98" s="79"/>
      <c r="JQY98" s="79"/>
      <c r="JQZ98" s="79"/>
      <c r="JRA98" s="79"/>
      <c r="JRB98" s="79"/>
      <c r="JRC98" s="79"/>
      <c r="JRD98" s="79"/>
      <c r="JRE98" s="79"/>
      <c r="JRF98" s="79"/>
      <c r="JRG98" s="79"/>
      <c r="JRH98" s="79"/>
      <c r="JRI98" s="79"/>
      <c r="JRJ98" s="79"/>
      <c r="JRK98" s="79"/>
      <c r="JRL98" s="79"/>
      <c r="JRM98" s="79"/>
      <c r="JRN98" s="79"/>
      <c r="JRO98" s="79"/>
      <c r="JRP98" s="79"/>
      <c r="JRQ98" s="79"/>
      <c r="JRR98" s="79"/>
      <c r="JRS98" s="79"/>
      <c r="JRT98" s="79"/>
      <c r="JRU98" s="79"/>
      <c r="JRV98" s="79"/>
      <c r="JRW98" s="79"/>
      <c r="JRX98" s="79"/>
      <c r="JRY98" s="79"/>
      <c r="JRZ98" s="79"/>
      <c r="JSA98" s="79"/>
      <c r="JSB98" s="79"/>
      <c r="JSC98" s="79"/>
      <c r="JSD98" s="79"/>
      <c r="JSE98" s="79"/>
      <c r="JSF98" s="79"/>
      <c r="JSG98" s="79"/>
      <c r="JSH98" s="79"/>
      <c r="JSI98" s="79"/>
      <c r="JSJ98" s="79"/>
      <c r="JSK98" s="79"/>
      <c r="JSL98" s="79"/>
      <c r="JSM98" s="79"/>
      <c r="JSN98" s="79"/>
      <c r="JSO98" s="79"/>
      <c r="JSP98" s="79"/>
      <c r="JSQ98" s="79"/>
      <c r="JSR98" s="79"/>
      <c r="JSS98" s="79"/>
      <c r="JST98" s="79"/>
      <c r="JSU98" s="79"/>
      <c r="JSV98" s="79"/>
      <c r="JSW98" s="79"/>
      <c r="JSX98" s="79"/>
      <c r="JSY98" s="79"/>
      <c r="JSZ98" s="79"/>
      <c r="JTA98" s="79"/>
      <c r="JTB98" s="79"/>
      <c r="JTC98" s="79"/>
      <c r="JTD98" s="79"/>
      <c r="JTE98" s="79"/>
      <c r="JTF98" s="79"/>
      <c r="JTG98" s="79"/>
      <c r="JTH98" s="79"/>
      <c r="JTI98" s="79"/>
      <c r="JTJ98" s="79"/>
      <c r="JTK98" s="79"/>
      <c r="JTL98" s="79"/>
      <c r="JTM98" s="79"/>
      <c r="JTN98" s="79"/>
      <c r="JTO98" s="79"/>
      <c r="JTP98" s="79"/>
      <c r="JTQ98" s="79"/>
      <c r="JTR98" s="79"/>
      <c r="JTS98" s="79"/>
      <c r="JTT98" s="79"/>
      <c r="JTU98" s="79"/>
      <c r="JTV98" s="79"/>
      <c r="JTW98" s="79"/>
      <c r="JTX98" s="79"/>
      <c r="JTY98" s="79"/>
      <c r="JTZ98" s="79"/>
      <c r="JUA98" s="79"/>
      <c r="JUB98" s="79"/>
      <c r="JUC98" s="79"/>
      <c r="JUD98" s="79"/>
      <c r="JUE98" s="79"/>
      <c r="JUF98" s="79"/>
      <c r="JUG98" s="79"/>
      <c r="JUH98" s="79"/>
      <c r="JUI98" s="79"/>
      <c r="JUJ98" s="79"/>
      <c r="JUK98" s="79"/>
      <c r="JUL98" s="79"/>
      <c r="JUM98" s="79"/>
      <c r="JUN98" s="79"/>
      <c r="JUO98" s="79"/>
      <c r="JUP98" s="79"/>
      <c r="JUQ98" s="79"/>
      <c r="JUR98" s="79"/>
      <c r="JUS98" s="79"/>
      <c r="JUT98" s="79"/>
      <c r="JUU98" s="79"/>
      <c r="JUV98" s="79"/>
      <c r="JUW98" s="79"/>
      <c r="JUX98" s="79"/>
      <c r="JUY98" s="79"/>
      <c r="JUZ98" s="79"/>
      <c r="JVA98" s="79"/>
      <c r="JVB98" s="79"/>
      <c r="JVC98" s="79"/>
      <c r="JVD98" s="79"/>
      <c r="JVE98" s="79"/>
      <c r="JVF98" s="79"/>
      <c r="JVG98" s="79"/>
      <c r="JVH98" s="79"/>
      <c r="JVI98" s="79"/>
      <c r="JVJ98" s="79"/>
      <c r="JVK98" s="79"/>
      <c r="JVL98" s="79"/>
      <c r="JVM98" s="79"/>
      <c r="JVN98" s="79"/>
      <c r="JVO98" s="79"/>
      <c r="JVP98" s="79"/>
      <c r="JVQ98" s="79"/>
      <c r="JVR98" s="79"/>
      <c r="JVS98" s="79"/>
      <c r="JVT98" s="79"/>
      <c r="JVU98" s="79"/>
      <c r="JVV98" s="79"/>
      <c r="JVW98" s="79"/>
      <c r="JVX98" s="79"/>
      <c r="JVY98" s="79"/>
      <c r="JVZ98" s="79"/>
      <c r="JWA98" s="79"/>
      <c r="JWB98" s="79"/>
      <c r="JWC98" s="79"/>
      <c r="JWD98" s="79"/>
      <c r="JWE98" s="79"/>
      <c r="JWF98" s="79"/>
      <c r="JWG98" s="79"/>
      <c r="JWH98" s="79"/>
      <c r="JWI98" s="79"/>
      <c r="JWJ98" s="79"/>
      <c r="JWK98" s="79"/>
      <c r="JWL98" s="79"/>
      <c r="JWM98" s="79"/>
      <c r="JWN98" s="79"/>
      <c r="JWO98" s="79"/>
      <c r="JWP98" s="79"/>
      <c r="JWQ98" s="79"/>
      <c r="JWR98" s="79"/>
      <c r="JWS98" s="79"/>
      <c r="JWT98" s="79"/>
      <c r="JWU98" s="79"/>
      <c r="JWV98" s="79"/>
      <c r="JWW98" s="79"/>
      <c r="JWX98" s="79"/>
      <c r="JWY98" s="79"/>
      <c r="JWZ98" s="79"/>
      <c r="JXA98" s="79"/>
      <c r="JXB98" s="79"/>
      <c r="JXC98" s="79"/>
      <c r="JXD98" s="79"/>
      <c r="JXE98" s="79"/>
      <c r="JXF98" s="79"/>
      <c r="JXG98" s="79"/>
      <c r="JXH98" s="79"/>
      <c r="JXI98" s="79"/>
      <c r="JXJ98" s="79"/>
      <c r="JXK98" s="79"/>
      <c r="JXL98" s="79"/>
      <c r="JXM98" s="79"/>
      <c r="JXN98" s="79"/>
      <c r="JXO98" s="79"/>
      <c r="JXP98" s="79"/>
      <c r="JXQ98" s="79"/>
      <c r="JXR98" s="79"/>
      <c r="JXS98" s="79"/>
      <c r="JXT98" s="79"/>
      <c r="JXU98" s="79"/>
      <c r="JXV98" s="79"/>
      <c r="JXW98" s="79"/>
      <c r="JXX98" s="79"/>
      <c r="JXY98" s="79"/>
      <c r="JXZ98" s="79"/>
      <c r="JYA98" s="79"/>
      <c r="JYB98" s="79"/>
      <c r="JYC98" s="79"/>
      <c r="JYD98" s="79"/>
      <c r="JYE98" s="79"/>
      <c r="JYF98" s="79"/>
      <c r="JYG98" s="79"/>
      <c r="JYH98" s="79"/>
      <c r="JYI98" s="79"/>
      <c r="JYJ98" s="79"/>
      <c r="JYK98" s="79"/>
      <c r="JYL98" s="79"/>
      <c r="JYM98" s="79"/>
      <c r="JYN98" s="79"/>
      <c r="JYO98" s="79"/>
      <c r="JYP98" s="79"/>
      <c r="JYQ98" s="79"/>
      <c r="JYR98" s="79"/>
      <c r="JYS98" s="79"/>
      <c r="JYT98" s="79"/>
      <c r="JYU98" s="79"/>
      <c r="JYV98" s="79"/>
      <c r="JYW98" s="79"/>
      <c r="JYX98" s="79"/>
      <c r="JYY98" s="79"/>
      <c r="JYZ98" s="79"/>
      <c r="JZA98" s="79"/>
      <c r="JZB98" s="79"/>
      <c r="JZC98" s="79"/>
      <c r="JZD98" s="79"/>
      <c r="JZE98" s="79"/>
      <c r="JZF98" s="79"/>
      <c r="JZG98" s="79"/>
      <c r="JZH98" s="79"/>
      <c r="JZI98" s="79"/>
      <c r="JZJ98" s="79"/>
      <c r="JZK98" s="79"/>
      <c r="JZL98" s="79"/>
      <c r="JZM98" s="79"/>
      <c r="JZN98" s="79"/>
      <c r="JZO98" s="79"/>
      <c r="JZP98" s="79"/>
      <c r="JZQ98" s="79"/>
      <c r="JZR98" s="79"/>
      <c r="JZS98" s="79"/>
      <c r="JZT98" s="79"/>
      <c r="JZU98" s="79"/>
      <c r="JZV98" s="79"/>
      <c r="JZW98" s="79"/>
      <c r="JZX98" s="79"/>
      <c r="JZY98" s="79"/>
      <c r="JZZ98" s="79"/>
      <c r="KAA98" s="79"/>
      <c r="KAB98" s="79"/>
      <c r="KAC98" s="79"/>
      <c r="KAD98" s="79"/>
      <c r="KAE98" s="79"/>
      <c r="KAF98" s="79"/>
      <c r="KAG98" s="79"/>
      <c r="KAH98" s="79"/>
      <c r="KAI98" s="79"/>
      <c r="KAJ98" s="79"/>
      <c r="KAK98" s="79"/>
      <c r="KAL98" s="79"/>
      <c r="KAM98" s="79"/>
      <c r="KAN98" s="79"/>
      <c r="KAO98" s="79"/>
      <c r="KAP98" s="79"/>
      <c r="KAQ98" s="79"/>
      <c r="KAR98" s="79"/>
      <c r="KAS98" s="79"/>
      <c r="KAT98" s="79"/>
      <c r="KAU98" s="79"/>
      <c r="KAV98" s="79"/>
      <c r="KAW98" s="79"/>
      <c r="KAX98" s="79"/>
      <c r="KAY98" s="79"/>
      <c r="KAZ98" s="79"/>
      <c r="KBA98" s="79"/>
      <c r="KBB98" s="79"/>
      <c r="KBC98" s="79"/>
      <c r="KBD98" s="79"/>
      <c r="KBE98" s="79"/>
      <c r="KBF98" s="79"/>
      <c r="KBG98" s="79"/>
      <c r="KBH98" s="79"/>
      <c r="KBI98" s="79"/>
      <c r="KBJ98" s="79"/>
      <c r="KBK98" s="79"/>
      <c r="KBL98" s="79"/>
      <c r="KBM98" s="79"/>
      <c r="KBN98" s="79"/>
      <c r="KBO98" s="79"/>
      <c r="KBP98" s="79"/>
      <c r="KBQ98" s="79"/>
      <c r="KBR98" s="79"/>
      <c r="KBS98" s="79"/>
      <c r="KBT98" s="79"/>
      <c r="KBU98" s="79"/>
      <c r="KBV98" s="79"/>
      <c r="KBW98" s="79"/>
      <c r="KBX98" s="79"/>
      <c r="KBY98" s="79"/>
      <c r="KBZ98" s="79"/>
      <c r="KCA98" s="79"/>
      <c r="KCB98" s="79"/>
      <c r="KCC98" s="79"/>
      <c r="KCD98" s="79"/>
      <c r="KCE98" s="79"/>
      <c r="KCF98" s="79"/>
      <c r="KCG98" s="79"/>
      <c r="KCH98" s="79"/>
      <c r="KCI98" s="79"/>
      <c r="KCJ98" s="79"/>
      <c r="KCK98" s="79"/>
      <c r="KCL98" s="79"/>
      <c r="KCM98" s="79"/>
      <c r="KCN98" s="79"/>
      <c r="KCO98" s="79"/>
      <c r="KCP98" s="79"/>
      <c r="KCQ98" s="79"/>
      <c r="KCR98" s="79"/>
      <c r="KCS98" s="79"/>
      <c r="KCT98" s="79"/>
      <c r="KCU98" s="79"/>
      <c r="KCV98" s="79"/>
      <c r="KCW98" s="79"/>
      <c r="KCX98" s="79"/>
      <c r="KCY98" s="79"/>
      <c r="KCZ98" s="79"/>
      <c r="KDA98" s="79"/>
      <c r="KDB98" s="79"/>
      <c r="KDC98" s="79"/>
      <c r="KDD98" s="79"/>
      <c r="KDE98" s="79"/>
      <c r="KDF98" s="79"/>
      <c r="KDG98" s="79"/>
      <c r="KDH98" s="79"/>
      <c r="KDI98" s="79"/>
      <c r="KDJ98" s="79"/>
      <c r="KDK98" s="79"/>
      <c r="KDL98" s="79"/>
      <c r="KDM98" s="79"/>
      <c r="KDN98" s="79"/>
      <c r="KDO98" s="79"/>
      <c r="KDP98" s="79"/>
      <c r="KDQ98" s="79"/>
      <c r="KDR98" s="79"/>
      <c r="KDS98" s="79"/>
      <c r="KDT98" s="79"/>
      <c r="KDU98" s="79"/>
      <c r="KDV98" s="79"/>
      <c r="KDW98" s="79"/>
      <c r="KDX98" s="79"/>
      <c r="KDY98" s="79"/>
      <c r="KDZ98" s="79"/>
      <c r="KEA98" s="79"/>
      <c r="KEB98" s="79"/>
      <c r="KEC98" s="79"/>
      <c r="KED98" s="79"/>
      <c r="KEE98" s="79"/>
      <c r="KEF98" s="79"/>
      <c r="KEG98" s="79"/>
      <c r="KEH98" s="79"/>
      <c r="KEI98" s="79"/>
      <c r="KEJ98" s="79"/>
      <c r="KEK98" s="79"/>
      <c r="KEL98" s="79"/>
      <c r="KEM98" s="79"/>
      <c r="KEN98" s="79"/>
      <c r="KEO98" s="79"/>
      <c r="KEP98" s="79"/>
      <c r="KEQ98" s="79"/>
      <c r="KER98" s="79"/>
      <c r="KES98" s="79"/>
      <c r="KET98" s="79"/>
      <c r="KEU98" s="79"/>
      <c r="KEV98" s="79"/>
      <c r="KEW98" s="79"/>
      <c r="KEX98" s="79"/>
      <c r="KEY98" s="79"/>
      <c r="KEZ98" s="79"/>
      <c r="KFA98" s="79"/>
      <c r="KFB98" s="79"/>
      <c r="KFC98" s="79"/>
      <c r="KFD98" s="79"/>
      <c r="KFE98" s="79"/>
      <c r="KFF98" s="79"/>
      <c r="KFG98" s="79"/>
      <c r="KFH98" s="79"/>
      <c r="KFI98" s="79"/>
      <c r="KFJ98" s="79"/>
      <c r="KFK98" s="79"/>
      <c r="KFL98" s="79"/>
      <c r="KFM98" s="79"/>
      <c r="KFN98" s="79"/>
      <c r="KFO98" s="79"/>
      <c r="KFP98" s="79"/>
      <c r="KFQ98" s="79"/>
      <c r="KFR98" s="79"/>
      <c r="KFS98" s="79"/>
      <c r="KFT98" s="79"/>
      <c r="KFU98" s="79"/>
      <c r="KFV98" s="79"/>
      <c r="KFW98" s="79"/>
      <c r="KFX98" s="79"/>
      <c r="KFY98" s="79"/>
      <c r="KFZ98" s="79"/>
      <c r="KGA98" s="79"/>
      <c r="KGB98" s="79"/>
      <c r="KGC98" s="79"/>
      <c r="KGD98" s="79"/>
      <c r="KGE98" s="79"/>
      <c r="KGF98" s="79"/>
      <c r="KGG98" s="79"/>
      <c r="KGH98" s="79"/>
      <c r="KGI98" s="79"/>
      <c r="KGJ98" s="79"/>
      <c r="KGK98" s="79"/>
      <c r="KGL98" s="79"/>
      <c r="KGM98" s="79"/>
      <c r="KGN98" s="79"/>
      <c r="KGO98" s="79"/>
      <c r="KGP98" s="79"/>
      <c r="KGQ98" s="79"/>
      <c r="KGR98" s="79"/>
      <c r="KGS98" s="79"/>
      <c r="KGT98" s="79"/>
      <c r="KGU98" s="79"/>
      <c r="KGV98" s="79"/>
      <c r="KGW98" s="79"/>
      <c r="KGX98" s="79"/>
      <c r="KGY98" s="79"/>
      <c r="KGZ98" s="79"/>
      <c r="KHA98" s="79"/>
      <c r="KHB98" s="79"/>
      <c r="KHC98" s="79"/>
      <c r="KHD98" s="79"/>
      <c r="KHE98" s="79"/>
      <c r="KHF98" s="79"/>
      <c r="KHG98" s="79"/>
      <c r="KHH98" s="79"/>
      <c r="KHI98" s="79"/>
      <c r="KHJ98" s="79"/>
      <c r="KHK98" s="79"/>
      <c r="KHL98" s="79"/>
      <c r="KHM98" s="79"/>
      <c r="KHN98" s="79"/>
      <c r="KHO98" s="79"/>
      <c r="KHP98" s="79"/>
      <c r="KHQ98" s="79"/>
      <c r="KHR98" s="79"/>
      <c r="KHS98" s="79"/>
      <c r="KHT98" s="79"/>
      <c r="KHU98" s="79"/>
      <c r="KHV98" s="79"/>
      <c r="KHW98" s="79"/>
      <c r="KHX98" s="79"/>
      <c r="KHY98" s="79"/>
      <c r="KHZ98" s="79"/>
      <c r="KIA98" s="79"/>
      <c r="KIB98" s="79"/>
      <c r="KIC98" s="79"/>
      <c r="KID98" s="79"/>
      <c r="KIE98" s="79"/>
      <c r="KIF98" s="79"/>
      <c r="KIG98" s="79"/>
      <c r="KIH98" s="79"/>
      <c r="KII98" s="79"/>
      <c r="KIJ98" s="79"/>
      <c r="KIK98" s="79"/>
      <c r="KIL98" s="79"/>
      <c r="KIM98" s="79"/>
      <c r="KIN98" s="79"/>
      <c r="KIO98" s="79"/>
      <c r="KIP98" s="79"/>
      <c r="KIQ98" s="79"/>
      <c r="KIR98" s="79"/>
      <c r="KIS98" s="79"/>
      <c r="KIT98" s="79"/>
      <c r="KIU98" s="79"/>
      <c r="KIV98" s="79"/>
      <c r="KIW98" s="79"/>
      <c r="KIX98" s="79"/>
      <c r="KIY98" s="79"/>
      <c r="KIZ98" s="79"/>
      <c r="KJA98" s="79"/>
      <c r="KJB98" s="79"/>
      <c r="KJC98" s="79"/>
      <c r="KJD98" s="79"/>
      <c r="KJE98" s="79"/>
      <c r="KJF98" s="79"/>
      <c r="KJG98" s="79"/>
      <c r="KJH98" s="79"/>
      <c r="KJI98" s="79"/>
      <c r="KJJ98" s="79"/>
      <c r="KJK98" s="79"/>
      <c r="KJL98" s="79"/>
      <c r="KJM98" s="79"/>
      <c r="KJN98" s="79"/>
      <c r="KJO98" s="79"/>
      <c r="KJP98" s="79"/>
      <c r="KJQ98" s="79"/>
      <c r="KJR98" s="79"/>
      <c r="KJS98" s="79"/>
      <c r="KJT98" s="79"/>
      <c r="KJU98" s="79"/>
      <c r="KJV98" s="79"/>
      <c r="KJW98" s="79"/>
      <c r="KJX98" s="79"/>
      <c r="KJY98" s="79"/>
      <c r="KJZ98" s="79"/>
      <c r="KKA98" s="79"/>
      <c r="KKB98" s="79"/>
      <c r="KKC98" s="79"/>
      <c r="KKD98" s="79"/>
      <c r="KKE98" s="79"/>
      <c r="KKF98" s="79"/>
      <c r="KKG98" s="79"/>
      <c r="KKH98" s="79"/>
      <c r="KKI98" s="79"/>
      <c r="KKJ98" s="79"/>
      <c r="KKK98" s="79"/>
      <c r="KKL98" s="79"/>
      <c r="KKM98" s="79"/>
      <c r="KKN98" s="79"/>
      <c r="KKO98" s="79"/>
      <c r="KKP98" s="79"/>
      <c r="KKQ98" s="79"/>
      <c r="KKR98" s="79"/>
      <c r="KKS98" s="79"/>
      <c r="KKT98" s="79"/>
      <c r="KKU98" s="79"/>
      <c r="KKV98" s="79"/>
      <c r="KKW98" s="79"/>
      <c r="KKX98" s="79"/>
      <c r="KKY98" s="79"/>
      <c r="KKZ98" s="79"/>
      <c r="KLA98" s="79"/>
      <c r="KLB98" s="79"/>
      <c r="KLC98" s="79"/>
      <c r="KLD98" s="79"/>
      <c r="KLE98" s="79"/>
      <c r="KLF98" s="79"/>
      <c r="KLG98" s="79"/>
      <c r="KLH98" s="79"/>
      <c r="KLI98" s="79"/>
      <c r="KLJ98" s="79"/>
      <c r="KLK98" s="79"/>
      <c r="KLL98" s="79"/>
      <c r="KLM98" s="79"/>
      <c r="KLN98" s="79"/>
      <c r="KLO98" s="79"/>
      <c r="KLP98" s="79"/>
      <c r="KLQ98" s="79"/>
      <c r="KLR98" s="79"/>
      <c r="KLS98" s="79"/>
      <c r="KLT98" s="79"/>
      <c r="KLU98" s="79"/>
      <c r="KLV98" s="79"/>
      <c r="KLW98" s="79"/>
      <c r="KLX98" s="79"/>
      <c r="KLY98" s="79"/>
      <c r="KLZ98" s="79"/>
      <c r="KMA98" s="79"/>
      <c r="KMB98" s="79"/>
      <c r="KMC98" s="79"/>
      <c r="KMD98" s="79"/>
      <c r="KME98" s="79"/>
      <c r="KMF98" s="79"/>
      <c r="KMG98" s="79"/>
      <c r="KMH98" s="79"/>
      <c r="KMI98" s="79"/>
      <c r="KMJ98" s="79"/>
      <c r="KMK98" s="79"/>
      <c r="KML98" s="79"/>
      <c r="KMM98" s="79"/>
      <c r="KMN98" s="79"/>
      <c r="KMO98" s="79"/>
      <c r="KMP98" s="79"/>
      <c r="KMQ98" s="79"/>
      <c r="KMR98" s="79"/>
      <c r="KMS98" s="79"/>
      <c r="KMT98" s="79"/>
      <c r="KMU98" s="79"/>
      <c r="KMV98" s="79"/>
      <c r="KMW98" s="79"/>
      <c r="KMX98" s="79"/>
      <c r="KMY98" s="79"/>
      <c r="KMZ98" s="79"/>
      <c r="KNA98" s="79"/>
      <c r="KNB98" s="79"/>
      <c r="KNC98" s="79"/>
      <c r="KND98" s="79"/>
      <c r="KNE98" s="79"/>
      <c r="KNF98" s="79"/>
      <c r="KNG98" s="79"/>
      <c r="KNH98" s="79"/>
      <c r="KNI98" s="79"/>
      <c r="KNJ98" s="79"/>
      <c r="KNK98" s="79"/>
      <c r="KNL98" s="79"/>
      <c r="KNM98" s="79"/>
      <c r="KNN98" s="79"/>
      <c r="KNO98" s="79"/>
      <c r="KNP98" s="79"/>
      <c r="KNQ98" s="79"/>
      <c r="KNR98" s="79"/>
      <c r="KNS98" s="79"/>
      <c r="KNT98" s="79"/>
      <c r="KNU98" s="79"/>
      <c r="KNV98" s="79"/>
      <c r="KNW98" s="79"/>
      <c r="KNX98" s="79"/>
      <c r="KNY98" s="79"/>
      <c r="KNZ98" s="79"/>
      <c r="KOA98" s="79"/>
      <c r="KOB98" s="79"/>
      <c r="KOC98" s="79"/>
      <c r="KOD98" s="79"/>
      <c r="KOE98" s="79"/>
      <c r="KOF98" s="79"/>
      <c r="KOG98" s="79"/>
      <c r="KOH98" s="79"/>
      <c r="KOI98" s="79"/>
      <c r="KOJ98" s="79"/>
      <c r="KOK98" s="79"/>
      <c r="KOL98" s="79"/>
      <c r="KOM98" s="79"/>
      <c r="KON98" s="79"/>
      <c r="KOO98" s="79"/>
      <c r="KOP98" s="79"/>
      <c r="KOQ98" s="79"/>
      <c r="KOR98" s="79"/>
      <c r="KOS98" s="79"/>
      <c r="KOT98" s="79"/>
      <c r="KOU98" s="79"/>
      <c r="KOV98" s="79"/>
      <c r="KOW98" s="79"/>
      <c r="KOX98" s="79"/>
      <c r="KOY98" s="79"/>
      <c r="KOZ98" s="79"/>
      <c r="KPA98" s="79"/>
      <c r="KPB98" s="79"/>
      <c r="KPC98" s="79"/>
      <c r="KPD98" s="79"/>
      <c r="KPE98" s="79"/>
      <c r="KPF98" s="79"/>
      <c r="KPG98" s="79"/>
      <c r="KPH98" s="79"/>
      <c r="KPI98" s="79"/>
      <c r="KPJ98" s="79"/>
      <c r="KPK98" s="79"/>
      <c r="KPL98" s="79"/>
      <c r="KPM98" s="79"/>
      <c r="KPN98" s="79"/>
      <c r="KPO98" s="79"/>
      <c r="KPP98" s="79"/>
      <c r="KPQ98" s="79"/>
      <c r="KPR98" s="79"/>
      <c r="KPS98" s="79"/>
      <c r="KPT98" s="79"/>
      <c r="KPU98" s="79"/>
      <c r="KPV98" s="79"/>
      <c r="KPW98" s="79"/>
      <c r="KPX98" s="79"/>
      <c r="KPY98" s="79"/>
      <c r="KPZ98" s="79"/>
      <c r="KQA98" s="79"/>
      <c r="KQB98" s="79"/>
      <c r="KQC98" s="79"/>
      <c r="KQD98" s="79"/>
      <c r="KQE98" s="79"/>
      <c r="KQF98" s="79"/>
      <c r="KQG98" s="79"/>
      <c r="KQH98" s="79"/>
      <c r="KQI98" s="79"/>
      <c r="KQJ98" s="79"/>
      <c r="KQK98" s="79"/>
      <c r="KQL98" s="79"/>
      <c r="KQM98" s="79"/>
      <c r="KQN98" s="79"/>
      <c r="KQO98" s="79"/>
      <c r="KQP98" s="79"/>
      <c r="KQQ98" s="79"/>
      <c r="KQR98" s="79"/>
      <c r="KQS98" s="79"/>
      <c r="KQT98" s="79"/>
      <c r="KQU98" s="79"/>
      <c r="KQV98" s="79"/>
      <c r="KQW98" s="79"/>
      <c r="KQX98" s="79"/>
      <c r="KQY98" s="79"/>
      <c r="KQZ98" s="79"/>
      <c r="KRA98" s="79"/>
      <c r="KRB98" s="79"/>
      <c r="KRC98" s="79"/>
      <c r="KRD98" s="79"/>
      <c r="KRE98" s="79"/>
      <c r="KRF98" s="79"/>
      <c r="KRG98" s="79"/>
      <c r="KRH98" s="79"/>
      <c r="KRI98" s="79"/>
      <c r="KRJ98" s="79"/>
      <c r="KRK98" s="79"/>
      <c r="KRL98" s="79"/>
      <c r="KRM98" s="79"/>
      <c r="KRN98" s="79"/>
      <c r="KRO98" s="79"/>
      <c r="KRP98" s="79"/>
      <c r="KRQ98" s="79"/>
      <c r="KRR98" s="79"/>
      <c r="KRS98" s="79"/>
      <c r="KRT98" s="79"/>
      <c r="KRU98" s="79"/>
      <c r="KRV98" s="79"/>
      <c r="KRW98" s="79"/>
      <c r="KRX98" s="79"/>
      <c r="KRY98" s="79"/>
      <c r="KRZ98" s="79"/>
      <c r="KSA98" s="79"/>
      <c r="KSB98" s="79"/>
      <c r="KSC98" s="79"/>
      <c r="KSD98" s="79"/>
      <c r="KSE98" s="79"/>
      <c r="KSF98" s="79"/>
      <c r="KSG98" s="79"/>
      <c r="KSH98" s="79"/>
      <c r="KSI98" s="79"/>
      <c r="KSJ98" s="79"/>
      <c r="KSK98" s="79"/>
      <c r="KSL98" s="79"/>
      <c r="KSM98" s="79"/>
      <c r="KSN98" s="79"/>
      <c r="KSO98" s="79"/>
      <c r="KSP98" s="79"/>
      <c r="KSQ98" s="79"/>
      <c r="KSR98" s="79"/>
      <c r="KSS98" s="79"/>
      <c r="KST98" s="79"/>
      <c r="KSU98" s="79"/>
      <c r="KSV98" s="79"/>
      <c r="KSW98" s="79"/>
      <c r="KSX98" s="79"/>
      <c r="KSY98" s="79"/>
      <c r="KSZ98" s="79"/>
      <c r="KTA98" s="79"/>
      <c r="KTB98" s="79"/>
      <c r="KTC98" s="79"/>
      <c r="KTD98" s="79"/>
      <c r="KTE98" s="79"/>
      <c r="KTF98" s="79"/>
      <c r="KTG98" s="79"/>
      <c r="KTH98" s="79"/>
      <c r="KTI98" s="79"/>
      <c r="KTJ98" s="79"/>
      <c r="KTK98" s="79"/>
      <c r="KTL98" s="79"/>
      <c r="KTM98" s="79"/>
      <c r="KTN98" s="79"/>
      <c r="KTO98" s="79"/>
      <c r="KTP98" s="79"/>
      <c r="KTQ98" s="79"/>
      <c r="KTR98" s="79"/>
      <c r="KTS98" s="79"/>
      <c r="KTT98" s="79"/>
      <c r="KTU98" s="79"/>
      <c r="KTV98" s="79"/>
      <c r="KTW98" s="79"/>
      <c r="KTX98" s="79"/>
      <c r="KTY98" s="79"/>
      <c r="KTZ98" s="79"/>
      <c r="KUA98" s="79"/>
      <c r="KUB98" s="79"/>
      <c r="KUC98" s="79"/>
      <c r="KUD98" s="79"/>
      <c r="KUE98" s="79"/>
      <c r="KUF98" s="79"/>
      <c r="KUG98" s="79"/>
      <c r="KUH98" s="79"/>
      <c r="KUI98" s="79"/>
      <c r="KUJ98" s="79"/>
      <c r="KUK98" s="79"/>
      <c r="KUL98" s="79"/>
      <c r="KUM98" s="79"/>
      <c r="KUN98" s="79"/>
      <c r="KUO98" s="79"/>
      <c r="KUP98" s="79"/>
      <c r="KUQ98" s="79"/>
      <c r="KUR98" s="79"/>
      <c r="KUS98" s="79"/>
      <c r="KUT98" s="79"/>
      <c r="KUU98" s="79"/>
      <c r="KUV98" s="79"/>
      <c r="KUW98" s="79"/>
      <c r="KUX98" s="79"/>
      <c r="KUY98" s="79"/>
      <c r="KUZ98" s="79"/>
      <c r="KVA98" s="79"/>
      <c r="KVB98" s="79"/>
      <c r="KVC98" s="79"/>
      <c r="KVD98" s="79"/>
      <c r="KVE98" s="79"/>
      <c r="KVF98" s="79"/>
      <c r="KVG98" s="79"/>
      <c r="KVH98" s="79"/>
      <c r="KVI98" s="79"/>
      <c r="KVJ98" s="79"/>
      <c r="KVK98" s="79"/>
      <c r="KVL98" s="79"/>
      <c r="KVM98" s="79"/>
      <c r="KVN98" s="79"/>
      <c r="KVO98" s="79"/>
      <c r="KVP98" s="79"/>
      <c r="KVQ98" s="79"/>
      <c r="KVR98" s="79"/>
      <c r="KVS98" s="79"/>
      <c r="KVT98" s="79"/>
      <c r="KVU98" s="79"/>
      <c r="KVV98" s="79"/>
      <c r="KVW98" s="79"/>
      <c r="KVX98" s="79"/>
      <c r="KVY98" s="79"/>
      <c r="KVZ98" s="79"/>
      <c r="KWA98" s="79"/>
      <c r="KWB98" s="79"/>
      <c r="KWC98" s="79"/>
      <c r="KWD98" s="79"/>
      <c r="KWE98" s="79"/>
      <c r="KWF98" s="79"/>
      <c r="KWG98" s="79"/>
      <c r="KWH98" s="79"/>
      <c r="KWI98" s="79"/>
      <c r="KWJ98" s="79"/>
      <c r="KWK98" s="79"/>
      <c r="KWL98" s="79"/>
      <c r="KWM98" s="79"/>
      <c r="KWN98" s="79"/>
      <c r="KWO98" s="79"/>
      <c r="KWP98" s="79"/>
      <c r="KWQ98" s="79"/>
      <c r="KWR98" s="79"/>
      <c r="KWS98" s="79"/>
      <c r="KWT98" s="79"/>
      <c r="KWU98" s="79"/>
      <c r="KWV98" s="79"/>
      <c r="KWW98" s="79"/>
      <c r="KWX98" s="79"/>
      <c r="KWY98" s="79"/>
      <c r="KWZ98" s="79"/>
      <c r="KXA98" s="79"/>
      <c r="KXB98" s="79"/>
      <c r="KXC98" s="79"/>
      <c r="KXD98" s="79"/>
      <c r="KXE98" s="79"/>
      <c r="KXF98" s="79"/>
      <c r="KXG98" s="79"/>
      <c r="KXH98" s="79"/>
      <c r="KXI98" s="79"/>
      <c r="KXJ98" s="79"/>
      <c r="KXK98" s="79"/>
      <c r="KXL98" s="79"/>
      <c r="KXM98" s="79"/>
      <c r="KXN98" s="79"/>
      <c r="KXO98" s="79"/>
      <c r="KXP98" s="79"/>
      <c r="KXQ98" s="79"/>
      <c r="KXR98" s="79"/>
      <c r="KXS98" s="79"/>
      <c r="KXT98" s="79"/>
      <c r="KXU98" s="79"/>
      <c r="KXV98" s="79"/>
      <c r="KXW98" s="79"/>
      <c r="KXX98" s="79"/>
      <c r="KXY98" s="79"/>
      <c r="KXZ98" s="79"/>
      <c r="KYA98" s="79"/>
      <c r="KYB98" s="79"/>
      <c r="KYC98" s="79"/>
      <c r="KYD98" s="79"/>
      <c r="KYE98" s="79"/>
      <c r="KYF98" s="79"/>
      <c r="KYG98" s="79"/>
      <c r="KYH98" s="79"/>
      <c r="KYI98" s="79"/>
      <c r="KYJ98" s="79"/>
      <c r="KYK98" s="79"/>
      <c r="KYL98" s="79"/>
      <c r="KYM98" s="79"/>
      <c r="KYN98" s="79"/>
      <c r="KYO98" s="79"/>
      <c r="KYP98" s="79"/>
      <c r="KYQ98" s="79"/>
      <c r="KYR98" s="79"/>
      <c r="KYS98" s="79"/>
      <c r="KYT98" s="79"/>
      <c r="KYU98" s="79"/>
      <c r="KYV98" s="79"/>
      <c r="KYW98" s="79"/>
      <c r="KYX98" s="79"/>
      <c r="KYY98" s="79"/>
      <c r="KYZ98" s="79"/>
      <c r="KZA98" s="79"/>
      <c r="KZB98" s="79"/>
      <c r="KZC98" s="79"/>
      <c r="KZD98" s="79"/>
      <c r="KZE98" s="79"/>
      <c r="KZF98" s="79"/>
      <c r="KZG98" s="79"/>
      <c r="KZH98" s="79"/>
      <c r="KZI98" s="79"/>
      <c r="KZJ98" s="79"/>
      <c r="KZK98" s="79"/>
      <c r="KZL98" s="79"/>
      <c r="KZM98" s="79"/>
      <c r="KZN98" s="79"/>
      <c r="KZO98" s="79"/>
      <c r="KZP98" s="79"/>
      <c r="KZQ98" s="79"/>
      <c r="KZR98" s="79"/>
      <c r="KZS98" s="79"/>
      <c r="KZT98" s="79"/>
      <c r="KZU98" s="79"/>
      <c r="KZV98" s="79"/>
      <c r="KZW98" s="79"/>
      <c r="KZX98" s="79"/>
      <c r="KZY98" s="79"/>
      <c r="KZZ98" s="79"/>
      <c r="LAA98" s="79"/>
      <c r="LAB98" s="79"/>
      <c r="LAC98" s="79"/>
      <c r="LAD98" s="79"/>
      <c r="LAE98" s="79"/>
      <c r="LAF98" s="79"/>
      <c r="LAG98" s="79"/>
      <c r="LAH98" s="79"/>
      <c r="LAI98" s="79"/>
      <c r="LAJ98" s="79"/>
      <c r="LAK98" s="79"/>
      <c r="LAL98" s="79"/>
      <c r="LAM98" s="79"/>
      <c r="LAN98" s="79"/>
      <c r="LAO98" s="79"/>
      <c r="LAP98" s="79"/>
      <c r="LAQ98" s="79"/>
      <c r="LAR98" s="79"/>
      <c r="LAS98" s="79"/>
      <c r="LAT98" s="79"/>
      <c r="LAU98" s="79"/>
      <c r="LAV98" s="79"/>
      <c r="LAW98" s="79"/>
      <c r="LAX98" s="79"/>
      <c r="LAY98" s="79"/>
      <c r="LAZ98" s="79"/>
      <c r="LBA98" s="79"/>
      <c r="LBB98" s="79"/>
      <c r="LBC98" s="79"/>
      <c r="LBD98" s="79"/>
      <c r="LBE98" s="79"/>
      <c r="LBF98" s="79"/>
      <c r="LBG98" s="79"/>
      <c r="LBH98" s="79"/>
      <c r="LBI98" s="79"/>
      <c r="LBJ98" s="79"/>
      <c r="LBK98" s="79"/>
      <c r="LBL98" s="79"/>
      <c r="LBM98" s="79"/>
      <c r="LBN98" s="79"/>
      <c r="LBO98" s="79"/>
      <c r="LBP98" s="79"/>
      <c r="LBQ98" s="79"/>
      <c r="LBR98" s="79"/>
      <c r="LBS98" s="79"/>
      <c r="LBT98" s="79"/>
      <c r="LBU98" s="79"/>
      <c r="LBV98" s="79"/>
      <c r="LBW98" s="79"/>
      <c r="LBX98" s="79"/>
      <c r="LBY98" s="79"/>
      <c r="LBZ98" s="79"/>
      <c r="LCA98" s="79"/>
      <c r="LCB98" s="79"/>
      <c r="LCC98" s="79"/>
      <c r="LCD98" s="79"/>
      <c r="LCE98" s="79"/>
      <c r="LCF98" s="79"/>
      <c r="LCG98" s="79"/>
      <c r="LCH98" s="79"/>
      <c r="LCI98" s="79"/>
      <c r="LCJ98" s="79"/>
      <c r="LCK98" s="79"/>
      <c r="LCL98" s="79"/>
      <c r="LCM98" s="79"/>
      <c r="LCN98" s="79"/>
      <c r="LCO98" s="79"/>
      <c r="LCP98" s="79"/>
      <c r="LCQ98" s="79"/>
      <c r="LCR98" s="79"/>
      <c r="LCS98" s="79"/>
      <c r="LCT98" s="79"/>
      <c r="LCU98" s="79"/>
      <c r="LCV98" s="79"/>
      <c r="LCW98" s="79"/>
      <c r="LCX98" s="79"/>
      <c r="LCY98" s="79"/>
      <c r="LCZ98" s="79"/>
      <c r="LDA98" s="79"/>
      <c r="LDB98" s="79"/>
      <c r="LDC98" s="79"/>
      <c r="LDD98" s="79"/>
      <c r="LDE98" s="79"/>
      <c r="LDF98" s="79"/>
      <c r="LDG98" s="79"/>
      <c r="LDH98" s="79"/>
      <c r="LDI98" s="79"/>
      <c r="LDJ98" s="79"/>
      <c r="LDK98" s="79"/>
      <c r="LDL98" s="79"/>
      <c r="LDM98" s="79"/>
      <c r="LDN98" s="79"/>
      <c r="LDO98" s="79"/>
      <c r="LDP98" s="79"/>
      <c r="LDQ98" s="79"/>
      <c r="LDR98" s="79"/>
      <c r="LDS98" s="79"/>
      <c r="LDT98" s="79"/>
      <c r="LDU98" s="79"/>
      <c r="LDV98" s="79"/>
      <c r="LDW98" s="79"/>
      <c r="LDX98" s="79"/>
      <c r="LDY98" s="79"/>
      <c r="LDZ98" s="79"/>
      <c r="LEA98" s="79"/>
      <c r="LEB98" s="79"/>
      <c r="LEC98" s="79"/>
      <c r="LED98" s="79"/>
      <c r="LEE98" s="79"/>
      <c r="LEF98" s="79"/>
      <c r="LEG98" s="79"/>
      <c r="LEH98" s="79"/>
      <c r="LEI98" s="79"/>
      <c r="LEJ98" s="79"/>
      <c r="LEK98" s="79"/>
      <c r="LEL98" s="79"/>
      <c r="LEM98" s="79"/>
      <c r="LEN98" s="79"/>
      <c r="LEO98" s="79"/>
      <c r="LEP98" s="79"/>
      <c r="LEQ98" s="79"/>
      <c r="LER98" s="79"/>
      <c r="LES98" s="79"/>
      <c r="LET98" s="79"/>
      <c r="LEU98" s="79"/>
      <c r="LEV98" s="79"/>
      <c r="LEW98" s="79"/>
      <c r="LEX98" s="79"/>
      <c r="LEY98" s="79"/>
      <c r="LEZ98" s="79"/>
      <c r="LFA98" s="79"/>
      <c r="LFB98" s="79"/>
      <c r="LFC98" s="79"/>
      <c r="LFD98" s="79"/>
      <c r="LFE98" s="79"/>
      <c r="LFF98" s="79"/>
      <c r="LFG98" s="79"/>
      <c r="LFH98" s="79"/>
      <c r="LFI98" s="79"/>
      <c r="LFJ98" s="79"/>
      <c r="LFK98" s="79"/>
      <c r="LFL98" s="79"/>
      <c r="LFM98" s="79"/>
      <c r="LFN98" s="79"/>
      <c r="LFO98" s="79"/>
      <c r="LFP98" s="79"/>
      <c r="LFQ98" s="79"/>
      <c r="LFR98" s="79"/>
      <c r="LFS98" s="79"/>
      <c r="LFT98" s="79"/>
      <c r="LFU98" s="79"/>
      <c r="LFV98" s="79"/>
      <c r="LFW98" s="79"/>
      <c r="LFX98" s="79"/>
      <c r="LFY98" s="79"/>
      <c r="LFZ98" s="79"/>
      <c r="LGA98" s="79"/>
      <c r="LGB98" s="79"/>
      <c r="LGC98" s="79"/>
      <c r="LGD98" s="79"/>
      <c r="LGE98" s="79"/>
      <c r="LGF98" s="79"/>
      <c r="LGG98" s="79"/>
      <c r="LGH98" s="79"/>
      <c r="LGI98" s="79"/>
      <c r="LGJ98" s="79"/>
      <c r="LGK98" s="79"/>
      <c r="LGL98" s="79"/>
      <c r="LGM98" s="79"/>
      <c r="LGN98" s="79"/>
      <c r="LGO98" s="79"/>
      <c r="LGP98" s="79"/>
      <c r="LGQ98" s="79"/>
      <c r="LGR98" s="79"/>
      <c r="LGS98" s="79"/>
      <c r="LGT98" s="79"/>
      <c r="LGU98" s="79"/>
      <c r="LGV98" s="79"/>
      <c r="LGW98" s="79"/>
      <c r="LGX98" s="79"/>
      <c r="LGY98" s="79"/>
      <c r="LGZ98" s="79"/>
      <c r="LHA98" s="79"/>
      <c r="LHB98" s="79"/>
      <c r="LHC98" s="79"/>
      <c r="LHD98" s="79"/>
      <c r="LHE98" s="79"/>
      <c r="LHF98" s="79"/>
      <c r="LHG98" s="79"/>
      <c r="LHH98" s="79"/>
      <c r="LHI98" s="79"/>
      <c r="LHJ98" s="79"/>
      <c r="LHK98" s="79"/>
      <c r="LHL98" s="79"/>
      <c r="LHM98" s="79"/>
      <c r="LHN98" s="79"/>
      <c r="LHO98" s="79"/>
      <c r="LHP98" s="79"/>
      <c r="LHQ98" s="79"/>
      <c r="LHR98" s="79"/>
      <c r="LHS98" s="79"/>
      <c r="LHT98" s="79"/>
      <c r="LHU98" s="79"/>
      <c r="LHV98" s="79"/>
      <c r="LHW98" s="79"/>
      <c r="LHX98" s="79"/>
      <c r="LHY98" s="79"/>
      <c r="LHZ98" s="79"/>
      <c r="LIA98" s="79"/>
      <c r="LIB98" s="79"/>
      <c r="LIC98" s="79"/>
      <c r="LID98" s="79"/>
      <c r="LIE98" s="79"/>
      <c r="LIF98" s="79"/>
      <c r="LIG98" s="79"/>
      <c r="LIH98" s="79"/>
      <c r="LII98" s="79"/>
      <c r="LIJ98" s="79"/>
      <c r="LIK98" s="79"/>
      <c r="LIL98" s="79"/>
      <c r="LIM98" s="79"/>
      <c r="LIN98" s="79"/>
      <c r="LIO98" s="79"/>
      <c r="LIP98" s="79"/>
      <c r="LIQ98" s="79"/>
      <c r="LIR98" s="79"/>
      <c r="LIS98" s="79"/>
      <c r="LIT98" s="79"/>
      <c r="LIU98" s="79"/>
      <c r="LIV98" s="79"/>
      <c r="LIW98" s="79"/>
      <c r="LIX98" s="79"/>
      <c r="LIY98" s="79"/>
      <c r="LIZ98" s="79"/>
      <c r="LJA98" s="79"/>
      <c r="LJB98" s="79"/>
      <c r="LJC98" s="79"/>
      <c r="LJD98" s="79"/>
      <c r="LJE98" s="79"/>
      <c r="LJF98" s="79"/>
      <c r="LJG98" s="79"/>
      <c r="LJH98" s="79"/>
      <c r="LJI98" s="79"/>
      <c r="LJJ98" s="79"/>
      <c r="LJK98" s="79"/>
      <c r="LJL98" s="79"/>
      <c r="LJM98" s="79"/>
      <c r="LJN98" s="79"/>
      <c r="LJO98" s="79"/>
      <c r="LJP98" s="79"/>
      <c r="LJQ98" s="79"/>
      <c r="LJR98" s="79"/>
      <c r="LJS98" s="79"/>
      <c r="LJT98" s="79"/>
      <c r="LJU98" s="79"/>
      <c r="LJV98" s="79"/>
      <c r="LJW98" s="79"/>
      <c r="LJX98" s="79"/>
      <c r="LJY98" s="79"/>
      <c r="LJZ98" s="79"/>
      <c r="LKA98" s="79"/>
      <c r="LKB98" s="79"/>
      <c r="LKC98" s="79"/>
      <c r="LKD98" s="79"/>
      <c r="LKE98" s="79"/>
      <c r="LKF98" s="79"/>
      <c r="LKG98" s="79"/>
      <c r="LKH98" s="79"/>
      <c r="LKI98" s="79"/>
      <c r="LKJ98" s="79"/>
      <c r="LKK98" s="79"/>
      <c r="LKL98" s="79"/>
      <c r="LKM98" s="79"/>
      <c r="LKN98" s="79"/>
      <c r="LKO98" s="79"/>
      <c r="LKP98" s="79"/>
      <c r="LKQ98" s="79"/>
      <c r="LKR98" s="79"/>
      <c r="LKS98" s="79"/>
      <c r="LKT98" s="79"/>
      <c r="LKU98" s="79"/>
      <c r="LKV98" s="79"/>
      <c r="LKW98" s="79"/>
      <c r="LKX98" s="79"/>
      <c r="LKY98" s="79"/>
      <c r="LKZ98" s="79"/>
      <c r="LLA98" s="79"/>
      <c r="LLB98" s="79"/>
      <c r="LLC98" s="79"/>
      <c r="LLD98" s="79"/>
      <c r="LLE98" s="79"/>
      <c r="LLF98" s="79"/>
      <c r="LLG98" s="79"/>
      <c r="LLH98" s="79"/>
      <c r="LLI98" s="79"/>
      <c r="LLJ98" s="79"/>
      <c r="LLK98" s="79"/>
      <c r="LLL98" s="79"/>
      <c r="LLM98" s="79"/>
      <c r="LLN98" s="79"/>
      <c r="LLO98" s="79"/>
      <c r="LLP98" s="79"/>
      <c r="LLQ98" s="79"/>
      <c r="LLR98" s="79"/>
      <c r="LLS98" s="79"/>
      <c r="LLT98" s="79"/>
      <c r="LLU98" s="79"/>
      <c r="LLV98" s="79"/>
      <c r="LLW98" s="79"/>
      <c r="LLX98" s="79"/>
      <c r="LLY98" s="79"/>
      <c r="LLZ98" s="79"/>
      <c r="LMA98" s="79"/>
      <c r="LMB98" s="79"/>
      <c r="LMC98" s="79"/>
      <c r="LMD98" s="79"/>
      <c r="LME98" s="79"/>
      <c r="LMF98" s="79"/>
      <c r="LMG98" s="79"/>
      <c r="LMH98" s="79"/>
      <c r="LMI98" s="79"/>
      <c r="LMJ98" s="79"/>
      <c r="LMK98" s="79"/>
      <c r="LML98" s="79"/>
      <c r="LMM98" s="79"/>
      <c r="LMN98" s="79"/>
      <c r="LMO98" s="79"/>
      <c r="LMP98" s="79"/>
      <c r="LMQ98" s="79"/>
      <c r="LMR98" s="79"/>
      <c r="LMS98" s="79"/>
      <c r="LMT98" s="79"/>
      <c r="LMU98" s="79"/>
      <c r="LMV98" s="79"/>
      <c r="LMW98" s="79"/>
      <c r="LMX98" s="79"/>
      <c r="LMY98" s="79"/>
      <c r="LMZ98" s="79"/>
      <c r="LNA98" s="79"/>
      <c r="LNB98" s="79"/>
      <c r="LNC98" s="79"/>
      <c r="LND98" s="79"/>
      <c r="LNE98" s="79"/>
      <c r="LNF98" s="79"/>
      <c r="LNG98" s="79"/>
      <c r="LNH98" s="79"/>
      <c r="LNI98" s="79"/>
      <c r="LNJ98" s="79"/>
      <c r="LNK98" s="79"/>
      <c r="LNL98" s="79"/>
      <c r="LNM98" s="79"/>
      <c r="LNN98" s="79"/>
      <c r="LNO98" s="79"/>
      <c r="LNP98" s="79"/>
      <c r="LNQ98" s="79"/>
      <c r="LNR98" s="79"/>
      <c r="LNS98" s="79"/>
      <c r="LNT98" s="79"/>
      <c r="LNU98" s="79"/>
      <c r="LNV98" s="79"/>
      <c r="LNW98" s="79"/>
      <c r="LNX98" s="79"/>
      <c r="LNY98" s="79"/>
      <c r="LNZ98" s="79"/>
      <c r="LOA98" s="79"/>
      <c r="LOB98" s="79"/>
      <c r="LOC98" s="79"/>
      <c r="LOD98" s="79"/>
      <c r="LOE98" s="79"/>
      <c r="LOF98" s="79"/>
      <c r="LOG98" s="79"/>
      <c r="LOH98" s="79"/>
      <c r="LOI98" s="79"/>
      <c r="LOJ98" s="79"/>
      <c r="LOK98" s="79"/>
      <c r="LOL98" s="79"/>
      <c r="LOM98" s="79"/>
      <c r="LON98" s="79"/>
      <c r="LOO98" s="79"/>
      <c r="LOP98" s="79"/>
      <c r="LOQ98" s="79"/>
      <c r="LOR98" s="79"/>
      <c r="LOS98" s="79"/>
      <c r="LOT98" s="79"/>
      <c r="LOU98" s="79"/>
      <c r="LOV98" s="79"/>
      <c r="LOW98" s="79"/>
      <c r="LOX98" s="79"/>
      <c r="LOY98" s="79"/>
      <c r="LOZ98" s="79"/>
      <c r="LPA98" s="79"/>
      <c r="LPB98" s="79"/>
      <c r="LPC98" s="79"/>
      <c r="LPD98" s="79"/>
      <c r="LPE98" s="79"/>
      <c r="LPF98" s="79"/>
      <c r="LPG98" s="79"/>
      <c r="LPH98" s="79"/>
      <c r="LPI98" s="79"/>
      <c r="LPJ98" s="79"/>
      <c r="LPK98" s="79"/>
      <c r="LPL98" s="79"/>
      <c r="LPM98" s="79"/>
      <c r="LPN98" s="79"/>
      <c r="LPO98" s="79"/>
      <c r="LPP98" s="79"/>
      <c r="LPQ98" s="79"/>
      <c r="LPR98" s="79"/>
      <c r="LPS98" s="79"/>
      <c r="LPT98" s="79"/>
      <c r="LPU98" s="79"/>
      <c r="LPV98" s="79"/>
      <c r="LPW98" s="79"/>
      <c r="LPX98" s="79"/>
      <c r="LPY98" s="79"/>
      <c r="LPZ98" s="79"/>
      <c r="LQA98" s="79"/>
      <c r="LQB98" s="79"/>
      <c r="LQC98" s="79"/>
      <c r="LQD98" s="79"/>
      <c r="LQE98" s="79"/>
      <c r="LQF98" s="79"/>
      <c r="LQG98" s="79"/>
      <c r="LQH98" s="79"/>
      <c r="LQI98" s="79"/>
      <c r="LQJ98" s="79"/>
      <c r="LQK98" s="79"/>
      <c r="LQL98" s="79"/>
      <c r="LQM98" s="79"/>
      <c r="LQN98" s="79"/>
      <c r="LQO98" s="79"/>
      <c r="LQP98" s="79"/>
      <c r="LQQ98" s="79"/>
      <c r="LQR98" s="79"/>
      <c r="LQS98" s="79"/>
      <c r="LQT98" s="79"/>
      <c r="LQU98" s="79"/>
      <c r="LQV98" s="79"/>
      <c r="LQW98" s="79"/>
      <c r="LQX98" s="79"/>
      <c r="LQY98" s="79"/>
      <c r="LQZ98" s="79"/>
      <c r="LRA98" s="79"/>
      <c r="LRB98" s="79"/>
      <c r="LRC98" s="79"/>
      <c r="LRD98" s="79"/>
      <c r="LRE98" s="79"/>
      <c r="LRF98" s="79"/>
      <c r="LRG98" s="79"/>
      <c r="LRH98" s="79"/>
      <c r="LRI98" s="79"/>
      <c r="LRJ98" s="79"/>
      <c r="LRK98" s="79"/>
      <c r="LRL98" s="79"/>
      <c r="LRM98" s="79"/>
      <c r="LRN98" s="79"/>
      <c r="LRO98" s="79"/>
      <c r="LRP98" s="79"/>
      <c r="LRQ98" s="79"/>
      <c r="LRR98" s="79"/>
      <c r="LRS98" s="79"/>
      <c r="LRT98" s="79"/>
      <c r="LRU98" s="79"/>
      <c r="LRV98" s="79"/>
      <c r="LRW98" s="79"/>
      <c r="LRX98" s="79"/>
      <c r="LRY98" s="79"/>
      <c r="LRZ98" s="79"/>
      <c r="LSA98" s="79"/>
      <c r="LSB98" s="79"/>
      <c r="LSC98" s="79"/>
      <c r="LSD98" s="79"/>
      <c r="LSE98" s="79"/>
      <c r="LSF98" s="79"/>
      <c r="LSG98" s="79"/>
      <c r="LSH98" s="79"/>
      <c r="LSI98" s="79"/>
      <c r="LSJ98" s="79"/>
      <c r="LSK98" s="79"/>
      <c r="LSL98" s="79"/>
      <c r="LSM98" s="79"/>
      <c r="LSN98" s="79"/>
      <c r="LSO98" s="79"/>
      <c r="LSP98" s="79"/>
      <c r="LSQ98" s="79"/>
      <c r="LSR98" s="79"/>
      <c r="LSS98" s="79"/>
      <c r="LST98" s="79"/>
      <c r="LSU98" s="79"/>
      <c r="LSV98" s="79"/>
      <c r="LSW98" s="79"/>
      <c r="LSX98" s="79"/>
      <c r="LSY98" s="79"/>
      <c r="LSZ98" s="79"/>
      <c r="LTA98" s="79"/>
      <c r="LTB98" s="79"/>
      <c r="LTC98" s="79"/>
      <c r="LTD98" s="79"/>
      <c r="LTE98" s="79"/>
      <c r="LTF98" s="79"/>
      <c r="LTG98" s="79"/>
      <c r="LTH98" s="79"/>
      <c r="LTI98" s="79"/>
      <c r="LTJ98" s="79"/>
      <c r="LTK98" s="79"/>
      <c r="LTL98" s="79"/>
      <c r="LTM98" s="79"/>
      <c r="LTN98" s="79"/>
      <c r="LTO98" s="79"/>
      <c r="LTP98" s="79"/>
      <c r="LTQ98" s="79"/>
      <c r="LTR98" s="79"/>
      <c r="LTS98" s="79"/>
      <c r="LTT98" s="79"/>
      <c r="LTU98" s="79"/>
      <c r="LTV98" s="79"/>
      <c r="LTW98" s="79"/>
      <c r="LTX98" s="79"/>
      <c r="LTY98" s="79"/>
      <c r="LTZ98" s="79"/>
      <c r="LUA98" s="79"/>
      <c r="LUB98" s="79"/>
      <c r="LUC98" s="79"/>
      <c r="LUD98" s="79"/>
      <c r="LUE98" s="79"/>
      <c r="LUF98" s="79"/>
      <c r="LUG98" s="79"/>
      <c r="LUH98" s="79"/>
      <c r="LUI98" s="79"/>
      <c r="LUJ98" s="79"/>
      <c r="LUK98" s="79"/>
      <c r="LUL98" s="79"/>
      <c r="LUM98" s="79"/>
      <c r="LUN98" s="79"/>
      <c r="LUO98" s="79"/>
      <c r="LUP98" s="79"/>
      <c r="LUQ98" s="79"/>
      <c r="LUR98" s="79"/>
      <c r="LUS98" s="79"/>
      <c r="LUT98" s="79"/>
      <c r="LUU98" s="79"/>
      <c r="LUV98" s="79"/>
      <c r="LUW98" s="79"/>
      <c r="LUX98" s="79"/>
      <c r="LUY98" s="79"/>
      <c r="LUZ98" s="79"/>
      <c r="LVA98" s="79"/>
      <c r="LVB98" s="79"/>
      <c r="LVC98" s="79"/>
      <c r="LVD98" s="79"/>
      <c r="LVE98" s="79"/>
      <c r="LVF98" s="79"/>
      <c r="LVG98" s="79"/>
      <c r="LVH98" s="79"/>
      <c r="LVI98" s="79"/>
      <c r="LVJ98" s="79"/>
      <c r="LVK98" s="79"/>
      <c r="LVL98" s="79"/>
      <c r="LVM98" s="79"/>
      <c r="LVN98" s="79"/>
      <c r="LVO98" s="79"/>
      <c r="LVP98" s="79"/>
      <c r="LVQ98" s="79"/>
      <c r="LVR98" s="79"/>
      <c r="LVS98" s="79"/>
      <c r="LVT98" s="79"/>
      <c r="LVU98" s="79"/>
      <c r="LVV98" s="79"/>
      <c r="LVW98" s="79"/>
      <c r="LVX98" s="79"/>
      <c r="LVY98" s="79"/>
      <c r="LVZ98" s="79"/>
      <c r="LWA98" s="79"/>
      <c r="LWB98" s="79"/>
      <c r="LWC98" s="79"/>
      <c r="LWD98" s="79"/>
      <c r="LWE98" s="79"/>
      <c r="LWF98" s="79"/>
      <c r="LWG98" s="79"/>
      <c r="LWH98" s="79"/>
      <c r="LWI98" s="79"/>
      <c r="LWJ98" s="79"/>
      <c r="LWK98" s="79"/>
      <c r="LWL98" s="79"/>
      <c r="LWM98" s="79"/>
      <c r="LWN98" s="79"/>
      <c r="LWO98" s="79"/>
      <c r="LWP98" s="79"/>
      <c r="LWQ98" s="79"/>
      <c r="LWR98" s="79"/>
      <c r="LWS98" s="79"/>
      <c r="LWT98" s="79"/>
      <c r="LWU98" s="79"/>
      <c r="LWV98" s="79"/>
      <c r="LWW98" s="79"/>
      <c r="LWX98" s="79"/>
      <c r="LWY98" s="79"/>
      <c r="LWZ98" s="79"/>
      <c r="LXA98" s="79"/>
      <c r="LXB98" s="79"/>
      <c r="LXC98" s="79"/>
      <c r="LXD98" s="79"/>
      <c r="LXE98" s="79"/>
      <c r="LXF98" s="79"/>
      <c r="LXG98" s="79"/>
      <c r="LXH98" s="79"/>
      <c r="LXI98" s="79"/>
      <c r="LXJ98" s="79"/>
      <c r="LXK98" s="79"/>
      <c r="LXL98" s="79"/>
      <c r="LXM98" s="79"/>
      <c r="LXN98" s="79"/>
      <c r="LXO98" s="79"/>
      <c r="LXP98" s="79"/>
      <c r="LXQ98" s="79"/>
      <c r="LXR98" s="79"/>
      <c r="LXS98" s="79"/>
      <c r="LXT98" s="79"/>
      <c r="LXU98" s="79"/>
      <c r="LXV98" s="79"/>
      <c r="LXW98" s="79"/>
      <c r="LXX98" s="79"/>
      <c r="LXY98" s="79"/>
      <c r="LXZ98" s="79"/>
      <c r="LYA98" s="79"/>
      <c r="LYB98" s="79"/>
      <c r="LYC98" s="79"/>
      <c r="LYD98" s="79"/>
      <c r="LYE98" s="79"/>
      <c r="LYF98" s="79"/>
      <c r="LYG98" s="79"/>
      <c r="LYH98" s="79"/>
      <c r="LYI98" s="79"/>
      <c r="LYJ98" s="79"/>
      <c r="LYK98" s="79"/>
      <c r="LYL98" s="79"/>
      <c r="LYM98" s="79"/>
      <c r="LYN98" s="79"/>
      <c r="LYO98" s="79"/>
      <c r="LYP98" s="79"/>
      <c r="LYQ98" s="79"/>
      <c r="LYR98" s="79"/>
      <c r="LYS98" s="79"/>
      <c r="LYT98" s="79"/>
      <c r="LYU98" s="79"/>
      <c r="LYV98" s="79"/>
      <c r="LYW98" s="79"/>
      <c r="LYX98" s="79"/>
      <c r="LYY98" s="79"/>
      <c r="LYZ98" s="79"/>
      <c r="LZA98" s="79"/>
      <c r="LZB98" s="79"/>
      <c r="LZC98" s="79"/>
      <c r="LZD98" s="79"/>
      <c r="LZE98" s="79"/>
      <c r="LZF98" s="79"/>
      <c r="LZG98" s="79"/>
      <c r="LZH98" s="79"/>
      <c r="LZI98" s="79"/>
      <c r="LZJ98" s="79"/>
      <c r="LZK98" s="79"/>
      <c r="LZL98" s="79"/>
      <c r="LZM98" s="79"/>
      <c r="LZN98" s="79"/>
      <c r="LZO98" s="79"/>
      <c r="LZP98" s="79"/>
      <c r="LZQ98" s="79"/>
      <c r="LZR98" s="79"/>
      <c r="LZS98" s="79"/>
      <c r="LZT98" s="79"/>
      <c r="LZU98" s="79"/>
      <c r="LZV98" s="79"/>
      <c r="LZW98" s="79"/>
      <c r="LZX98" s="79"/>
      <c r="LZY98" s="79"/>
      <c r="LZZ98" s="79"/>
      <c r="MAA98" s="79"/>
      <c r="MAB98" s="79"/>
      <c r="MAC98" s="79"/>
      <c r="MAD98" s="79"/>
      <c r="MAE98" s="79"/>
      <c r="MAF98" s="79"/>
      <c r="MAG98" s="79"/>
      <c r="MAH98" s="79"/>
      <c r="MAI98" s="79"/>
      <c r="MAJ98" s="79"/>
      <c r="MAK98" s="79"/>
      <c r="MAL98" s="79"/>
      <c r="MAM98" s="79"/>
      <c r="MAN98" s="79"/>
      <c r="MAO98" s="79"/>
      <c r="MAP98" s="79"/>
      <c r="MAQ98" s="79"/>
      <c r="MAR98" s="79"/>
      <c r="MAS98" s="79"/>
      <c r="MAT98" s="79"/>
      <c r="MAU98" s="79"/>
      <c r="MAV98" s="79"/>
      <c r="MAW98" s="79"/>
      <c r="MAX98" s="79"/>
      <c r="MAY98" s="79"/>
      <c r="MAZ98" s="79"/>
      <c r="MBA98" s="79"/>
      <c r="MBB98" s="79"/>
      <c r="MBC98" s="79"/>
      <c r="MBD98" s="79"/>
      <c r="MBE98" s="79"/>
      <c r="MBF98" s="79"/>
      <c r="MBG98" s="79"/>
      <c r="MBH98" s="79"/>
      <c r="MBI98" s="79"/>
      <c r="MBJ98" s="79"/>
      <c r="MBK98" s="79"/>
      <c r="MBL98" s="79"/>
      <c r="MBM98" s="79"/>
      <c r="MBN98" s="79"/>
      <c r="MBO98" s="79"/>
      <c r="MBP98" s="79"/>
      <c r="MBQ98" s="79"/>
      <c r="MBR98" s="79"/>
      <c r="MBS98" s="79"/>
      <c r="MBT98" s="79"/>
      <c r="MBU98" s="79"/>
      <c r="MBV98" s="79"/>
      <c r="MBW98" s="79"/>
      <c r="MBX98" s="79"/>
      <c r="MBY98" s="79"/>
      <c r="MBZ98" s="79"/>
      <c r="MCA98" s="79"/>
      <c r="MCB98" s="79"/>
      <c r="MCC98" s="79"/>
      <c r="MCD98" s="79"/>
      <c r="MCE98" s="79"/>
      <c r="MCF98" s="79"/>
      <c r="MCG98" s="79"/>
      <c r="MCH98" s="79"/>
      <c r="MCI98" s="79"/>
      <c r="MCJ98" s="79"/>
      <c r="MCK98" s="79"/>
      <c r="MCL98" s="79"/>
      <c r="MCM98" s="79"/>
      <c r="MCN98" s="79"/>
      <c r="MCO98" s="79"/>
      <c r="MCP98" s="79"/>
      <c r="MCQ98" s="79"/>
      <c r="MCR98" s="79"/>
      <c r="MCS98" s="79"/>
      <c r="MCT98" s="79"/>
      <c r="MCU98" s="79"/>
      <c r="MCV98" s="79"/>
      <c r="MCW98" s="79"/>
      <c r="MCX98" s="79"/>
      <c r="MCY98" s="79"/>
      <c r="MCZ98" s="79"/>
      <c r="MDA98" s="79"/>
      <c r="MDB98" s="79"/>
      <c r="MDC98" s="79"/>
      <c r="MDD98" s="79"/>
      <c r="MDE98" s="79"/>
      <c r="MDF98" s="79"/>
      <c r="MDG98" s="79"/>
      <c r="MDH98" s="79"/>
      <c r="MDI98" s="79"/>
      <c r="MDJ98" s="79"/>
      <c r="MDK98" s="79"/>
      <c r="MDL98" s="79"/>
      <c r="MDM98" s="79"/>
      <c r="MDN98" s="79"/>
      <c r="MDO98" s="79"/>
      <c r="MDP98" s="79"/>
      <c r="MDQ98" s="79"/>
      <c r="MDR98" s="79"/>
      <c r="MDS98" s="79"/>
      <c r="MDT98" s="79"/>
      <c r="MDU98" s="79"/>
      <c r="MDV98" s="79"/>
      <c r="MDW98" s="79"/>
      <c r="MDX98" s="79"/>
      <c r="MDY98" s="79"/>
      <c r="MDZ98" s="79"/>
      <c r="MEA98" s="79"/>
      <c r="MEB98" s="79"/>
      <c r="MEC98" s="79"/>
      <c r="MED98" s="79"/>
      <c r="MEE98" s="79"/>
      <c r="MEF98" s="79"/>
      <c r="MEG98" s="79"/>
      <c r="MEH98" s="79"/>
      <c r="MEI98" s="79"/>
      <c r="MEJ98" s="79"/>
      <c r="MEK98" s="79"/>
      <c r="MEL98" s="79"/>
      <c r="MEM98" s="79"/>
      <c r="MEN98" s="79"/>
      <c r="MEO98" s="79"/>
      <c r="MEP98" s="79"/>
      <c r="MEQ98" s="79"/>
      <c r="MER98" s="79"/>
      <c r="MES98" s="79"/>
      <c r="MET98" s="79"/>
      <c r="MEU98" s="79"/>
      <c r="MEV98" s="79"/>
      <c r="MEW98" s="79"/>
      <c r="MEX98" s="79"/>
      <c r="MEY98" s="79"/>
      <c r="MEZ98" s="79"/>
      <c r="MFA98" s="79"/>
      <c r="MFB98" s="79"/>
      <c r="MFC98" s="79"/>
      <c r="MFD98" s="79"/>
      <c r="MFE98" s="79"/>
      <c r="MFF98" s="79"/>
      <c r="MFG98" s="79"/>
      <c r="MFH98" s="79"/>
      <c r="MFI98" s="79"/>
      <c r="MFJ98" s="79"/>
      <c r="MFK98" s="79"/>
      <c r="MFL98" s="79"/>
      <c r="MFM98" s="79"/>
      <c r="MFN98" s="79"/>
      <c r="MFO98" s="79"/>
      <c r="MFP98" s="79"/>
      <c r="MFQ98" s="79"/>
      <c r="MFR98" s="79"/>
      <c r="MFS98" s="79"/>
      <c r="MFT98" s="79"/>
      <c r="MFU98" s="79"/>
      <c r="MFV98" s="79"/>
      <c r="MFW98" s="79"/>
      <c r="MFX98" s="79"/>
      <c r="MFY98" s="79"/>
      <c r="MFZ98" s="79"/>
      <c r="MGA98" s="79"/>
      <c r="MGB98" s="79"/>
      <c r="MGC98" s="79"/>
      <c r="MGD98" s="79"/>
      <c r="MGE98" s="79"/>
      <c r="MGF98" s="79"/>
      <c r="MGG98" s="79"/>
      <c r="MGH98" s="79"/>
      <c r="MGI98" s="79"/>
      <c r="MGJ98" s="79"/>
      <c r="MGK98" s="79"/>
      <c r="MGL98" s="79"/>
      <c r="MGM98" s="79"/>
      <c r="MGN98" s="79"/>
      <c r="MGO98" s="79"/>
      <c r="MGP98" s="79"/>
      <c r="MGQ98" s="79"/>
      <c r="MGR98" s="79"/>
      <c r="MGS98" s="79"/>
      <c r="MGT98" s="79"/>
      <c r="MGU98" s="79"/>
      <c r="MGV98" s="79"/>
      <c r="MGW98" s="79"/>
      <c r="MGX98" s="79"/>
      <c r="MGY98" s="79"/>
      <c r="MGZ98" s="79"/>
      <c r="MHA98" s="79"/>
      <c r="MHB98" s="79"/>
      <c r="MHC98" s="79"/>
      <c r="MHD98" s="79"/>
      <c r="MHE98" s="79"/>
      <c r="MHF98" s="79"/>
      <c r="MHG98" s="79"/>
      <c r="MHH98" s="79"/>
      <c r="MHI98" s="79"/>
      <c r="MHJ98" s="79"/>
      <c r="MHK98" s="79"/>
      <c r="MHL98" s="79"/>
      <c r="MHM98" s="79"/>
      <c r="MHN98" s="79"/>
      <c r="MHO98" s="79"/>
      <c r="MHP98" s="79"/>
      <c r="MHQ98" s="79"/>
      <c r="MHR98" s="79"/>
      <c r="MHS98" s="79"/>
      <c r="MHT98" s="79"/>
      <c r="MHU98" s="79"/>
      <c r="MHV98" s="79"/>
      <c r="MHW98" s="79"/>
      <c r="MHX98" s="79"/>
      <c r="MHY98" s="79"/>
      <c r="MHZ98" s="79"/>
      <c r="MIA98" s="79"/>
      <c r="MIB98" s="79"/>
      <c r="MIC98" s="79"/>
      <c r="MID98" s="79"/>
      <c r="MIE98" s="79"/>
      <c r="MIF98" s="79"/>
      <c r="MIG98" s="79"/>
      <c r="MIH98" s="79"/>
      <c r="MII98" s="79"/>
      <c r="MIJ98" s="79"/>
      <c r="MIK98" s="79"/>
      <c r="MIL98" s="79"/>
      <c r="MIM98" s="79"/>
      <c r="MIN98" s="79"/>
      <c r="MIO98" s="79"/>
      <c r="MIP98" s="79"/>
      <c r="MIQ98" s="79"/>
      <c r="MIR98" s="79"/>
      <c r="MIS98" s="79"/>
      <c r="MIT98" s="79"/>
      <c r="MIU98" s="79"/>
      <c r="MIV98" s="79"/>
      <c r="MIW98" s="79"/>
      <c r="MIX98" s="79"/>
      <c r="MIY98" s="79"/>
      <c r="MIZ98" s="79"/>
      <c r="MJA98" s="79"/>
      <c r="MJB98" s="79"/>
      <c r="MJC98" s="79"/>
      <c r="MJD98" s="79"/>
      <c r="MJE98" s="79"/>
      <c r="MJF98" s="79"/>
      <c r="MJG98" s="79"/>
      <c r="MJH98" s="79"/>
      <c r="MJI98" s="79"/>
      <c r="MJJ98" s="79"/>
      <c r="MJK98" s="79"/>
      <c r="MJL98" s="79"/>
      <c r="MJM98" s="79"/>
      <c r="MJN98" s="79"/>
      <c r="MJO98" s="79"/>
      <c r="MJP98" s="79"/>
      <c r="MJQ98" s="79"/>
      <c r="MJR98" s="79"/>
      <c r="MJS98" s="79"/>
      <c r="MJT98" s="79"/>
      <c r="MJU98" s="79"/>
      <c r="MJV98" s="79"/>
      <c r="MJW98" s="79"/>
      <c r="MJX98" s="79"/>
      <c r="MJY98" s="79"/>
      <c r="MJZ98" s="79"/>
      <c r="MKA98" s="79"/>
      <c r="MKB98" s="79"/>
      <c r="MKC98" s="79"/>
      <c r="MKD98" s="79"/>
      <c r="MKE98" s="79"/>
      <c r="MKF98" s="79"/>
      <c r="MKG98" s="79"/>
      <c r="MKH98" s="79"/>
      <c r="MKI98" s="79"/>
      <c r="MKJ98" s="79"/>
      <c r="MKK98" s="79"/>
      <c r="MKL98" s="79"/>
      <c r="MKM98" s="79"/>
      <c r="MKN98" s="79"/>
      <c r="MKO98" s="79"/>
      <c r="MKP98" s="79"/>
      <c r="MKQ98" s="79"/>
      <c r="MKR98" s="79"/>
      <c r="MKS98" s="79"/>
      <c r="MKT98" s="79"/>
      <c r="MKU98" s="79"/>
      <c r="MKV98" s="79"/>
      <c r="MKW98" s="79"/>
      <c r="MKX98" s="79"/>
      <c r="MKY98" s="79"/>
      <c r="MKZ98" s="79"/>
      <c r="MLA98" s="79"/>
      <c r="MLB98" s="79"/>
      <c r="MLC98" s="79"/>
      <c r="MLD98" s="79"/>
      <c r="MLE98" s="79"/>
      <c r="MLF98" s="79"/>
      <c r="MLG98" s="79"/>
      <c r="MLH98" s="79"/>
      <c r="MLI98" s="79"/>
      <c r="MLJ98" s="79"/>
      <c r="MLK98" s="79"/>
      <c r="MLL98" s="79"/>
      <c r="MLM98" s="79"/>
      <c r="MLN98" s="79"/>
      <c r="MLO98" s="79"/>
      <c r="MLP98" s="79"/>
      <c r="MLQ98" s="79"/>
      <c r="MLR98" s="79"/>
      <c r="MLS98" s="79"/>
      <c r="MLT98" s="79"/>
      <c r="MLU98" s="79"/>
      <c r="MLV98" s="79"/>
      <c r="MLW98" s="79"/>
      <c r="MLX98" s="79"/>
      <c r="MLY98" s="79"/>
      <c r="MLZ98" s="79"/>
      <c r="MMA98" s="79"/>
      <c r="MMB98" s="79"/>
      <c r="MMC98" s="79"/>
      <c r="MMD98" s="79"/>
      <c r="MME98" s="79"/>
      <c r="MMF98" s="79"/>
      <c r="MMG98" s="79"/>
      <c r="MMH98" s="79"/>
      <c r="MMI98" s="79"/>
      <c r="MMJ98" s="79"/>
      <c r="MMK98" s="79"/>
      <c r="MML98" s="79"/>
      <c r="MMM98" s="79"/>
      <c r="MMN98" s="79"/>
      <c r="MMO98" s="79"/>
      <c r="MMP98" s="79"/>
      <c r="MMQ98" s="79"/>
      <c r="MMR98" s="79"/>
      <c r="MMS98" s="79"/>
      <c r="MMT98" s="79"/>
      <c r="MMU98" s="79"/>
      <c r="MMV98" s="79"/>
      <c r="MMW98" s="79"/>
      <c r="MMX98" s="79"/>
      <c r="MMY98" s="79"/>
      <c r="MMZ98" s="79"/>
      <c r="MNA98" s="79"/>
      <c r="MNB98" s="79"/>
      <c r="MNC98" s="79"/>
      <c r="MND98" s="79"/>
      <c r="MNE98" s="79"/>
      <c r="MNF98" s="79"/>
      <c r="MNG98" s="79"/>
      <c r="MNH98" s="79"/>
      <c r="MNI98" s="79"/>
      <c r="MNJ98" s="79"/>
      <c r="MNK98" s="79"/>
      <c r="MNL98" s="79"/>
      <c r="MNM98" s="79"/>
      <c r="MNN98" s="79"/>
      <c r="MNO98" s="79"/>
      <c r="MNP98" s="79"/>
      <c r="MNQ98" s="79"/>
      <c r="MNR98" s="79"/>
      <c r="MNS98" s="79"/>
      <c r="MNT98" s="79"/>
      <c r="MNU98" s="79"/>
      <c r="MNV98" s="79"/>
      <c r="MNW98" s="79"/>
      <c r="MNX98" s="79"/>
      <c r="MNY98" s="79"/>
      <c r="MNZ98" s="79"/>
      <c r="MOA98" s="79"/>
      <c r="MOB98" s="79"/>
      <c r="MOC98" s="79"/>
      <c r="MOD98" s="79"/>
      <c r="MOE98" s="79"/>
      <c r="MOF98" s="79"/>
      <c r="MOG98" s="79"/>
      <c r="MOH98" s="79"/>
      <c r="MOI98" s="79"/>
      <c r="MOJ98" s="79"/>
      <c r="MOK98" s="79"/>
      <c r="MOL98" s="79"/>
      <c r="MOM98" s="79"/>
      <c r="MON98" s="79"/>
      <c r="MOO98" s="79"/>
      <c r="MOP98" s="79"/>
      <c r="MOQ98" s="79"/>
      <c r="MOR98" s="79"/>
      <c r="MOS98" s="79"/>
      <c r="MOT98" s="79"/>
      <c r="MOU98" s="79"/>
      <c r="MOV98" s="79"/>
      <c r="MOW98" s="79"/>
      <c r="MOX98" s="79"/>
      <c r="MOY98" s="79"/>
      <c r="MOZ98" s="79"/>
      <c r="MPA98" s="79"/>
      <c r="MPB98" s="79"/>
      <c r="MPC98" s="79"/>
      <c r="MPD98" s="79"/>
      <c r="MPE98" s="79"/>
      <c r="MPF98" s="79"/>
      <c r="MPG98" s="79"/>
      <c r="MPH98" s="79"/>
      <c r="MPI98" s="79"/>
      <c r="MPJ98" s="79"/>
      <c r="MPK98" s="79"/>
      <c r="MPL98" s="79"/>
      <c r="MPM98" s="79"/>
      <c r="MPN98" s="79"/>
      <c r="MPO98" s="79"/>
      <c r="MPP98" s="79"/>
      <c r="MPQ98" s="79"/>
      <c r="MPR98" s="79"/>
      <c r="MPS98" s="79"/>
      <c r="MPT98" s="79"/>
      <c r="MPU98" s="79"/>
      <c r="MPV98" s="79"/>
      <c r="MPW98" s="79"/>
      <c r="MPX98" s="79"/>
      <c r="MPY98" s="79"/>
      <c r="MPZ98" s="79"/>
      <c r="MQA98" s="79"/>
      <c r="MQB98" s="79"/>
      <c r="MQC98" s="79"/>
      <c r="MQD98" s="79"/>
      <c r="MQE98" s="79"/>
      <c r="MQF98" s="79"/>
      <c r="MQG98" s="79"/>
      <c r="MQH98" s="79"/>
      <c r="MQI98" s="79"/>
      <c r="MQJ98" s="79"/>
      <c r="MQK98" s="79"/>
      <c r="MQL98" s="79"/>
      <c r="MQM98" s="79"/>
      <c r="MQN98" s="79"/>
      <c r="MQO98" s="79"/>
      <c r="MQP98" s="79"/>
      <c r="MQQ98" s="79"/>
      <c r="MQR98" s="79"/>
      <c r="MQS98" s="79"/>
      <c r="MQT98" s="79"/>
      <c r="MQU98" s="79"/>
      <c r="MQV98" s="79"/>
      <c r="MQW98" s="79"/>
      <c r="MQX98" s="79"/>
      <c r="MQY98" s="79"/>
      <c r="MQZ98" s="79"/>
      <c r="MRA98" s="79"/>
      <c r="MRB98" s="79"/>
      <c r="MRC98" s="79"/>
      <c r="MRD98" s="79"/>
      <c r="MRE98" s="79"/>
      <c r="MRF98" s="79"/>
      <c r="MRG98" s="79"/>
      <c r="MRH98" s="79"/>
      <c r="MRI98" s="79"/>
      <c r="MRJ98" s="79"/>
      <c r="MRK98" s="79"/>
      <c r="MRL98" s="79"/>
      <c r="MRM98" s="79"/>
      <c r="MRN98" s="79"/>
      <c r="MRO98" s="79"/>
      <c r="MRP98" s="79"/>
      <c r="MRQ98" s="79"/>
      <c r="MRR98" s="79"/>
      <c r="MRS98" s="79"/>
      <c r="MRT98" s="79"/>
      <c r="MRU98" s="79"/>
      <c r="MRV98" s="79"/>
      <c r="MRW98" s="79"/>
      <c r="MRX98" s="79"/>
      <c r="MRY98" s="79"/>
      <c r="MRZ98" s="79"/>
      <c r="MSA98" s="79"/>
      <c r="MSB98" s="79"/>
      <c r="MSC98" s="79"/>
      <c r="MSD98" s="79"/>
      <c r="MSE98" s="79"/>
      <c r="MSF98" s="79"/>
      <c r="MSG98" s="79"/>
      <c r="MSH98" s="79"/>
      <c r="MSI98" s="79"/>
      <c r="MSJ98" s="79"/>
      <c r="MSK98" s="79"/>
      <c r="MSL98" s="79"/>
      <c r="MSM98" s="79"/>
      <c r="MSN98" s="79"/>
      <c r="MSO98" s="79"/>
      <c r="MSP98" s="79"/>
      <c r="MSQ98" s="79"/>
      <c r="MSR98" s="79"/>
      <c r="MSS98" s="79"/>
      <c r="MST98" s="79"/>
      <c r="MSU98" s="79"/>
      <c r="MSV98" s="79"/>
      <c r="MSW98" s="79"/>
      <c r="MSX98" s="79"/>
      <c r="MSY98" s="79"/>
      <c r="MSZ98" s="79"/>
      <c r="MTA98" s="79"/>
      <c r="MTB98" s="79"/>
      <c r="MTC98" s="79"/>
      <c r="MTD98" s="79"/>
      <c r="MTE98" s="79"/>
      <c r="MTF98" s="79"/>
      <c r="MTG98" s="79"/>
      <c r="MTH98" s="79"/>
      <c r="MTI98" s="79"/>
      <c r="MTJ98" s="79"/>
      <c r="MTK98" s="79"/>
      <c r="MTL98" s="79"/>
      <c r="MTM98" s="79"/>
      <c r="MTN98" s="79"/>
      <c r="MTO98" s="79"/>
      <c r="MTP98" s="79"/>
      <c r="MTQ98" s="79"/>
      <c r="MTR98" s="79"/>
      <c r="MTS98" s="79"/>
      <c r="MTT98" s="79"/>
      <c r="MTU98" s="79"/>
      <c r="MTV98" s="79"/>
      <c r="MTW98" s="79"/>
      <c r="MTX98" s="79"/>
      <c r="MTY98" s="79"/>
      <c r="MTZ98" s="79"/>
      <c r="MUA98" s="79"/>
      <c r="MUB98" s="79"/>
      <c r="MUC98" s="79"/>
      <c r="MUD98" s="79"/>
      <c r="MUE98" s="79"/>
      <c r="MUF98" s="79"/>
      <c r="MUG98" s="79"/>
      <c r="MUH98" s="79"/>
      <c r="MUI98" s="79"/>
      <c r="MUJ98" s="79"/>
      <c r="MUK98" s="79"/>
      <c r="MUL98" s="79"/>
      <c r="MUM98" s="79"/>
      <c r="MUN98" s="79"/>
      <c r="MUO98" s="79"/>
      <c r="MUP98" s="79"/>
      <c r="MUQ98" s="79"/>
      <c r="MUR98" s="79"/>
      <c r="MUS98" s="79"/>
      <c r="MUT98" s="79"/>
      <c r="MUU98" s="79"/>
      <c r="MUV98" s="79"/>
      <c r="MUW98" s="79"/>
      <c r="MUX98" s="79"/>
      <c r="MUY98" s="79"/>
      <c r="MUZ98" s="79"/>
      <c r="MVA98" s="79"/>
      <c r="MVB98" s="79"/>
      <c r="MVC98" s="79"/>
      <c r="MVD98" s="79"/>
      <c r="MVE98" s="79"/>
      <c r="MVF98" s="79"/>
      <c r="MVG98" s="79"/>
      <c r="MVH98" s="79"/>
      <c r="MVI98" s="79"/>
      <c r="MVJ98" s="79"/>
      <c r="MVK98" s="79"/>
      <c r="MVL98" s="79"/>
      <c r="MVM98" s="79"/>
      <c r="MVN98" s="79"/>
      <c r="MVO98" s="79"/>
      <c r="MVP98" s="79"/>
      <c r="MVQ98" s="79"/>
      <c r="MVR98" s="79"/>
      <c r="MVS98" s="79"/>
      <c r="MVT98" s="79"/>
      <c r="MVU98" s="79"/>
      <c r="MVV98" s="79"/>
      <c r="MVW98" s="79"/>
      <c r="MVX98" s="79"/>
      <c r="MVY98" s="79"/>
      <c r="MVZ98" s="79"/>
      <c r="MWA98" s="79"/>
      <c r="MWB98" s="79"/>
      <c r="MWC98" s="79"/>
      <c r="MWD98" s="79"/>
      <c r="MWE98" s="79"/>
      <c r="MWF98" s="79"/>
      <c r="MWG98" s="79"/>
      <c r="MWH98" s="79"/>
      <c r="MWI98" s="79"/>
      <c r="MWJ98" s="79"/>
      <c r="MWK98" s="79"/>
      <c r="MWL98" s="79"/>
      <c r="MWM98" s="79"/>
      <c r="MWN98" s="79"/>
      <c r="MWO98" s="79"/>
      <c r="MWP98" s="79"/>
      <c r="MWQ98" s="79"/>
      <c r="MWR98" s="79"/>
      <c r="MWS98" s="79"/>
      <c r="MWT98" s="79"/>
      <c r="MWU98" s="79"/>
      <c r="MWV98" s="79"/>
      <c r="MWW98" s="79"/>
      <c r="MWX98" s="79"/>
      <c r="MWY98" s="79"/>
      <c r="MWZ98" s="79"/>
      <c r="MXA98" s="79"/>
      <c r="MXB98" s="79"/>
      <c r="MXC98" s="79"/>
      <c r="MXD98" s="79"/>
      <c r="MXE98" s="79"/>
      <c r="MXF98" s="79"/>
      <c r="MXG98" s="79"/>
      <c r="MXH98" s="79"/>
      <c r="MXI98" s="79"/>
      <c r="MXJ98" s="79"/>
      <c r="MXK98" s="79"/>
      <c r="MXL98" s="79"/>
      <c r="MXM98" s="79"/>
      <c r="MXN98" s="79"/>
      <c r="MXO98" s="79"/>
      <c r="MXP98" s="79"/>
      <c r="MXQ98" s="79"/>
      <c r="MXR98" s="79"/>
      <c r="MXS98" s="79"/>
      <c r="MXT98" s="79"/>
      <c r="MXU98" s="79"/>
      <c r="MXV98" s="79"/>
      <c r="MXW98" s="79"/>
      <c r="MXX98" s="79"/>
      <c r="MXY98" s="79"/>
      <c r="MXZ98" s="79"/>
      <c r="MYA98" s="79"/>
      <c r="MYB98" s="79"/>
      <c r="MYC98" s="79"/>
      <c r="MYD98" s="79"/>
      <c r="MYE98" s="79"/>
      <c r="MYF98" s="79"/>
      <c r="MYG98" s="79"/>
      <c r="MYH98" s="79"/>
      <c r="MYI98" s="79"/>
      <c r="MYJ98" s="79"/>
      <c r="MYK98" s="79"/>
      <c r="MYL98" s="79"/>
      <c r="MYM98" s="79"/>
      <c r="MYN98" s="79"/>
      <c r="MYO98" s="79"/>
      <c r="MYP98" s="79"/>
      <c r="MYQ98" s="79"/>
      <c r="MYR98" s="79"/>
      <c r="MYS98" s="79"/>
      <c r="MYT98" s="79"/>
      <c r="MYU98" s="79"/>
      <c r="MYV98" s="79"/>
      <c r="MYW98" s="79"/>
      <c r="MYX98" s="79"/>
      <c r="MYY98" s="79"/>
      <c r="MYZ98" s="79"/>
      <c r="MZA98" s="79"/>
      <c r="MZB98" s="79"/>
      <c r="MZC98" s="79"/>
      <c r="MZD98" s="79"/>
      <c r="MZE98" s="79"/>
      <c r="MZF98" s="79"/>
      <c r="MZG98" s="79"/>
      <c r="MZH98" s="79"/>
      <c r="MZI98" s="79"/>
      <c r="MZJ98" s="79"/>
      <c r="MZK98" s="79"/>
      <c r="MZL98" s="79"/>
      <c r="MZM98" s="79"/>
      <c r="MZN98" s="79"/>
      <c r="MZO98" s="79"/>
      <c r="MZP98" s="79"/>
      <c r="MZQ98" s="79"/>
      <c r="MZR98" s="79"/>
      <c r="MZS98" s="79"/>
      <c r="MZT98" s="79"/>
      <c r="MZU98" s="79"/>
      <c r="MZV98" s="79"/>
      <c r="MZW98" s="79"/>
      <c r="MZX98" s="79"/>
      <c r="MZY98" s="79"/>
      <c r="MZZ98" s="79"/>
      <c r="NAA98" s="79"/>
      <c r="NAB98" s="79"/>
      <c r="NAC98" s="79"/>
      <c r="NAD98" s="79"/>
      <c r="NAE98" s="79"/>
      <c r="NAF98" s="79"/>
      <c r="NAG98" s="79"/>
      <c r="NAH98" s="79"/>
      <c r="NAI98" s="79"/>
      <c r="NAJ98" s="79"/>
      <c r="NAK98" s="79"/>
      <c r="NAL98" s="79"/>
      <c r="NAM98" s="79"/>
      <c r="NAN98" s="79"/>
      <c r="NAO98" s="79"/>
      <c r="NAP98" s="79"/>
      <c r="NAQ98" s="79"/>
      <c r="NAR98" s="79"/>
      <c r="NAS98" s="79"/>
      <c r="NAT98" s="79"/>
      <c r="NAU98" s="79"/>
      <c r="NAV98" s="79"/>
      <c r="NAW98" s="79"/>
      <c r="NAX98" s="79"/>
      <c r="NAY98" s="79"/>
      <c r="NAZ98" s="79"/>
      <c r="NBA98" s="79"/>
      <c r="NBB98" s="79"/>
      <c r="NBC98" s="79"/>
      <c r="NBD98" s="79"/>
      <c r="NBE98" s="79"/>
      <c r="NBF98" s="79"/>
      <c r="NBG98" s="79"/>
      <c r="NBH98" s="79"/>
      <c r="NBI98" s="79"/>
      <c r="NBJ98" s="79"/>
      <c r="NBK98" s="79"/>
      <c r="NBL98" s="79"/>
      <c r="NBM98" s="79"/>
      <c r="NBN98" s="79"/>
      <c r="NBO98" s="79"/>
      <c r="NBP98" s="79"/>
      <c r="NBQ98" s="79"/>
      <c r="NBR98" s="79"/>
      <c r="NBS98" s="79"/>
      <c r="NBT98" s="79"/>
      <c r="NBU98" s="79"/>
      <c r="NBV98" s="79"/>
      <c r="NBW98" s="79"/>
      <c r="NBX98" s="79"/>
      <c r="NBY98" s="79"/>
      <c r="NBZ98" s="79"/>
      <c r="NCA98" s="79"/>
      <c r="NCB98" s="79"/>
      <c r="NCC98" s="79"/>
      <c r="NCD98" s="79"/>
      <c r="NCE98" s="79"/>
      <c r="NCF98" s="79"/>
      <c r="NCG98" s="79"/>
      <c r="NCH98" s="79"/>
      <c r="NCI98" s="79"/>
      <c r="NCJ98" s="79"/>
      <c r="NCK98" s="79"/>
      <c r="NCL98" s="79"/>
      <c r="NCM98" s="79"/>
      <c r="NCN98" s="79"/>
      <c r="NCO98" s="79"/>
      <c r="NCP98" s="79"/>
      <c r="NCQ98" s="79"/>
      <c r="NCR98" s="79"/>
      <c r="NCS98" s="79"/>
      <c r="NCT98" s="79"/>
      <c r="NCU98" s="79"/>
      <c r="NCV98" s="79"/>
      <c r="NCW98" s="79"/>
      <c r="NCX98" s="79"/>
      <c r="NCY98" s="79"/>
      <c r="NCZ98" s="79"/>
      <c r="NDA98" s="79"/>
      <c r="NDB98" s="79"/>
      <c r="NDC98" s="79"/>
      <c r="NDD98" s="79"/>
      <c r="NDE98" s="79"/>
      <c r="NDF98" s="79"/>
      <c r="NDG98" s="79"/>
      <c r="NDH98" s="79"/>
      <c r="NDI98" s="79"/>
      <c r="NDJ98" s="79"/>
      <c r="NDK98" s="79"/>
      <c r="NDL98" s="79"/>
      <c r="NDM98" s="79"/>
      <c r="NDN98" s="79"/>
      <c r="NDO98" s="79"/>
      <c r="NDP98" s="79"/>
      <c r="NDQ98" s="79"/>
      <c r="NDR98" s="79"/>
      <c r="NDS98" s="79"/>
      <c r="NDT98" s="79"/>
      <c r="NDU98" s="79"/>
      <c r="NDV98" s="79"/>
      <c r="NDW98" s="79"/>
      <c r="NDX98" s="79"/>
      <c r="NDY98" s="79"/>
      <c r="NDZ98" s="79"/>
      <c r="NEA98" s="79"/>
      <c r="NEB98" s="79"/>
      <c r="NEC98" s="79"/>
      <c r="NED98" s="79"/>
      <c r="NEE98" s="79"/>
      <c r="NEF98" s="79"/>
      <c r="NEG98" s="79"/>
      <c r="NEH98" s="79"/>
      <c r="NEI98" s="79"/>
      <c r="NEJ98" s="79"/>
      <c r="NEK98" s="79"/>
      <c r="NEL98" s="79"/>
      <c r="NEM98" s="79"/>
      <c r="NEN98" s="79"/>
      <c r="NEO98" s="79"/>
      <c r="NEP98" s="79"/>
      <c r="NEQ98" s="79"/>
      <c r="NER98" s="79"/>
      <c r="NES98" s="79"/>
      <c r="NET98" s="79"/>
      <c r="NEU98" s="79"/>
      <c r="NEV98" s="79"/>
      <c r="NEW98" s="79"/>
      <c r="NEX98" s="79"/>
      <c r="NEY98" s="79"/>
      <c r="NEZ98" s="79"/>
      <c r="NFA98" s="79"/>
      <c r="NFB98" s="79"/>
      <c r="NFC98" s="79"/>
      <c r="NFD98" s="79"/>
      <c r="NFE98" s="79"/>
      <c r="NFF98" s="79"/>
      <c r="NFG98" s="79"/>
      <c r="NFH98" s="79"/>
      <c r="NFI98" s="79"/>
      <c r="NFJ98" s="79"/>
      <c r="NFK98" s="79"/>
      <c r="NFL98" s="79"/>
      <c r="NFM98" s="79"/>
      <c r="NFN98" s="79"/>
      <c r="NFO98" s="79"/>
      <c r="NFP98" s="79"/>
      <c r="NFQ98" s="79"/>
      <c r="NFR98" s="79"/>
      <c r="NFS98" s="79"/>
      <c r="NFT98" s="79"/>
      <c r="NFU98" s="79"/>
      <c r="NFV98" s="79"/>
      <c r="NFW98" s="79"/>
      <c r="NFX98" s="79"/>
      <c r="NFY98" s="79"/>
      <c r="NFZ98" s="79"/>
      <c r="NGA98" s="79"/>
      <c r="NGB98" s="79"/>
      <c r="NGC98" s="79"/>
      <c r="NGD98" s="79"/>
      <c r="NGE98" s="79"/>
      <c r="NGF98" s="79"/>
      <c r="NGG98" s="79"/>
      <c r="NGH98" s="79"/>
      <c r="NGI98" s="79"/>
      <c r="NGJ98" s="79"/>
      <c r="NGK98" s="79"/>
      <c r="NGL98" s="79"/>
      <c r="NGM98" s="79"/>
      <c r="NGN98" s="79"/>
      <c r="NGO98" s="79"/>
      <c r="NGP98" s="79"/>
      <c r="NGQ98" s="79"/>
      <c r="NGR98" s="79"/>
      <c r="NGS98" s="79"/>
      <c r="NGT98" s="79"/>
      <c r="NGU98" s="79"/>
      <c r="NGV98" s="79"/>
      <c r="NGW98" s="79"/>
      <c r="NGX98" s="79"/>
      <c r="NGY98" s="79"/>
      <c r="NGZ98" s="79"/>
      <c r="NHA98" s="79"/>
      <c r="NHB98" s="79"/>
      <c r="NHC98" s="79"/>
      <c r="NHD98" s="79"/>
      <c r="NHE98" s="79"/>
      <c r="NHF98" s="79"/>
      <c r="NHG98" s="79"/>
      <c r="NHH98" s="79"/>
      <c r="NHI98" s="79"/>
      <c r="NHJ98" s="79"/>
      <c r="NHK98" s="79"/>
      <c r="NHL98" s="79"/>
      <c r="NHM98" s="79"/>
      <c r="NHN98" s="79"/>
      <c r="NHO98" s="79"/>
      <c r="NHP98" s="79"/>
      <c r="NHQ98" s="79"/>
      <c r="NHR98" s="79"/>
      <c r="NHS98" s="79"/>
      <c r="NHT98" s="79"/>
      <c r="NHU98" s="79"/>
      <c r="NHV98" s="79"/>
      <c r="NHW98" s="79"/>
      <c r="NHX98" s="79"/>
      <c r="NHY98" s="79"/>
      <c r="NHZ98" s="79"/>
      <c r="NIA98" s="79"/>
      <c r="NIB98" s="79"/>
      <c r="NIC98" s="79"/>
      <c r="NID98" s="79"/>
      <c r="NIE98" s="79"/>
      <c r="NIF98" s="79"/>
      <c r="NIG98" s="79"/>
      <c r="NIH98" s="79"/>
      <c r="NII98" s="79"/>
      <c r="NIJ98" s="79"/>
      <c r="NIK98" s="79"/>
      <c r="NIL98" s="79"/>
      <c r="NIM98" s="79"/>
      <c r="NIN98" s="79"/>
      <c r="NIO98" s="79"/>
      <c r="NIP98" s="79"/>
      <c r="NIQ98" s="79"/>
      <c r="NIR98" s="79"/>
      <c r="NIS98" s="79"/>
      <c r="NIT98" s="79"/>
      <c r="NIU98" s="79"/>
      <c r="NIV98" s="79"/>
      <c r="NIW98" s="79"/>
      <c r="NIX98" s="79"/>
      <c r="NIY98" s="79"/>
      <c r="NIZ98" s="79"/>
      <c r="NJA98" s="79"/>
      <c r="NJB98" s="79"/>
      <c r="NJC98" s="79"/>
      <c r="NJD98" s="79"/>
      <c r="NJE98" s="79"/>
      <c r="NJF98" s="79"/>
      <c r="NJG98" s="79"/>
      <c r="NJH98" s="79"/>
      <c r="NJI98" s="79"/>
      <c r="NJJ98" s="79"/>
      <c r="NJK98" s="79"/>
      <c r="NJL98" s="79"/>
      <c r="NJM98" s="79"/>
      <c r="NJN98" s="79"/>
      <c r="NJO98" s="79"/>
      <c r="NJP98" s="79"/>
      <c r="NJQ98" s="79"/>
      <c r="NJR98" s="79"/>
      <c r="NJS98" s="79"/>
      <c r="NJT98" s="79"/>
      <c r="NJU98" s="79"/>
      <c r="NJV98" s="79"/>
      <c r="NJW98" s="79"/>
      <c r="NJX98" s="79"/>
      <c r="NJY98" s="79"/>
      <c r="NJZ98" s="79"/>
      <c r="NKA98" s="79"/>
      <c r="NKB98" s="79"/>
      <c r="NKC98" s="79"/>
      <c r="NKD98" s="79"/>
      <c r="NKE98" s="79"/>
      <c r="NKF98" s="79"/>
      <c r="NKG98" s="79"/>
      <c r="NKH98" s="79"/>
      <c r="NKI98" s="79"/>
      <c r="NKJ98" s="79"/>
      <c r="NKK98" s="79"/>
      <c r="NKL98" s="79"/>
      <c r="NKM98" s="79"/>
      <c r="NKN98" s="79"/>
      <c r="NKO98" s="79"/>
      <c r="NKP98" s="79"/>
      <c r="NKQ98" s="79"/>
      <c r="NKR98" s="79"/>
      <c r="NKS98" s="79"/>
      <c r="NKT98" s="79"/>
      <c r="NKU98" s="79"/>
      <c r="NKV98" s="79"/>
      <c r="NKW98" s="79"/>
      <c r="NKX98" s="79"/>
      <c r="NKY98" s="79"/>
      <c r="NKZ98" s="79"/>
      <c r="NLA98" s="79"/>
      <c r="NLB98" s="79"/>
      <c r="NLC98" s="79"/>
      <c r="NLD98" s="79"/>
      <c r="NLE98" s="79"/>
      <c r="NLF98" s="79"/>
      <c r="NLG98" s="79"/>
      <c r="NLH98" s="79"/>
      <c r="NLI98" s="79"/>
      <c r="NLJ98" s="79"/>
      <c r="NLK98" s="79"/>
      <c r="NLL98" s="79"/>
      <c r="NLM98" s="79"/>
      <c r="NLN98" s="79"/>
      <c r="NLO98" s="79"/>
      <c r="NLP98" s="79"/>
      <c r="NLQ98" s="79"/>
      <c r="NLR98" s="79"/>
      <c r="NLS98" s="79"/>
      <c r="NLT98" s="79"/>
      <c r="NLU98" s="79"/>
      <c r="NLV98" s="79"/>
      <c r="NLW98" s="79"/>
      <c r="NLX98" s="79"/>
      <c r="NLY98" s="79"/>
      <c r="NLZ98" s="79"/>
      <c r="NMA98" s="79"/>
      <c r="NMB98" s="79"/>
      <c r="NMC98" s="79"/>
      <c r="NMD98" s="79"/>
      <c r="NME98" s="79"/>
      <c r="NMF98" s="79"/>
      <c r="NMG98" s="79"/>
      <c r="NMH98" s="79"/>
      <c r="NMI98" s="79"/>
      <c r="NMJ98" s="79"/>
      <c r="NMK98" s="79"/>
      <c r="NML98" s="79"/>
      <c r="NMM98" s="79"/>
      <c r="NMN98" s="79"/>
      <c r="NMO98" s="79"/>
      <c r="NMP98" s="79"/>
      <c r="NMQ98" s="79"/>
      <c r="NMR98" s="79"/>
      <c r="NMS98" s="79"/>
      <c r="NMT98" s="79"/>
      <c r="NMU98" s="79"/>
      <c r="NMV98" s="79"/>
      <c r="NMW98" s="79"/>
      <c r="NMX98" s="79"/>
      <c r="NMY98" s="79"/>
      <c r="NMZ98" s="79"/>
      <c r="NNA98" s="79"/>
      <c r="NNB98" s="79"/>
      <c r="NNC98" s="79"/>
      <c r="NND98" s="79"/>
      <c r="NNE98" s="79"/>
      <c r="NNF98" s="79"/>
      <c r="NNG98" s="79"/>
      <c r="NNH98" s="79"/>
      <c r="NNI98" s="79"/>
      <c r="NNJ98" s="79"/>
      <c r="NNK98" s="79"/>
      <c r="NNL98" s="79"/>
      <c r="NNM98" s="79"/>
      <c r="NNN98" s="79"/>
      <c r="NNO98" s="79"/>
      <c r="NNP98" s="79"/>
      <c r="NNQ98" s="79"/>
      <c r="NNR98" s="79"/>
      <c r="NNS98" s="79"/>
      <c r="NNT98" s="79"/>
      <c r="NNU98" s="79"/>
      <c r="NNV98" s="79"/>
      <c r="NNW98" s="79"/>
      <c r="NNX98" s="79"/>
      <c r="NNY98" s="79"/>
      <c r="NNZ98" s="79"/>
      <c r="NOA98" s="79"/>
      <c r="NOB98" s="79"/>
      <c r="NOC98" s="79"/>
      <c r="NOD98" s="79"/>
      <c r="NOE98" s="79"/>
      <c r="NOF98" s="79"/>
      <c r="NOG98" s="79"/>
      <c r="NOH98" s="79"/>
      <c r="NOI98" s="79"/>
      <c r="NOJ98" s="79"/>
      <c r="NOK98" s="79"/>
      <c r="NOL98" s="79"/>
      <c r="NOM98" s="79"/>
      <c r="NON98" s="79"/>
      <c r="NOO98" s="79"/>
      <c r="NOP98" s="79"/>
      <c r="NOQ98" s="79"/>
      <c r="NOR98" s="79"/>
      <c r="NOS98" s="79"/>
      <c r="NOT98" s="79"/>
      <c r="NOU98" s="79"/>
      <c r="NOV98" s="79"/>
      <c r="NOW98" s="79"/>
      <c r="NOX98" s="79"/>
      <c r="NOY98" s="79"/>
      <c r="NOZ98" s="79"/>
      <c r="NPA98" s="79"/>
      <c r="NPB98" s="79"/>
      <c r="NPC98" s="79"/>
      <c r="NPD98" s="79"/>
      <c r="NPE98" s="79"/>
      <c r="NPF98" s="79"/>
      <c r="NPG98" s="79"/>
      <c r="NPH98" s="79"/>
      <c r="NPI98" s="79"/>
      <c r="NPJ98" s="79"/>
      <c r="NPK98" s="79"/>
      <c r="NPL98" s="79"/>
      <c r="NPM98" s="79"/>
      <c r="NPN98" s="79"/>
      <c r="NPO98" s="79"/>
      <c r="NPP98" s="79"/>
      <c r="NPQ98" s="79"/>
      <c r="NPR98" s="79"/>
      <c r="NPS98" s="79"/>
      <c r="NPT98" s="79"/>
      <c r="NPU98" s="79"/>
      <c r="NPV98" s="79"/>
      <c r="NPW98" s="79"/>
      <c r="NPX98" s="79"/>
      <c r="NPY98" s="79"/>
      <c r="NPZ98" s="79"/>
      <c r="NQA98" s="79"/>
      <c r="NQB98" s="79"/>
      <c r="NQC98" s="79"/>
      <c r="NQD98" s="79"/>
      <c r="NQE98" s="79"/>
      <c r="NQF98" s="79"/>
      <c r="NQG98" s="79"/>
      <c r="NQH98" s="79"/>
      <c r="NQI98" s="79"/>
      <c r="NQJ98" s="79"/>
      <c r="NQK98" s="79"/>
      <c r="NQL98" s="79"/>
      <c r="NQM98" s="79"/>
      <c r="NQN98" s="79"/>
      <c r="NQO98" s="79"/>
      <c r="NQP98" s="79"/>
      <c r="NQQ98" s="79"/>
      <c r="NQR98" s="79"/>
      <c r="NQS98" s="79"/>
      <c r="NQT98" s="79"/>
      <c r="NQU98" s="79"/>
      <c r="NQV98" s="79"/>
      <c r="NQW98" s="79"/>
      <c r="NQX98" s="79"/>
      <c r="NQY98" s="79"/>
      <c r="NQZ98" s="79"/>
      <c r="NRA98" s="79"/>
      <c r="NRB98" s="79"/>
      <c r="NRC98" s="79"/>
      <c r="NRD98" s="79"/>
      <c r="NRE98" s="79"/>
      <c r="NRF98" s="79"/>
      <c r="NRG98" s="79"/>
      <c r="NRH98" s="79"/>
      <c r="NRI98" s="79"/>
      <c r="NRJ98" s="79"/>
      <c r="NRK98" s="79"/>
      <c r="NRL98" s="79"/>
      <c r="NRM98" s="79"/>
      <c r="NRN98" s="79"/>
      <c r="NRO98" s="79"/>
      <c r="NRP98" s="79"/>
      <c r="NRQ98" s="79"/>
      <c r="NRR98" s="79"/>
      <c r="NRS98" s="79"/>
      <c r="NRT98" s="79"/>
      <c r="NRU98" s="79"/>
      <c r="NRV98" s="79"/>
      <c r="NRW98" s="79"/>
      <c r="NRX98" s="79"/>
      <c r="NRY98" s="79"/>
      <c r="NRZ98" s="79"/>
      <c r="NSA98" s="79"/>
      <c r="NSB98" s="79"/>
      <c r="NSC98" s="79"/>
      <c r="NSD98" s="79"/>
      <c r="NSE98" s="79"/>
      <c r="NSF98" s="79"/>
      <c r="NSG98" s="79"/>
      <c r="NSH98" s="79"/>
      <c r="NSI98" s="79"/>
      <c r="NSJ98" s="79"/>
      <c r="NSK98" s="79"/>
      <c r="NSL98" s="79"/>
      <c r="NSM98" s="79"/>
      <c r="NSN98" s="79"/>
      <c r="NSO98" s="79"/>
      <c r="NSP98" s="79"/>
      <c r="NSQ98" s="79"/>
      <c r="NSR98" s="79"/>
      <c r="NSS98" s="79"/>
      <c r="NST98" s="79"/>
      <c r="NSU98" s="79"/>
      <c r="NSV98" s="79"/>
      <c r="NSW98" s="79"/>
      <c r="NSX98" s="79"/>
      <c r="NSY98" s="79"/>
      <c r="NSZ98" s="79"/>
      <c r="NTA98" s="79"/>
      <c r="NTB98" s="79"/>
      <c r="NTC98" s="79"/>
      <c r="NTD98" s="79"/>
      <c r="NTE98" s="79"/>
      <c r="NTF98" s="79"/>
      <c r="NTG98" s="79"/>
      <c r="NTH98" s="79"/>
      <c r="NTI98" s="79"/>
      <c r="NTJ98" s="79"/>
      <c r="NTK98" s="79"/>
      <c r="NTL98" s="79"/>
      <c r="NTM98" s="79"/>
      <c r="NTN98" s="79"/>
      <c r="NTO98" s="79"/>
      <c r="NTP98" s="79"/>
      <c r="NTQ98" s="79"/>
      <c r="NTR98" s="79"/>
      <c r="NTS98" s="79"/>
      <c r="NTT98" s="79"/>
      <c r="NTU98" s="79"/>
      <c r="NTV98" s="79"/>
      <c r="NTW98" s="79"/>
      <c r="NTX98" s="79"/>
      <c r="NTY98" s="79"/>
      <c r="NTZ98" s="79"/>
      <c r="NUA98" s="79"/>
      <c r="NUB98" s="79"/>
      <c r="NUC98" s="79"/>
      <c r="NUD98" s="79"/>
      <c r="NUE98" s="79"/>
      <c r="NUF98" s="79"/>
      <c r="NUG98" s="79"/>
      <c r="NUH98" s="79"/>
      <c r="NUI98" s="79"/>
      <c r="NUJ98" s="79"/>
      <c r="NUK98" s="79"/>
      <c r="NUL98" s="79"/>
      <c r="NUM98" s="79"/>
      <c r="NUN98" s="79"/>
      <c r="NUO98" s="79"/>
      <c r="NUP98" s="79"/>
      <c r="NUQ98" s="79"/>
      <c r="NUR98" s="79"/>
      <c r="NUS98" s="79"/>
      <c r="NUT98" s="79"/>
      <c r="NUU98" s="79"/>
      <c r="NUV98" s="79"/>
      <c r="NUW98" s="79"/>
      <c r="NUX98" s="79"/>
      <c r="NUY98" s="79"/>
      <c r="NUZ98" s="79"/>
      <c r="NVA98" s="79"/>
      <c r="NVB98" s="79"/>
      <c r="NVC98" s="79"/>
      <c r="NVD98" s="79"/>
      <c r="NVE98" s="79"/>
      <c r="NVF98" s="79"/>
      <c r="NVG98" s="79"/>
      <c r="NVH98" s="79"/>
      <c r="NVI98" s="79"/>
      <c r="NVJ98" s="79"/>
      <c r="NVK98" s="79"/>
      <c r="NVL98" s="79"/>
      <c r="NVM98" s="79"/>
      <c r="NVN98" s="79"/>
      <c r="NVO98" s="79"/>
      <c r="NVP98" s="79"/>
      <c r="NVQ98" s="79"/>
      <c r="NVR98" s="79"/>
      <c r="NVS98" s="79"/>
      <c r="NVT98" s="79"/>
      <c r="NVU98" s="79"/>
      <c r="NVV98" s="79"/>
      <c r="NVW98" s="79"/>
      <c r="NVX98" s="79"/>
      <c r="NVY98" s="79"/>
      <c r="NVZ98" s="79"/>
      <c r="NWA98" s="79"/>
      <c r="NWB98" s="79"/>
      <c r="NWC98" s="79"/>
      <c r="NWD98" s="79"/>
      <c r="NWE98" s="79"/>
      <c r="NWF98" s="79"/>
      <c r="NWG98" s="79"/>
      <c r="NWH98" s="79"/>
      <c r="NWI98" s="79"/>
      <c r="NWJ98" s="79"/>
      <c r="NWK98" s="79"/>
      <c r="NWL98" s="79"/>
      <c r="NWM98" s="79"/>
      <c r="NWN98" s="79"/>
      <c r="NWO98" s="79"/>
      <c r="NWP98" s="79"/>
      <c r="NWQ98" s="79"/>
      <c r="NWR98" s="79"/>
      <c r="NWS98" s="79"/>
      <c r="NWT98" s="79"/>
      <c r="NWU98" s="79"/>
      <c r="NWV98" s="79"/>
      <c r="NWW98" s="79"/>
      <c r="NWX98" s="79"/>
      <c r="NWY98" s="79"/>
      <c r="NWZ98" s="79"/>
      <c r="NXA98" s="79"/>
      <c r="NXB98" s="79"/>
      <c r="NXC98" s="79"/>
      <c r="NXD98" s="79"/>
      <c r="NXE98" s="79"/>
      <c r="NXF98" s="79"/>
      <c r="NXG98" s="79"/>
      <c r="NXH98" s="79"/>
      <c r="NXI98" s="79"/>
      <c r="NXJ98" s="79"/>
      <c r="NXK98" s="79"/>
      <c r="NXL98" s="79"/>
      <c r="NXM98" s="79"/>
      <c r="NXN98" s="79"/>
      <c r="NXO98" s="79"/>
      <c r="NXP98" s="79"/>
      <c r="NXQ98" s="79"/>
      <c r="NXR98" s="79"/>
      <c r="NXS98" s="79"/>
      <c r="NXT98" s="79"/>
      <c r="NXU98" s="79"/>
      <c r="NXV98" s="79"/>
      <c r="NXW98" s="79"/>
      <c r="NXX98" s="79"/>
      <c r="NXY98" s="79"/>
      <c r="NXZ98" s="79"/>
      <c r="NYA98" s="79"/>
      <c r="NYB98" s="79"/>
      <c r="NYC98" s="79"/>
      <c r="NYD98" s="79"/>
      <c r="NYE98" s="79"/>
      <c r="NYF98" s="79"/>
      <c r="NYG98" s="79"/>
      <c r="NYH98" s="79"/>
      <c r="NYI98" s="79"/>
      <c r="NYJ98" s="79"/>
      <c r="NYK98" s="79"/>
      <c r="NYL98" s="79"/>
      <c r="NYM98" s="79"/>
      <c r="NYN98" s="79"/>
      <c r="NYO98" s="79"/>
      <c r="NYP98" s="79"/>
      <c r="NYQ98" s="79"/>
      <c r="NYR98" s="79"/>
      <c r="NYS98" s="79"/>
      <c r="NYT98" s="79"/>
      <c r="NYU98" s="79"/>
      <c r="NYV98" s="79"/>
      <c r="NYW98" s="79"/>
      <c r="NYX98" s="79"/>
      <c r="NYY98" s="79"/>
      <c r="NYZ98" s="79"/>
      <c r="NZA98" s="79"/>
      <c r="NZB98" s="79"/>
      <c r="NZC98" s="79"/>
      <c r="NZD98" s="79"/>
      <c r="NZE98" s="79"/>
      <c r="NZF98" s="79"/>
      <c r="NZG98" s="79"/>
      <c r="NZH98" s="79"/>
      <c r="NZI98" s="79"/>
      <c r="NZJ98" s="79"/>
      <c r="NZK98" s="79"/>
      <c r="NZL98" s="79"/>
      <c r="NZM98" s="79"/>
      <c r="NZN98" s="79"/>
      <c r="NZO98" s="79"/>
      <c r="NZP98" s="79"/>
      <c r="NZQ98" s="79"/>
      <c r="NZR98" s="79"/>
      <c r="NZS98" s="79"/>
      <c r="NZT98" s="79"/>
      <c r="NZU98" s="79"/>
      <c r="NZV98" s="79"/>
      <c r="NZW98" s="79"/>
      <c r="NZX98" s="79"/>
      <c r="NZY98" s="79"/>
      <c r="NZZ98" s="79"/>
      <c r="OAA98" s="79"/>
      <c r="OAB98" s="79"/>
      <c r="OAC98" s="79"/>
      <c r="OAD98" s="79"/>
      <c r="OAE98" s="79"/>
      <c r="OAF98" s="79"/>
      <c r="OAG98" s="79"/>
      <c r="OAH98" s="79"/>
      <c r="OAI98" s="79"/>
      <c r="OAJ98" s="79"/>
      <c r="OAK98" s="79"/>
      <c r="OAL98" s="79"/>
      <c r="OAM98" s="79"/>
      <c r="OAN98" s="79"/>
      <c r="OAO98" s="79"/>
      <c r="OAP98" s="79"/>
      <c r="OAQ98" s="79"/>
      <c r="OAR98" s="79"/>
      <c r="OAS98" s="79"/>
      <c r="OAT98" s="79"/>
      <c r="OAU98" s="79"/>
      <c r="OAV98" s="79"/>
      <c r="OAW98" s="79"/>
      <c r="OAX98" s="79"/>
      <c r="OAY98" s="79"/>
      <c r="OAZ98" s="79"/>
      <c r="OBA98" s="79"/>
      <c r="OBB98" s="79"/>
      <c r="OBC98" s="79"/>
      <c r="OBD98" s="79"/>
      <c r="OBE98" s="79"/>
      <c r="OBF98" s="79"/>
      <c r="OBG98" s="79"/>
      <c r="OBH98" s="79"/>
      <c r="OBI98" s="79"/>
      <c r="OBJ98" s="79"/>
      <c r="OBK98" s="79"/>
      <c r="OBL98" s="79"/>
      <c r="OBM98" s="79"/>
      <c r="OBN98" s="79"/>
      <c r="OBO98" s="79"/>
      <c r="OBP98" s="79"/>
      <c r="OBQ98" s="79"/>
      <c r="OBR98" s="79"/>
      <c r="OBS98" s="79"/>
      <c r="OBT98" s="79"/>
      <c r="OBU98" s="79"/>
      <c r="OBV98" s="79"/>
      <c r="OBW98" s="79"/>
      <c r="OBX98" s="79"/>
      <c r="OBY98" s="79"/>
      <c r="OBZ98" s="79"/>
      <c r="OCA98" s="79"/>
      <c r="OCB98" s="79"/>
      <c r="OCC98" s="79"/>
      <c r="OCD98" s="79"/>
      <c r="OCE98" s="79"/>
      <c r="OCF98" s="79"/>
      <c r="OCG98" s="79"/>
      <c r="OCH98" s="79"/>
      <c r="OCI98" s="79"/>
      <c r="OCJ98" s="79"/>
      <c r="OCK98" s="79"/>
      <c r="OCL98" s="79"/>
      <c r="OCM98" s="79"/>
      <c r="OCN98" s="79"/>
      <c r="OCO98" s="79"/>
      <c r="OCP98" s="79"/>
      <c r="OCQ98" s="79"/>
      <c r="OCR98" s="79"/>
      <c r="OCS98" s="79"/>
      <c r="OCT98" s="79"/>
      <c r="OCU98" s="79"/>
      <c r="OCV98" s="79"/>
      <c r="OCW98" s="79"/>
      <c r="OCX98" s="79"/>
      <c r="OCY98" s="79"/>
      <c r="OCZ98" s="79"/>
      <c r="ODA98" s="79"/>
      <c r="ODB98" s="79"/>
      <c r="ODC98" s="79"/>
      <c r="ODD98" s="79"/>
      <c r="ODE98" s="79"/>
      <c r="ODF98" s="79"/>
      <c r="ODG98" s="79"/>
      <c r="ODH98" s="79"/>
      <c r="ODI98" s="79"/>
      <c r="ODJ98" s="79"/>
      <c r="ODK98" s="79"/>
      <c r="ODL98" s="79"/>
      <c r="ODM98" s="79"/>
      <c r="ODN98" s="79"/>
      <c r="ODO98" s="79"/>
      <c r="ODP98" s="79"/>
      <c r="ODQ98" s="79"/>
      <c r="ODR98" s="79"/>
      <c r="ODS98" s="79"/>
      <c r="ODT98" s="79"/>
      <c r="ODU98" s="79"/>
      <c r="ODV98" s="79"/>
      <c r="ODW98" s="79"/>
      <c r="ODX98" s="79"/>
      <c r="ODY98" s="79"/>
      <c r="ODZ98" s="79"/>
      <c r="OEA98" s="79"/>
      <c r="OEB98" s="79"/>
      <c r="OEC98" s="79"/>
      <c r="OED98" s="79"/>
      <c r="OEE98" s="79"/>
      <c r="OEF98" s="79"/>
      <c r="OEG98" s="79"/>
      <c r="OEH98" s="79"/>
      <c r="OEI98" s="79"/>
      <c r="OEJ98" s="79"/>
      <c r="OEK98" s="79"/>
      <c r="OEL98" s="79"/>
      <c r="OEM98" s="79"/>
      <c r="OEN98" s="79"/>
      <c r="OEO98" s="79"/>
      <c r="OEP98" s="79"/>
      <c r="OEQ98" s="79"/>
      <c r="OER98" s="79"/>
      <c r="OES98" s="79"/>
      <c r="OET98" s="79"/>
      <c r="OEU98" s="79"/>
      <c r="OEV98" s="79"/>
      <c r="OEW98" s="79"/>
      <c r="OEX98" s="79"/>
      <c r="OEY98" s="79"/>
      <c r="OEZ98" s="79"/>
      <c r="OFA98" s="79"/>
      <c r="OFB98" s="79"/>
      <c r="OFC98" s="79"/>
      <c r="OFD98" s="79"/>
      <c r="OFE98" s="79"/>
      <c r="OFF98" s="79"/>
      <c r="OFG98" s="79"/>
      <c r="OFH98" s="79"/>
      <c r="OFI98" s="79"/>
      <c r="OFJ98" s="79"/>
      <c r="OFK98" s="79"/>
      <c r="OFL98" s="79"/>
      <c r="OFM98" s="79"/>
      <c r="OFN98" s="79"/>
      <c r="OFO98" s="79"/>
      <c r="OFP98" s="79"/>
      <c r="OFQ98" s="79"/>
      <c r="OFR98" s="79"/>
      <c r="OFS98" s="79"/>
      <c r="OFT98" s="79"/>
      <c r="OFU98" s="79"/>
      <c r="OFV98" s="79"/>
      <c r="OFW98" s="79"/>
      <c r="OFX98" s="79"/>
      <c r="OFY98" s="79"/>
      <c r="OFZ98" s="79"/>
      <c r="OGA98" s="79"/>
      <c r="OGB98" s="79"/>
      <c r="OGC98" s="79"/>
      <c r="OGD98" s="79"/>
      <c r="OGE98" s="79"/>
      <c r="OGF98" s="79"/>
      <c r="OGG98" s="79"/>
      <c r="OGH98" s="79"/>
      <c r="OGI98" s="79"/>
      <c r="OGJ98" s="79"/>
      <c r="OGK98" s="79"/>
      <c r="OGL98" s="79"/>
      <c r="OGM98" s="79"/>
      <c r="OGN98" s="79"/>
      <c r="OGO98" s="79"/>
      <c r="OGP98" s="79"/>
      <c r="OGQ98" s="79"/>
      <c r="OGR98" s="79"/>
      <c r="OGS98" s="79"/>
      <c r="OGT98" s="79"/>
      <c r="OGU98" s="79"/>
      <c r="OGV98" s="79"/>
      <c r="OGW98" s="79"/>
      <c r="OGX98" s="79"/>
      <c r="OGY98" s="79"/>
      <c r="OGZ98" s="79"/>
      <c r="OHA98" s="79"/>
      <c r="OHB98" s="79"/>
      <c r="OHC98" s="79"/>
      <c r="OHD98" s="79"/>
      <c r="OHE98" s="79"/>
      <c r="OHF98" s="79"/>
      <c r="OHG98" s="79"/>
      <c r="OHH98" s="79"/>
      <c r="OHI98" s="79"/>
      <c r="OHJ98" s="79"/>
      <c r="OHK98" s="79"/>
      <c r="OHL98" s="79"/>
      <c r="OHM98" s="79"/>
      <c r="OHN98" s="79"/>
      <c r="OHO98" s="79"/>
      <c r="OHP98" s="79"/>
      <c r="OHQ98" s="79"/>
      <c r="OHR98" s="79"/>
      <c r="OHS98" s="79"/>
      <c r="OHT98" s="79"/>
      <c r="OHU98" s="79"/>
      <c r="OHV98" s="79"/>
      <c r="OHW98" s="79"/>
      <c r="OHX98" s="79"/>
      <c r="OHY98" s="79"/>
      <c r="OHZ98" s="79"/>
      <c r="OIA98" s="79"/>
      <c r="OIB98" s="79"/>
      <c r="OIC98" s="79"/>
      <c r="OID98" s="79"/>
      <c r="OIE98" s="79"/>
      <c r="OIF98" s="79"/>
      <c r="OIG98" s="79"/>
      <c r="OIH98" s="79"/>
      <c r="OII98" s="79"/>
      <c r="OIJ98" s="79"/>
      <c r="OIK98" s="79"/>
      <c r="OIL98" s="79"/>
      <c r="OIM98" s="79"/>
      <c r="OIN98" s="79"/>
      <c r="OIO98" s="79"/>
      <c r="OIP98" s="79"/>
      <c r="OIQ98" s="79"/>
      <c r="OIR98" s="79"/>
      <c r="OIS98" s="79"/>
      <c r="OIT98" s="79"/>
      <c r="OIU98" s="79"/>
      <c r="OIV98" s="79"/>
      <c r="OIW98" s="79"/>
      <c r="OIX98" s="79"/>
      <c r="OIY98" s="79"/>
      <c r="OIZ98" s="79"/>
      <c r="OJA98" s="79"/>
      <c r="OJB98" s="79"/>
      <c r="OJC98" s="79"/>
      <c r="OJD98" s="79"/>
      <c r="OJE98" s="79"/>
      <c r="OJF98" s="79"/>
      <c r="OJG98" s="79"/>
      <c r="OJH98" s="79"/>
      <c r="OJI98" s="79"/>
      <c r="OJJ98" s="79"/>
      <c r="OJK98" s="79"/>
      <c r="OJL98" s="79"/>
      <c r="OJM98" s="79"/>
      <c r="OJN98" s="79"/>
      <c r="OJO98" s="79"/>
      <c r="OJP98" s="79"/>
      <c r="OJQ98" s="79"/>
      <c r="OJR98" s="79"/>
      <c r="OJS98" s="79"/>
      <c r="OJT98" s="79"/>
      <c r="OJU98" s="79"/>
      <c r="OJV98" s="79"/>
      <c r="OJW98" s="79"/>
      <c r="OJX98" s="79"/>
      <c r="OJY98" s="79"/>
      <c r="OJZ98" s="79"/>
      <c r="OKA98" s="79"/>
      <c r="OKB98" s="79"/>
      <c r="OKC98" s="79"/>
      <c r="OKD98" s="79"/>
      <c r="OKE98" s="79"/>
      <c r="OKF98" s="79"/>
      <c r="OKG98" s="79"/>
      <c r="OKH98" s="79"/>
      <c r="OKI98" s="79"/>
      <c r="OKJ98" s="79"/>
      <c r="OKK98" s="79"/>
      <c r="OKL98" s="79"/>
      <c r="OKM98" s="79"/>
      <c r="OKN98" s="79"/>
      <c r="OKO98" s="79"/>
      <c r="OKP98" s="79"/>
      <c r="OKQ98" s="79"/>
      <c r="OKR98" s="79"/>
      <c r="OKS98" s="79"/>
      <c r="OKT98" s="79"/>
      <c r="OKU98" s="79"/>
      <c r="OKV98" s="79"/>
      <c r="OKW98" s="79"/>
      <c r="OKX98" s="79"/>
      <c r="OKY98" s="79"/>
      <c r="OKZ98" s="79"/>
      <c r="OLA98" s="79"/>
      <c r="OLB98" s="79"/>
      <c r="OLC98" s="79"/>
      <c r="OLD98" s="79"/>
      <c r="OLE98" s="79"/>
      <c r="OLF98" s="79"/>
      <c r="OLG98" s="79"/>
      <c r="OLH98" s="79"/>
      <c r="OLI98" s="79"/>
      <c r="OLJ98" s="79"/>
      <c r="OLK98" s="79"/>
      <c r="OLL98" s="79"/>
      <c r="OLM98" s="79"/>
      <c r="OLN98" s="79"/>
      <c r="OLO98" s="79"/>
      <c r="OLP98" s="79"/>
      <c r="OLQ98" s="79"/>
      <c r="OLR98" s="79"/>
      <c r="OLS98" s="79"/>
      <c r="OLT98" s="79"/>
      <c r="OLU98" s="79"/>
      <c r="OLV98" s="79"/>
      <c r="OLW98" s="79"/>
      <c r="OLX98" s="79"/>
      <c r="OLY98" s="79"/>
      <c r="OLZ98" s="79"/>
      <c r="OMA98" s="79"/>
      <c r="OMB98" s="79"/>
      <c r="OMC98" s="79"/>
      <c r="OMD98" s="79"/>
      <c r="OME98" s="79"/>
      <c r="OMF98" s="79"/>
      <c r="OMG98" s="79"/>
      <c r="OMH98" s="79"/>
      <c r="OMI98" s="79"/>
      <c r="OMJ98" s="79"/>
      <c r="OMK98" s="79"/>
      <c r="OML98" s="79"/>
      <c r="OMM98" s="79"/>
      <c r="OMN98" s="79"/>
      <c r="OMO98" s="79"/>
      <c r="OMP98" s="79"/>
      <c r="OMQ98" s="79"/>
      <c r="OMR98" s="79"/>
      <c r="OMS98" s="79"/>
      <c r="OMT98" s="79"/>
      <c r="OMU98" s="79"/>
      <c r="OMV98" s="79"/>
      <c r="OMW98" s="79"/>
      <c r="OMX98" s="79"/>
      <c r="OMY98" s="79"/>
      <c r="OMZ98" s="79"/>
      <c r="ONA98" s="79"/>
      <c r="ONB98" s="79"/>
      <c r="ONC98" s="79"/>
      <c r="OND98" s="79"/>
      <c r="ONE98" s="79"/>
      <c r="ONF98" s="79"/>
      <c r="ONG98" s="79"/>
      <c r="ONH98" s="79"/>
      <c r="ONI98" s="79"/>
      <c r="ONJ98" s="79"/>
      <c r="ONK98" s="79"/>
      <c r="ONL98" s="79"/>
      <c r="ONM98" s="79"/>
      <c r="ONN98" s="79"/>
      <c r="ONO98" s="79"/>
      <c r="ONP98" s="79"/>
      <c r="ONQ98" s="79"/>
      <c r="ONR98" s="79"/>
      <c r="ONS98" s="79"/>
      <c r="ONT98" s="79"/>
      <c r="ONU98" s="79"/>
      <c r="ONV98" s="79"/>
      <c r="ONW98" s="79"/>
      <c r="ONX98" s="79"/>
      <c r="ONY98" s="79"/>
      <c r="ONZ98" s="79"/>
      <c r="OOA98" s="79"/>
      <c r="OOB98" s="79"/>
      <c r="OOC98" s="79"/>
      <c r="OOD98" s="79"/>
      <c r="OOE98" s="79"/>
      <c r="OOF98" s="79"/>
      <c r="OOG98" s="79"/>
      <c r="OOH98" s="79"/>
      <c r="OOI98" s="79"/>
      <c r="OOJ98" s="79"/>
      <c r="OOK98" s="79"/>
      <c r="OOL98" s="79"/>
      <c r="OOM98" s="79"/>
      <c r="OON98" s="79"/>
      <c r="OOO98" s="79"/>
      <c r="OOP98" s="79"/>
      <c r="OOQ98" s="79"/>
      <c r="OOR98" s="79"/>
      <c r="OOS98" s="79"/>
      <c r="OOT98" s="79"/>
      <c r="OOU98" s="79"/>
      <c r="OOV98" s="79"/>
      <c r="OOW98" s="79"/>
      <c r="OOX98" s="79"/>
      <c r="OOY98" s="79"/>
      <c r="OOZ98" s="79"/>
      <c r="OPA98" s="79"/>
      <c r="OPB98" s="79"/>
      <c r="OPC98" s="79"/>
      <c r="OPD98" s="79"/>
      <c r="OPE98" s="79"/>
      <c r="OPF98" s="79"/>
      <c r="OPG98" s="79"/>
      <c r="OPH98" s="79"/>
      <c r="OPI98" s="79"/>
      <c r="OPJ98" s="79"/>
      <c r="OPK98" s="79"/>
      <c r="OPL98" s="79"/>
      <c r="OPM98" s="79"/>
      <c r="OPN98" s="79"/>
      <c r="OPO98" s="79"/>
      <c r="OPP98" s="79"/>
      <c r="OPQ98" s="79"/>
      <c r="OPR98" s="79"/>
      <c r="OPS98" s="79"/>
      <c r="OPT98" s="79"/>
      <c r="OPU98" s="79"/>
      <c r="OPV98" s="79"/>
      <c r="OPW98" s="79"/>
      <c r="OPX98" s="79"/>
      <c r="OPY98" s="79"/>
      <c r="OPZ98" s="79"/>
      <c r="OQA98" s="79"/>
      <c r="OQB98" s="79"/>
      <c r="OQC98" s="79"/>
      <c r="OQD98" s="79"/>
      <c r="OQE98" s="79"/>
      <c r="OQF98" s="79"/>
      <c r="OQG98" s="79"/>
      <c r="OQH98" s="79"/>
      <c r="OQI98" s="79"/>
      <c r="OQJ98" s="79"/>
      <c r="OQK98" s="79"/>
      <c r="OQL98" s="79"/>
      <c r="OQM98" s="79"/>
      <c r="OQN98" s="79"/>
      <c r="OQO98" s="79"/>
      <c r="OQP98" s="79"/>
      <c r="OQQ98" s="79"/>
      <c r="OQR98" s="79"/>
      <c r="OQS98" s="79"/>
      <c r="OQT98" s="79"/>
      <c r="OQU98" s="79"/>
      <c r="OQV98" s="79"/>
      <c r="OQW98" s="79"/>
      <c r="OQX98" s="79"/>
      <c r="OQY98" s="79"/>
      <c r="OQZ98" s="79"/>
      <c r="ORA98" s="79"/>
      <c r="ORB98" s="79"/>
      <c r="ORC98" s="79"/>
      <c r="ORD98" s="79"/>
      <c r="ORE98" s="79"/>
      <c r="ORF98" s="79"/>
      <c r="ORG98" s="79"/>
      <c r="ORH98" s="79"/>
      <c r="ORI98" s="79"/>
      <c r="ORJ98" s="79"/>
      <c r="ORK98" s="79"/>
      <c r="ORL98" s="79"/>
      <c r="ORM98" s="79"/>
      <c r="ORN98" s="79"/>
      <c r="ORO98" s="79"/>
      <c r="ORP98" s="79"/>
      <c r="ORQ98" s="79"/>
      <c r="ORR98" s="79"/>
      <c r="ORS98" s="79"/>
      <c r="ORT98" s="79"/>
      <c r="ORU98" s="79"/>
      <c r="ORV98" s="79"/>
      <c r="ORW98" s="79"/>
      <c r="ORX98" s="79"/>
      <c r="ORY98" s="79"/>
      <c r="ORZ98" s="79"/>
      <c r="OSA98" s="79"/>
      <c r="OSB98" s="79"/>
      <c r="OSC98" s="79"/>
      <c r="OSD98" s="79"/>
      <c r="OSE98" s="79"/>
      <c r="OSF98" s="79"/>
      <c r="OSG98" s="79"/>
      <c r="OSH98" s="79"/>
      <c r="OSI98" s="79"/>
      <c r="OSJ98" s="79"/>
      <c r="OSK98" s="79"/>
      <c r="OSL98" s="79"/>
      <c r="OSM98" s="79"/>
      <c r="OSN98" s="79"/>
      <c r="OSO98" s="79"/>
      <c r="OSP98" s="79"/>
      <c r="OSQ98" s="79"/>
      <c r="OSR98" s="79"/>
      <c r="OSS98" s="79"/>
      <c r="OST98" s="79"/>
      <c r="OSU98" s="79"/>
      <c r="OSV98" s="79"/>
      <c r="OSW98" s="79"/>
      <c r="OSX98" s="79"/>
      <c r="OSY98" s="79"/>
      <c r="OSZ98" s="79"/>
      <c r="OTA98" s="79"/>
      <c r="OTB98" s="79"/>
      <c r="OTC98" s="79"/>
      <c r="OTD98" s="79"/>
      <c r="OTE98" s="79"/>
      <c r="OTF98" s="79"/>
      <c r="OTG98" s="79"/>
      <c r="OTH98" s="79"/>
      <c r="OTI98" s="79"/>
      <c r="OTJ98" s="79"/>
      <c r="OTK98" s="79"/>
      <c r="OTL98" s="79"/>
      <c r="OTM98" s="79"/>
      <c r="OTN98" s="79"/>
      <c r="OTO98" s="79"/>
      <c r="OTP98" s="79"/>
      <c r="OTQ98" s="79"/>
      <c r="OTR98" s="79"/>
      <c r="OTS98" s="79"/>
      <c r="OTT98" s="79"/>
      <c r="OTU98" s="79"/>
      <c r="OTV98" s="79"/>
      <c r="OTW98" s="79"/>
      <c r="OTX98" s="79"/>
      <c r="OTY98" s="79"/>
      <c r="OTZ98" s="79"/>
      <c r="OUA98" s="79"/>
      <c r="OUB98" s="79"/>
      <c r="OUC98" s="79"/>
      <c r="OUD98" s="79"/>
      <c r="OUE98" s="79"/>
      <c r="OUF98" s="79"/>
      <c r="OUG98" s="79"/>
      <c r="OUH98" s="79"/>
      <c r="OUI98" s="79"/>
      <c r="OUJ98" s="79"/>
      <c r="OUK98" s="79"/>
      <c r="OUL98" s="79"/>
      <c r="OUM98" s="79"/>
      <c r="OUN98" s="79"/>
      <c r="OUO98" s="79"/>
      <c r="OUP98" s="79"/>
      <c r="OUQ98" s="79"/>
      <c r="OUR98" s="79"/>
      <c r="OUS98" s="79"/>
      <c r="OUT98" s="79"/>
      <c r="OUU98" s="79"/>
      <c r="OUV98" s="79"/>
      <c r="OUW98" s="79"/>
      <c r="OUX98" s="79"/>
      <c r="OUY98" s="79"/>
      <c r="OUZ98" s="79"/>
      <c r="OVA98" s="79"/>
      <c r="OVB98" s="79"/>
      <c r="OVC98" s="79"/>
      <c r="OVD98" s="79"/>
      <c r="OVE98" s="79"/>
      <c r="OVF98" s="79"/>
      <c r="OVG98" s="79"/>
      <c r="OVH98" s="79"/>
      <c r="OVI98" s="79"/>
      <c r="OVJ98" s="79"/>
      <c r="OVK98" s="79"/>
      <c r="OVL98" s="79"/>
      <c r="OVM98" s="79"/>
      <c r="OVN98" s="79"/>
      <c r="OVO98" s="79"/>
      <c r="OVP98" s="79"/>
      <c r="OVQ98" s="79"/>
      <c r="OVR98" s="79"/>
      <c r="OVS98" s="79"/>
      <c r="OVT98" s="79"/>
      <c r="OVU98" s="79"/>
      <c r="OVV98" s="79"/>
      <c r="OVW98" s="79"/>
      <c r="OVX98" s="79"/>
      <c r="OVY98" s="79"/>
      <c r="OVZ98" s="79"/>
      <c r="OWA98" s="79"/>
      <c r="OWB98" s="79"/>
      <c r="OWC98" s="79"/>
      <c r="OWD98" s="79"/>
      <c r="OWE98" s="79"/>
      <c r="OWF98" s="79"/>
      <c r="OWG98" s="79"/>
      <c r="OWH98" s="79"/>
      <c r="OWI98" s="79"/>
      <c r="OWJ98" s="79"/>
      <c r="OWK98" s="79"/>
      <c r="OWL98" s="79"/>
      <c r="OWM98" s="79"/>
      <c r="OWN98" s="79"/>
      <c r="OWO98" s="79"/>
      <c r="OWP98" s="79"/>
      <c r="OWQ98" s="79"/>
      <c r="OWR98" s="79"/>
      <c r="OWS98" s="79"/>
      <c r="OWT98" s="79"/>
      <c r="OWU98" s="79"/>
      <c r="OWV98" s="79"/>
      <c r="OWW98" s="79"/>
      <c r="OWX98" s="79"/>
      <c r="OWY98" s="79"/>
      <c r="OWZ98" s="79"/>
      <c r="OXA98" s="79"/>
      <c r="OXB98" s="79"/>
      <c r="OXC98" s="79"/>
      <c r="OXD98" s="79"/>
      <c r="OXE98" s="79"/>
      <c r="OXF98" s="79"/>
      <c r="OXG98" s="79"/>
      <c r="OXH98" s="79"/>
      <c r="OXI98" s="79"/>
      <c r="OXJ98" s="79"/>
      <c r="OXK98" s="79"/>
      <c r="OXL98" s="79"/>
      <c r="OXM98" s="79"/>
      <c r="OXN98" s="79"/>
      <c r="OXO98" s="79"/>
      <c r="OXP98" s="79"/>
      <c r="OXQ98" s="79"/>
      <c r="OXR98" s="79"/>
      <c r="OXS98" s="79"/>
      <c r="OXT98" s="79"/>
      <c r="OXU98" s="79"/>
      <c r="OXV98" s="79"/>
      <c r="OXW98" s="79"/>
      <c r="OXX98" s="79"/>
      <c r="OXY98" s="79"/>
      <c r="OXZ98" s="79"/>
      <c r="OYA98" s="79"/>
      <c r="OYB98" s="79"/>
      <c r="OYC98" s="79"/>
      <c r="OYD98" s="79"/>
      <c r="OYE98" s="79"/>
      <c r="OYF98" s="79"/>
      <c r="OYG98" s="79"/>
      <c r="OYH98" s="79"/>
      <c r="OYI98" s="79"/>
      <c r="OYJ98" s="79"/>
      <c r="OYK98" s="79"/>
      <c r="OYL98" s="79"/>
      <c r="OYM98" s="79"/>
      <c r="OYN98" s="79"/>
      <c r="OYO98" s="79"/>
      <c r="OYP98" s="79"/>
      <c r="OYQ98" s="79"/>
      <c r="OYR98" s="79"/>
      <c r="OYS98" s="79"/>
      <c r="OYT98" s="79"/>
      <c r="OYU98" s="79"/>
      <c r="OYV98" s="79"/>
      <c r="OYW98" s="79"/>
      <c r="OYX98" s="79"/>
      <c r="OYY98" s="79"/>
      <c r="OYZ98" s="79"/>
      <c r="OZA98" s="79"/>
      <c r="OZB98" s="79"/>
      <c r="OZC98" s="79"/>
      <c r="OZD98" s="79"/>
      <c r="OZE98" s="79"/>
      <c r="OZF98" s="79"/>
      <c r="OZG98" s="79"/>
      <c r="OZH98" s="79"/>
      <c r="OZI98" s="79"/>
      <c r="OZJ98" s="79"/>
      <c r="OZK98" s="79"/>
      <c r="OZL98" s="79"/>
      <c r="OZM98" s="79"/>
      <c r="OZN98" s="79"/>
      <c r="OZO98" s="79"/>
      <c r="OZP98" s="79"/>
      <c r="OZQ98" s="79"/>
      <c r="OZR98" s="79"/>
      <c r="OZS98" s="79"/>
      <c r="OZT98" s="79"/>
      <c r="OZU98" s="79"/>
      <c r="OZV98" s="79"/>
      <c r="OZW98" s="79"/>
      <c r="OZX98" s="79"/>
      <c r="OZY98" s="79"/>
      <c r="OZZ98" s="79"/>
      <c r="PAA98" s="79"/>
      <c r="PAB98" s="79"/>
      <c r="PAC98" s="79"/>
      <c r="PAD98" s="79"/>
      <c r="PAE98" s="79"/>
      <c r="PAF98" s="79"/>
      <c r="PAG98" s="79"/>
      <c r="PAH98" s="79"/>
      <c r="PAI98" s="79"/>
      <c r="PAJ98" s="79"/>
      <c r="PAK98" s="79"/>
      <c r="PAL98" s="79"/>
      <c r="PAM98" s="79"/>
      <c r="PAN98" s="79"/>
      <c r="PAO98" s="79"/>
      <c r="PAP98" s="79"/>
      <c r="PAQ98" s="79"/>
      <c r="PAR98" s="79"/>
      <c r="PAS98" s="79"/>
      <c r="PAT98" s="79"/>
      <c r="PAU98" s="79"/>
      <c r="PAV98" s="79"/>
      <c r="PAW98" s="79"/>
      <c r="PAX98" s="79"/>
      <c r="PAY98" s="79"/>
      <c r="PAZ98" s="79"/>
      <c r="PBA98" s="79"/>
      <c r="PBB98" s="79"/>
      <c r="PBC98" s="79"/>
      <c r="PBD98" s="79"/>
      <c r="PBE98" s="79"/>
      <c r="PBF98" s="79"/>
      <c r="PBG98" s="79"/>
      <c r="PBH98" s="79"/>
      <c r="PBI98" s="79"/>
      <c r="PBJ98" s="79"/>
      <c r="PBK98" s="79"/>
      <c r="PBL98" s="79"/>
      <c r="PBM98" s="79"/>
      <c r="PBN98" s="79"/>
      <c r="PBO98" s="79"/>
      <c r="PBP98" s="79"/>
      <c r="PBQ98" s="79"/>
      <c r="PBR98" s="79"/>
      <c r="PBS98" s="79"/>
      <c r="PBT98" s="79"/>
      <c r="PBU98" s="79"/>
      <c r="PBV98" s="79"/>
      <c r="PBW98" s="79"/>
      <c r="PBX98" s="79"/>
      <c r="PBY98" s="79"/>
      <c r="PBZ98" s="79"/>
      <c r="PCA98" s="79"/>
      <c r="PCB98" s="79"/>
      <c r="PCC98" s="79"/>
      <c r="PCD98" s="79"/>
      <c r="PCE98" s="79"/>
      <c r="PCF98" s="79"/>
      <c r="PCG98" s="79"/>
      <c r="PCH98" s="79"/>
      <c r="PCI98" s="79"/>
      <c r="PCJ98" s="79"/>
      <c r="PCK98" s="79"/>
      <c r="PCL98" s="79"/>
      <c r="PCM98" s="79"/>
      <c r="PCN98" s="79"/>
      <c r="PCO98" s="79"/>
      <c r="PCP98" s="79"/>
      <c r="PCQ98" s="79"/>
      <c r="PCR98" s="79"/>
      <c r="PCS98" s="79"/>
      <c r="PCT98" s="79"/>
      <c r="PCU98" s="79"/>
      <c r="PCV98" s="79"/>
      <c r="PCW98" s="79"/>
      <c r="PCX98" s="79"/>
      <c r="PCY98" s="79"/>
      <c r="PCZ98" s="79"/>
      <c r="PDA98" s="79"/>
      <c r="PDB98" s="79"/>
      <c r="PDC98" s="79"/>
      <c r="PDD98" s="79"/>
      <c r="PDE98" s="79"/>
      <c r="PDF98" s="79"/>
      <c r="PDG98" s="79"/>
      <c r="PDH98" s="79"/>
      <c r="PDI98" s="79"/>
      <c r="PDJ98" s="79"/>
      <c r="PDK98" s="79"/>
      <c r="PDL98" s="79"/>
      <c r="PDM98" s="79"/>
      <c r="PDN98" s="79"/>
      <c r="PDO98" s="79"/>
      <c r="PDP98" s="79"/>
      <c r="PDQ98" s="79"/>
      <c r="PDR98" s="79"/>
      <c r="PDS98" s="79"/>
      <c r="PDT98" s="79"/>
      <c r="PDU98" s="79"/>
      <c r="PDV98" s="79"/>
      <c r="PDW98" s="79"/>
      <c r="PDX98" s="79"/>
      <c r="PDY98" s="79"/>
      <c r="PDZ98" s="79"/>
      <c r="PEA98" s="79"/>
      <c r="PEB98" s="79"/>
      <c r="PEC98" s="79"/>
      <c r="PED98" s="79"/>
      <c r="PEE98" s="79"/>
      <c r="PEF98" s="79"/>
      <c r="PEG98" s="79"/>
      <c r="PEH98" s="79"/>
      <c r="PEI98" s="79"/>
      <c r="PEJ98" s="79"/>
      <c r="PEK98" s="79"/>
      <c r="PEL98" s="79"/>
      <c r="PEM98" s="79"/>
      <c r="PEN98" s="79"/>
      <c r="PEO98" s="79"/>
      <c r="PEP98" s="79"/>
      <c r="PEQ98" s="79"/>
      <c r="PER98" s="79"/>
      <c r="PES98" s="79"/>
      <c r="PET98" s="79"/>
      <c r="PEU98" s="79"/>
      <c r="PEV98" s="79"/>
      <c r="PEW98" s="79"/>
      <c r="PEX98" s="79"/>
      <c r="PEY98" s="79"/>
      <c r="PEZ98" s="79"/>
      <c r="PFA98" s="79"/>
      <c r="PFB98" s="79"/>
      <c r="PFC98" s="79"/>
      <c r="PFD98" s="79"/>
      <c r="PFE98" s="79"/>
      <c r="PFF98" s="79"/>
      <c r="PFG98" s="79"/>
      <c r="PFH98" s="79"/>
      <c r="PFI98" s="79"/>
      <c r="PFJ98" s="79"/>
      <c r="PFK98" s="79"/>
      <c r="PFL98" s="79"/>
      <c r="PFM98" s="79"/>
      <c r="PFN98" s="79"/>
      <c r="PFO98" s="79"/>
      <c r="PFP98" s="79"/>
      <c r="PFQ98" s="79"/>
      <c r="PFR98" s="79"/>
      <c r="PFS98" s="79"/>
      <c r="PFT98" s="79"/>
      <c r="PFU98" s="79"/>
      <c r="PFV98" s="79"/>
      <c r="PFW98" s="79"/>
      <c r="PFX98" s="79"/>
      <c r="PFY98" s="79"/>
      <c r="PFZ98" s="79"/>
      <c r="PGA98" s="79"/>
      <c r="PGB98" s="79"/>
      <c r="PGC98" s="79"/>
      <c r="PGD98" s="79"/>
      <c r="PGE98" s="79"/>
      <c r="PGF98" s="79"/>
      <c r="PGG98" s="79"/>
      <c r="PGH98" s="79"/>
      <c r="PGI98" s="79"/>
      <c r="PGJ98" s="79"/>
      <c r="PGK98" s="79"/>
      <c r="PGL98" s="79"/>
      <c r="PGM98" s="79"/>
      <c r="PGN98" s="79"/>
      <c r="PGO98" s="79"/>
      <c r="PGP98" s="79"/>
      <c r="PGQ98" s="79"/>
      <c r="PGR98" s="79"/>
      <c r="PGS98" s="79"/>
      <c r="PGT98" s="79"/>
      <c r="PGU98" s="79"/>
      <c r="PGV98" s="79"/>
      <c r="PGW98" s="79"/>
      <c r="PGX98" s="79"/>
      <c r="PGY98" s="79"/>
      <c r="PGZ98" s="79"/>
      <c r="PHA98" s="79"/>
      <c r="PHB98" s="79"/>
      <c r="PHC98" s="79"/>
      <c r="PHD98" s="79"/>
      <c r="PHE98" s="79"/>
      <c r="PHF98" s="79"/>
      <c r="PHG98" s="79"/>
      <c r="PHH98" s="79"/>
      <c r="PHI98" s="79"/>
      <c r="PHJ98" s="79"/>
      <c r="PHK98" s="79"/>
      <c r="PHL98" s="79"/>
      <c r="PHM98" s="79"/>
      <c r="PHN98" s="79"/>
      <c r="PHO98" s="79"/>
      <c r="PHP98" s="79"/>
      <c r="PHQ98" s="79"/>
      <c r="PHR98" s="79"/>
      <c r="PHS98" s="79"/>
      <c r="PHT98" s="79"/>
      <c r="PHU98" s="79"/>
      <c r="PHV98" s="79"/>
      <c r="PHW98" s="79"/>
      <c r="PHX98" s="79"/>
      <c r="PHY98" s="79"/>
      <c r="PHZ98" s="79"/>
      <c r="PIA98" s="79"/>
      <c r="PIB98" s="79"/>
      <c r="PIC98" s="79"/>
      <c r="PID98" s="79"/>
      <c r="PIE98" s="79"/>
      <c r="PIF98" s="79"/>
      <c r="PIG98" s="79"/>
      <c r="PIH98" s="79"/>
      <c r="PII98" s="79"/>
      <c r="PIJ98" s="79"/>
      <c r="PIK98" s="79"/>
      <c r="PIL98" s="79"/>
      <c r="PIM98" s="79"/>
      <c r="PIN98" s="79"/>
      <c r="PIO98" s="79"/>
      <c r="PIP98" s="79"/>
      <c r="PIQ98" s="79"/>
      <c r="PIR98" s="79"/>
      <c r="PIS98" s="79"/>
      <c r="PIT98" s="79"/>
      <c r="PIU98" s="79"/>
      <c r="PIV98" s="79"/>
      <c r="PIW98" s="79"/>
      <c r="PIX98" s="79"/>
      <c r="PIY98" s="79"/>
      <c r="PIZ98" s="79"/>
      <c r="PJA98" s="79"/>
      <c r="PJB98" s="79"/>
      <c r="PJC98" s="79"/>
      <c r="PJD98" s="79"/>
      <c r="PJE98" s="79"/>
      <c r="PJF98" s="79"/>
      <c r="PJG98" s="79"/>
      <c r="PJH98" s="79"/>
      <c r="PJI98" s="79"/>
      <c r="PJJ98" s="79"/>
      <c r="PJK98" s="79"/>
      <c r="PJL98" s="79"/>
      <c r="PJM98" s="79"/>
      <c r="PJN98" s="79"/>
      <c r="PJO98" s="79"/>
      <c r="PJP98" s="79"/>
      <c r="PJQ98" s="79"/>
      <c r="PJR98" s="79"/>
      <c r="PJS98" s="79"/>
      <c r="PJT98" s="79"/>
      <c r="PJU98" s="79"/>
      <c r="PJV98" s="79"/>
      <c r="PJW98" s="79"/>
      <c r="PJX98" s="79"/>
      <c r="PJY98" s="79"/>
      <c r="PJZ98" s="79"/>
      <c r="PKA98" s="79"/>
      <c r="PKB98" s="79"/>
      <c r="PKC98" s="79"/>
      <c r="PKD98" s="79"/>
      <c r="PKE98" s="79"/>
      <c r="PKF98" s="79"/>
      <c r="PKG98" s="79"/>
      <c r="PKH98" s="79"/>
      <c r="PKI98" s="79"/>
      <c r="PKJ98" s="79"/>
      <c r="PKK98" s="79"/>
      <c r="PKL98" s="79"/>
      <c r="PKM98" s="79"/>
      <c r="PKN98" s="79"/>
      <c r="PKO98" s="79"/>
      <c r="PKP98" s="79"/>
      <c r="PKQ98" s="79"/>
      <c r="PKR98" s="79"/>
      <c r="PKS98" s="79"/>
      <c r="PKT98" s="79"/>
      <c r="PKU98" s="79"/>
      <c r="PKV98" s="79"/>
      <c r="PKW98" s="79"/>
      <c r="PKX98" s="79"/>
      <c r="PKY98" s="79"/>
      <c r="PKZ98" s="79"/>
      <c r="PLA98" s="79"/>
      <c r="PLB98" s="79"/>
      <c r="PLC98" s="79"/>
      <c r="PLD98" s="79"/>
      <c r="PLE98" s="79"/>
      <c r="PLF98" s="79"/>
      <c r="PLG98" s="79"/>
      <c r="PLH98" s="79"/>
      <c r="PLI98" s="79"/>
      <c r="PLJ98" s="79"/>
      <c r="PLK98" s="79"/>
      <c r="PLL98" s="79"/>
      <c r="PLM98" s="79"/>
      <c r="PLN98" s="79"/>
      <c r="PLO98" s="79"/>
      <c r="PLP98" s="79"/>
      <c r="PLQ98" s="79"/>
      <c r="PLR98" s="79"/>
      <c r="PLS98" s="79"/>
      <c r="PLT98" s="79"/>
      <c r="PLU98" s="79"/>
      <c r="PLV98" s="79"/>
      <c r="PLW98" s="79"/>
      <c r="PLX98" s="79"/>
      <c r="PLY98" s="79"/>
      <c r="PLZ98" s="79"/>
      <c r="PMA98" s="79"/>
      <c r="PMB98" s="79"/>
      <c r="PMC98" s="79"/>
      <c r="PMD98" s="79"/>
      <c r="PME98" s="79"/>
      <c r="PMF98" s="79"/>
      <c r="PMG98" s="79"/>
      <c r="PMH98" s="79"/>
      <c r="PMI98" s="79"/>
      <c r="PMJ98" s="79"/>
      <c r="PMK98" s="79"/>
      <c r="PML98" s="79"/>
      <c r="PMM98" s="79"/>
      <c r="PMN98" s="79"/>
      <c r="PMO98" s="79"/>
      <c r="PMP98" s="79"/>
      <c r="PMQ98" s="79"/>
      <c r="PMR98" s="79"/>
      <c r="PMS98" s="79"/>
      <c r="PMT98" s="79"/>
      <c r="PMU98" s="79"/>
      <c r="PMV98" s="79"/>
      <c r="PMW98" s="79"/>
      <c r="PMX98" s="79"/>
      <c r="PMY98" s="79"/>
      <c r="PMZ98" s="79"/>
      <c r="PNA98" s="79"/>
      <c r="PNB98" s="79"/>
      <c r="PNC98" s="79"/>
      <c r="PND98" s="79"/>
      <c r="PNE98" s="79"/>
      <c r="PNF98" s="79"/>
      <c r="PNG98" s="79"/>
      <c r="PNH98" s="79"/>
      <c r="PNI98" s="79"/>
      <c r="PNJ98" s="79"/>
      <c r="PNK98" s="79"/>
      <c r="PNL98" s="79"/>
      <c r="PNM98" s="79"/>
      <c r="PNN98" s="79"/>
      <c r="PNO98" s="79"/>
      <c r="PNP98" s="79"/>
      <c r="PNQ98" s="79"/>
      <c r="PNR98" s="79"/>
      <c r="PNS98" s="79"/>
      <c r="PNT98" s="79"/>
      <c r="PNU98" s="79"/>
      <c r="PNV98" s="79"/>
      <c r="PNW98" s="79"/>
      <c r="PNX98" s="79"/>
      <c r="PNY98" s="79"/>
      <c r="PNZ98" s="79"/>
      <c r="POA98" s="79"/>
      <c r="POB98" s="79"/>
      <c r="POC98" s="79"/>
      <c r="POD98" s="79"/>
      <c r="POE98" s="79"/>
      <c r="POF98" s="79"/>
      <c r="POG98" s="79"/>
      <c r="POH98" s="79"/>
      <c r="POI98" s="79"/>
      <c r="POJ98" s="79"/>
      <c r="POK98" s="79"/>
      <c r="POL98" s="79"/>
      <c r="POM98" s="79"/>
      <c r="PON98" s="79"/>
      <c r="POO98" s="79"/>
      <c r="POP98" s="79"/>
      <c r="POQ98" s="79"/>
      <c r="POR98" s="79"/>
      <c r="POS98" s="79"/>
      <c r="POT98" s="79"/>
      <c r="POU98" s="79"/>
      <c r="POV98" s="79"/>
      <c r="POW98" s="79"/>
      <c r="POX98" s="79"/>
      <c r="POY98" s="79"/>
      <c r="POZ98" s="79"/>
      <c r="PPA98" s="79"/>
      <c r="PPB98" s="79"/>
      <c r="PPC98" s="79"/>
      <c r="PPD98" s="79"/>
      <c r="PPE98" s="79"/>
      <c r="PPF98" s="79"/>
      <c r="PPG98" s="79"/>
      <c r="PPH98" s="79"/>
      <c r="PPI98" s="79"/>
      <c r="PPJ98" s="79"/>
      <c r="PPK98" s="79"/>
      <c r="PPL98" s="79"/>
      <c r="PPM98" s="79"/>
      <c r="PPN98" s="79"/>
      <c r="PPO98" s="79"/>
      <c r="PPP98" s="79"/>
      <c r="PPQ98" s="79"/>
      <c r="PPR98" s="79"/>
      <c r="PPS98" s="79"/>
      <c r="PPT98" s="79"/>
      <c r="PPU98" s="79"/>
      <c r="PPV98" s="79"/>
      <c r="PPW98" s="79"/>
      <c r="PPX98" s="79"/>
      <c r="PPY98" s="79"/>
      <c r="PPZ98" s="79"/>
      <c r="PQA98" s="79"/>
      <c r="PQB98" s="79"/>
      <c r="PQC98" s="79"/>
      <c r="PQD98" s="79"/>
      <c r="PQE98" s="79"/>
      <c r="PQF98" s="79"/>
      <c r="PQG98" s="79"/>
      <c r="PQH98" s="79"/>
      <c r="PQI98" s="79"/>
      <c r="PQJ98" s="79"/>
      <c r="PQK98" s="79"/>
      <c r="PQL98" s="79"/>
      <c r="PQM98" s="79"/>
      <c r="PQN98" s="79"/>
      <c r="PQO98" s="79"/>
      <c r="PQP98" s="79"/>
      <c r="PQQ98" s="79"/>
      <c r="PQR98" s="79"/>
      <c r="PQS98" s="79"/>
      <c r="PQT98" s="79"/>
      <c r="PQU98" s="79"/>
      <c r="PQV98" s="79"/>
      <c r="PQW98" s="79"/>
      <c r="PQX98" s="79"/>
      <c r="PQY98" s="79"/>
      <c r="PQZ98" s="79"/>
      <c r="PRA98" s="79"/>
      <c r="PRB98" s="79"/>
      <c r="PRC98" s="79"/>
      <c r="PRD98" s="79"/>
      <c r="PRE98" s="79"/>
      <c r="PRF98" s="79"/>
      <c r="PRG98" s="79"/>
      <c r="PRH98" s="79"/>
      <c r="PRI98" s="79"/>
      <c r="PRJ98" s="79"/>
      <c r="PRK98" s="79"/>
      <c r="PRL98" s="79"/>
      <c r="PRM98" s="79"/>
      <c r="PRN98" s="79"/>
      <c r="PRO98" s="79"/>
      <c r="PRP98" s="79"/>
      <c r="PRQ98" s="79"/>
      <c r="PRR98" s="79"/>
      <c r="PRS98" s="79"/>
      <c r="PRT98" s="79"/>
      <c r="PRU98" s="79"/>
      <c r="PRV98" s="79"/>
      <c r="PRW98" s="79"/>
      <c r="PRX98" s="79"/>
      <c r="PRY98" s="79"/>
      <c r="PRZ98" s="79"/>
      <c r="PSA98" s="79"/>
      <c r="PSB98" s="79"/>
      <c r="PSC98" s="79"/>
      <c r="PSD98" s="79"/>
      <c r="PSE98" s="79"/>
      <c r="PSF98" s="79"/>
      <c r="PSG98" s="79"/>
      <c r="PSH98" s="79"/>
      <c r="PSI98" s="79"/>
      <c r="PSJ98" s="79"/>
      <c r="PSK98" s="79"/>
      <c r="PSL98" s="79"/>
      <c r="PSM98" s="79"/>
      <c r="PSN98" s="79"/>
      <c r="PSO98" s="79"/>
      <c r="PSP98" s="79"/>
      <c r="PSQ98" s="79"/>
      <c r="PSR98" s="79"/>
      <c r="PSS98" s="79"/>
      <c r="PST98" s="79"/>
      <c r="PSU98" s="79"/>
      <c r="PSV98" s="79"/>
      <c r="PSW98" s="79"/>
      <c r="PSX98" s="79"/>
      <c r="PSY98" s="79"/>
      <c r="PSZ98" s="79"/>
      <c r="PTA98" s="79"/>
      <c r="PTB98" s="79"/>
      <c r="PTC98" s="79"/>
      <c r="PTD98" s="79"/>
      <c r="PTE98" s="79"/>
      <c r="PTF98" s="79"/>
      <c r="PTG98" s="79"/>
      <c r="PTH98" s="79"/>
      <c r="PTI98" s="79"/>
      <c r="PTJ98" s="79"/>
      <c r="PTK98" s="79"/>
      <c r="PTL98" s="79"/>
      <c r="PTM98" s="79"/>
      <c r="PTN98" s="79"/>
      <c r="PTO98" s="79"/>
      <c r="PTP98" s="79"/>
      <c r="PTQ98" s="79"/>
      <c r="PTR98" s="79"/>
      <c r="PTS98" s="79"/>
      <c r="PTT98" s="79"/>
      <c r="PTU98" s="79"/>
      <c r="PTV98" s="79"/>
      <c r="PTW98" s="79"/>
      <c r="PTX98" s="79"/>
      <c r="PTY98" s="79"/>
      <c r="PTZ98" s="79"/>
      <c r="PUA98" s="79"/>
      <c r="PUB98" s="79"/>
      <c r="PUC98" s="79"/>
      <c r="PUD98" s="79"/>
      <c r="PUE98" s="79"/>
      <c r="PUF98" s="79"/>
      <c r="PUG98" s="79"/>
      <c r="PUH98" s="79"/>
      <c r="PUI98" s="79"/>
      <c r="PUJ98" s="79"/>
      <c r="PUK98" s="79"/>
      <c r="PUL98" s="79"/>
      <c r="PUM98" s="79"/>
      <c r="PUN98" s="79"/>
      <c r="PUO98" s="79"/>
      <c r="PUP98" s="79"/>
      <c r="PUQ98" s="79"/>
      <c r="PUR98" s="79"/>
      <c r="PUS98" s="79"/>
      <c r="PUT98" s="79"/>
      <c r="PUU98" s="79"/>
      <c r="PUV98" s="79"/>
      <c r="PUW98" s="79"/>
      <c r="PUX98" s="79"/>
      <c r="PUY98" s="79"/>
      <c r="PUZ98" s="79"/>
      <c r="PVA98" s="79"/>
      <c r="PVB98" s="79"/>
      <c r="PVC98" s="79"/>
      <c r="PVD98" s="79"/>
      <c r="PVE98" s="79"/>
      <c r="PVF98" s="79"/>
      <c r="PVG98" s="79"/>
      <c r="PVH98" s="79"/>
      <c r="PVI98" s="79"/>
      <c r="PVJ98" s="79"/>
      <c r="PVK98" s="79"/>
      <c r="PVL98" s="79"/>
      <c r="PVM98" s="79"/>
      <c r="PVN98" s="79"/>
      <c r="PVO98" s="79"/>
      <c r="PVP98" s="79"/>
      <c r="PVQ98" s="79"/>
      <c r="PVR98" s="79"/>
      <c r="PVS98" s="79"/>
      <c r="PVT98" s="79"/>
      <c r="PVU98" s="79"/>
      <c r="PVV98" s="79"/>
      <c r="PVW98" s="79"/>
      <c r="PVX98" s="79"/>
      <c r="PVY98" s="79"/>
      <c r="PVZ98" s="79"/>
      <c r="PWA98" s="79"/>
      <c r="PWB98" s="79"/>
      <c r="PWC98" s="79"/>
      <c r="PWD98" s="79"/>
      <c r="PWE98" s="79"/>
      <c r="PWF98" s="79"/>
      <c r="PWG98" s="79"/>
      <c r="PWH98" s="79"/>
      <c r="PWI98" s="79"/>
      <c r="PWJ98" s="79"/>
      <c r="PWK98" s="79"/>
      <c r="PWL98" s="79"/>
      <c r="PWM98" s="79"/>
      <c r="PWN98" s="79"/>
      <c r="PWO98" s="79"/>
      <c r="PWP98" s="79"/>
      <c r="PWQ98" s="79"/>
      <c r="PWR98" s="79"/>
      <c r="PWS98" s="79"/>
      <c r="PWT98" s="79"/>
      <c r="PWU98" s="79"/>
      <c r="PWV98" s="79"/>
      <c r="PWW98" s="79"/>
      <c r="PWX98" s="79"/>
      <c r="PWY98" s="79"/>
      <c r="PWZ98" s="79"/>
      <c r="PXA98" s="79"/>
      <c r="PXB98" s="79"/>
      <c r="PXC98" s="79"/>
      <c r="PXD98" s="79"/>
      <c r="PXE98" s="79"/>
      <c r="PXF98" s="79"/>
      <c r="PXG98" s="79"/>
      <c r="PXH98" s="79"/>
      <c r="PXI98" s="79"/>
      <c r="PXJ98" s="79"/>
      <c r="PXK98" s="79"/>
      <c r="PXL98" s="79"/>
      <c r="PXM98" s="79"/>
      <c r="PXN98" s="79"/>
      <c r="PXO98" s="79"/>
      <c r="PXP98" s="79"/>
      <c r="PXQ98" s="79"/>
      <c r="PXR98" s="79"/>
      <c r="PXS98" s="79"/>
      <c r="PXT98" s="79"/>
      <c r="PXU98" s="79"/>
      <c r="PXV98" s="79"/>
      <c r="PXW98" s="79"/>
      <c r="PXX98" s="79"/>
      <c r="PXY98" s="79"/>
      <c r="PXZ98" s="79"/>
      <c r="PYA98" s="79"/>
      <c r="PYB98" s="79"/>
      <c r="PYC98" s="79"/>
      <c r="PYD98" s="79"/>
      <c r="PYE98" s="79"/>
      <c r="PYF98" s="79"/>
      <c r="PYG98" s="79"/>
      <c r="PYH98" s="79"/>
      <c r="PYI98" s="79"/>
      <c r="PYJ98" s="79"/>
      <c r="PYK98" s="79"/>
      <c r="PYL98" s="79"/>
      <c r="PYM98" s="79"/>
      <c r="PYN98" s="79"/>
      <c r="PYO98" s="79"/>
      <c r="PYP98" s="79"/>
      <c r="PYQ98" s="79"/>
      <c r="PYR98" s="79"/>
      <c r="PYS98" s="79"/>
      <c r="PYT98" s="79"/>
      <c r="PYU98" s="79"/>
      <c r="PYV98" s="79"/>
      <c r="PYW98" s="79"/>
      <c r="PYX98" s="79"/>
      <c r="PYY98" s="79"/>
      <c r="PYZ98" s="79"/>
      <c r="PZA98" s="79"/>
      <c r="PZB98" s="79"/>
      <c r="PZC98" s="79"/>
      <c r="PZD98" s="79"/>
      <c r="PZE98" s="79"/>
      <c r="PZF98" s="79"/>
      <c r="PZG98" s="79"/>
      <c r="PZH98" s="79"/>
      <c r="PZI98" s="79"/>
      <c r="PZJ98" s="79"/>
      <c r="PZK98" s="79"/>
      <c r="PZL98" s="79"/>
      <c r="PZM98" s="79"/>
      <c r="PZN98" s="79"/>
      <c r="PZO98" s="79"/>
      <c r="PZP98" s="79"/>
      <c r="PZQ98" s="79"/>
      <c r="PZR98" s="79"/>
      <c r="PZS98" s="79"/>
      <c r="PZT98" s="79"/>
      <c r="PZU98" s="79"/>
      <c r="PZV98" s="79"/>
      <c r="PZW98" s="79"/>
      <c r="PZX98" s="79"/>
      <c r="PZY98" s="79"/>
      <c r="PZZ98" s="79"/>
      <c r="QAA98" s="79"/>
      <c r="QAB98" s="79"/>
      <c r="QAC98" s="79"/>
      <c r="QAD98" s="79"/>
      <c r="QAE98" s="79"/>
      <c r="QAF98" s="79"/>
      <c r="QAG98" s="79"/>
      <c r="QAH98" s="79"/>
      <c r="QAI98" s="79"/>
      <c r="QAJ98" s="79"/>
      <c r="QAK98" s="79"/>
      <c r="QAL98" s="79"/>
      <c r="QAM98" s="79"/>
      <c r="QAN98" s="79"/>
      <c r="QAO98" s="79"/>
      <c r="QAP98" s="79"/>
      <c r="QAQ98" s="79"/>
      <c r="QAR98" s="79"/>
      <c r="QAS98" s="79"/>
      <c r="QAT98" s="79"/>
      <c r="QAU98" s="79"/>
      <c r="QAV98" s="79"/>
      <c r="QAW98" s="79"/>
      <c r="QAX98" s="79"/>
      <c r="QAY98" s="79"/>
      <c r="QAZ98" s="79"/>
      <c r="QBA98" s="79"/>
      <c r="QBB98" s="79"/>
      <c r="QBC98" s="79"/>
      <c r="QBD98" s="79"/>
      <c r="QBE98" s="79"/>
      <c r="QBF98" s="79"/>
      <c r="QBG98" s="79"/>
      <c r="QBH98" s="79"/>
      <c r="QBI98" s="79"/>
      <c r="QBJ98" s="79"/>
      <c r="QBK98" s="79"/>
      <c r="QBL98" s="79"/>
      <c r="QBM98" s="79"/>
      <c r="QBN98" s="79"/>
      <c r="QBO98" s="79"/>
      <c r="QBP98" s="79"/>
      <c r="QBQ98" s="79"/>
      <c r="QBR98" s="79"/>
      <c r="QBS98" s="79"/>
      <c r="QBT98" s="79"/>
      <c r="QBU98" s="79"/>
      <c r="QBV98" s="79"/>
      <c r="QBW98" s="79"/>
      <c r="QBX98" s="79"/>
      <c r="QBY98" s="79"/>
      <c r="QBZ98" s="79"/>
      <c r="QCA98" s="79"/>
      <c r="QCB98" s="79"/>
      <c r="QCC98" s="79"/>
      <c r="QCD98" s="79"/>
      <c r="QCE98" s="79"/>
      <c r="QCF98" s="79"/>
      <c r="QCG98" s="79"/>
      <c r="QCH98" s="79"/>
      <c r="QCI98" s="79"/>
      <c r="QCJ98" s="79"/>
      <c r="QCK98" s="79"/>
      <c r="QCL98" s="79"/>
      <c r="QCM98" s="79"/>
      <c r="QCN98" s="79"/>
      <c r="QCO98" s="79"/>
      <c r="QCP98" s="79"/>
      <c r="QCQ98" s="79"/>
      <c r="QCR98" s="79"/>
      <c r="QCS98" s="79"/>
      <c r="QCT98" s="79"/>
      <c r="QCU98" s="79"/>
      <c r="QCV98" s="79"/>
      <c r="QCW98" s="79"/>
      <c r="QCX98" s="79"/>
      <c r="QCY98" s="79"/>
      <c r="QCZ98" s="79"/>
      <c r="QDA98" s="79"/>
      <c r="QDB98" s="79"/>
      <c r="QDC98" s="79"/>
      <c r="QDD98" s="79"/>
      <c r="QDE98" s="79"/>
      <c r="QDF98" s="79"/>
      <c r="QDG98" s="79"/>
      <c r="QDH98" s="79"/>
      <c r="QDI98" s="79"/>
      <c r="QDJ98" s="79"/>
      <c r="QDK98" s="79"/>
      <c r="QDL98" s="79"/>
      <c r="QDM98" s="79"/>
      <c r="QDN98" s="79"/>
      <c r="QDO98" s="79"/>
      <c r="QDP98" s="79"/>
      <c r="QDQ98" s="79"/>
      <c r="QDR98" s="79"/>
      <c r="QDS98" s="79"/>
      <c r="QDT98" s="79"/>
      <c r="QDU98" s="79"/>
      <c r="QDV98" s="79"/>
      <c r="QDW98" s="79"/>
      <c r="QDX98" s="79"/>
      <c r="QDY98" s="79"/>
      <c r="QDZ98" s="79"/>
      <c r="QEA98" s="79"/>
      <c r="QEB98" s="79"/>
      <c r="QEC98" s="79"/>
      <c r="QED98" s="79"/>
      <c r="QEE98" s="79"/>
      <c r="QEF98" s="79"/>
      <c r="QEG98" s="79"/>
      <c r="QEH98" s="79"/>
      <c r="QEI98" s="79"/>
      <c r="QEJ98" s="79"/>
      <c r="QEK98" s="79"/>
      <c r="QEL98" s="79"/>
      <c r="QEM98" s="79"/>
      <c r="QEN98" s="79"/>
      <c r="QEO98" s="79"/>
      <c r="QEP98" s="79"/>
      <c r="QEQ98" s="79"/>
      <c r="QER98" s="79"/>
      <c r="QES98" s="79"/>
      <c r="QET98" s="79"/>
      <c r="QEU98" s="79"/>
      <c r="QEV98" s="79"/>
      <c r="QEW98" s="79"/>
      <c r="QEX98" s="79"/>
      <c r="QEY98" s="79"/>
      <c r="QEZ98" s="79"/>
      <c r="QFA98" s="79"/>
      <c r="QFB98" s="79"/>
      <c r="QFC98" s="79"/>
      <c r="QFD98" s="79"/>
      <c r="QFE98" s="79"/>
      <c r="QFF98" s="79"/>
      <c r="QFG98" s="79"/>
      <c r="QFH98" s="79"/>
      <c r="QFI98" s="79"/>
      <c r="QFJ98" s="79"/>
      <c r="QFK98" s="79"/>
      <c r="QFL98" s="79"/>
      <c r="QFM98" s="79"/>
      <c r="QFN98" s="79"/>
      <c r="QFO98" s="79"/>
      <c r="QFP98" s="79"/>
      <c r="QFQ98" s="79"/>
      <c r="QFR98" s="79"/>
      <c r="QFS98" s="79"/>
      <c r="QFT98" s="79"/>
      <c r="QFU98" s="79"/>
      <c r="QFV98" s="79"/>
      <c r="QFW98" s="79"/>
      <c r="QFX98" s="79"/>
      <c r="QFY98" s="79"/>
      <c r="QFZ98" s="79"/>
      <c r="QGA98" s="79"/>
      <c r="QGB98" s="79"/>
      <c r="QGC98" s="79"/>
      <c r="QGD98" s="79"/>
      <c r="QGE98" s="79"/>
      <c r="QGF98" s="79"/>
      <c r="QGG98" s="79"/>
      <c r="QGH98" s="79"/>
      <c r="QGI98" s="79"/>
      <c r="QGJ98" s="79"/>
      <c r="QGK98" s="79"/>
      <c r="QGL98" s="79"/>
      <c r="QGM98" s="79"/>
      <c r="QGN98" s="79"/>
      <c r="QGO98" s="79"/>
      <c r="QGP98" s="79"/>
      <c r="QGQ98" s="79"/>
      <c r="QGR98" s="79"/>
      <c r="QGS98" s="79"/>
      <c r="QGT98" s="79"/>
      <c r="QGU98" s="79"/>
      <c r="QGV98" s="79"/>
      <c r="QGW98" s="79"/>
      <c r="QGX98" s="79"/>
      <c r="QGY98" s="79"/>
      <c r="QGZ98" s="79"/>
      <c r="QHA98" s="79"/>
      <c r="QHB98" s="79"/>
      <c r="QHC98" s="79"/>
      <c r="QHD98" s="79"/>
      <c r="QHE98" s="79"/>
      <c r="QHF98" s="79"/>
      <c r="QHG98" s="79"/>
      <c r="QHH98" s="79"/>
      <c r="QHI98" s="79"/>
      <c r="QHJ98" s="79"/>
      <c r="QHK98" s="79"/>
      <c r="QHL98" s="79"/>
      <c r="QHM98" s="79"/>
      <c r="QHN98" s="79"/>
      <c r="QHO98" s="79"/>
      <c r="QHP98" s="79"/>
      <c r="QHQ98" s="79"/>
      <c r="QHR98" s="79"/>
      <c r="QHS98" s="79"/>
      <c r="QHT98" s="79"/>
      <c r="QHU98" s="79"/>
      <c r="QHV98" s="79"/>
      <c r="QHW98" s="79"/>
      <c r="QHX98" s="79"/>
      <c r="QHY98" s="79"/>
      <c r="QHZ98" s="79"/>
      <c r="QIA98" s="79"/>
      <c r="QIB98" s="79"/>
      <c r="QIC98" s="79"/>
      <c r="QID98" s="79"/>
      <c r="QIE98" s="79"/>
      <c r="QIF98" s="79"/>
      <c r="QIG98" s="79"/>
      <c r="QIH98" s="79"/>
      <c r="QII98" s="79"/>
      <c r="QIJ98" s="79"/>
      <c r="QIK98" s="79"/>
      <c r="QIL98" s="79"/>
      <c r="QIM98" s="79"/>
      <c r="QIN98" s="79"/>
      <c r="QIO98" s="79"/>
      <c r="QIP98" s="79"/>
      <c r="QIQ98" s="79"/>
      <c r="QIR98" s="79"/>
      <c r="QIS98" s="79"/>
      <c r="QIT98" s="79"/>
      <c r="QIU98" s="79"/>
      <c r="QIV98" s="79"/>
      <c r="QIW98" s="79"/>
      <c r="QIX98" s="79"/>
      <c r="QIY98" s="79"/>
      <c r="QIZ98" s="79"/>
      <c r="QJA98" s="79"/>
      <c r="QJB98" s="79"/>
      <c r="QJC98" s="79"/>
      <c r="QJD98" s="79"/>
      <c r="QJE98" s="79"/>
      <c r="QJF98" s="79"/>
      <c r="QJG98" s="79"/>
      <c r="QJH98" s="79"/>
      <c r="QJI98" s="79"/>
      <c r="QJJ98" s="79"/>
      <c r="QJK98" s="79"/>
      <c r="QJL98" s="79"/>
      <c r="QJM98" s="79"/>
      <c r="QJN98" s="79"/>
      <c r="QJO98" s="79"/>
      <c r="QJP98" s="79"/>
      <c r="QJQ98" s="79"/>
      <c r="QJR98" s="79"/>
      <c r="QJS98" s="79"/>
      <c r="QJT98" s="79"/>
      <c r="QJU98" s="79"/>
      <c r="QJV98" s="79"/>
      <c r="QJW98" s="79"/>
      <c r="QJX98" s="79"/>
      <c r="QJY98" s="79"/>
      <c r="QJZ98" s="79"/>
      <c r="QKA98" s="79"/>
      <c r="QKB98" s="79"/>
      <c r="QKC98" s="79"/>
      <c r="QKD98" s="79"/>
      <c r="QKE98" s="79"/>
      <c r="QKF98" s="79"/>
      <c r="QKG98" s="79"/>
      <c r="QKH98" s="79"/>
      <c r="QKI98" s="79"/>
      <c r="QKJ98" s="79"/>
      <c r="QKK98" s="79"/>
      <c r="QKL98" s="79"/>
      <c r="QKM98" s="79"/>
      <c r="QKN98" s="79"/>
      <c r="QKO98" s="79"/>
      <c r="QKP98" s="79"/>
      <c r="QKQ98" s="79"/>
      <c r="QKR98" s="79"/>
      <c r="QKS98" s="79"/>
      <c r="QKT98" s="79"/>
      <c r="QKU98" s="79"/>
      <c r="QKV98" s="79"/>
      <c r="QKW98" s="79"/>
      <c r="QKX98" s="79"/>
      <c r="QKY98" s="79"/>
      <c r="QKZ98" s="79"/>
      <c r="QLA98" s="79"/>
      <c r="QLB98" s="79"/>
      <c r="QLC98" s="79"/>
      <c r="QLD98" s="79"/>
      <c r="QLE98" s="79"/>
      <c r="QLF98" s="79"/>
      <c r="QLG98" s="79"/>
      <c r="QLH98" s="79"/>
      <c r="QLI98" s="79"/>
      <c r="QLJ98" s="79"/>
      <c r="QLK98" s="79"/>
      <c r="QLL98" s="79"/>
      <c r="QLM98" s="79"/>
      <c r="QLN98" s="79"/>
      <c r="QLO98" s="79"/>
      <c r="QLP98" s="79"/>
      <c r="QLQ98" s="79"/>
      <c r="QLR98" s="79"/>
      <c r="QLS98" s="79"/>
      <c r="QLT98" s="79"/>
      <c r="QLU98" s="79"/>
      <c r="QLV98" s="79"/>
      <c r="QLW98" s="79"/>
      <c r="QLX98" s="79"/>
      <c r="QLY98" s="79"/>
      <c r="QLZ98" s="79"/>
      <c r="QMA98" s="79"/>
      <c r="QMB98" s="79"/>
      <c r="QMC98" s="79"/>
      <c r="QMD98" s="79"/>
      <c r="QME98" s="79"/>
      <c r="QMF98" s="79"/>
      <c r="QMG98" s="79"/>
      <c r="QMH98" s="79"/>
      <c r="QMI98" s="79"/>
      <c r="QMJ98" s="79"/>
      <c r="QMK98" s="79"/>
      <c r="QML98" s="79"/>
      <c r="QMM98" s="79"/>
      <c r="QMN98" s="79"/>
      <c r="QMO98" s="79"/>
      <c r="QMP98" s="79"/>
      <c r="QMQ98" s="79"/>
      <c r="QMR98" s="79"/>
      <c r="QMS98" s="79"/>
      <c r="QMT98" s="79"/>
      <c r="QMU98" s="79"/>
      <c r="QMV98" s="79"/>
      <c r="QMW98" s="79"/>
      <c r="QMX98" s="79"/>
      <c r="QMY98" s="79"/>
      <c r="QMZ98" s="79"/>
      <c r="QNA98" s="79"/>
      <c r="QNB98" s="79"/>
      <c r="QNC98" s="79"/>
      <c r="QND98" s="79"/>
      <c r="QNE98" s="79"/>
      <c r="QNF98" s="79"/>
      <c r="QNG98" s="79"/>
      <c r="QNH98" s="79"/>
      <c r="QNI98" s="79"/>
      <c r="QNJ98" s="79"/>
      <c r="QNK98" s="79"/>
      <c r="QNL98" s="79"/>
      <c r="QNM98" s="79"/>
      <c r="QNN98" s="79"/>
      <c r="QNO98" s="79"/>
      <c r="QNP98" s="79"/>
      <c r="QNQ98" s="79"/>
      <c r="QNR98" s="79"/>
      <c r="QNS98" s="79"/>
      <c r="QNT98" s="79"/>
      <c r="QNU98" s="79"/>
      <c r="QNV98" s="79"/>
      <c r="QNW98" s="79"/>
      <c r="QNX98" s="79"/>
      <c r="QNY98" s="79"/>
      <c r="QNZ98" s="79"/>
      <c r="QOA98" s="79"/>
      <c r="QOB98" s="79"/>
      <c r="QOC98" s="79"/>
      <c r="QOD98" s="79"/>
      <c r="QOE98" s="79"/>
      <c r="QOF98" s="79"/>
      <c r="QOG98" s="79"/>
      <c r="QOH98" s="79"/>
      <c r="QOI98" s="79"/>
      <c r="QOJ98" s="79"/>
      <c r="QOK98" s="79"/>
      <c r="QOL98" s="79"/>
      <c r="QOM98" s="79"/>
      <c r="QON98" s="79"/>
      <c r="QOO98" s="79"/>
      <c r="QOP98" s="79"/>
      <c r="QOQ98" s="79"/>
      <c r="QOR98" s="79"/>
      <c r="QOS98" s="79"/>
      <c r="QOT98" s="79"/>
      <c r="QOU98" s="79"/>
      <c r="QOV98" s="79"/>
      <c r="QOW98" s="79"/>
      <c r="QOX98" s="79"/>
      <c r="QOY98" s="79"/>
      <c r="QOZ98" s="79"/>
      <c r="QPA98" s="79"/>
      <c r="QPB98" s="79"/>
      <c r="QPC98" s="79"/>
      <c r="QPD98" s="79"/>
      <c r="QPE98" s="79"/>
      <c r="QPF98" s="79"/>
      <c r="QPG98" s="79"/>
      <c r="QPH98" s="79"/>
      <c r="QPI98" s="79"/>
      <c r="QPJ98" s="79"/>
      <c r="QPK98" s="79"/>
      <c r="QPL98" s="79"/>
      <c r="QPM98" s="79"/>
      <c r="QPN98" s="79"/>
      <c r="QPO98" s="79"/>
      <c r="QPP98" s="79"/>
      <c r="QPQ98" s="79"/>
      <c r="QPR98" s="79"/>
      <c r="QPS98" s="79"/>
      <c r="QPT98" s="79"/>
      <c r="QPU98" s="79"/>
      <c r="QPV98" s="79"/>
      <c r="QPW98" s="79"/>
      <c r="QPX98" s="79"/>
      <c r="QPY98" s="79"/>
      <c r="QPZ98" s="79"/>
      <c r="QQA98" s="79"/>
      <c r="QQB98" s="79"/>
      <c r="QQC98" s="79"/>
      <c r="QQD98" s="79"/>
      <c r="QQE98" s="79"/>
      <c r="QQF98" s="79"/>
      <c r="QQG98" s="79"/>
      <c r="QQH98" s="79"/>
      <c r="QQI98" s="79"/>
      <c r="QQJ98" s="79"/>
      <c r="QQK98" s="79"/>
      <c r="QQL98" s="79"/>
      <c r="QQM98" s="79"/>
      <c r="QQN98" s="79"/>
      <c r="QQO98" s="79"/>
      <c r="QQP98" s="79"/>
      <c r="QQQ98" s="79"/>
      <c r="QQR98" s="79"/>
      <c r="QQS98" s="79"/>
      <c r="QQT98" s="79"/>
      <c r="QQU98" s="79"/>
      <c r="QQV98" s="79"/>
      <c r="QQW98" s="79"/>
      <c r="QQX98" s="79"/>
      <c r="QQY98" s="79"/>
      <c r="QQZ98" s="79"/>
      <c r="QRA98" s="79"/>
      <c r="QRB98" s="79"/>
      <c r="QRC98" s="79"/>
      <c r="QRD98" s="79"/>
      <c r="QRE98" s="79"/>
      <c r="QRF98" s="79"/>
      <c r="QRG98" s="79"/>
      <c r="QRH98" s="79"/>
      <c r="QRI98" s="79"/>
      <c r="QRJ98" s="79"/>
      <c r="QRK98" s="79"/>
      <c r="QRL98" s="79"/>
      <c r="QRM98" s="79"/>
      <c r="QRN98" s="79"/>
      <c r="QRO98" s="79"/>
      <c r="QRP98" s="79"/>
      <c r="QRQ98" s="79"/>
      <c r="QRR98" s="79"/>
      <c r="QRS98" s="79"/>
      <c r="QRT98" s="79"/>
      <c r="QRU98" s="79"/>
      <c r="QRV98" s="79"/>
      <c r="QRW98" s="79"/>
      <c r="QRX98" s="79"/>
      <c r="QRY98" s="79"/>
      <c r="QRZ98" s="79"/>
      <c r="QSA98" s="79"/>
      <c r="QSB98" s="79"/>
      <c r="QSC98" s="79"/>
      <c r="QSD98" s="79"/>
      <c r="QSE98" s="79"/>
      <c r="QSF98" s="79"/>
      <c r="QSG98" s="79"/>
      <c r="QSH98" s="79"/>
      <c r="QSI98" s="79"/>
      <c r="QSJ98" s="79"/>
      <c r="QSK98" s="79"/>
      <c r="QSL98" s="79"/>
      <c r="QSM98" s="79"/>
      <c r="QSN98" s="79"/>
      <c r="QSO98" s="79"/>
      <c r="QSP98" s="79"/>
      <c r="QSQ98" s="79"/>
      <c r="QSR98" s="79"/>
      <c r="QSS98" s="79"/>
      <c r="QST98" s="79"/>
      <c r="QSU98" s="79"/>
      <c r="QSV98" s="79"/>
      <c r="QSW98" s="79"/>
      <c r="QSX98" s="79"/>
      <c r="QSY98" s="79"/>
      <c r="QSZ98" s="79"/>
      <c r="QTA98" s="79"/>
      <c r="QTB98" s="79"/>
      <c r="QTC98" s="79"/>
      <c r="QTD98" s="79"/>
      <c r="QTE98" s="79"/>
      <c r="QTF98" s="79"/>
      <c r="QTG98" s="79"/>
      <c r="QTH98" s="79"/>
      <c r="QTI98" s="79"/>
      <c r="QTJ98" s="79"/>
      <c r="QTK98" s="79"/>
      <c r="QTL98" s="79"/>
      <c r="QTM98" s="79"/>
      <c r="QTN98" s="79"/>
      <c r="QTO98" s="79"/>
      <c r="QTP98" s="79"/>
      <c r="QTQ98" s="79"/>
      <c r="QTR98" s="79"/>
      <c r="QTS98" s="79"/>
      <c r="QTT98" s="79"/>
      <c r="QTU98" s="79"/>
      <c r="QTV98" s="79"/>
      <c r="QTW98" s="79"/>
      <c r="QTX98" s="79"/>
      <c r="QTY98" s="79"/>
      <c r="QTZ98" s="79"/>
      <c r="QUA98" s="79"/>
      <c r="QUB98" s="79"/>
      <c r="QUC98" s="79"/>
      <c r="QUD98" s="79"/>
      <c r="QUE98" s="79"/>
      <c r="QUF98" s="79"/>
      <c r="QUG98" s="79"/>
      <c r="QUH98" s="79"/>
      <c r="QUI98" s="79"/>
      <c r="QUJ98" s="79"/>
      <c r="QUK98" s="79"/>
      <c r="QUL98" s="79"/>
      <c r="QUM98" s="79"/>
      <c r="QUN98" s="79"/>
      <c r="QUO98" s="79"/>
      <c r="QUP98" s="79"/>
      <c r="QUQ98" s="79"/>
      <c r="QUR98" s="79"/>
      <c r="QUS98" s="79"/>
      <c r="QUT98" s="79"/>
      <c r="QUU98" s="79"/>
      <c r="QUV98" s="79"/>
      <c r="QUW98" s="79"/>
      <c r="QUX98" s="79"/>
      <c r="QUY98" s="79"/>
      <c r="QUZ98" s="79"/>
      <c r="QVA98" s="79"/>
      <c r="QVB98" s="79"/>
      <c r="QVC98" s="79"/>
      <c r="QVD98" s="79"/>
      <c r="QVE98" s="79"/>
      <c r="QVF98" s="79"/>
      <c r="QVG98" s="79"/>
      <c r="QVH98" s="79"/>
      <c r="QVI98" s="79"/>
      <c r="QVJ98" s="79"/>
      <c r="QVK98" s="79"/>
      <c r="QVL98" s="79"/>
      <c r="QVM98" s="79"/>
      <c r="QVN98" s="79"/>
      <c r="QVO98" s="79"/>
      <c r="QVP98" s="79"/>
      <c r="QVQ98" s="79"/>
      <c r="QVR98" s="79"/>
      <c r="QVS98" s="79"/>
      <c r="QVT98" s="79"/>
      <c r="QVU98" s="79"/>
      <c r="QVV98" s="79"/>
      <c r="QVW98" s="79"/>
      <c r="QVX98" s="79"/>
      <c r="QVY98" s="79"/>
      <c r="QVZ98" s="79"/>
      <c r="QWA98" s="79"/>
      <c r="QWB98" s="79"/>
      <c r="QWC98" s="79"/>
      <c r="QWD98" s="79"/>
      <c r="QWE98" s="79"/>
      <c r="QWF98" s="79"/>
      <c r="QWG98" s="79"/>
      <c r="QWH98" s="79"/>
      <c r="QWI98" s="79"/>
      <c r="QWJ98" s="79"/>
      <c r="QWK98" s="79"/>
      <c r="QWL98" s="79"/>
      <c r="QWM98" s="79"/>
      <c r="QWN98" s="79"/>
      <c r="QWO98" s="79"/>
      <c r="QWP98" s="79"/>
      <c r="QWQ98" s="79"/>
      <c r="QWR98" s="79"/>
      <c r="QWS98" s="79"/>
      <c r="QWT98" s="79"/>
      <c r="QWU98" s="79"/>
      <c r="QWV98" s="79"/>
      <c r="QWW98" s="79"/>
      <c r="QWX98" s="79"/>
      <c r="QWY98" s="79"/>
      <c r="QWZ98" s="79"/>
      <c r="QXA98" s="79"/>
      <c r="QXB98" s="79"/>
      <c r="QXC98" s="79"/>
      <c r="QXD98" s="79"/>
      <c r="QXE98" s="79"/>
      <c r="QXF98" s="79"/>
      <c r="QXG98" s="79"/>
      <c r="QXH98" s="79"/>
      <c r="QXI98" s="79"/>
      <c r="QXJ98" s="79"/>
      <c r="QXK98" s="79"/>
      <c r="QXL98" s="79"/>
      <c r="QXM98" s="79"/>
      <c r="QXN98" s="79"/>
      <c r="QXO98" s="79"/>
      <c r="QXP98" s="79"/>
      <c r="QXQ98" s="79"/>
      <c r="QXR98" s="79"/>
      <c r="QXS98" s="79"/>
      <c r="QXT98" s="79"/>
      <c r="QXU98" s="79"/>
      <c r="QXV98" s="79"/>
      <c r="QXW98" s="79"/>
      <c r="QXX98" s="79"/>
      <c r="QXY98" s="79"/>
      <c r="QXZ98" s="79"/>
      <c r="QYA98" s="79"/>
      <c r="QYB98" s="79"/>
      <c r="QYC98" s="79"/>
      <c r="QYD98" s="79"/>
      <c r="QYE98" s="79"/>
      <c r="QYF98" s="79"/>
      <c r="QYG98" s="79"/>
      <c r="QYH98" s="79"/>
      <c r="QYI98" s="79"/>
      <c r="QYJ98" s="79"/>
      <c r="QYK98" s="79"/>
      <c r="QYL98" s="79"/>
      <c r="QYM98" s="79"/>
      <c r="QYN98" s="79"/>
      <c r="QYO98" s="79"/>
      <c r="QYP98" s="79"/>
      <c r="QYQ98" s="79"/>
      <c r="QYR98" s="79"/>
      <c r="QYS98" s="79"/>
      <c r="QYT98" s="79"/>
      <c r="QYU98" s="79"/>
      <c r="QYV98" s="79"/>
      <c r="QYW98" s="79"/>
      <c r="QYX98" s="79"/>
      <c r="QYY98" s="79"/>
      <c r="QYZ98" s="79"/>
      <c r="QZA98" s="79"/>
      <c r="QZB98" s="79"/>
      <c r="QZC98" s="79"/>
      <c r="QZD98" s="79"/>
      <c r="QZE98" s="79"/>
      <c r="QZF98" s="79"/>
      <c r="QZG98" s="79"/>
      <c r="QZH98" s="79"/>
      <c r="QZI98" s="79"/>
      <c r="QZJ98" s="79"/>
      <c r="QZK98" s="79"/>
      <c r="QZL98" s="79"/>
      <c r="QZM98" s="79"/>
      <c r="QZN98" s="79"/>
      <c r="QZO98" s="79"/>
      <c r="QZP98" s="79"/>
      <c r="QZQ98" s="79"/>
      <c r="QZR98" s="79"/>
      <c r="QZS98" s="79"/>
      <c r="QZT98" s="79"/>
      <c r="QZU98" s="79"/>
      <c r="QZV98" s="79"/>
      <c r="QZW98" s="79"/>
      <c r="QZX98" s="79"/>
      <c r="QZY98" s="79"/>
      <c r="QZZ98" s="79"/>
      <c r="RAA98" s="79"/>
      <c r="RAB98" s="79"/>
      <c r="RAC98" s="79"/>
      <c r="RAD98" s="79"/>
      <c r="RAE98" s="79"/>
      <c r="RAF98" s="79"/>
      <c r="RAG98" s="79"/>
      <c r="RAH98" s="79"/>
      <c r="RAI98" s="79"/>
      <c r="RAJ98" s="79"/>
      <c r="RAK98" s="79"/>
      <c r="RAL98" s="79"/>
      <c r="RAM98" s="79"/>
      <c r="RAN98" s="79"/>
      <c r="RAO98" s="79"/>
      <c r="RAP98" s="79"/>
      <c r="RAQ98" s="79"/>
      <c r="RAR98" s="79"/>
      <c r="RAS98" s="79"/>
      <c r="RAT98" s="79"/>
      <c r="RAU98" s="79"/>
      <c r="RAV98" s="79"/>
      <c r="RAW98" s="79"/>
      <c r="RAX98" s="79"/>
      <c r="RAY98" s="79"/>
      <c r="RAZ98" s="79"/>
      <c r="RBA98" s="79"/>
      <c r="RBB98" s="79"/>
      <c r="RBC98" s="79"/>
      <c r="RBD98" s="79"/>
      <c r="RBE98" s="79"/>
      <c r="RBF98" s="79"/>
      <c r="RBG98" s="79"/>
      <c r="RBH98" s="79"/>
      <c r="RBI98" s="79"/>
      <c r="RBJ98" s="79"/>
      <c r="RBK98" s="79"/>
      <c r="RBL98" s="79"/>
      <c r="RBM98" s="79"/>
      <c r="RBN98" s="79"/>
      <c r="RBO98" s="79"/>
      <c r="RBP98" s="79"/>
      <c r="RBQ98" s="79"/>
      <c r="RBR98" s="79"/>
      <c r="RBS98" s="79"/>
      <c r="RBT98" s="79"/>
      <c r="RBU98" s="79"/>
      <c r="RBV98" s="79"/>
      <c r="RBW98" s="79"/>
      <c r="RBX98" s="79"/>
      <c r="RBY98" s="79"/>
      <c r="RBZ98" s="79"/>
      <c r="RCA98" s="79"/>
      <c r="RCB98" s="79"/>
      <c r="RCC98" s="79"/>
      <c r="RCD98" s="79"/>
      <c r="RCE98" s="79"/>
      <c r="RCF98" s="79"/>
      <c r="RCG98" s="79"/>
      <c r="RCH98" s="79"/>
      <c r="RCI98" s="79"/>
      <c r="RCJ98" s="79"/>
      <c r="RCK98" s="79"/>
      <c r="RCL98" s="79"/>
      <c r="RCM98" s="79"/>
      <c r="RCN98" s="79"/>
      <c r="RCO98" s="79"/>
      <c r="RCP98" s="79"/>
      <c r="RCQ98" s="79"/>
      <c r="RCR98" s="79"/>
      <c r="RCS98" s="79"/>
      <c r="RCT98" s="79"/>
      <c r="RCU98" s="79"/>
      <c r="RCV98" s="79"/>
      <c r="RCW98" s="79"/>
      <c r="RCX98" s="79"/>
      <c r="RCY98" s="79"/>
      <c r="RCZ98" s="79"/>
      <c r="RDA98" s="79"/>
      <c r="RDB98" s="79"/>
      <c r="RDC98" s="79"/>
      <c r="RDD98" s="79"/>
      <c r="RDE98" s="79"/>
      <c r="RDF98" s="79"/>
      <c r="RDG98" s="79"/>
      <c r="RDH98" s="79"/>
      <c r="RDI98" s="79"/>
      <c r="RDJ98" s="79"/>
      <c r="RDK98" s="79"/>
      <c r="RDL98" s="79"/>
      <c r="RDM98" s="79"/>
      <c r="RDN98" s="79"/>
      <c r="RDO98" s="79"/>
      <c r="RDP98" s="79"/>
      <c r="RDQ98" s="79"/>
      <c r="RDR98" s="79"/>
      <c r="RDS98" s="79"/>
      <c r="RDT98" s="79"/>
      <c r="RDU98" s="79"/>
      <c r="RDV98" s="79"/>
      <c r="RDW98" s="79"/>
      <c r="RDX98" s="79"/>
      <c r="RDY98" s="79"/>
      <c r="RDZ98" s="79"/>
      <c r="REA98" s="79"/>
      <c r="REB98" s="79"/>
      <c r="REC98" s="79"/>
      <c r="RED98" s="79"/>
      <c r="REE98" s="79"/>
      <c r="REF98" s="79"/>
      <c r="REG98" s="79"/>
      <c r="REH98" s="79"/>
      <c r="REI98" s="79"/>
      <c r="REJ98" s="79"/>
      <c r="REK98" s="79"/>
      <c r="REL98" s="79"/>
      <c r="REM98" s="79"/>
      <c r="REN98" s="79"/>
      <c r="REO98" s="79"/>
      <c r="REP98" s="79"/>
      <c r="REQ98" s="79"/>
      <c r="RER98" s="79"/>
      <c r="RES98" s="79"/>
      <c r="RET98" s="79"/>
      <c r="REU98" s="79"/>
      <c r="REV98" s="79"/>
      <c r="REW98" s="79"/>
      <c r="REX98" s="79"/>
      <c r="REY98" s="79"/>
      <c r="REZ98" s="79"/>
      <c r="RFA98" s="79"/>
      <c r="RFB98" s="79"/>
      <c r="RFC98" s="79"/>
      <c r="RFD98" s="79"/>
      <c r="RFE98" s="79"/>
      <c r="RFF98" s="79"/>
      <c r="RFG98" s="79"/>
      <c r="RFH98" s="79"/>
      <c r="RFI98" s="79"/>
      <c r="RFJ98" s="79"/>
      <c r="RFK98" s="79"/>
      <c r="RFL98" s="79"/>
      <c r="RFM98" s="79"/>
      <c r="RFN98" s="79"/>
      <c r="RFO98" s="79"/>
      <c r="RFP98" s="79"/>
      <c r="RFQ98" s="79"/>
      <c r="RFR98" s="79"/>
      <c r="RFS98" s="79"/>
      <c r="RFT98" s="79"/>
      <c r="RFU98" s="79"/>
      <c r="RFV98" s="79"/>
      <c r="RFW98" s="79"/>
      <c r="RFX98" s="79"/>
      <c r="RFY98" s="79"/>
      <c r="RFZ98" s="79"/>
      <c r="RGA98" s="79"/>
      <c r="RGB98" s="79"/>
      <c r="RGC98" s="79"/>
      <c r="RGD98" s="79"/>
      <c r="RGE98" s="79"/>
      <c r="RGF98" s="79"/>
      <c r="RGG98" s="79"/>
      <c r="RGH98" s="79"/>
      <c r="RGI98" s="79"/>
      <c r="RGJ98" s="79"/>
      <c r="RGK98" s="79"/>
      <c r="RGL98" s="79"/>
      <c r="RGM98" s="79"/>
      <c r="RGN98" s="79"/>
      <c r="RGO98" s="79"/>
      <c r="RGP98" s="79"/>
      <c r="RGQ98" s="79"/>
      <c r="RGR98" s="79"/>
      <c r="RGS98" s="79"/>
      <c r="RGT98" s="79"/>
      <c r="RGU98" s="79"/>
      <c r="RGV98" s="79"/>
      <c r="RGW98" s="79"/>
      <c r="RGX98" s="79"/>
      <c r="RGY98" s="79"/>
      <c r="RGZ98" s="79"/>
      <c r="RHA98" s="79"/>
      <c r="RHB98" s="79"/>
      <c r="RHC98" s="79"/>
      <c r="RHD98" s="79"/>
      <c r="RHE98" s="79"/>
      <c r="RHF98" s="79"/>
      <c r="RHG98" s="79"/>
      <c r="RHH98" s="79"/>
      <c r="RHI98" s="79"/>
      <c r="RHJ98" s="79"/>
      <c r="RHK98" s="79"/>
      <c r="RHL98" s="79"/>
      <c r="RHM98" s="79"/>
      <c r="RHN98" s="79"/>
      <c r="RHO98" s="79"/>
      <c r="RHP98" s="79"/>
      <c r="RHQ98" s="79"/>
      <c r="RHR98" s="79"/>
      <c r="RHS98" s="79"/>
      <c r="RHT98" s="79"/>
      <c r="RHU98" s="79"/>
      <c r="RHV98" s="79"/>
      <c r="RHW98" s="79"/>
      <c r="RHX98" s="79"/>
      <c r="RHY98" s="79"/>
      <c r="RHZ98" s="79"/>
      <c r="RIA98" s="79"/>
      <c r="RIB98" s="79"/>
      <c r="RIC98" s="79"/>
      <c r="RID98" s="79"/>
      <c r="RIE98" s="79"/>
      <c r="RIF98" s="79"/>
      <c r="RIG98" s="79"/>
      <c r="RIH98" s="79"/>
      <c r="RII98" s="79"/>
      <c r="RIJ98" s="79"/>
      <c r="RIK98" s="79"/>
      <c r="RIL98" s="79"/>
      <c r="RIM98" s="79"/>
      <c r="RIN98" s="79"/>
      <c r="RIO98" s="79"/>
      <c r="RIP98" s="79"/>
      <c r="RIQ98" s="79"/>
      <c r="RIR98" s="79"/>
      <c r="RIS98" s="79"/>
      <c r="RIT98" s="79"/>
      <c r="RIU98" s="79"/>
      <c r="RIV98" s="79"/>
      <c r="RIW98" s="79"/>
      <c r="RIX98" s="79"/>
      <c r="RIY98" s="79"/>
      <c r="RIZ98" s="79"/>
      <c r="RJA98" s="79"/>
      <c r="RJB98" s="79"/>
      <c r="RJC98" s="79"/>
      <c r="RJD98" s="79"/>
      <c r="RJE98" s="79"/>
      <c r="RJF98" s="79"/>
      <c r="RJG98" s="79"/>
      <c r="RJH98" s="79"/>
      <c r="RJI98" s="79"/>
      <c r="RJJ98" s="79"/>
      <c r="RJK98" s="79"/>
      <c r="RJL98" s="79"/>
      <c r="RJM98" s="79"/>
      <c r="RJN98" s="79"/>
      <c r="RJO98" s="79"/>
      <c r="RJP98" s="79"/>
      <c r="RJQ98" s="79"/>
      <c r="RJR98" s="79"/>
      <c r="RJS98" s="79"/>
      <c r="RJT98" s="79"/>
      <c r="RJU98" s="79"/>
      <c r="RJV98" s="79"/>
      <c r="RJW98" s="79"/>
      <c r="RJX98" s="79"/>
      <c r="RJY98" s="79"/>
      <c r="RJZ98" s="79"/>
      <c r="RKA98" s="79"/>
      <c r="RKB98" s="79"/>
      <c r="RKC98" s="79"/>
      <c r="RKD98" s="79"/>
      <c r="RKE98" s="79"/>
      <c r="RKF98" s="79"/>
      <c r="RKG98" s="79"/>
      <c r="RKH98" s="79"/>
      <c r="RKI98" s="79"/>
      <c r="RKJ98" s="79"/>
      <c r="RKK98" s="79"/>
      <c r="RKL98" s="79"/>
      <c r="RKM98" s="79"/>
      <c r="RKN98" s="79"/>
      <c r="RKO98" s="79"/>
      <c r="RKP98" s="79"/>
      <c r="RKQ98" s="79"/>
      <c r="RKR98" s="79"/>
      <c r="RKS98" s="79"/>
      <c r="RKT98" s="79"/>
      <c r="RKU98" s="79"/>
      <c r="RKV98" s="79"/>
      <c r="RKW98" s="79"/>
      <c r="RKX98" s="79"/>
      <c r="RKY98" s="79"/>
      <c r="RKZ98" s="79"/>
      <c r="RLA98" s="79"/>
      <c r="RLB98" s="79"/>
      <c r="RLC98" s="79"/>
      <c r="RLD98" s="79"/>
      <c r="RLE98" s="79"/>
      <c r="RLF98" s="79"/>
      <c r="RLG98" s="79"/>
      <c r="RLH98" s="79"/>
      <c r="RLI98" s="79"/>
      <c r="RLJ98" s="79"/>
      <c r="RLK98" s="79"/>
      <c r="RLL98" s="79"/>
      <c r="RLM98" s="79"/>
      <c r="RLN98" s="79"/>
      <c r="RLO98" s="79"/>
      <c r="RLP98" s="79"/>
      <c r="RLQ98" s="79"/>
      <c r="RLR98" s="79"/>
      <c r="RLS98" s="79"/>
      <c r="RLT98" s="79"/>
      <c r="RLU98" s="79"/>
      <c r="RLV98" s="79"/>
      <c r="RLW98" s="79"/>
      <c r="RLX98" s="79"/>
      <c r="RLY98" s="79"/>
      <c r="RLZ98" s="79"/>
      <c r="RMA98" s="79"/>
      <c r="RMB98" s="79"/>
      <c r="RMC98" s="79"/>
      <c r="RMD98" s="79"/>
      <c r="RME98" s="79"/>
      <c r="RMF98" s="79"/>
      <c r="RMG98" s="79"/>
      <c r="RMH98" s="79"/>
      <c r="RMI98" s="79"/>
      <c r="RMJ98" s="79"/>
      <c r="RMK98" s="79"/>
      <c r="RML98" s="79"/>
      <c r="RMM98" s="79"/>
      <c r="RMN98" s="79"/>
      <c r="RMO98" s="79"/>
      <c r="RMP98" s="79"/>
      <c r="RMQ98" s="79"/>
      <c r="RMR98" s="79"/>
      <c r="RMS98" s="79"/>
      <c r="RMT98" s="79"/>
      <c r="RMU98" s="79"/>
      <c r="RMV98" s="79"/>
      <c r="RMW98" s="79"/>
      <c r="RMX98" s="79"/>
      <c r="RMY98" s="79"/>
      <c r="RMZ98" s="79"/>
      <c r="RNA98" s="79"/>
      <c r="RNB98" s="79"/>
      <c r="RNC98" s="79"/>
      <c r="RND98" s="79"/>
      <c r="RNE98" s="79"/>
      <c r="RNF98" s="79"/>
      <c r="RNG98" s="79"/>
      <c r="RNH98" s="79"/>
      <c r="RNI98" s="79"/>
      <c r="RNJ98" s="79"/>
      <c r="RNK98" s="79"/>
      <c r="RNL98" s="79"/>
      <c r="RNM98" s="79"/>
      <c r="RNN98" s="79"/>
      <c r="RNO98" s="79"/>
      <c r="RNP98" s="79"/>
      <c r="RNQ98" s="79"/>
      <c r="RNR98" s="79"/>
      <c r="RNS98" s="79"/>
      <c r="RNT98" s="79"/>
      <c r="RNU98" s="79"/>
      <c r="RNV98" s="79"/>
      <c r="RNW98" s="79"/>
      <c r="RNX98" s="79"/>
      <c r="RNY98" s="79"/>
      <c r="RNZ98" s="79"/>
      <c r="ROA98" s="79"/>
      <c r="ROB98" s="79"/>
      <c r="ROC98" s="79"/>
      <c r="ROD98" s="79"/>
      <c r="ROE98" s="79"/>
      <c r="ROF98" s="79"/>
      <c r="ROG98" s="79"/>
      <c r="ROH98" s="79"/>
      <c r="ROI98" s="79"/>
      <c r="ROJ98" s="79"/>
      <c r="ROK98" s="79"/>
      <c r="ROL98" s="79"/>
      <c r="ROM98" s="79"/>
      <c r="RON98" s="79"/>
      <c r="ROO98" s="79"/>
      <c r="ROP98" s="79"/>
      <c r="ROQ98" s="79"/>
      <c r="ROR98" s="79"/>
      <c r="ROS98" s="79"/>
      <c r="ROT98" s="79"/>
      <c r="ROU98" s="79"/>
      <c r="ROV98" s="79"/>
      <c r="ROW98" s="79"/>
      <c r="ROX98" s="79"/>
      <c r="ROY98" s="79"/>
      <c r="ROZ98" s="79"/>
      <c r="RPA98" s="79"/>
      <c r="RPB98" s="79"/>
      <c r="RPC98" s="79"/>
      <c r="RPD98" s="79"/>
      <c r="RPE98" s="79"/>
      <c r="RPF98" s="79"/>
      <c r="RPG98" s="79"/>
      <c r="RPH98" s="79"/>
      <c r="RPI98" s="79"/>
      <c r="RPJ98" s="79"/>
      <c r="RPK98" s="79"/>
      <c r="RPL98" s="79"/>
      <c r="RPM98" s="79"/>
      <c r="RPN98" s="79"/>
      <c r="RPO98" s="79"/>
      <c r="RPP98" s="79"/>
      <c r="RPQ98" s="79"/>
      <c r="RPR98" s="79"/>
      <c r="RPS98" s="79"/>
      <c r="RPT98" s="79"/>
      <c r="RPU98" s="79"/>
      <c r="RPV98" s="79"/>
      <c r="RPW98" s="79"/>
      <c r="RPX98" s="79"/>
      <c r="RPY98" s="79"/>
      <c r="RPZ98" s="79"/>
      <c r="RQA98" s="79"/>
      <c r="RQB98" s="79"/>
      <c r="RQC98" s="79"/>
      <c r="RQD98" s="79"/>
      <c r="RQE98" s="79"/>
      <c r="RQF98" s="79"/>
      <c r="RQG98" s="79"/>
      <c r="RQH98" s="79"/>
      <c r="RQI98" s="79"/>
      <c r="RQJ98" s="79"/>
      <c r="RQK98" s="79"/>
      <c r="RQL98" s="79"/>
      <c r="RQM98" s="79"/>
      <c r="RQN98" s="79"/>
      <c r="RQO98" s="79"/>
      <c r="RQP98" s="79"/>
      <c r="RQQ98" s="79"/>
      <c r="RQR98" s="79"/>
      <c r="RQS98" s="79"/>
      <c r="RQT98" s="79"/>
      <c r="RQU98" s="79"/>
      <c r="RQV98" s="79"/>
      <c r="RQW98" s="79"/>
      <c r="RQX98" s="79"/>
      <c r="RQY98" s="79"/>
      <c r="RQZ98" s="79"/>
      <c r="RRA98" s="79"/>
      <c r="RRB98" s="79"/>
      <c r="RRC98" s="79"/>
      <c r="RRD98" s="79"/>
      <c r="RRE98" s="79"/>
      <c r="RRF98" s="79"/>
      <c r="RRG98" s="79"/>
      <c r="RRH98" s="79"/>
      <c r="RRI98" s="79"/>
      <c r="RRJ98" s="79"/>
      <c r="RRK98" s="79"/>
      <c r="RRL98" s="79"/>
      <c r="RRM98" s="79"/>
      <c r="RRN98" s="79"/>
      <c r="RRO98" s="79"/>
      <c r="RRP98" s="79"/>
      <c r="RRQ98" s="79"/>
      <c r="RRR98" s="79"/>
      <c r="RRS98" s="79"/>
      <c r="RRT98" s="79"/>
      <c r="RRU98" s="79"/>
      <c r="RRV98" s="79"/>
      <c r="RRW98" s="79"/>
      <c r="RRX98" s="79"/>
      <c r="RRY98" s="79"/>
      <c r="RRZ98" s="79"/>
      <c r="RSA98" s="79"/>
      <c r="RSB98" s="79"/>
      <c r="RSC98" s="79"/>
      <c r="RSD98" s="79"/>
      <c r="RSE98" s="79"/>
      <c r="RSF98" s="79"/>
      <c r="RSG98" s="79"/>
      <c r="RSH98" s="79"/>
      <c r="RSI98" s="79"/>
      <c r="RSJ98" s="79"/>
      <c r="RSK98" s="79"/>
      <c r="RSL98" s="79"/>
      <c r="RSM98" s="79"/>
      <c r="RSN98" s="79"/>
      <c r="RSO98" s="79"/>
      <c r="RSP98" s="79"/>
      <c r="RSQ98" s="79"/>
      <c r="RSR98" s="79"/>
      <c r="RSS98" s="79"/>
      <c r="RST98" s="79"/>
      <c r="RSU98" s="79"/>
      <c r="RSV98" s="79"/>
      <c r="RSW98" s="79"/>
      <c r="RSX98" s="79"/>
      <c r="RSY98" s="79"/>
      <c r="RSZ98" s="79"/>
      <c r="RTA98" s="79"/>
      <c r="RTB98" s="79"/>
      <c r="RTC98" s="79"/>
      <c r="RTD98" s="79"/>
      <c r="RTE98" s="79"/>
      <c r="RTF98" s="79"/>
      <c r="RTG98" s="79"/>
      <c r="RTH98" s="79"/>
      <c r="RTI98" s="79"/>
      <c r="RTJ98" s="79"/>
      <c r="RTK98" s="79"/>
      <c r="RTL98" s="79"/>
      <c r="RTM98" s="79"/>
      <c r="RTN98" s="79"/>
      <c r="RTO98" s="79"/>
      <c r="RTP98" s="79"/>
      <c r="RTQ98" s="79"/>
      <c r="RTR98" s="79"/>
      <c r="RTS98" s="79"/>
      <c r="RTT98" s="79"/>
      <c r="RTU98" s="79"/>
      <c r="RTV98" s="79"/>
      <c r="RTW98" s="79"/>
      <c r="RTX98" s="79"/>
      <c r="RTY98" s="79"/>
      <c r="RTZ98" s="79"/>
      <c r="RUA98" s="79"/>
      <c r="RUB98" s="79"/>
      <c r="RUC98" s="79"/>
      <c r="RUD98" s="79"/>
      <c r="RUE98" s="79"/>
      <c r="RUF98" s="79"/>
      <c r="RUG98" s="79"/>
      <c r="RUH98" s="79"/>
      <c r="RUI98" s="79"/>
      <c r="RUJ98" s="79"/>
      <c r="RUK98" s="79"/>
      <c r="RUL98" s="79"/>
      <c r="RUM98" s="79"/>
      <c r="RUN98" s="79"/>
      <c r="RUO98" s="79"/>
      <c r="RUP98" s="79"/>
      <c r="RUQ98" s="79"/>
      <c r="RUR98" s="79"/>
      <c r="RUS98" s="79"/>
      <c r="RUT98" s="79"/>
      <c r="RUU98" s="79"/>
      <c r="RUV98" s="79"/>
      <c r="RUW98" s="79"/>
      <c r="RUX98" s="79"/>
      <c r="RUY98" s="79"/>
      <c r="RUZ98" s="79"/>
      <c r="RVA98" s="79"/>
      <c r="RVB98" s="79"/>
      <c r="RVC98" s="79"/>
      <c r="RVD98" s="79"/>
      <c r="RVE98" s="79"/>
      <c r="RVF98" s="79"/>
      <c r="RVG98" s="79"/>
      <c r="RVH98" s="79"/>
      <c r="RVI98" s="79"/>
      <c r="RVJ98" s="79"/>
      <c r="RVK98" s="79"/>
      <c r="RVL98" s="79"/>
      <c r="RVM98" s="79"/>
      <c r="RVN98" s="79"/>
      <c r="RVO98" s="79"/>
      <c r="RVP98" s="79"/>
      <c r="RVQ98" s="79"/>
      <c r="RVR98" s="79"/>
      <c r="RVS98" s="79"/>
      <c r="RVT98" s="79"/>
      <c r="RVU98" s="79"/>
      <c r="RVV98" s="79"/>
      <c r="RVW98" s="79"/>
      <c r="RVX98" s="79"/>
      <c r="RVY98" s="79"/>
      <c r="RVZ98" s="79"/>
      <c r="RWA98" s="79"/>
      <c r="RWB98" s="79"/>
      <c r="RWC98" s="79"/>
      <c r="RWD98" s="79"/>
      <c r="RWE98" s="79"/>
      <c r="RWF98" s="79"/>
      <c r="RWG98" s="79"/>
      <c r="RWH98" s="79"/>
      <c r="RWI98" s="79"/>
      <c r="RWJ98" s="79"/>
      <c r="RWK98" s="79"/>
      <c r="RWL98" s="79"/>
      <c r="RWM98" s="79"/>
      <c r="RWN98" s="79"/>
      <c r="RWO98" s="79"/>
      <c r="RWP98" s="79"/>
      <c r="RWQ98" s="79"/>
      <c r="RWR98" s="79"/>
      <c r="RWS98" s="79"/>
      <c r="RWT98" s="79"/>
      <c r="RWU98" s="79"/>
      <c r="RWV98" s="79"/>
      <c r="RWW98" s="79"/>
      <c r="RWX98" s="79"/>
      <c r="RWY98" s="79"/>
      <c r="RWZ98" s="79"/>
      <c r="RXA98" s="79"/>
      <c r="RXB98" s="79"/>
      <c r="RXC98" s="79"/>
      <c r="RXD98" s="79"/>
      <c r="RXE98" s="79"/>
      <c r="RXF98" s="79"/>
      <c r="RXG98" s="79"/>
      <c r="RXH98" s="79"/>
      <c r="RXI98" s="79"/>
      <c r="RXJ98" s="79"/>
      <c r="RXK98" s="79"/>
      <c r="RXL98" s="79"/>
      <c r="RXM98" s="79"/>
      <c r="RXN98" s="79"/>
      <c r="RXO98" s="79"/>
      <c r="RXP98" s="79"/>
      <c r="RXQ98" s="79"/>
      <c r="RXR98" s="79"/>
      <c r="RXS98" s="79"/>
      <c r="RXT98" s="79"/>
      <c r="RXU98" s="79"/>
      <c r="RXV98" s="79"/>
      <c r="RXW98" s="79"/>
      <c r="RXX98" s="79"/>
      <c r="RXY98" s="79"/>
      <c r="RXZ98" s="79"/>
      <c r="RYA98" s="79"/>
      <c r="RYB98" s="79"/>
      <c r="RYC98" s="79"/>
      <c r="RYD98" s="79"/>
      <c r="RYE98" s="79"/>
      <c r="RYF98" s="79"/>
      <c r="RYG98" s="79"/>
      <c r="RYH98" s="79"/>
      <c r="RYI98" s="79"/>
      <c r="RYJ98" s="79"/>
      <c r="RYK98" s="79"/>
      <c r="RYL98" s="79"/>
      <c r="RYM98" s="79"/>
      <c r="RYN98" s="79"/>
      <c r="RYO98" s="79"/>
      <c r="RYP98" s="79"/>
      <c r="RYQ98" s="79"/>
      <c r="RYR98" s="79"/>
      <c r="RYS98" s="79"/>
      <c r="RYT98" s="79"/>
      <c r="RYU98" s="79"/>
      <c r="RYV98" s="79"/>
      <c r="RYW98" s="79"/>
      <c r="RYX98" s="79"/>
      <c r="RYY98" s="79"/>
      <c r="RYZ98" s="79"/>
      <c r="RZA98" s="79"/>
      <c r="RZB98" s="79"/>
      <c r="RZC98" s="79"/>
      <c r="RZD98" s="79"/>
      <c r="RZE98" s="79"/>
      <c r="RZF98" s="79"/>
      <c r="RZG98" s="79"/>
      <c r="RZH98" s="79"/>
      <c r="RZI98" s="79"/>
      <c r="RZJ98" s="79"/>
      <c r="RZK98" s="79"/>
      <c r="RZL98" s="79"/>
      <c r="RZM98" s="79"/>
      <c r="RZN98" s="79"/>
      <c r="RZO98" s="79"/>
      <c r="RZP98" s="79"/>
      <c r="RZQ98" s="79"/>
      <c r="RZR98" s="79"/>
      <c r="RZS98" s="79"/>
      <c r="RZT98" s="79"/>
      <c r="RZU98" s="79"/>
      <c r="RZV98" s="79"/>
      <c r="RZW98" s="79"/>
      <c r="RZX98" s="79"/>
      <c r="RZY98" s="79"/>
      <c r="RZZ98" s="79"/>
      <c r="SAA98" s="79"/>
      <c r="SAB98" s="79"/>
      <c r="SAC98" s="79"/>
      <c r="SAD98" s="79"/>
      <c r="SAE98" s="79"/>
      <c r="SAF98" s="79"/>
      <c r="SAG98" s="79"/>
      <c r="SAH98" s="79"/>
      <c r="SAI98" s="79"/>
      <c r="SAJ98" s="79"/>
      <c r="SAK98" s="79"/>
      <c r="SAL98" s="79"/>
      <c r="SAM98" s="79"/>
      <c r="SAN98" s="79"/>
      <c r="SAO98" s="79"/>
      <c r="SAP98" s="79"/>
      <c r="SAQ98" s="79"/>
      <c r="SAR98" s="79"/>
      <c r="SAS98" s="79"/>
      <c r="SAT98" s="79"/>
      <c r="SAU98" s="79"/>
      <c r="SAV98" s="79"/>
      <c r="SAW98" s="79"/>
      <c r="SAX98" s="79"/>
      <c r="SAY98" s="79"/>
      <c r="SAZ98" s="79"/>
      <c r="SBA98" s="79"/>
      <c r="SBB98" s="79"/>
      <c r="SBC98" s="79"/>
      <c r="SBD98" s="79"/>
      <c r="SBE98" s="79"/>
      <c r="SBF98" s="79"/>
      <c r="SBG98" s="79"/>
      <c r="SBH98" s="79"/>
      <c r="SBI98" s="79"/>
      <c r="SBJ98" s="79"/>
      <c r="SBK98" s="79"/>
      <c r="SBL98" s="79"/>
      <c r="SBM98" s="79"/>
      <c r="SBN98" s="79"/>
      <c r="SBO98" s="79"/>
      <c r="SBP98" s="79"/>
      <c r="SBQ98" s="79"/>
      <c r="SBR98" s="79"/>
      <c r="SBS98" s="79"/>
      <c r="SBT98" s="79"/>
      <c r="SBU98" s="79"/>
      <c r="SBV98" s="79"/>
      <c r="SBW98" s="79"/>
      <c r="SBX98" s="79"/>
      <c r="SBY98" s="79"/>
      <c r="SBZ98" s="79"/>
      <c r="SCA98" s="79"/>
      <c r="SCB98" s="79"/>
      <c r="SCC98" s="79"/>
      <c r="SCD98" s="79"/>
      <c r="SCE98" s="79"/>
      <c r="SCF98" s="79"/>
      <c r="SCG98" s="79"/>
      <c r="SCH98" s="79"/>
      <c r="SCI98" s="79"/>
      <c r="SCJ98" s="79"/>
      <c r="SCK98" s="79"/>
      <c r="SCL98" s="79"/>
      <c r="SCM98" s="79"/>
      <c r="SCN98" s="79"/>
      <c r="SCO98" s="79"/>
      <c r="SCP98" s="79"/>
      <c r="SCQ98" s="79"/>
      <c r="SCR98" s="79"/>
      <c r="SCS98" s="79"/>
      <c r="SCT98" s="79"/>
      <c r="SCU98" s="79"/>
      <c r="SCV98" s="79"/>
      <c r="SCW98" s="79"/>
      <c r="SCX98" s="79"/>
      <c r="SCY98" s="79"/>
      <c r="SCZ98" s="79"/>
      <c r="SDA98" s="79"/>
      <c r="SDB98" s="79"/>
      <c r="SDC98" s="79"/>
      <c r="SDD98" s="79"/>
      <c r="SDE98" s="79"/>
      <c r="SDF98" s="79"/>
      <c r="SDG98" s="79"/>
      <c r="SDH98" s="79"/>
      <c r="SDI98" s="79"/>
      <c r="SDJ98" s="79"/>
      <c r="SDK98" s="79"/>
      <c r="SDL98" s="79"/>
      <c r="SDM98" s="79"/>
      <c r="SDN98" s="79"/>
      <c r="SDO98" s="79"/>
      <c r="SDP98" s="79"/>
      <c r="SDQ98" s="79"/>
      <c r="SDR98" s="79"/>
      <c r="SDS98" s="79"/>
      <c r="SDT98" s="79"/>
      <c r="SDU98" s="79"/>
      <c r="SDV98" s="79"/>
      <c r="SDW98" s="79"/>
      <c r="SDX98" s="79"/>
      <c r="SDY98" s="79"/>
      <c r="SDZ98" s="79"/>
      <c r="SEA98" s="79"/>
      <c r="SEB98" s="79"/>
      <c r="SEC98" s="79"/>
      <c r="SED98" s="79"/>
      <c r="SEE98" s="79"/>
      <c r="SEF98" s="79"/>
      <c r="SEG98" s="79"/>
      <c r="SEH98" s="79"/>
      <c r="SEI98" s="79"/>
      <c r="SEJ98" s="79"/>
      <c r="SEK98" s="79"/>
      <c r="SEL98" s="79"/>
      <c r="SEM98" s="79"/>
      <c r="SEN98" s="79"/>
      <c r="SEO98" s="79"/>
      <c r="SEP98" s="79"/>
      <c r="SEQ98" s="79"/>
      <c r="SER98" s="79"/>
      <c r="SES98" s="79"/>
      <c r="SET98" s="79"/>
      <c r="SEU98" s="79"/>
      <c r="SEV98" s="79"/>
      <c r="SEW98" s="79"/>
      <c r="SEX98" s="79"/>
      <c r="SEY98" s="79"/>
      <c r="SEZ98" s="79"/>
      <c r="SFA98" s="79"/>
      <c r="SFB98" s="79"/>
      <c r="SFC98" s="79"/>
      <c r="SFD98" s="79"/>
      <c r="SFE98" s="79"/>
      <c r="SFF98" s="79"/>
      <c r="SFG98" s="79"/>
      <c r="SFH98" s="79"/>
      <c r="SFI98" s="79"/>
      <c r="SFJ98" s="79"/>
      <c r="SFK98" s="79"/>
      <c r="SFL98" s="79"/>
      <c r="SFM98" s="79"/>
      <c r="SFN98" s="79"/>
      <c r="SFO98" s="79"/>
      <c r="SFP98" s="79"/>
      <c r="SFQ98" s="79"/>
      <c r="SFR98" s="79"/>
      <c r="SFS98" s="79"/>
      <c r="SFT98" s="79"/>
      <c r="SFU98" s="79"/>
      <c r="SFV98" s="79"/>
      <c r="SFW98" s="79"/>
      <c r="SFX98" s="79"/>
      <c r="SFY98" s="79"/>
      <c r="SFZ98" s="79"/>
      <c r="SGA98" s="79"/>
      <c r="SGB98" s="79"/>
      <c r="SGC98" s="79"/>
      <c r="SGD98" s="79"/>
      <c r="SGE98" s="79"/>
      <c r="SGF98" s="79"/>
      <c r="SGG98" s="79"/>
      <c r="SGH98" s="79"/>
      <c r="SGI98" s="79"/>
      <c r="SGJ98" s="79"/>
      <c r="SGK98" s="79"/>
      <c r="SGL98" s="79"/>
      <c r="SGM98" s="79"/>
      <c r="SGN98" s="79"/>
      <c r="SGO98" s="79"/>
      <c r="SGP98" s="79"/>
      <c r="SGQ98" s="79"/>
      <c r="SGR98" s="79"/>
      <c r="SGS98" s="79"/>
      <c r="SGT98" s="79"/>
      <c r="SGU98" s="79"/>
      <c r="SGV98" s="79"/>
      <c r="SGW98" s="79"/>
      <c r="SGX98" s="79"/>
      <c r="SGY98" s="79"/>
      <c r="SGZ98" s="79"/>
      <c r="SHA98" s="79"/>
      <c r="SHB98" s="79"/>
      <c r="SHC98" s="79"/>
      <c r="SHD98" s="79"/>
      <c r="SHE98" s="79"/>
      <c r="SHF98" s="79"/>
      <c r="SHG98" s="79"/>
      <c r="SHH98" s="79"/>
      <c r="SHI98" s="79"/>
      <c r="SHJ98" s="79"/>
      <c r="SHK98" s="79"/>
      <c r="SHL98" s="79"/>
      <c r="SHM98" s="79"/>
      <c r="SHN98" s="79"/>
      <c r="SHO98" s="79"/>
      <c r="SHP98" s="79"/>
      <c r="SHQ98" s="79"/>
      <c r="SHR98" s="79"/>
      <c r="SHS98" s="79"/>
      <c r="SHT98" s="79"/>
      <c r="SHU98" s="79"/>
      <c r="SHV98" s="79"/>
      <c r="SHW98" s="79"/>
      <c r="SHX98" s="79"/>
      <c r="SHY98" s="79"/>
      <c r="SHZ98" s="79"/>
      <c r="SIA98" s="79"/>
      <c r="SIB98" s="79"/>
      <c r="SIC98" s="79"/>
      <c r="SID98" s="79"/>
      <c r="SIE98" s="79"/>
      <c r="SIF98" s="79"/>
      <c r="SIG98" s="79"/>
      <c r="SIH98" s="79"/>
      <c r="SII98" s="79"/>
      <c r="SIJ98" s="79"/>
      <c r="SIK98" s="79"/>
      <c r="SIL98" s="79"/>
      <c r="SIM98" s="79"/>
      <c r="SIN98" s="79"/>
      <c r="SIO98" s="79"/>
      <c r="SIP98" s="79"/>
      <c r="SIQ98" s="79"/>
      <c r="SIR98" s="79"/>
      <c r="SIS98" s="79"/>
      <c r="SIT98" s="79"/>
      <c r="SIU98" s="79"/>
      <c r="SIV98" s="79"/>
      <c r="SIW98" s="79"/>
      <c r="SIX98" s="79"/>
      <c r="SIY98" s="79"/>
      <c r="SIZ98" s="79"/>
      <c r="SJA98" s="79"/>
      <c r="SJB98" s="79"/>
      <c r="SJC98" s="79"/>
      <c r="SJD98" s="79"/>
      <c r="SJE98" s="79"/>
      <c r="SJF98" s="79"/>
      <c r="SJG98" s="79"/>
      <c r="SJH98" s="79"/>
      <c r="SJI98" s="79"/>
      <c r="SJJ98" s="79"/>
      <c r="SJK98" s="79"/>
      <c r="SJL98" s="79"/>
      <c r="SJM98" s="79"/>
      <c r="SJN98" s="79"/>
      <c r="SJO98" s="79"/>
      <c r="SJP98" s="79"/>
      <c r="SJQ98" s="79"/>
      <c r="SJR98" s="79"/>
      <c r="SJS98" s="79"/>
      <c r="SJT98" s="79"/>
      <c r="SJU98" s="79"/>
      <c r="SJV98" s="79"/>
      <c r="SJW98" s="79"/>
      <c r="SJX98" s="79"/>
      <c r="SJY98" s="79"/>
      <c r="SJZ98" s="79"/>
      <c r="SKA98" s="79"/>
      <c r="SKB98" s="79"/>
      <c r="SKC98" s="79"/>
      <c r="SKD98" s="79"/>
      <c r="SKE98" s="79"/>
      <c r="SKF98" s="79"/>
      <c r="SKG98" s="79"/>
      <c r="SKH98" s="79"/>
      <c r="SKI98" s="79"/>
      <c r="SKJ98" s="79"/>
      <c r="SKK98" s="79"/>
      <c r="SKL98" s="79"/>
      <c r="SKM98" s="79"/>
      <c r="SKN98" s="79"/>
      <c r="SKO98" s="79"/>
      <c r="SKP98" s="79"/>
      <c r="SKQ98" s="79"/>
      <c r="SKR98" s="79"/>
      <c r="SKS98" s="79"/>
      <c r="SKT98" s="79"/>
      <c r="SKU98" s="79"/>
      <c r="SKV98" s="79"/>
      <c r="SKW98" s="79"/>
      <c r="SKX98" s="79"/>
      <c r="SKY98" s="79"/>
      <c r="SKZ98" s="79"/>
      <c r="SLA98" s="79"/>
      <c r="SLB98" s="79"/>
      <c r="SLC98" s="79"/>
      <c r="SLD98" s="79"/>
      <c r="SLE98" s="79"/>
      <c r="SLF98" s="79"/>
      <c r="SLG98" s="79"/>
      <c r="SLH98" s="79"/>
      <c r="SLI98" s="79"/>
      <c r="SLJ98" s="79"/>
      <c r="SLK98" s="79"/>
      <c r="SLL98" s="79"/>
      <c r="SLM98" s="79"/>
      <c r="SLN98" s="79"/>
      <c r="SLO98" s="79"/>
      <c r="SLP98" s="79"/>
      <c r="SLQ98" s="79"/>
      <c r="SLR98" s="79"/>
      <c r="SLS98" s="79"/>
      <c r="SLT98" s="79"/>
      <c r="SLU98" s="79"/>
      <c r="SLV98" s="79"/>
      <c r="SLW98" s="79"/>
      <c r="SLX98" s="79"/>
      <c r="SLY98" s="79"/>
      <c r="SLZ98" s="79"/>
      <c r="SMA98" s="79"/>
      <c r="SMB98" s="79"/>
      <c r="SMC98" s="79"/>
      <c r="SMD98" s="79"/>
      <c r="SME98" s="79"/>
      <c r="SMF98" s="79"/>
      <c r="SMG98" s="79"/>
      <c r="SMH98" s="79"/>
      <c r="SMI98" s="79"/>
      <c r="SMJ98" s="79"/>
      <c r="SMK98" s="79"/>
      <c r="SML98" s="79"/>
      <c r="SMM98" s="79"/>
      <c r="SMN98" s="79"/>
      <c r="SMO98" s="79"/>
      <c r="SMP98" s="79"/>
      <c r="SMQ98" s="79"/>
      <c r="SMR98" s="79"/>
      <c r="SMS98" s="79"/>
      <c r="SMT98" s="79"/>
      <c r="SMU98" s="79"/>
      <c r="SMV98" s="79"/>
      <c r="SMW98" s="79"/>
      <c r="SMX98" s="79"/>
      <c r="SMY98" s="79"/>
      <c r="SMZ98" s="79"/>
      <c r="SNA98" s="79"/>
      <c r="SNB98" s="79"/>
      <c r="SNC98" s="79"/>
      <c r="SND98" s="79"/>
      <c r="SNE98" s="79"/>
      <c r="SNF98" s="79"/>
      <c r="SNG98" s="79"/>
      <c r="SNH98" s="79"/>
      <c r="SNI98" s="79"/>
      <c r="SNJ98" s="79"/>
      <c r="SNK98" s="79"/>
      <c r="SNL98" s="79"/>
      <c r="SNM98" s="79"/>
      <c r="SNN98" s="79"/>
      <c r="SNO98" s="79"/>
      <c r="SNP98" s="79"/>
      <c r="SNQ98" s="79"/>
      <c r="SNR98" s="79"/>
      <c r="SNS98" s="79"/>
      <c r="SNT98" s="79"/>
      <c r="SNU98" s="79"/>
      <c r="SNV98" s="79"/>
      <c r="SNW98" s="79"/>
      <c r="SNX98" s="79"/>
      <c r="SNY98" s="79"/>
      <c r="SNZ98" s="79"/>
      <c r="SOA98" s="79"/>
      <c r="SOB98" s="79"/>
      <c r="SOC98" s="79"/>
      <c r="SOD98" s="79"/>
      <c r="SOE98" s="79"/>
      <c r="SOF98" s="79"/>
      <c r="SOG98" s="79"/>
      <c r="SOH98" s="79"/>
      <c r="SOI98" s="79"/>
      <c r="SOJ98" s="79"/>
      <c r="SOK98" s="79"/>
      <c r="SOL98" s="79"/>
      <c r="SOM98" s="79"/>
      <c r="SON98" s="79"/>
      <c r="SOO98" s="79"/>
      <c r="SOP98" s="79"/>
      <c r="SOQ98" s="79"/>
      <c r="SOR98" s="79"/>
      <c r="SOS98" s="79"/>
      <c r="SOT98" s="79"/>
      <c r="SOU98" s="79"/>
      <c r="SOV98" s="79"/>
      <c r="SOW98" s="79"/>
      <c r="SOX98" s="79"/>
      <c r="SOY98" s="79"/>
      <c r="SOZ98" s="79"/>
      <c r="SPA98" s="79"/>
      <c r="SPB98" s="79"/>
      <c r="SPC98" s="79"/>
      <c r="SPD98" s="79"/>
      <c r="SPE98" s="79"/>
      <c r="SPF98" s="79"/>
      <c r="SPG98" s="79"/>
      <c r="SPH98" s="79"/>
      <c r="SPI98" s="79"/>
      <c r="SPJ98" s="79"/>
      <c r="SPK98" s="79"/>
      <c r="SPL98" s="79"/>
      <c r="SPM98" s="79"/>
      <c r="SPN98" s="79"/>
      <c r="SPO98" s="79"/>
      <c r="SPP98" s="79"/>
      <c r="SPQ98" s="79"/>
      <c r="SPR98" s="79"/>
      <c r="SPS98" s="79"/>
      <c r="SPT98" s="79"/>
      <c r="SPU98" s="79"/>
      <c r="SPV98" s="79"/>
      <c r="SPW98" s="79"/>
      <c r="SPX98" s="79"/>
      <c r="SPY98" s="79"/>
      <c r="SPZ98" s="79"/>
      <c r="SQA98" s="79"/>
      <c r="SQB98" s="79"/>
      <c r="SQC98" s="79"/>
      <c r="SQD98" s="79"/>
      <c r="SQE98" s="79"/>
      <c r="SQF98" s="79"/>
      <c r="SQG98" s="79"/>
      <c r="SQH98" s="79"/>
      <c r="SQI98" s="79"/>
      <c r="SQJ98" s="79"/>
      <c r="SQK98" s="79"/>
      <c r="SQL98" s="79"/>
      <c r="SQM98" s="79"/>
      <c r="SQN98" s="79"/>
      <c r="SQO98" s="79"/>
      <c r="SQP98" s="79"/>
      <c r="SQQ98" s="79"/>
      <c r="SQR98" s="79"/>
      <c r="SQS98" s="79"/>
      <c r="SQT98" s="79"/>
      <c r="SQU98" s="79"/>
      <c r="SQV98" s="79"/>
      <c r="SQW98" s="79"/>
      <c r="SQX98" s="79"/>
      <c r="SQY98" s="79"/>
      <c r="SQZ98" s="79"/>
      <c r="SRA98" s="79"/>
      <c r="SRB98" s="79"/>
      <c r="SRC98" s="79"/>
      <c r="SRD98" s="79"/>
      <c r="SRE98" s="79"/>
      <c r="SRF98" s="79"/>
      <c r="SRG98" s="79"/>
      <c r="SRH98" s="79"/>
      <c r="SRI98" s="79"/>
      <c r="SRJ98" s="79"/>
      <c r="SRK98" s="79"/>
      <c r="SRL98" s="79"/>
      <c r="SRM98" s="79"/>
      <c r="SRN98" s="79"/>
      <c r="SRO98" s="79"/>
      <c r="SRP98" s="79"/>
      <c r="SRQ98" s="79"/>
      <c r="SRR98" s="79"/>
      <c r="SRS98" s="79"/>
      <c r="SRT98" s="79"/>
      <c r="SRU98" s="79"/>
      <c r="SRV98" s="79"/>
      <c r="SRW98" s="79"/>
      <c r="SRX98" s="79"/>
      <c r="SRY98" s="79"/>
      <c r="SRZ98" s="79"/>
      <c r="SSA98" s="79"/>
      <c r="SSB98" s="79"/>
      <c r="SSC98" s="79"/>
      <c r="SSD98" s="79"/>
      <c r="SSE98" s="79"/>
      <c r="SSF98" s="79"/>
      <c r="SSG98" s="79"/>
      <c r="SSH98" s="79"/>
      <c r="SSI98" s="79"/>
      <c r="SSJ98" s="79"/>
      <c r="SSK98" s="79"/>
      <c r="SSL98" s="79"/>
      <c r="SSM98" s="79"/>
      <c r="SSN98" s="79"/>
      <c r="SSO98" s="79"/>
      <c r="SSP98" s="79"/>
      <c r="SSQ98" s="79"/>
      <c r="SSR98" s="79"/>
      <c r="SSS98" s="79"/>
      <c r="SST98" s="79"/>
      <c r="SSU98" s="79"/>
      <c r="SSV98" s="79"/>
      <c r="SSW98" s="79"/>
      <c r="SSX98" s="79"/>
      <c r="SSY98" s="79"/>
      <c r="SSZ98" s="79"/>
      <c r="STA98" s="79"/>
      <c r="STB98" s="79"/>
      <c r="STC98" s="79"/>
      <c r="STD98" s="79"/>
      <c r="STE98" s="79"/>
      <c r="STF98" s="79"/>
      <c r="STG98" s="79"/>
      <c r="STH98" s="79"/>
      <c r="STI98" s="79"/>
      <c r="STJ98" s="79"/>
      <c r="STK98" s="79"/>
      <c r="STL98" s="79"/>
      <c r="STM98" s="79"/>
      <c r="STN98" s="79"/>
      <c r="STO98" s="79"/>
      <c r="STP98" s="79"/>
      <c r="STQ98" s="79"/>
      <c r="STR98" s="79"/>
      <c r="STS98" s="79"/>
      <c r="STT98" s="79"/>
      <c r="STU98" s="79"/>
      <c r="STV98" s="79"/>
      <c r="STW98" s="79"/>
      <c r="STX98" s="79"/>
      <c r="STY98" s="79"/>
      <c r="STZ98" s="79"/>
      <c r="SUA98" s="79"/>
      <c r="SUB98" s="79"/>
      <c r="SUC98" s="79"/>
      <c r="SUD98" s="79"/>
      <c r="SUE98" s="79"/>
      <c r="SUF98" s="79"/>
      <c r="SUG98" s="79"/>
      <c r="SUH98" s="79"/>
      <c r="SUI98" s="79"/>
      <c r="SUJ98" s="79"/>
      <c r="SUK98" s="79"/>
      <c r="SUL98" s="79"/>
      <c r="SUM98" s="79"/>
      <c r="SUN98" s="79"/>
      <c r="SUO98" s="79"/>
      <c r="SUP98" s="79"/>
      <c r="SUQ98" s="79"/>
      <c r="SUR98" s="79"/>
      <c r="SUS98" s="79"/>
      <c r="SUT98" s="79"/>
      <c r="SUU98" s="79"/>
      <c r="SUV98" s="79"/>
      <c r="SUW98" s="79"/>
      <c r="SUX98" s="79"/>
      <c r="SUY98" s="79"/>
      <c r="SUZ98" s="79"/>
      <c r="SVA98" s="79"/>
      <c r="SVB98" s="79"/>
      <c r="SVC98" s="79"/>
      <c r="SVD98" s="79"/>
      <c r="SVE98" s="79"/>
      <c r="SVF98" s="79"/>
      <c r="SVG98" s="79"/>
      <c r="SVH98" s="79"/>
      <c r="SVI98" s="79"/>
      <c r="SVJ98" s="79"/>
      <c r="SVK98" s="79"/>
      <c r="SVL98" s="79"/>
      <c r="SVM98" s="79"/>
      <c r="SVN98" s="79"/>
      <c r="SVO98" s="79"/>
      <c r="SVP98" s="79"/>
      <c r="SVQ98" s="79"/>
      <c r="SVR98" s="79"/>
      <c r="SVS98" s="79"/>
      <c r="SVT98" s="79"/>
      <c r="SVU98" s="79"/>
      <c r="SVV98" s="79"/>
      <c r="SVW98" s="79"/>
      <c r="SVX98" s="79"/>
      <c r="SVY98" s="79"/>
      <c r="SVZ98" s="79"/>
      <c r="SWA98" s="79"/>
      <c r="SWB98" s="79"/>
      <c r="SWC98" s="79"/>
      <c r="SWD98" s="79"/>
      <c r="SWE98" s="79"/>
      <c r="SWF98" s="79"/>
      <c r="SWG98" s="79"/>
      <c r="SWH98" s="79"/>
      <c r="SWI98" s="79"/>
      <c r="SWJ98" s="79"/>
      <c r="SWK98" s="79"/>
      <c r="SWL98" s="79"/>
      <c r="SWM98" s="79"/>
      <c r="SWN98" s="79"/>
      <c r="SWO98" s="79"/>
      <c r="SWP98" s="79"/>
      <c r="SWQ98" s="79"/>
      <c r="SWR98" s="79"/>
      <c r="SWS98" s="79"/>
      <c r="SWT98" s="79"/>
      <c r="SWU98" s="79"/>
      <c r="SWV98" s="79"/>
      <c r="SWW98" s="79"/>
      <c r="SWX98" s="79"/>
      <c r="SWY98" s="79"/>
      <c r="SWZ98" s="79"/>
      <c r="SXA98" s="79"/>
      <c r="SXB98" s="79"/>
      <c r="SXC98" s="79"/>
      <c r="SXD98" s="79"/>
      <c r="SXE98" s="79"/>
      <c r="SXF98" s="79"/>
      <c r="SXG98" s="79"/>
      <c r="SXH98" s="79"/>
      <c r="SXI98" s="79"/>
      <c r="SXJ98" s="79"/>
      <c r="SXK98" s="79"/>
      <c r="SXL98" s="79"/>
      <c r="SXM98" s="79"/>
      <c r="SXN98" s="79"/>
      <c r="SXO98" s="79"/>
      <c r="SXP98" s="79"/>
      <c r="SXQ98" s="79"/>
      <c r="SXR98" s="79"/>
      <c r="SXS98" s="79"/>
      <c r="SXT98" s="79"/>
      <c r="SXU98" s="79"/>
      <c r="SXV98" s="79"/>
      <c r="SXW98" s="79"/>
      <c r="SXX98" s="79"/>
      <c r="SXY98" s="79"/>
      <c r="SXZ98" s="79"/>
      <c r="SYA98" s="79"/>
      <c r="SYB98" s="79"/>
      <c r="SYC98" s="79"/>
      <c r="SYD98" s="79"/>
      <c r="SYE98" s="79"/>
      <c r="SYF98" s="79"/>
      <c r="SYG98" s="79"/>
      <c r="SYH98" s="79"/>
      <c r="SYI98" s="79"/>
      <c r="SYJ98" s="79"/>
      <c r="SYK98" s="79"/>
      <c r="SYL98" s="79"/>
      <c r="SYM98" s="79"/>
      <c r="SYN98" s="79"/>
      <c r="SYO98" s="79"/>
      <c r="SYP98" s="79"/>
      <c r="SYQ98" s="79"/>
      <c r="SYR98" s="79"/>
      <c r="SYS98" s="79"/>
      <c r="SYT98" s="79"/>
      <c r="SYU98" s="79"/>
      <c r="SYV98" s="79"/>
      <c r="SYW98" s="79"/>
      <c r="SYX98" s="79"/>
      <c r="SYY98" s="79"/>
      <c r="SYZ98" s="79"/>
      <c r="SZA98" s="79"/>
      <c r="SZB98" s="79"/>
      <c r="SZC98" s="79"/>
      <c r="SZD98" s="79"/>
      <c r="SZE98" s="79"/>
      <c r="SZF98" s="79"/>
      <c r="SZG98" s="79"/>
      <c r="SZH98" s="79"/>
      <c r="SZI98" s="79"/>
      <c r="SZJ98" s="79"/>
      <c r="SZK98" s="79"/>
      <c r="SZL98" s="79"/>
      <c r="SZM98" s="79"/>
      <c r="SZN98" s="79"/>
      <c r="SZO98" s="79"/>
      <c r="SZP98" s="79"/>
      <c r="SZQ98" s="79"/>
      <c r="SZR98" s="79"/>
      <c r="SZS98" s="79"/>
      <c r="SZT98" s="79"/>
      <c r="SZU98" s="79"/>
      <c r="SZV98" s="79"/>
      <c r="SZW98" s="79"/>
      <c r="SZX98" s="79"/>
      <c r="SZY98" s="79"/>
      <c r="SZZ98" s="79"/>
      <c r="TAA98" s="79"/>
      <c r="TAB98" s="79"/>
      <c r="TAC98" s="79"/>
      <c r="TAD98" s="79"/>
      <c r="TAE98" s="79"/>
      <c r="TAF98" s="79"/>
      <c r="TAG98" s="79"/>
      <c r="TAH98" s="79"/>
      <c r="TAI98" s="79"/>
      <c r="TAJ98" s="79"/>
      <c r="TAK98" s="79"/>
      <c r="TAL98" s="79"/>
      <c r="TAM98" s="79"/>
      <c r="TAN98" s="79"/>
      <c r="TAO98" s="79"/>
      <c r="TAP98" s="79"/>
      <c r="TAQ98" s="79"/>
      <c r="TAR98" s="79"/>
      <c r="TAS98" s="79"/>
      <c r="TAT98" s="79"/>
      <c r="TAU98" s="79"/>
      <c r="TAV98" s="79"/>
      <c r="TAW98" s="79"/>
      <c r="TAX98" s="79"/>
      <c r="TAY98" s="79"/>
      <c r="TAZ98" s="79"/>
      <c r="TBA98" s="79"/>
      <c r="TBB98" s="79"/>
      <c r="TBC98" s="79"/>
      <c r="TBD98" s="79"/>
      <c r="TBE98" s="79"/>
      <c r="TBF98" s="79"/>
      <c r="TBG98" s="79"/>
      <c r="TBH98" s="79"/>
      <c r="TBI98" s="79"/>
      <c r="TBJ98" s="79"/>
      <c r="TBK98" s="79"/>
      <c r="TBL98" s="79"/>
      <c r="TBM98" s="79"/>
      <c r="TBN98" s="79"/>
      <c r="TBO98" s="79"/>
      <c r="TBP98" s="79"/>
      <c r="TBQ98" s="79"/>
      <c r="TBR98" s="79"/>
      <c r="TBS98" s="79"/>
      <c r="TBT98" s="79"/>
      <c r="TBU98" s="79"/>
      <c r="TBV98" s="79"/>
      <c r="TBW98" s="79"/>
      <c r="TBX98" s="79"/>
      <c r="TBY98" s="79"/>
      <c r="TBZ98" s="79"/>
      <c r="TCA98" s="79"/>
      <c r="TCB98" s="79"/>
      <c r="TCC98" s="79"/>
      <c r="TCD98" s="79"/>
      <c r="TCE98" s="79"/>
      <c r="TCF98" s="79"/>
      <c r="TCG98" s="79"/>
      <c r="TCH98" s="79"/>
      <c r="TCI98" s="79"/>
      <c r="TCJ98" s="79"/>
      <c r="TCK98" s="79"/>
      <c r="TCL98" s="79"/>
      <c r="TCM98" s="79"/>
      <c r="TCN98" s="79"/>
      <c r="TCO98" s="79"/>
      <c r="TCP98" s="79"/>
      <c r="TCQ98" s="79"/>
      <c r="TCR98" s="79"/>
      <c r="TCS98" s="79"/>
      <c r="TCT98" s="79"/>
      <c r="TCU98" s="79"/>
      <c r="TCV98" s="79"/>
      <c r="TCW98" s="79"/>
      <c r="TCX98" s="79"/>
      <c r="TCY98" s="79"/>
      <c r="TCZ98" s="79"/>
      <c r="TDA98" s="79"/>
      <c r="TDB98" s="79"/>
      <c r="TDC98" s="79"/>
      <c r="TDD98" s="79"/>
      <c r="TDE98" s="79"/>
      <c r="TDF98" s="79"/>
      <c r="TDG98" s="79"/>
      <c r="TDH98" s="79"/>
      <c r="TDI98" s="79"/>
      <c r="TDJ98" s="79"/>
      <c r="TDK98" s="79"/>
      <c r="TDL98" s="79"/>
      <c r="TDM98" s="79"/>
      <c r="TDN98" s="79"/>
      <c r="TDO98" s="79"/>
      <c r="TDP98" s="79"/>
      <c r="TDQ98" s="79"/>
      <c r="TDR98" s="79"/>
      <c r="TDS98" s="79"/>
      <c r="TDT98" s="79"/>
      <c r="TDU98" s="79"/>
      <c r="TDV98" s="79"/>
      <c r="TDW98" s="79"/>
      <c r="TDX98" s="79"/>
      <c r="TDY98" s="79"/>
      <c r="TDZ98" s="79"/>
      <c r="TEA98" s="79"/>
      <c r="TEB98" s="79"/>
      <c r="TEC98" s="79"/>
      <c r="TED98" s="79"/>
      <c r="TEE98" s="79"/>
      <c r="TEF98" s="79"/>
      <c r="TEG98" s="79"/>
      <c r="TEH98" s="79"/>
      <c r="TEI98" s="79"/>
      <c r="TEJ98" s="79"/>
      <c r="TEK98" s="79"/>
      <c r="TEL98" s="79"/>
      <c r="TEM98" s="79"/>
      <c r="TEN98" s="79"/>
      <c r="TEO98" s="79"/>
      <c r="TEP98" s="79"/>
      <c r="TEQ98" s="79"/>
      <c r="TER98" s="79"/>
      <c r="TES98" s="79"/>
      <c r="TET98" s="79"/>
      <c r="TEU98" s="79"/>
      <c r="TEV98" s="79"/>
      <c r="TEW98" s="79"/>
      <c r="TEX98" s="79"/>
      <c r="TEY98" s="79"/>
      <c r="TEZ98" s="79"/>
      <c r="TFA98" s="79"/>
      <c r="TFB98" s="79"/>
      <c r="TFC98" s="79"/>
      <c r="TFD98" s="79"/>
      <c r="TFE98" s="79"/>
      <c r="TFF98" s="79"/>
      <c r="TFG98" s="79"/>
      <c r="TFH98" s="79"/>
      <c r="TFI98" s="79"/>
      <c r="TFJ98" s="79"/>
      <c r="TFK98" s="79"/>
      <c r="TFL98" s="79"/>
      <c r="TFM98" s="79"/>
      <c r="TFN98" s="79"/>
      <c r="TFO98" s="79"/>
      <c r="TFP98" s="79"/>
      <c r="TFQ98" s="79"/>
      <c r="TFR98" s="79"/>
      <c r="TFS98" s="79"/>
      <c r="TFT98" s="79"/>
      <c r="TFU98" s="79"/>
      <c r="TFV98" s="79"/>
      <c r="TFW98" s="79"/>
      <c r="TFX98" s="79"/>
      <c r="TFY98" s="79"/>
      <c r="TFZ98" s="79"/>
      <c r="TGA98" s="79"/>
      <c r="TGB98" s="79"/>
      <c r="TGC98" s="79"/>
      <c r="TGD98" s="79"/>
      <c r="TGE98" s="79"/>
      <c r="TGF98" s="79"/>
      <c r="TGG98" s="79"/>
      <c r="TGH98" s="79"/>
      <c r="TGI98" s="79"/>
      <c r="TGJ98" s="79"/>
      <c r="TGK98" s="79"/>
      <c r="TGL98" s="79"/>
      <c r="TGM98" s="79"/>
      <c r="TGN98" s="79"/>
      <c r="TGO98" s="79"/>
      <c r="TGP98" s="79"/>
      <c r="TGQ98" s="79"/>
      <c r="TGR98" s="79"/>
      <c r="TGS98" s="79"/>
      <c r="TGT98" s="79"/>
      <c r="TGU98" s="79"/>
      <c r="TGV98" s="79"/>
      <c r="TGW98" s="79"/>
      <c r="TGX98" s="79"/>
      <c r="TGY98" s="79"/>
      <c r="TGZ98" s="79"/>
      <c r="THA98" s="79"/>
      <c r="THB98" s="79"/>
      <c r="THC98" s="79"/>
      <c r="THD98" s="79"/>
      <c r="THE98" s="79"/>
      <c r="THF98" s="79"/>
      <c r="THG98" s="79"/>
      <c r="THH98" s="79"/>
      <c r="THI98" s="79"/>
      <c r="THJ98" s="79"/>
      <c r="THK98" s="79"/>
      <c r="THL98" s="79"/>
      <c r="THM98" s="79"/>
      <c r="THN98" s="79"/>
      <c r="THO98" s="79"/>
      <c r="THP98" s="79"/>
      <c r="THQ98" s="79"/>
      <c r="THR98" s="79"/>
      <c r="THS98" s="79"/>
      <c r="THT98" s="79"/>
      <c r="THU98" s="79"/>
      <c r="THV98" s="79"/>
      <c r="THW98" s="79"/>
      <c r="THX98" s="79"/>
      <c r="THY98" s="79"/>
      <c r="THZ98" s="79"/>
      <c r="TIA98" s="79"/>
      <c r="TIB98" s="79"/>
      <c r="TIC98" s="79"/>
      <c r="TID98" s="79"/>
      <c r="TIE98" s="79"/>
      <c r="TIF98" s="79"/>
      <c r="TIG98" s="79"/>
      <c r="TIH98" s="79"/>
      <c r="TII98" s="79"/>
      <c r="TIJ98" s="79"/>
      <c r="TIK98" s="79"/>
      <c r="TIL98" s="79"/>
      <c r="TIM98" s="79"/>
      <c r="TIN98" s="79"/>
      <c r="TIO98" s="79"/>
      <c r="TIP98" s="79"/>
      <c r="TIQ98" s="79"/>
      <c r="TIR98" s="79"/>
      <c r="TIS98" s="79"/>
      <c r="TIT98" s="79"/>
      <c r="TIU98" s="79"/>
      <c r="TIV98" s="79"/>
      <c r="TIW98" s="79"/>
      <c r="TIX98" s="79"/>
      <c r="TIY98" s="79"/>
      <c r="TIZ98" s="79"/>
      <c r="TJA98" s="79"/>
      <c r="TJB98" s="79"/>
      <c r="TJC98" s="79"/>
      <c r="TJD98" s="79"/>
      <c r="TJE98" s="79"/>
      <c r="TJF98" s="79"/>
      <c r="TJG98" s="79"/>
      <c r="TJH98" s="79"/>
      <c r="TJI98" s="79"/>
      <c r="TJJ98" s="79"/>
      <c r="TJK98" s="79"/>
      <c r="TJL98" s="79"/>
      <c r="TJM98" s="79"/>
      <c r="TJN98" s="79"/>
      <c r="TJO98" s="79"/>
      <c r="TJP98" s="79"/>
      <c r="TJQ98" s="79"/>
      <c r="TJR98" s="79"/>
      <c r="TJS98" s="79"/>
      <c r="TJT98" s="79"/>
      <c r="TJU98" s="79"/>
      <c r="TJV98" s="79"/>
      <c r="TJW98" s="79"/>
      <c r="TJX98" s="79"/>
      <c r="TJY98" s="79"/>
      <c r="TJZ98" s="79"/>
      <c r="TKA98" s="79"/>
      <c r="TKB98" s="79"/>
      <c r="TKC98" s="79"/>
      <c r="TKD98" s="79"/>
      <c r="TKE98" s="79"/>
      <c r="TKF98" s="79"/>
      <c r="TKG98" s="79"/>
      <c r="TKH98" s="79"/>
      <c r="TKI98" s="79"/>
      <c r="TKJ98" s="79"/>
      <c r="TKK98" s="79"/>
      <c r="TKL98" s="79"/>
      <c r="TKM98" s="79"/>
      <c r="TKN98" s="79"/>
      <c r="TKO98" s="79"/>
      <c r="TKP98" s="79"/>
      <c r="TKQ98" s="79"/>
      <c r="TKR98" s="79"/>
      <c r="TKS98" s="79"/>
      <c r="TKT98" s="79"/>
      <c r="TKU98" s="79"/>
      <c r="TKV98" s="79"/>
      <c r="TKW98" s="79"/>
      <c r="TKX98" s="79"/>
      <c r="TKY98" s="79"/>
      <c r="TKZ98" s="79"/>
      <c r="TLA98" s="79"/>
      <c r="TLB98" s="79"/>
      <c r="TLC98" s="79"/>
      <c r="TLD98" s="79"/>
      <c r="TLE98" s="79"/>
      <c r="TLF98" s="79"/>
      <c r="TLG98" s="79"/>
      <c r="TLH98" s="79"/>
      <c r="TLI98" s="79"/>
      <c r="TLJ98" s="79"/>
      <c r="TLK98" s="79"/>
      <c r="TLL98" s="79"/>
      <c r="TLM98" s="79"/>
      <c r="TLN98" s="79"/>
      <c r="TLO98" s="79"/>
      <c r="TLP98" s="79"/>
      <c r="TLQ98" s="79"/>
      <c r="TLR98" s="79"/>
      <c r="TLS98" s="79"/>
      <c r="TLT98" s="79"/>
      <c r="TLU98" s="79"/>
      <c r="TLV98" s="79"/>
      <c r="TLW98" s="79"/>
      <c r="TLX98" s="79"/>
      <c r="TLY98" s="79"/>
      <c r="TLZ98" s="79"/>
      <c r="TMA98" s="79"/>
      <c r="TMB98" s="79"/>
      <c r="TMC98" s="79"/>
      <c r="TMD98" s="79"/>
      <c r="TME98" s="79"/>
      <c r="TMF98" s="79"/>
      <c r="TMG98" s="79"/>
      <c r="TMH98" s="79"/>
      <c r="TMI98" s="79"/>
      <c r="TMJ98" s="79"/>
      <c r="TMK98" s="79"/>
      <c r="TML98" s="79"/>
      <c r="TMM98" s="79"/>
      <c r="TMN98" s="79"/>
      <c r="TMO98" s="79"/>
      <c r="TMP98" s="79"/>
      <c r="TMQ98" s="79"/>
      <c r="TMR98" s="79"/>
      <c r="TMS98" s="79"/>
      <c r="TMT98" s="79"/>
      <c r="TMU98" s="79"/>
      <c r="TMV98" s="79"/>
      <c r="TMW98" s="79"/>
      <c r="TMX98" s="79"/>
      <c r="TMY98" s="79"/>
      <c r="TMZ98" s="79"/>
      <c r="TNA98" s="79"/>
      <c r="TNB98" s="79"/>
      <c r="TNC98" s="79"/>
      <c r="TND98" s="79"/>
      <c r="TNE98" s="79"/>
      <c r="TNF98" s="79"/>
      <c r="TNG98" s="79"/>
      <c r="TNH98" s="79"/>
      <c r="TNI98" s="79"/>
      <c r="TNJ98" s="79"/>
      <c r="TNK98" s="79"/>
      <c r="TNL98" s="79"/>
      <c r="TNM98" s="79"/>
      <c r="TNN98" s="79"/>
      <c r="TNO98" s="79"/>
      <c r="TNP98" s="79"/>
      <c r="TNQ98" s="79"/>
      <c r="TNR98" s="79"/>
      <c r="TNS98" s="79"/>
      <c r="TNT98" s="79"/>
      <c r="TNU98" s="79"/>
      <c r="TNV98" s="79"/>
      <c r="TNW98" s="79"/>
      <c r="TNX98" s="79"/>
      <c r="TNY98" s="79"/>
      <c r="TNZ98" s="79"/>
      <c r="TOA98" s="79"/>
      <c r="TOB98" s="79"/>
      <c r="TOC98" s="79"/>
      <c r="TOD98" s="79"/>
      <c r="TOE98" s="79"/>
      <c r="TOF98" s="79"/>
      <c r="TOG98" s="79"/>
      <c r="TOH98" s="79"/>
      <c r="TOI98" s="79"/>
      <c r="TOJ98" s="79"/>
      <c r="TOK98" s="79"/>
      <c r="TOL98" s="79"/>
      <c r="TOM98" s="79"/>
      <c r="TON98" s="79"/>
      <c r="TOO98" s="79"/>
      <c r="TOP98" s="79"/>
      <c r="TOQ98" s="79"/>
      <c r="TOR98" s="79"/>
      <c r="TOS98" s="79"/>
      <c r="TOT98" s="79"/>
      <c r="TOU98" s="79"/>
      <c r="TOV98" s="79"/>
      <c r="TOW98" s="79"/>
      <c r="TOX98" s="79"/>
      <c r="TOY98" s="79"/>
      <c r="TOZ98" s="79"/>
      <c r="TPA98" s="79"/>
      <c r="TPB98" s="79"/>
      <c r="TPC98" s="79"/>
      <c r="TPD98" s="79"/>
      <c r="TPE98" s="79"/>
      <c r="TPF98" s="79"/>
      <c r="TPG98" s="79"/>
      <c r="TPH98" s="79"/>
      <c r="TPI98" s="79"/>
      <c r="TPJ98" s="79"/>
      <c r="TPK98" s="79"/>
      <c r="TPL98" s="79"/>
      <c r="TPM98" s="79"/>
      <c r="TPN98" s="79"/>
      <c r="TPO98" s="79"/>
      <c r="TPP98" s="79"/>
      <c r="TPQ98" s="79"/>
      <c r="TPR98" s="79"/>
      <c r="TPS98" s="79"/>
      <c r="TPT98" s="79"/>
      <c r="TPU98" s="79"/>
      <c r="TPV98" s="79"/>
      <c r="TPW98" s="79"/>
      <c r="TPX98" s="79"/>
      <c r="TPY98" s="79"/>
      <c r="TPZ98" s="79"/>
      <c r="TQA98" s="79"/>
      <c r="TQB98" s="79"/>
      <c r="TQC98" s="79"/>
      <c r="TQD98" s="79"/>
      <c r="TQE98" s="79"/>
      <c r="TQF98" s="79"/>
      <c r="TQG98" s="79"/>
      <c r="TQH98" s="79"/>
      <c r="TQI98" s="79"/>
      <c r="TQJ98" s="79"/>
      <c r="TQK98" s="79"/>
      <c r="TQL98" s="79"/>
      <c r="TQM98" s="79"/>
      <c r="TQN98" s="79"/>
      <c r="TQO98" s="79"/>
      <c r="TQP98" s="79"/>
      <c r="TQQ98" s="79"/>
      <c r="TQR98" s="79"/>
      <c r="TQS98" s="79"/>
      <c r="TQT98" s="79"/>
      <c r="TQU98" s="79"/>
      <c r="TQV98" s="79"/>
      <c r="TQW98" s="79"/>
      <c r="TQX98" s="79"/>
      <c r="TQY98" s="79"/>
      <c r="TQZ98" s="79"/>
      <c r="TRA98" s="79"/>
      <c r="TRB98" s="79"/>
      <c r="TRC98" s="79"/>
      <c r="TRD98" s="79"/>
      <c r="TRE98" s="79"/>
      <c r="TRF98" s="79"/>
      <c r="TRG98" s="79"/>
      <c r="TRH98" s="79"/>
      <c r="TRI98" s="79"/>
      <c r="TRJ98" s="79"/>
      <c r="TRK98" s="79"/>
      <c r="TRL98" s="79"/>
      <c r="TRM98" s="79"/>
      <c r="TRN98" s="79"/>
      <c r="TRO98" s="79"/>
      <c r="TRP98" s="79"/>
      <c r="TRQ98" s="79"/>
      <c r="TRR98" s="79"/>
      <c r="TRS98" s="79"/>
      <c r="TRT98" s="79"/>
      <c r="TRU98" s="79"/>
      <c r="TRV98" s="79"/>
      <c r="TRW98" s="79"/>
      <c r="TRX98" s="79"/>
      <c r="TRY98" s="79"/>
      <c r="TRZ98" s="79"/>
      <c r="TSA98" s="79"/>
      <c r="TSB98" s="79"/>
      <c r="TSC98" s="79"/>
      <c r="TSD98" s="79"/>
      <c r="TSE98" s="79"/>
      <c r="TSF98" s="79"/>
      <c r="TSG98" s="79"/>
      <c r="TSH98" s="79"/>
      <c r="TSI98" s="79"/>
      <c r="TSJ98" s="79"/>
      <c r="TSK98" s="79"/>
      <c r="TSL98" s="79"/>
      <c r="TSM98" s="79"/>
      <c r="TSN98" s="79"/>
      <c r="TSO98" s="79"/>
      <c r="TSP98" s="79"/>
      <c r="TSQ98" s="79"/>
      <c r="TSR98" s="79"/>
      <c r="TSS98" s="79"/>
      <c r="TST98" s="79"/>
      <c r="TSU98" s="79"/>
      <c r="TSV98" s="79"/>
      <c r="TSW98" s="79"/>
      <c r="TSX98" s="79"/>
      <c r="TSY98" s="79"/>
      <c r="TSZ98" s="79"/>
      <c r="TTA98" s="79"/>
      <c r="TTB98" s="79"/>
      <c r="TTC98" s="79"/>
      <c r="TTD98" s="79"/>
      <c r="TTE98" s="79"/>
      <c r="TTF98" s="79"/>
      <c r="TTG98" s="79"/>
      <c r="TTH98" s="79"/>
      <c r="TTI98" s="79"/>
      <c r="TTJ98" s="79"/>
      <c r="TTK98" s="79"/>
      <c r="TTL98" s="79"/>
      <c r="TTM98" s="79"/>
      <c r="TTN98" s="79"/>
      <c r="TTO98" s="79"/>
      <c r="TTP98" s="79"/>
      <c r="TTQ98" s="79"/>
      <c r="TTR98" s="79"/>
      <c r="TTS98" s="79"/>
      <c r="TTT98" s="79"/>
      <c r="TTU98" s="79"/>
      <c r="TTV98" s="79"/>
      <c r="TTW98" s="79"/>
      <c r="TTX98" s="79"/>
      <c r="TTY98" s="79"/>
      <c r="TTZ98" s="79"/>
      <c r="TUA98" s="79"/>
      <c r="TUB98" s="79"/>
      <c r="TUC98" s="79"/>
      <c r="TUD98" s="79"/>
      <c r="TUE98" s="79"/>
      <c r="TUF98" s="79"/>
      <c r="TUG98" s="79"/>
      <c r="TUH98" s="79"/>
      <c r="TUI98" s="79"/>
      <c r="TUJ98" s="79"/>
      <c r="TUK98" s="79"/>
      <c r="TUL98" s="79"/>
      <c r="TUM98" s="79"/>
      <c r="TUN98" s="79"/>
      <c r="TUO98" s="79"/>
      <c r="TUP98" s="79"/>
      <c r="TUQ98" s="79"/>
      <c r="TUR98" s="79"/>
      <c r="TUS98" s="79"/>
      <c r="TUT98" s="79"/>
      <c r="TUU98" s="79"/>
      <c r="TUV98" s="79"/>
      <c r="TUW98" s="79"/>
      <c r="TUX98" s="79"/>
      <c r="TUY98" s="79"/>
      <c r="TUZ98" s="79"/>
      <c r="TVA98" s="79"/>
      <c r="TVB98" s="79"/>
      <c r="TVC98" s="79"/>
      <c r="TVD98" s="79"/>
      <c r="TVE98" s="79"/>
      <c r="TVF98" s="79"/>
      <c r="TVG98" s="79"/>
      <c r="TVH98" s="79"/>
      <c r="TVI98" s="79"/>
      <c r="TVJ98" s="79"/>
      <c r="TVK98" s="79"/>
      <c r="TVL98" s="79"/>
      <c r="TVM98" s="79"/>
      <c r="TVN98" s="79"/>
      <c r="TVO98" s="79"/>
      <c r="TVP98" s="79"/>
      <c r="TVQ98" s="79"/>
      <c r="TVR98" s="79"/>
      <c r="TVS98" s="79"/>
      <c r="TVT98" s="79"/>
      <c r="TVU98" s="79"/>
      <c r="TVV98" s="79"/>
      <c r="TVW98" s="79"/>
      <c r="TVX98" s="79"/>
      <c r="TVY98" s="79"/>
      <c r="TVZ98" s="79"/>
      <c r="TWA98" s="79"/>
      <c r="TWB98" s="79"/>
      <c r="TWC98" s="79"/>
      <c r="TWD98" s="79"/>
      <c r="TWE98" s="79"/>
      <c r="TWF98" s="79"/>
      <c r="TWG98" s="79"/>
      <c r="TWH98" s="79"/>
      <c r="TWI98" s="79"/>
      <c r="TWJ98" s="79"/>
      <c r="TWK98" s="79"/>
      <c r="TWL98" s="79"/>
      <c r="TWM98" s="79"/>
      <c r="TWN98" s="79"/>
      <c r="TWO98" s="79"/>
      <c r="TWP98" s="79"/>
      <c r="TWQ98" s="79"/>
      <c r="TWR98" s="79"/>
      <c r="TWS98" s="79"/>
      <c r="TWT98" s="79"/>
      <c r="TWU98" s="79"/>
      <c r="TWV98" s="79"/>
      <c r="TWW98" s="79"/>
      <c r="TWX98" s="79"/>
      <c r="TWY98" s="79"/>
      <c r="TWZ98" s="79"/>
      <c r="TXA98" s="79"/>
      <c r="TXB98" s="79"/>
      <c r="TXC98" s="79"/>
      <c r="TXD98" s="79"/>
      <c r="TXE98" s="79"/>
      <c r="TXF98" s="79"/>
      <c r="TXG98" s="79"/>
      <c r="TXH98" s="79"/>
      <c r="TXI98" s="79"/>
      <c r="TXJ98" s="79"/>
      <c r="TXK98" s="79"/>
      <c r="TXL98" s="79"/>
      <c r="TXM98" s="79"/>
      <c r="TXN98" s="79"/>
      <c r="TXO98" s="79"/>
      <c r="TXP98" s="79"/>
      <c r="TXQ98" s="79"/>
      <c r="TXR98" s="79"/>
      <c r="TXS98" s="79"/>
      <c r="TXT98" s="79"/>
      <c r="TXU98" s="79"/>
      <c r="TXV98" s="79"/>
      <c r="TXW98" s="79"/>
      <c r="TXX98" s="79"/>
      <c r="TXY98" s="79"/>
      <c r="TXZ98" s="79"/>
      <c r="TYA98" s="79"/>
      <c r="TYB98" s="79"/>
      <c r="TYC98" s="79"/>
      <c r="TYD98" s="79"/>
      <c r="TYE98" s="79"/>
      <c r="TYF98" s="79"/>
      <c r="TYG98" s="79"/>
      <c r="TYH98" s="79"/>
      <c r="TYI98" s="79"/>
      <c r="TYJ98" s="79"/>
      <c r="TYK98" s="79"/>
      <c r="TYL98" s="79"/>
      <c r="TYM98" s="79"/>
      <c r="TYN98" s="79"/>
      <c r="TYO98" s="79"/>
      <c r="TYP98" s="79"/>
      <c r="TYQ98" s="79"/>
      <c r="TYR98" s="79"/>
      <c r="TYS98" s="79"/>
      <c r="TYT98" s="79"/>
      <c r="TYU98" s="79"/>
      <c r="TYV98" s="79"/>
      <c r="TYW98" s="79"/>
      <c r="TYX98" s="79"/>
      <c r="TYY98" s="79"/>
      <c r="TYZ98" s="79"/>
      <c r="TZA98" s="79"/>
      <c r="TZB98" s="79"/>
      <c r="TZC98" s="79"/>
      <c r="TZD98" s="79"/>
      <c r="TZE98" s="79"/>
      <c r="TZF98" s="79"/>
      <c r="TZG98" s="79"/>
      <c r="TZH98" s="79"/>
      <c r="TZI98" s="79"/>
      <c r="TZJ98" s="79"/>
      <c r="TZK98" s="79"/>
      <c r="TZL98" s="79"/>
      <c r="TZM98" s="79"/>
      <c r="TZN98" s="79"/>
      <c r="TZO98" s="79"/>
      <c r="TZP98" s="79"/>
      <c r="TZQ98" s="79"/>
      <c r="TZR98" s="79"/>
      <c r="TZS98" s="79"/>
      <c r="TZT98" s="79"/>
      <c r="TZU98" s="79"/>
      <c r="TZV98" s="79"/>
      <c r="TZW98" s="79"/>
      <c r="TZX98" s="79"/>
      <c r="TZY98" s="79"/>
      <c r="TZZ98" s="79"/>
      <c r="UAA98" s="79"/>
      <c r="UAB98" s="79"/>
      <c r="UAC98" s="79"/>
      <c r="UAD98" s="79"/>
      <c r="UAE98" s="79"/>
      <c r="UAF98" s="79"/>
      <c r="UAG98" s="79"/>
      <c r="UAH98" s="79"/>
      <c r="UAI98" s="79"/>
      <c r="UAJ98" s="79"/>
      <c r="UAK98" s="79"/>
      <c r="UAL98" s="79"/>
      <c r="UAM98" s="79"/>
      <c r="UAN98" s="79"/>
      <c r="UAO98" s="79"/>
      <c r="UAP98" s="79"/>
      <c r="UAQ98" s="79"/>
      <c r="UAR98" s="79"/>
      <c r="UAS98" s="79"/>
      <c r="UAT98" s="79"/>
      <c r="UAU98" s="79"/>
      <c r="UAV98" s="79"/>
      <c r="UAW98" s="79"/>
      <c r="UAX98" s="79"/>
      <c r="UAY98" s="79"/>
      <c r="UAZ98" s="79"/>
      <c r="UBA98" s="79"/>
      <c r="UBB98" s="79"/>
      <c r="UBC98" s="79"/>
      <c r="UBD98" s="79"/>
      <c r="UBE98" s="79"/>
      <c r="UBF98" s="79"/>
      <c r="UBG98" s="79"/>
      <c r="UBH98" s="79"/>
      <c r="UBI98" s="79"/>
      <c r="UBJ98" s="79"/>
      <c r="UBK98" s="79"/>
      <c r="UBL98" s="79"/>
      <c r="UBM98" s="79"/>
      <c r="UBN98" s="79"/>
      <c r="UBO98" s="79"/>
      <c r="UBP98" s="79"/>
      <c r="UBQ98" s="79"/>
      <c r="UBR98" s="79"/>
      <c r="UBS98" s="79"/>
      <c r="UBT98" s="79"/>
      <c r="UBU98" s="79"/>
      <c r="UBV98" s="79"/>
      <c r="UBW98" s="79"/>
      <c r="UBX98" s="79"/>
      <c r="UBY98" s="79"/>
      <c r="UBZ98" s="79"/>
      <c r="UCA98" s="79"/>
      <c r="UCB98" s="79"/>
      <c r="UCC98" s="79"/>
      <c r="UCD98" s="79"/>
      <c r="UCE98" s="79"/>
      <c r="UCF98" s="79"/>
      <c r="UCG98" s="79"/>
      <c r="UCH98" s="79"/>
      <c r="UCI98" s="79"/>
      <c r="UCJ98" s="79"/>
      <c r="UCK98" s="79"/>
      <c r="UCL98" s="79"/>
      <c r="UCM98" s="79"/>
      <c r="UCN98" s="79"/>
      <c r="UCO98" s="79"/>
      <c r="UCP98" s="79"/>
      <c r="UCQ98" s="79"/>
      <c r="UCR98" s="79"/>
      <c r="UCS98" s="79"/>
      <c r="UCT98" s="79"/>
      <c r="UCU98" s="79"/>
      <c r="UCV98" s="79"/>
      <c r="UCW98" s="79"/>
      <c r="UCX98" s="79"/>
      <c r="UCY98" s="79"/>
      <c r="UCZ98" s="79"/>
      <c r="UDA98" s="79"/>
      <c r="UDB98" s="79"/>
      <c r="UDC98" s="79"/>
      <c r="UDD98" s="79"/>
      <c r="UDE98" s="79"/>
      <c r="UDF98" s="79"/>
      <c r="UDG98" s="79"/>
      <c r="UDH98" s="79"/>
      <c r="UDI98" s="79"/>
      <c r="UDJ98" s="79"/>
      <c r="UDK98" s="79"/>
      <c r="UDL98" s="79"/>
      <c r="UDM98" s="79"/>
      <c r="UDN98" s="79"/>
      <c r="UDO98" s="79"/>
      <c r="UDP98" s="79"/>
      <c r="UDQ98" s="79"/>
      <c r="UDR98" s="79"/>
      <c r="UDS98" s="79"/>
      <c r="UDT98" s="79"/>
      <c r="UDU98" s="79"/>
      <c r="UDV98" s="79"/>
      <c r="UDW98" s="79"/>
      <c r="UDX98" s="79"/>
      <c r="UDY98" s="79"/>
      <c r="UDZ98" s="79"/>
      <c r="UEA98" s="79"/>
      <c r="UEB98" s="79"/>
      <c r="UEC98" s="79"/>
      <c r="UED98" s="79"/>
      <c r="UEE98" s="79"/>
      <c r="UEF98" s="79"/>
      <c r="UEG98" s="79"/>
      <c r="UEH98" s="79"/>
      <c r="UEI98" s="79"/>
      <c r="UEJ98" s="79"/>
      <c r="UEK98" s="79"/>
      <c r="UEL98" s="79"/>
      <c r="UEM98" s="79"/>
      <c r="UEN98" s="79"/>
      <c r="UEO98" s="79"/>
      <c r="UEP98" s="79"/>
      <c r="UEQ98" s="79"/>
      <c r="UER98" s="79"/>
      <c r="UES98" s="79"/>
      <c r="UET98" s="79"/>
      <c r="UEU98" s="79"/>
      <c r="UEV98" s="79"/>
      <c r="UEW98" s="79"/>
      <c r="UEX98" s="79"/>
      <c r="UEY98" s="79"/>
      <c r="UEZ98" s="79"/>
      <c r="UFA98" s="79"/>
      <c r="UFB98" s="79"/>
      <c r="UFC98" s="79"/>
      <c r="UFD98" s="79"/>
      <c r="UFE98" s="79"/>
      <c r="UFF98" s="79"/>
      <c r="UFG98" s="79"/>
      <c r="UFH98" s="79"/>
      <c r="UFI98" s="79"/>
      <c r="UFJ98" s="79"/>
      <c r="UFK98" s="79"/>
      <c r="UFL98" s="79"/>
      <c r="UFM98" s="79"/>
      <c r="UFN98" s="79"/>
      <c r="UFO98" s="79"/>
      <c r="UFP98" s="79"/>
      <c r="UFQ98" s="79"/>
      <c r="UFR98" s="79"/>
      <c r="UFS98" s="79"/>
      <c r="UFT98" s="79"/>
      <c r="UFU98" s="79"/>
      <c r="UFV98" s="79"/>
      <c r="UFW98" s="79"/>
      <c r="UFX98" s="79"/>
      <c r="UFY98" s="79"/>
      <c r="UFZ98" s="79"/>
      <c r="UGA98" s="79"/>
      <c r="UGB98" s="79"/>
      <c r="UGC98" s="79"/>
      <c r="UGD98" s="79"/>
      <c r="UGE98" s="79"/>
      <c r="UGF98" s="79"/>
      <c r="UGG98" s="79"/>
      <c r="UGH98" s="79"/>
      <c r="UGI98" s="79"/>
      <c r="UGJ98" s="79"/>
      <c r="UGK98" s="79"/>
      <c r="UGL98" s="79"/>
      <c r="UGM98" s="79"/>
      <c r="UGN98" s="79"/>
      <c r="UGO98" s="79"/>
      <c r="UGP98" s="79"/>
      <c r="UGQ98" s="79"/>
      <c r="UGR98" s="79"/>
      <c r="UGS98" s="79"/>
      <c r="UGT98" s="79"/>
      <c r="UGU98" s="79"/>
      <c r="UGV98" s="79"/>
      <c r="UGW98" s="79"/>
      <c r="UGX98" s="79"/>
      <c r="UGY98" s="79"/>
      <c r="UGZ98" s="79"/>
      <c r="UHA98" s="79"/>
      <c r="UHB98" s="79"/>
      <c r="UHC98" s="79"/>
      <c r="UHD98" s="79"/>
      <c r="UHE98" s="79"/>
      <c r="UHF98" s="79"/>
      <c r="UHG98" s="79"/>
      <c r="UHH98" s="79"/>
      <c r="UHI98" s="79"/>
      <c r="UHJ98" s="79"/>
      <c r="UHK98" s="79"/>
      <c r="UHL98" s="79"/>
      <c r="UHM98" s="79"/>
      <c r="UHN98" s="79"/>
      <c r="UHO98" s="79"/>
      <c r="UHP98" s="79"/>
      <c r="UHQ98" s="79"/>
      <c r="UHR98" s="79"/>
      <c r="UHS98" s="79"/>
      <c r="UHT98" s="79"/>
      <c r="UHU98" s="79"/>
      <c r="UHV98" s="79"/>
      <c r="UHW98" s="79"/>
      <c r="UHX98" s="79"/>
      <c r="UHY98" s="79"/>
      <c r="UHZ98" s="79"/>
      <c r="UIA98" s="79"/>
      <c r="UIB98" s="79"/>
      <c r="UIC98" s="79"/>
      <c r="UID98" s="79"/>
      <c r="UIE98" s="79"/>
      <c r="UIF98" s="79"/>
      <c r="UIG98" s="79"/>
      <c r="UIH98" s="79"/>
      <c r="UII98" s="79"/>
      <c r="UIJ98" s="79"/>
      <c r="UIK98" s="79"/>
      <c r="UIL98" s="79"/>
      <c r="UIM98" s="79"/>
      <c r="UIN98" s="79"/>
      <c r="UIO98" s="79"/>
      <c r="UIP98" s="79"/>
      <c r="UIQ98" s="79"/>
      <c r="UIR98" s="79"/>
      <c r="UIS98" s="79"/>
      <c r="UIT98" s="79"/>
      <c r="UIU98" s="79"/>
      <c r="UIV98" s="79"/>
      <c r="UIW98" s="79"/>
      <c r="UIX98" s="79"/>
      <c r="UIY98" s="79"/>
      <c r="UIZ98" s="79"/>
      <c r="UJA98" s="79"/>
      <c r="UJB98" s="79"/>
      <c r="UJC98" s="79"/>
      <c r="UJD98" s="79"/>
      <c r="UJE98" s="79"/>
      <c r="UJF98" s="79"/>
      <c r="UJG98" s="79"/>
      <c r="UJH98" s="79"/>
      <c r="UJI98" s="79"/>
      <c r="UJJ98" s="79"/>
      <c r="UJK98" s="79"/>
      <c r="UJL98" s="79"/>
      <c r="UJM98" s="79"/>
      <c r="UJN98" s="79"/>
      <c r="UJO98" s="79"/>
      <c r="UJP98" s="79"/>
      <c r="UJQ98" s="79"/>
      <c r="UJR98" s="79"/>
      <c r="UJS98" s="79"/>
      <c r="UJT98" s="79"/>
      <c r="UJU98" s="79"/>
      <c r="UJV98" s="79"/>
      <c r="UJW98" s="79"/>
      <c r="UJX98" s="79"/>
      <c r="UJY98" s="79"/>
      <c r="UJZ98" s="79"/>
      <c r="UKA98" s="79"/>
      <c r="UKB98" s="79"/>
      <c r="UKC98" s="79"/>
      <c r="UKD98" s="79"/>
      <c r="UKE98" s="79"/>
      <c r="UKF98" s="79"/>
      <c r="UKG98" s="79"/>
      <c r="UKH98" s="79"/>
      <c r="UKI98" s="79"/>
      <c r="UKJ98" s="79"/>
      <c r="UKK98" s="79"/>
      <c r="UKL98" s="79"/>
      <c r="UKM98" s="79"/>
      <c r="UKN98" s="79"/>
      <c r="UKO98" s="79"/>
      <c r="UKP98" s="79"/>
      <c r="UKQ98" s="79"/>
      <c r="UKR98" s="79"/>
      <c r="UKS98" s="79"/>
      <c r="UKT98" s="79"/>
      <c r="UKU98" s="79"/>
      <c r="UKV98" s="79"/>
      <c r="UKW98" s="79"/>
      <c r="UKX98" s="79"/>
      <c r="UKY98" s="79"/>
      <c r="UKZ98" s="79"/>
      <c r="ULA98" s="79"/>
      <c r="ULB98" s="79"/>
      <c r="ULC98" s="79"/>
      <c r="ULD98" s="79"/>
      <c r="ULE98" s="79"/>
      <c r="ULF98" s="79"/>
      <c r="ULG98" s="79"/>
      <c r="ULH98" s="79"/>
      <c r="ULI98" s="79"/>
      <c r="ULJ98" s="79"/>
      <c r="ULK98" s="79"/>
      <c r="ULL98" s="79"/>
      <c r="ULM98" s="79"/>
      <c r="ULN98" s="79"/>
      <c r="ULO98" s="79"/>
      <c r="ULP98" s="79"/>
      <c r="ULQ98" s="79"/>
      <c r="ULR98" s="79"/>
      <c r="ULS98" s="79"/>
      <c r="ULT98" s="79"/>
      <c r="ULU98" s="79"/>
      <c r="ULV98" s="79"/>
      <c r="ULW98" s="79"/>
      <c r="ULX98" s="79"/>
      <c r="ULY98" s="79"/>
      <c r="ULZ98" s="79"/>
      <c r="UMA98" s="79"/>
      <c r="UMB98" s="79"/>
      <c r="UMC98" s="79"/>
      <c r="UMD98" s="79"/>
      <c r="UME98" s="79"/>
      <c r="UMF98" s="79"/>
      <c r="UMG98" s="79"/>
      <c r="UMH98" s="79"/>
      <c r="UMI98" s="79"/>
      <c r="UMJ98" s="79"/>
      <c r="UMK98" s="79"/>
      <c r="UML98" s="79"/>
      <c r="UMM98" s="79"/>
      <c r="UMN98" s="79"/>
      <c r="UMO98" s="79"/>
      <c r="UMP98" s="79"/>
      <c r="UMQ98" s="79"/>
      <c r="UMR98" s="79"/>
      <c r="UMS98" s="79"/>
      <c r="UMT98" s="79"/>
      <c r="UMU98" s="79"/>
      <c r="UMV98" s="79"/>
      <c r="UMW98" s="79"/>
      <c r="UMX98" s="79"/>
      <c r="UMY98" s="79"/>
      <c r="UMZ98" s="79"/>
      <c r="UNA98" s="79"/>
      <c r="UNB98" s="79"/>
      <c r="UNC98" s="79"/>
      <c r="UND98" s="79"/>
      <c r="UNE98" s="79"/>
      <c r="UNF98" s="79"/>
      <c r="UNG98" s="79"/>
      <c r="UNH98" s="79"/>
      <c r="UNI98" s="79"/>
      <c r="UNJ98" s="79"/>
      <c r="UNK98" s="79"/>
      <c r="UNL98" s="79"/>
      <c r="UNM98" s="79"/>
      <c r="UNN98" s="79"/>
      <c r="UNO98" s="79"/>
      <c r="UNP98" s="79"/>
      <c r="UNQ98" s="79"/>
      <c r="UNR98" s="79"/>
      <c r="UNS98" s="79"/>
      <c r="UNT98" s="79"/>
      <c r="UNU98" s="79"/>
      <c r="UNV98" s="79"/>
      <c r="UNW98" s="79"/>
      <c r="UNX98" s="79"/>
      <c r="UNY98" s="79"/>
      <c r="UNZ98" s="79"/>
      <c r="UOA98" s="79"/>
      <c r="UOB98" s="79"/>
      <c r="UOC98" s="79"/>
      <c r="UOD98" s="79"/>
      <c r="UOE98" s="79"/>
      <c r="UOF98" s="79"/>
      <c r="UOG98" s="79"/>
      <c r="UOH98" s="79"/>
      <c r="UOI98" s="79"/>
      <c r="UOJ98" s="79"/>
      <c r="UOK98" s="79"/>
      <c r="UOL98" s="79"/>
      <c r="UOM98" s="79"/>
      <c r="UON98" s="79"/>
      <c r="UOO98" s="79"/>
      <c r="UOP98" s="79"/>
      <c r="UOQ98" s="79"/>
      <c r="UOR98" s="79"/>
      <c r="UOS98" s="79"/>
      <c r="UOT98" s="79"/>
      <c r="UOU98" s="79"/>
      <c r="UOV98" s="79"/>
      <c r="UOW98" s="79"/>
      <c r="UOX98" s="79"/>
      <c r="UOY98" s="79"/>
      <c r="UOZ98" s="79"/>
      <c r="UPA98" s="79"/>
      <c r="UPB98" s="79"/>
      <c r="UPC98" s="79"/>
      <c r="UPD98" s="79"/>
      <c r="UPE98" s="79"/>
      <c r="UPF98" s="79"/>
      <c r="UPG98" s="79"/>
      <c r="UPH98" s="79"/>
      <c r="UPI98" s="79"/>
      <c r="UPJ98" s="79"/>
      <c r="UPK98" s="79"/>
      <c r="UPL98" s="79"/>
      <c r="UPM98" s="79"/>
      <c r="UPN98" s="79"/>
      <c r="UPO98" s="79"/>
      <c r="UPP98" s="79"/>
      <c r="UPQ98" s="79"/>
      <c r="UPR98" s="79"/>
      <c r="UPS98" s="79"/>
      <c r="UPT98" s="79"/>
      <c r="UPU98" s="79"/>
      <c r="UPV98" s="79"/>
      <c r="UPW98" s="79"/>
      <c r="UPX98" s="79"/>
      <c r="UPY98" s="79"/>
      <c r="UPZ98" s="79"/>
      <c r="UQA98" s="79"/>
      <c r="UQB98" s="79"/>
      <c r="UQC98" s="79"/>
      <c r="UQD98" s="79"/>
      <c r="UQE98" s="79"/>
      <c r="UQF98" s="79"/>
      <c r="UQG98" s="79"/>
      <c r="UQH98" s="79"/>
      <c r="UQI98" s="79"/>
      <c r="UQJ98" s="79"/>
      <c r="UQK98" s="79"/>
      <c r="UQL98" s="79"/>
      <c r="UQM98" s="79"/>
      <c r="UQN98" s="79"/>
      <c r="UQO98" s="79"/>
      <c r="UQP98" s="79"/>
      <c r="UQQ98" s="79"/>
      <c r="UQR98" s="79"/>
      <c r="UQS98" s="79"/>
      <c r="UQT98" s="79"/>
      <c r="UQU98" s="79"/>
      <c r="UQV98" s="79"/>
      <c r="UQW98" s="79"/>
      <c r="UQX98" s="79"/>
      <c r="UQY98" s="79"/>
      <c r="UQZ98" s="79"/>
      <c r="URA98" s="79"/>
      <c r="URB98" s="79"/>
      <c r="URC98" s="79"/>
      <c r="URD98" s="79"/>
      <c r="URE98" s="79"/>
      <c r="URF98" s="79"/>
      <c r="URG98" s="79"/>
      <c r="URH98" s="79"/>
      <c r="URI98" s="79"/>
      <c r="URJ98" s="79"/>
      <c r="URK98" s="79"/>
      <c r="URL98" s="79"/>
      <c r="URM98" s="79"/>
      <c r="URN98" s="79"/>
      <c r="URO98" s="79"/>
      <c r="URP98" s="79"/>
      <c r="URQ98" s="79"/>
      <c r="URR98" s="79"/>
      <c r="URS98" s="79"/>
      <c r="URT98" s="79"/>
      <c r="URU98" s="79"/>
      <c r="URV98" s="79"/>
      <c r="URW98" s="79"/>
      <c r="URX98" s="79"/>
      <c r="URY98" s="79"/>
      <c r="URZ98" s="79"/>
      <c r="USA98" s="79"/>
      <c r="USB98" s="79"/>
      <c r="USC98" s="79"/>
      <c r="USD98" s="79"/>
      <c r="USE98" s="79"/>
      <c r="USF98" s="79"/>
      <c r="USG98" s="79"/>
      <c r="USH98" s="79"/>
      <c r="USI98" s="79"/>
      <c r="USJ98" s="79"/>
      <c r="USK98" s="79"/>
      <c r="USL98" s="79"/>
      <c r="USM98" s="79"/>
      <c r="USN98" s="79"/>
      <c r="USO98" s="79"/>
      <c r="USP98" s="79"/>
      <c r="USQ98" s="79"/>
      <c r="USR98" s="79"/>
      <c r="USS98" s="79"/>
      <c r="UST98" s="79"/>
      <c r="USU98" s="79"/>
      <c r="USV98" s="79"/>
      <c r="USW98" s="79"/>
      <c r="USX98" s="79"/>
      <c r="USY98" s="79"/>
      <c r="USZ98" s="79"/>
      <c r="UTA98" s="79"/>
      <c r="UTB98" s="79"/>
      <c r="UTC98" s="79"/>
      <c r="UTD98" s="79"/>
      <c r="UTE98" s="79"/>
      <c r="UTF98" s="79"/>
      <c r="UTG98" s="79"/>
      <c r="UTH98" s="79"/>
      <c r="UTI98" s="79"/>
      <c r="UTJ98" s="79"/>
      <c r="UTK98" s="79"/>
      <c r="UTL98" s="79"/>
      <c r="UTM98" s="79"/>
      <c r="UTN98" s="79"/>
      <c r="UTO98" s="79"/>
      <c r="UTP98" s="79"/>
      <c r="UTQ98" s="79"/>
      <c r="UTR98" s="79"/>
      <c r="UTS98" s="79"/>
      <c r="UTT98" s="79"/>
      <c r="UTU98" s="79"/>
      <c r="UTV98" s="79"/>
      <c r="UTW98" s="79"/>
      <c r="UTX98" s="79"/>
      <c r="UTY98" s="79"/>
      <c r="UTZ98" s="79"/>
      <c r="UUA98" s="79"/>
      <c r="UUB98" s="79"/>
      <c r="UUC98" s="79"/>
      <c r="UUD98" s="79"/>
      <c r="UUE98" s="79"/>
      <c r="UUF98" s="79"/>
      <c r="UUG98" s="79"/>
      <c r="UUH98" s="79"/>
      <c r="UUI98" s="79"/>
      <c r="UUJ98" s="79"/>
      <c r="UUK98" s="79"/>
      <c r="UUL98" s="79"/>
      <c r="UUM98" s="79"/>
      <c r="UUN98" s="79"/>
      <c r="UUO98" s="79"/>
      <c r="UUP98" s="79"/>
      <c r="UUQ98" s="79"/>
      <c r="UUR98" s="79"/>
      <c r="UUS98" s="79"/>
      <c r="UUT98" s="79"/>
      <c r="UUU98" s="79"/>
      <c r="UUV98" s="79"/>
      <c r="UUW98" s="79"/>
      <c r="UUX98" s="79"/>
      <c r="UUY98" s="79"/>
      <c r="UUZ98" s="79"/>
      <c r="UVA98" s="79"/>
      <c r="UVB98" s="79"/>
      <c r="UVC98" s="79"/>
      <c r="UVD98" s="79"/>
      <c r="UVE98" s="79"/>
      <c r="UVF98" s="79"/>
      <c r="UVG98" s="79"/>
      <c r="UVH98" s="79"/>
      <c r="UVI98" s="79"/>
      <c r="UVJ98" s="79"/>
      <c r="UVK98" s="79"/>
      <c r="UVL98" s="79"/>
      <c r="UVM98" s="79"/>
      <c r="UVN98" s="79"/>
      <c r="UVO98" s="79"/>
      <c r="UVP98" s="79"/>
      <c r="UVQ98" s="79"/>
      <c r="UVR98" s="79"/>
      <c r="UVS98" s="79"/>
      <c r="UVT98" s="79"/>
      <c r="UVU98" s="79"/>
      <c r="UVV98" s="79"/>
      <c r="UVW98" s="79"/>
      <c r="UVX98" s="79"/>
      <c r="UVY98" s="79"/>
      <c r="UVZ98" s="79"/>
      <c r="UWA98" s="79"/>
      <c r="UWB98" s="79"/>
      <c r="UWC98" s="79"/>
      <c r="UWD98" s="79"/>
      <c r="UWE98" s="79"/>
      <c r="UWF98" s="79"/>
      <c r="UWG98" s="79"/>
      <c r="UWH98" s="79"/>
      <c r="UWI98" s="79"/>
      <c r="UWJ98" s="79"/>
      <c r="UWK98" s="79"/>
      <c r="UWL98" s="79"/>
      <c r="UWM98" s="79"/>
      <c r="UWN98" s="79"/>
      <c r="UWO98" s="79"/>
      <c r="UWP98" s="79"/>
      <c r="UWQ98" s="79"/>
      <c r="UWR98" s="79"/>
      <c r="UWS98" s="79"/>
      <c r="UWT98" s="79"/>
      <c r="UWU98" s="79"/>
      <c r="UWV98" s="79"/>
      <c r="UWW98" s="79"/>
      <c r="UWX98" s="79"/>
      <c r="UWY98" s="79"/>
      <c r="UWZ98" s="79"/>
      <c r="UXA98" s="79"/>
      <c r="UXB98" s="79"/>
      <c r="UXC98" s="79"/>
      <c r="UXD98" s="79"/>
      <c r="UXE98" s="79"/>
      <c r="UXF98" s="79"/>
      <c r="UXG98" s="79"/>
      <c r="UXH98" s="79"/>
      <c r="UXI98" s="79"/>
      <c r="UXJ98" s="79"/>
      <c r="UXK98" s="79"/>
      <c r="UXL98" s="79"/>
      <c r="UXM98" s="79"/>
      <c r="UXN98" s="79"/>
      <c r="UXO98" s="79"/>
      <c r="UXP98" s="79"/>
      <c r="UXQ98" s="79"/>
      <c r="UXR98" s="79"/>
      <c r="UXS98" s="79"/>
      <c r="UXT98" s="79"/>
      <c r="UXU98" s="79"/>
      <c r="UXV98" s="79"/>
      <c r="UXW98" s="79"/>
      <c r="UXX98" s="79"/>
      <c r="UXY98" s="79"/>
      <c r="UXZ98" s="79"/>
      <c r="UYA98" s="79"/>
      <c r="UYB98" s="79"/>
      <c r="UYC98" s="79"/>
      <c r="UYD98" s="79"/>
      <c r="UYE98" s="79"/>
      <c r="UYF98" s="79"/>
      <c r="UYG98" s="79"/>
      <c r="UYH98" s="79"/>
      <c r="UYI98" s="79"/>
      <c r="UYJ98" s="79"/>
      <c r="UYK98" s="79"/>
      <c r="UYL98" s="79"/>
      <c r="UYM98" s="79"/>
      <c r="UYN98" s="79"/>
      <c r="UYO98" s="79"/>
      <c r="UYP98" s="79"/>
      <c r="UYQ98" s="79"/>
      <c r="UYR98" s="79"/>
      <c r="UYS98" s="79"/>
      <c r="UYT98" s="79"/>
      <c r="UYU98" s="79"/>
      <c r="UYV98" s="79"/>
      <c r="UYW98" s="79"/>
      <c r="UYX98" s="79"/>
      <c r="UYY98" s="79"/>
      <c r="UYZ98" s="79"/>
      <c r="UZA98" s="79"/>
      <c r="UZB98" s="79"/>
      <c r="UZC98" s="79"/>
      <c r="UZD98" s="79"/>
      <c r="UZE98" s="79"/>
      <c r="UZF98" s="79"/>
      <c r="UZG98" s="79"/>
      <c r="UZH98" s="79"/>
      <c r="UZI98" s="79"/>
      <c r="UZJ98" s="79"/>
      <c r="UZK98" s="79"/>
      <c r="UZL98" s="79"/>
      <c r="UZM98" s="79"/>
      <c r="UZN98" s="79"/>
      <c r="UZO98" s="79"/>
      <c r="UZP98" s="79"/>
      <c r="UZQ98" s="79"/>
      <c r="UZR98" s="79"/>
      <c r="UZS98" s="79"/>
      <c r="UZT98" s="79"/>
      <c r="UZU98" s="79"/>
      <c r="UZV98" s="79"/>
      <c r="UZW98" s="79"/>
      <c r="UZX98" s="79"/>
      <c r="UZY98" s="79"/>
      <c r="UZZ98" s="79"/>
      <c r="VAA98" s="79"/>
      <c r="VAB98" s="79"/>
      <c r="VAC98" s="79"/>
      <c r="VAD98" s="79"/>
      <c r="VAE98" s="79"/>
      <c r="VAF98" s="79"/>
      <c r="VAG98" s="79"/>
      <c r="VAH98" s="79"/>
      <c r="VAI98" s="79"/>
      <c r="VAJ98" s="79"/>
      <c r="VAK98" s="79"/>
      <c r="VAL98" s="79"/>
      <c r="VAM98" s="79"/>
      <c r="VAN98" s="79"/>
      <c r="VAO98" s="79"/>
      <c r="VAP98" s="79"/>
      <c r="VAQ98" s="79"/>
      <c r="VAR98" s="79"/>
      <c r="VAS98" s="79"/>
      <c r="VAT98" s="79"/>
      <c r="VAU98" s="79"/>
      <c r="VAV98" s="79"/>
      <c r="VAW98" s="79"/>
      <c r="VAX98" s="79"/>
      <c r="VAY98" s="79"/>
      <c r="VAZ98" s="79"/>
      <c r="VBA98" s="79"/>
      <c r="VBB98" s="79"/>
      <c r="VBC98" s="79"/>
      <c r="VBD98" s="79"/>
      <c r="VBE98" s="79"/>
      <c r="VBF98" s="79"/>
      <c r="VBG98" s="79"/>
      <c r="VBH98" s="79"/>
      <c r="VBI98" s="79"/>
      <c r="VBJ98" s="79"/>
      <c r="VBK98" s="79"/>
      <c r="VBL98" s="79"/>
      <c r="VBM98" s="79"/>
      <c r="VBN98" s="79"/>
      <c r="VBO98" s="79"/>
      <c r="VBP98" s="79"/>
      <c r="VBQ98" s="79"/>
      <c r="VBR98" s="79"/>
      <c r="VBS98" s="79"/>
      <c r="VBT98" s="79"/>
      <c r="VBU98" s="79"/>
      <c r="VBV98" s="79"/>
      <c r="VBW98" s="79"/>
      <c r="VBX98" s="79"/>
      <c r="VBY98" s="79"/>
      <c r="VBZ98" s="79"/>
      <c r="VCA98" s="79"/>
      <c r="VCB98" s="79"/>
      <c r="VCC98" s="79"/>
      <c r="VCD98" s="79"/>
      <c r="VCE98" s="79"/>
      <c r="VCF98" s="79"/>
      <c r="VCG98" s="79"/>
      <c r="VCH98" s="79"/>
      <c r="VCI98" s="79"/>
      <c r="VCJ98" s="79"/>
      <c r="VCK98" s="79"/>
      <c r="VCL98" s="79"/>
      <c r="VCM98" s="79"/>
      <c r="VCN98" s="79"/>
      <c r="VCO98" s="79"/>
      <c r="VCP98" s="79"/>
      <c r="VCQ98" s="79"/>
      <c r="VCR98" s="79"/>
      <c r="VCS98" s="79"/>
      <c r="VCT98" s="79"/>
      <c r="VCU98" s="79"/>
      <c r="VCV98" s="79"/>
      <c r="VCW98" s="79"/>
      <c r="VCX98" s="79"/>
      <c r="VCY98" s="79"/>
      <c r="VCZ98" s="79"/>
      <c r="VDA98" s="79"/>
      <c r="VDB98" s="79"/>
      <c r="VDC98" s="79"/>
      <c r="VDD98" s="79"/>
      <c r="VDE98" s="79"/>
      <c r="VDF98" s="79"/>
      <c r="VDG98" s="79"/>
      <c r="VDH98" s="79"/>
      <c r="VDI98" s="79"/>
      <c r="VDJ98" s="79"/>
      <c r="VDK98" s="79"/>
      <c r="VDL98" s="79"/>
      <c r="VDM98" s="79"/>
      <c r="VDN98" s="79"/>
      <c r="VDO98" s="79"/>
      <c r="VDP98" s="79"/>
      <c r="VDQ98" s="79"/>
      <c r="VDR98" s="79"/>
      <c r="VDS98" s="79"/>
      <c r="VDT98" s="79"/>
      <c r="VDU98" s="79"/>
      <c r="VDV98" s="79"/>
      <c r="VDW98" s="79"/>
      <c r="VDX98" s="79"/>
      <c r="VDY98" s="79"/>
      <c r="VDZ98" s="79"/>
      <c r="VEA98" s="79"/>
      <c r="VEB98" s="79"/>
      <c r="VEC98" s="79"/>
      <c r="VED98" s="79"/>
      <c r="VEE98" s="79"/>
      <c r="VEF98" s="79"/>
      <c r="VEG98" s="79"/>
      <c r="VEH98" s="79"/>
      <c r="VEI98" s="79"/>
      <c r="VEJ98" s="79"/>
      <c r="VEK98" s="79"/>
      <c r="VEL98" s="79"/>
      <c r="VEM98" s="79"/>
      <c r="VEN98" s="79"/>
      <c r="VEO98" s="79"/>
      <c r="VEP98" s="79"/>
      <c r="VEQ98" s="79"/>
      <c r="VER98" s="79"/>
      <c r="VES98" s="79"/>
      <c r="VET98" s="79"/>
      <c r="VEU98" s="79"/>
      <c r="VEV98" s="79"/>
      <c r="VEW98" s="79"/>
      <c r="VEX98" s="79"/>
      <c r="VEY98" s="79"/>
      <c r="VEZ98" s="79"/>
      <c r="VFA98" s="79"/>
      <c r="VFB98" s="79"/>
      <c r="VFC98" s="79"/>
      <c r="VFD98" s="79"/>
      <c r="VFE98" s="79"/>
      <c r="VFF98" s="79"/>
      <c r="VFG98" s="79"/>
      <c r="VFH98" s="79"/>
      <c r="VFI98" s="79"/>
      <c r="VFJ98" s="79"/>
      <c r="VFK98" s="79"/>
      <c r="VFL98" s="79"/>
      <c r="VFM98" s="79"/>
      <c r="VFN98" s="79"/>
      <c r="VFO98" s="79"/>
      <c r="VFP98" s="79"/>
      <c r="VFQ98" s="79"/>
      <c r="VFR98" s="79"/>
      <c r="VFS98" s="79"/>
      <c r="VFT98" s="79"/>
      <c r="VFU98" s="79"/>
      <c r="VFV98" s="79"/>
      <c r="VFW98" s="79"/>
      <c r="VFX98" s="79"/>
      <c r="VFY98" s="79"/>
      <c r="VFZ98" s="79"/>
      <c r="VGA98" s="79"/>
      <c r="VGB98" s="79"/>
      <c r="VGC98" s="79"/>
      <c r="VGD98" s="79"/>
      <c r="VGE98" s="79"/>
      <c r="VGF98" s="79"/>
      <c r="VGG98" s="79"/>
      <c r="VGH98" s="79"/>
      <c r="VGI98" s="79"/>
      <c r="VGJ98" s="79"/>
      <c r="VGK98" s="79"/>
      <c r="VGL98" s="79"/>
      <c r="VGM98" s="79"/>
      <c r="VGN98" s="79"/>
      <c r="VGO98" s="79"/>
      <c r="VGP98" s="79"/>
      <c r="VGQ98" s="79"/>
      <c r="VGR98" s="79"/>
      <c r="VGS98" s="79"/>
      <c r="VGT98" s="79"/>
      <c r="VGU98" s="79"/>
      <c r="VGV98" s="79"/>
      <c r="VGW98" s="79"/>
      <c r="VGX98" s="79"/>
      <c r="VGY98" s="79"/>
      <c r="VGZ98" s="79"/>
      <c r="VHA98" s="79"/>
      <c r="VHB98" s="79"/>
      <c r="VHC98" s="79"/>
      <c r="VHD98" s="79"/>
      <c r="VHE98" s="79"/>
      <c r="VHF98" s="79"/>
      <c r="VHG98" s="79"/>
      <c r="VHH98" s="79"/>
      <c r="VHI98" s="79"/>
      <c r="VHJ98" s="79"/>
      <c r="VHK98" s="79"/>
      <c r="VHL98" s="79"/>
      <c r="VHM98" s="79"/>
      <c r="VHN98" s="79"/>
      <c r="VHO98" s="79"/>
      <c r="VHP98" s="79"/>
      <c r="VHQ98" s="79"/>
      <c r="VHR98" s="79"/>
      <c r="VHS98" s="79"/>
      <c r="VHT98" s="79"/>
      <c r="VHU98" s="79"/>
      <c r="VHV98" s="79"/>
      <c r="VHW98" s="79"/>
      <c r="VHX98" s="79"/>
      <c r="VHY98" s="79"/>
      <c r="VHZ98" s="79"/>
      <c r="VIA98" s="79"/>
      <c r="VIB98" s="79"/>
      <c r="VIC98" s="79"/>
      <c r="VID98" s="79"/>
      <c r="VIE98" s="79"/>
      <c r="VIF98" s="79"/>
      <c r="VIG98" s="79"/>
      <c r="VIH98" s="79"/>
      <c r="VII98" s="79"/>
      <c r="VIJ98" s="79"/>
      <c r="VIK98" s="79"/>
      <c r="VIL98" s="79"/>
      <c r="VIM98" s="79"/>
      <c r="VIN98" s="79"/>
      <c r="VIO98" s="79"/>
      <c r="VIP98" s="79"/>
      <c r="VIQ98" s="79"/>
      <c r="VIR98" s="79"/>
      <c r="VIS98" s="79"/>
      <c r="VIT98" s="79"/>
      <c r="VIU98" s="79"/>
      <c r="VIV98" s="79"/>
      <c r="VIW98" s="79"/>
      <c r="VIX98" s="79"/>
      <c r="VIY98" s="79"/>
      <c r="VIZ98" s="79"/>
      <c r="VJA98" s="79"/>
      <c r="VJB98" s="79"/>
      <c r="VJC98" s="79"/>
      <c r="VJD98" s="79"/>
      <c r="VJE98" s="79"/>
      <c r="VJF98" s="79"/>
      <c r="VJG98" s="79"/>
      <c r="VJH98" s="79"/>
      <c r="VJI98" s="79"/>
      <c r="VJJ98" s="79"/>
      <c r="VJK98" s="79"/>
      <c r="VJL98" s="79"/>
      <c r="VJM98" s="79"/>
      <c r="VJN98" s="79"/>
      <c r="VJO98" s="79"/>
      <c r="VJP98" s="79"/>
      <c r="VJQ98" s="79"/>
      <c r="VJR98" s="79"/>
      <c r="VJS98" s="79"/>
      <c r="VJT98" s="79"/>
      <c r="VJU98" s="79"/>
      <c r="VJV98" s="79"/>
      <c r="VJW98" s="79"/>
      <c r="VJX98" s="79"/>
      <c r="VJY98" s="79"/>
      <c r="VJZ98" s="79"/>
      <c r="VKA98" s="79"/>
      <c r="VKB98" s="79"/>
      <c r="VKC98" s="79"/>
      <c r="VKD98" s="79"/>
      <c r="VKE98" s="79"/>
      <c r="VKF98" s="79"/>
      <c r="VKG98" s="79"/>
      <c r="VKH98" s="79"/>
      <c r="VKI98" s="79"/>
      <c r="VKJ98" s="79"/>
      <c r="VKK98" s="79"/>
      <c r="VKL98" s="79"/>
      <c r="VKM98" s="79"/>
      <c r="VKN98" s="79"/>
      <c r="VKO98" s="79"/>
      <c r="VKP98" s="79"/>
      <c r="VKQ98" s="79"/>
      <c r="VKR98" s="79"/>
      <c r="VKS98" s="79"/>
      <c r="VKT98" s="79"/>
      <c r="VKU98" s="79"/>
      <c r="VKV98" s="79"/>
      <c r="VKW98" s="79"/>
      <c r="VKX98" s="79"/>
      <c r="VKY98" s="79"/>
      <c r="VKZ98" s="79"/>
      <c r="VLA98" s="79"/>
      <c r="VLB98" s="79"/>
      <c r="VLC98" s="79"/>
      <c r="VLD98" s="79"/>
      <c r="VLE98" s="79"/>
      <c r="VLF98" s="79"/>
      <c r="VLG98" s="79"/>
      <c r="VLH98" s="79"/>
      <c r="VLI98" s="79"/>
      <c r="VLJ98" s="79"/>
      <c r="VLK98" s="79"/>
      <c r="VLL98" s="79"/>
      <c r="VLM98" s="79"/>
      <c r="VLN98" s="79"/>
      <c r="VLO98" s="79"/>
      <c r="VLP98" s="79"/>
      <c r="VLQ98" s="79"/>
      <c r="VLR98" s="79"/>
      <c r="VLS98" s="79"/>
      <c r="VLT98" s="79"/>
      <c r="VLU98" s="79"/>
      <c r="VLV98" s="79"/>
      <c r="VLW98" s="79"/>
      <c r="VLX98" s="79"/>
      <c r="VLY98" s="79"/>
      <c r="VLZ98" s="79"/>
      <c r="VMA98" s="79"/>
      <c r="VMB98" s="79"/>
      <c r="VMC98" s="79"/>
      <c r="VMD98" s="79"/>
      <c r="VME98" s="79"/>
      <c r="VMF98" s="79"/>
      <c r="VMG98" s="79"/>
      <c r="VMH98" s="79"/>
      <c r="VMI98" s="79"/>
      <c r="VMJ98" s="79"/>
      <c r="VMK98" s="79"/>
      <c r="VML98" s="79"/>
      <c r="VMM98" s="79"/>
      <c r="VMN98" s="79"/>
      <c r="VMO98" s="79"/>
      <c r="VMP98" s="79"/>
      <c r="VMQ98" s="79"/>
      <c r="VMR98" s="79"/>
      <c r="VMS98" s="79"/>
      <c r="VMT98" s="79"/>
      <c r="VMU98" s="79"/>
      <c r="VMV98" s="79"/>
      <c r="VMW98" s="79"/>
      <c r="VMX98" s="79"/>
      <c r="VMY98" s="79"/>
      <c r="VMZ98" s="79"/>
      <c r="VNA98" s="79"/>
      <c r="VNB98" s="79"/>
      <c r="VNC98" s="79"/>
      <c r="VND98" s="79"/>
      <c r="VNE98" s="79"/>
      <c r="VNF98" s="79"/>
      <c r="VNG98" s="79"/>
      <c r="VNH98" s="79"/>
      <c r="VNI98" s="79"/>
      <c r="VNJ98" s="79"/>
      <c r="VNK98" s="79"/>
      <c r="VNL98" s="79"/>
      <c r="VNM98" s="79"/>
      <c r="VNN98" s="79"/>
      <c r="VNO98" s="79"/>
      <c r="VNP98" s="79"/>
      <c r="VNQ98" s="79"/>
      <c r="VNR98" s="79"/>
      <c r="VNS98" s="79"/>
      <c r="VNT98" s="79"/>
      <c r="VNU98" s="79"/>
      <c r="VNV98" s="79"/>
      <c r="VNW98" s="79"/>
      <c r="VNX98" s="79"/>
      <c r="VNY98" s="79"/>
      <c r="VNZ98" s="79"/>
      <c r="VOA98" s="79"/>
      <c r="VOB98" s="79"/>
      <c r="VOC98" s="79"/>
      <c r="VOD98" s="79"/>
      <c r="VOE98" s="79"/>
      <c r="VOF98" s="79"/>
      <c r="VOG98" s="79"/>
      <c r="VOH98" s="79"/>
      <c r="VOI98" s="79"/>
      <c r="VOJ98" s="79"/>
      <c r="VOK98" s="79"/>
      <c r="VOL98" s="79"/>
      <c r="VOM98" s="79"/>
      <c r="VON98" s="79"/>
      <c r="VOO98" s="79"/>
      <c r="VOP98" s="79"/>
      <c r="VOQ98" s="79"/>
      <c r="VOR98" s="79"/>
      <c r="VOS98" s="79"/>
      <c r="VOT98" s="79"/>
      <c r="VOU98" s="79"/>
      <c r="VOV98" s="79"/>
      <c r="VOW98" s="79"/>
      <c r="VOX98" s="79"/>
      <c r="VOY98" s="79"/>
      <c r="VOZ98" s="79"/>
      <c r="VPA98" s="79"/>
      <c r="VPB98" s="79"/>
      <c r="VPC98" s="79"/>
      <c r="VPD98" s="79"/>
      <c r="VPE98" s="79"/>
      <c r="VPF98" s="79"/>
      <c r="VPG98" s="79"/>
      <c r="VPH98" s="79"/>
      <c r="VPI98" s="79"/>
      <c r="VPJ98" s="79"/>
      <c r="VPK98" s="79"/>
      <c r="VPL98" s="79"/>
      <c r="VPM98" s="79"/>
      <c r="VPN98" s="79"/>
      <c r="VPO98" s="79"/>
      <c r="VPP98" s="79"/>
      <c r="VPQ98" s="79"/>
      <c r="VPR98" s="79"/>
      <c r="VPS98" s="79"/>
      <c r="VPT98" s="79"/>
      <c r="VPU98" s="79"/>
      <c r="VPV98" s="79"/>
      <c r="VPW98" s="79"/>
      <c r="VPX98" s="79"/>
      <c r="VPY98" s="79"/>
      <c r="VPZ98" s="79"/>
      <c r="VQA98" s="79"/>
      <c r="VQB98" s="79"/>
      <c r="VQC98" s="79"/>
      <c r="VQD98" s="79"/>
      <c r="VQE98" s="79"/>
      <c r="VQF98" s="79"/>
      <c r="VQG98" s="79"/>
      <c r="VQH98" s="79"/>
      <c r="VQI98" s="79"/>
      <c r="VQJ98" s="79"/>
      <c r="VQK98" s="79"/>
      <c r="VQL98" s="79"/>
      <c r="VQM98" s="79"/>
      <c r="VQN98" s="79"/>
      <c r="VQO98" s="79"/>
      <c r="VQP98" s="79"/>
      <c r="VQQ98" s="79"/>
      <c r="VQR98" s="79"/>
      <c r="VQS98" s="79"/>
      <c r="VQT98" s="79"/>
      <c r="VQU98" s="79"/>
      <c r="VQV98" s="79"/>
      <c r="VQW98" s="79"/>
      <c r="VQX98" s="79"/>
      <c r="VQY98" s="79"/>
      <c r="VQZ98" s="79"/>
      <c r="VRA98" s="79"/>
      <c r="VRB98" s="79"/>
      <c r="VRC98" s="79"/>
      <c r="VRD98" s="79"/>
      <c r="VRE98" s="79"/>
      <c r="VRF98" s="79"/>
      <c r="VRG98" s="79"/>
      <c r="VRH98" s="79"/>
      <c r="VRI98" s="79"/>
      <c r="VRJ98" s="79"/>
      <c r="VRK98" s="79"/>
      <c r="VRL98" s="79"/>
      <c r="VRM98" s="79"/>
      <c r="VRN98" s="79"/>
      <c r="VRO98" s="79"/>
      <c r="VRP98" s="79"/>
      <c r="VRQ98" s="79"/>
      <c r="VRR98" s="79"/>
      <c r="VRS98" s="79"/>
      <c r="VRT98" s="79"/>
      <c r="VRU98" s="79"/>
      <c r="VRV98" s="79"/>
      <c r="VRW98" s="79"/>
      <c r="VRX98" s="79"/>
      <c r="VRY98" s="79"/>
      <c r="VRZ98" s="79"/>
      <c r="VSA98" s="79"/>
      <c r="VSB98" s="79"/>
      <c r="VSC98" s="79"/>
      <c r="VSD98" s="79"/>
      <c r="VSE98" s="79"/>
      <c r="VSF98" s="79"/>
      <c r="VSG98" s="79"/>
      <c r="VSH98" s="79"/>
      <c r="VSI98" s="79"/>
      <c r="VSJ98" s="79"/>
      <c r="VSK98" s="79"/>
      <c r="VSL98" s="79"/>
      <c r="VSM98" s="79"/>
      <c r="VSN98" s="79"/>
      <c r="VSO98" s="79"/>
      <c r="VSP98" s="79"/>
      <c r="VSQ98" s="79"/>
      <c r="VSR98" s="79"/>
      <c r="VSS98" s="79"/>
      <c r="VST98" s="79"/>
      <c r="VSU98" s="79"/>
      <c r="VSV98" s="79"/>
      <c r="VSW98" s="79"/>
      <c r="VSX98" s="79"/>
      <c r="VSY98" s="79"/>
      <c r="VSZ98" s="79"/>
      <c r="VTA98" s="79"/>
      <c r="VTB98" s="79"/>
      <c r="VTC98" s="79"/>
      <c r="VTD98" s="79"/>
      <c r="VTE98" s="79"/>
      <c r="VTF98" s="79"/>
      <c r="VTG98" s="79"/>
      <c r="VTH98" s="79"/>
      <c r="VTI98" s="79"/>
      <c r="VTJ98" s="79"/>
      <c r="VTK98" s="79"/>
      <c r="VTL98" s="79"/>
      <c r="VTM98" s="79"/>
      <c r="VTN98" s="79"/>
      <c r="VTO98" s="79"/>
      <c r="VTP98" s="79"/>
      <c r="VTQ98" s="79"/>
      <c r="VTR98" s="79"/>
      <c r="VTS98" s="79"/>
      <c r="VTT98" s="79"/>
      <c r="VTU98" s="79"/>
      <c r="VTV98" s="79"/>
      <c r="VTW98" s="79"/>
      <c r="VTX98" s="79"/>
      <c r="VTY98" s="79"/>
      <c r="VTZ98" s="79"/>
      <c r="VUA98" s="79"/>
      <c r="VUB98" s="79"/>
      <c r="VUC98" s="79"/>
      <c r="VUD98" s="79"/>
      <c r="VUE98" s="79"/>
      <c r="VUF98" s="79"/>
      <c r="VUG98" s="79"/>
      <c r="VUH98" s="79"/>
      <c r="VUI98" s="79"/>
      <c r="VUJ98" s="79"/>
      <c r="VUK98" s="79"/>
      <c r="VUL98" s="79"/>
      <c r="VUM98" s="79"/>
      <c r="VUN98" s="79"/>
      <c r="VUO98" s="79"/>
      <c r="VUP98" s="79"/>
      <c r="VUQ98" s="79"/>
      <c r="VUR98" s="79"/>
      <c r="VUS98" s="79"/>
      <c r="VUT98" s="79"/>
      <c r="VUU98" s="79"/>
      <c r="VUV98" s="79"/>
      <c r="VUW98" s="79"/>
      <c r="VUX98" s="79"/>
      <c r="VUY98" s="79"/>
      <c r="VUZ98" s="79"/>
      <c r="VVA98" s="79"/>
      <c r="VVB98" s="79"/>
      <c r="VVC98" s="79"/>
      <c r="VVD98" s="79"/>
      <c r="VVE98" s="79"/>
      <c r="VVF98" s="79"/>
      <c r="VVG98" s="79"/>
      <c r="VVH98" s="79"/>
      <c r="VVI98" s="79"/>
      <c r="VVJ98" s="79"/>
      <c r="VVK98" s="79"/>
      <c r="VVL98" s="79"/>
      <c r="VVM98" s="79"/>
      <c r="VVN98" s="79"/>
      <c r="VVO98" s="79"/>
      <c r="VVP98" s="79"/>
      <c r="VVQ98" s="79"/>
      <c r="VVR98" s="79"/>
      <c r="VVS98" s="79"/>
      <c r="VVT98" s="79"/>
      <c r="VVU98" s="79"/>
      <c r="VVV98" s="79"/>
      <c r="VVW98" s="79"/>
      <c r="VVX98" s="79"/>
      <c r="VVY98" s="79"/>
      <c r="VVZ98" s="79"/>
      <c r="VWA98" s="79"/>
      <c r="VWB98" s="79"/>
      <c r="VWC98" s="79"/>
      <c r="VWD98" s="79"/>
      <c r="VWE98" s="79"/>
      <c r="VWF98" s="79"/>
      <c r="VWG98" s="79"/>
      <c r="VWH98" s="79"/>
      <c r="VWI98" s="79"/>
      <c r="VWJ98" s="79"/>
      <c r="VWK98" s="79"/>
      <c r="VWL98" s="79"/>
      <c r="VWM98" s="79"/>
      <c r="VWN98" s="79"/>
      <c r="VWO98" s="79"/>
      <c r="VWP98" s="79"/>
      <c r="VWQ98" s="79"/>
      <c r="VWR98" s="79"/>
      <c r="VWS98" s="79"/>
      <c r="VWT98" s="79"/>
      <c r="VWU98" s="79"/>
      <c r="VWV98" s="79"/>
      <c r="VWW98" s="79"/>
      <c r="VWX98" s="79"/>
      <c r="VWY98" s="79"/>
      <c r="VWZ98" s="79"/>
      <c r="VXA98" s="79"/>
      <c r="VXB98" s="79"/>
      <c r="VXC98" s="79"/>
      <c r="VXD98" s="79"/>
      <c r="VXE98" s="79"/>
      <c r="VXF98" s="79"/>
      <c r="VXG98" s="79"/>
      <c r="VXH98" s="79"/>
      <c r="VXI98" s="79"/>
      <c r="VXJ98" s="79"/>
      <c r="VXK98" s="79"/>
      <c r="VXL98" s="79"/>
      <c r="VXM98" s="79"/>
      <c r="VXN98" s="79"/>
      <c r="VXO98" s="79"/>
      <c r="VXP98" s="79"/>
      <c r="VXQ98" s="79"/>
      <c r="VXR98" s="79"/>
      <c r="VXS98" s="79"/>
      <c r="VXT98" s="79"/>
      <c r="VXU98" s="79"/>
      <c r="VXV98" s="79"/>
      <c r="VXW98" s="79"/>
      <c r="VXX98" s="79"/>
      <c r="VXY98" s="79"/>
      <c r="VXZ98" s="79"/>
      <c r="VYA98" s="79"/>
      <c r="VYB98" s="79"/>
      <c r="VYC98" s="79"/>
      <c r="VYD98" s="79"/>
      <c r="VYE98" s="79"/>
      <c r="VYF98" s="79"/>
      <c r="VYG98" s="79"/>
      <c r="VYH98" s="79"/>
      <c r="VYI98" s="79"/>
      <c r="VYJ98" s="79"/>
      <c r="VYK98" s="79"/>
      <c r="VYL98" s="79"/>
      <c r="VYM98" s="79"/>
      <c r="VYN98" s="79"/>
      <c r="VYO98" s="79"/>
      <c r="VYP98" s="79"/>
      <c r="VYQ98" s="79"/>
      <c r="VYR98" s="79"/>
      <c r="VYS98" s="79"/>
      <c r="VYT98" s="79"/>
      <c r="VYU98" s="79"/>
      <c r="VYV98" s="79"/>
      <c r="VYW98" s="79"/>
      <c r="VYX98" s="79"/>
      <c r="VYY98" s="79"/>
      <c r="VYZ98" s="79"/>
      <c r="VZA98" s="79"/>
      <c r="VZB98" s="79"/>
      <c r="VZC98" s="79"/>
      <c r="VZD98" s="79"/>
      <c r="VZE98" s="79"/>
      <c r="VZF98" s="79"/>
      <c r="VZG98" s="79"/>
      <c r="VZH98" s="79"/>
      <c r="VZI98" s="79"/>
      <c r="VZJ98" s="79"/>
      <c r="VZK98" s="79"/>
      <c r="VZL98" s="79"/>
      <c r="VZM98" s="79"/>
      <c r="VZN98" s="79"/>
      <c r="VZO98" s="79"/>
      <c r="VZP98" s="79"/>
      <c r="VZQ98" s="79"/>
      <c r="VZR98" s="79"/>
      <c r="VZS98" s="79"/>
      <c r="VZT98" s="79"/>
      <c r="VZU98" s="79"/>
      <c r="VZV98" s="79"/>
      <c r="VZW98" s="79"/>
      <c r="VZX98" s="79"/>
      <c r="VZY98" s="79"/>
      <c r="VZZ98" s="79"/>
      <c r="WAA98" s="79"/>
      <c r="WAB98" s="79"/>
      <c r="WAC98" s="79"/>
      <c r="WAD98" s="79"/>
      <c r="WAE98" s="79"/>
      <c r="WAF98" s="79"/>
      <c r="WAG98" s="79"/>
      <c r="WAH98" s="79"/>
      <c r="WAI98" s="79"/>
      <c r="WAJ98" s="79"/>
      <c r="WAK98" s="79"/>
      <c r="WAL98" s="79"/>
      <c r="WAM98" s="79"/>
      <c r="WAN98" s="79"/>
      <c r="WAO98" s="79"/>
      <c r="WAP98" s="79"/>
      <c r="WAQ98" s="79"/>
      <c r="WAR98" s="79"/>
      <c r="WAS98" s="79"/>
      <c r="WAT98" s="79"/>
      <c r="WAU98" s="79"/>
      <c r="WAV98" s="79"/>
      <c r="WAW98" s="79"/>
      <c r="WAX98" s="79"/>
      <c r="WAY98" s="79"/>
      <c r="WAZ98" s="79"/>
      <c r="WBA98" s="79"/>
      <c r="WBB98" s="79"/>
      <c r="WBC98" s="79"/>
      <c r="WBD98" s="79"/>
      <c r="WBE98" s="79"/>
      <c r="WBF98" s="79"/>
      <c r="WBG98" s="79"/>
      <c r="WBH98" s="79"/>
      <c r="WBI98" s="79"/>
      <c r="WBJ98" s="79"/>
      <c r="WBK98" s="79"/>
      <c r="WBL98" s="79"/>
      <c r="WBM98" s="79"/>
      <c r="WBN98" s="79"/>
      <c r="WBO98" s="79"/>
      <c r="WBP98" s="79"/>
      <c r="WBQ98" s="79"/>
      <c r="WBR98" s="79"/>
      <c r="WBS98" s="79"/>
      <c r="WBT98" s="79"/>
      <c r="WBU98" s="79"/>
      <c r="WBV98" s="79"/>
      <c r="WBW98" s="79"/>
      <c r="WBX98" s="79"/>
      <c r="WBY98" s="79"/>
      <c r="WBZ98" s="79"/>
      <c r="WCA98" s="79"/>
      <c r="WCB98" s="79"/>
      <c r="WCC98" s="79"/>
      <c r="WCD98" s="79"/>
      <c r="WCE98" s="79"/>
      <c r="WCF98" s="79"/>
      <c r="WCG98" s="79"/>
      <c r="WCH98" s="79"/>
      <c r="WCI98" s="79"/>
      <c r="WCJ98" s="79"/>
      <c r="WCK98" s="79"/>
      <c r="WCL98" s="79"/>
      <c r="WCM98" s="79"/>
      <c r="WCN98" s="79"/>
      <c r="WCO98" s="79"/>
      <c r="WCP98" s="79"/>
      <c r="WCQ98" s="79"/>
      <c r="WCR98" s="79"/>
      <c r="WCS98" s="79"/>
      <c r="WCT98" s="79"/>
      <c r="WCU98" s="79"/>
      <c r="WCV98" s="79"/>
      <c r="WCW98" s="79"/>
      <c r="WCX98" s="79"/>
      <c r="WCY98" s="79"/>
      <c r="WCZ98" s="79"/>
      <c r="WDA98" s="79"/>
      <c r="WDB98" s="79"/>
      <c r="WDC98" s="79"/>
      <c r="WDD98" s="79"/>
      <c r="WDE98" s="79"/>
      <c r="WDF98" s="79"/>
      <c r="WDG98" s="79"/>
      <c r="WDH98" s="79"/>
      <c r="WDI98" s="79"/>
      <c r="WDJ98" s="79"/>
      <c r="WDK98" s="79"/>
      <c r="WDL98" s="79"/>
      <c r="WDM98" s="79"/>
      <c r="WDN98" s="79"/>
      <c r="WDO98" s="79"/>
      <c r="WDP98" s="79"/>
      <c r="WDQ98" s="79"/>
      <c r="WDR98" s="79"/>
      <c r="WDS98" s="79"/>
      <c r="WDT98" s="79"/>
      <c r="WDU98" s="79"/>
      <c r="WDV98" s="79"/>
      <c r="WDW98" s="79"/>
      <c r="WDX98" s="79"/>
      <c r="WDY98" s="79"/>
      <c r="WDZ98" s="79"/>
      <c r="WEA98" s="79"/>
      <c r="WEB98" s="79"/>
      <c r="WEC98" s="79"/>
      <c r="WED98" s="79"/>
      <c r="WEE98" s="79"/>
      <c r="WEF98" s="79"/>
      <c r="WEG98" s="79"/>
      <c r="WEH98" s="79"/>
      <c r="WEI98" s="79"/>
      <c r="WEJ98" s="79"/>
      <c r="WEK98" s="79"/>
      <c r="WEL98" s="79"/>
      <c r="WEM98" s="79"/>
      <c r="WEN98" s="79"/>
      <c r="WEO98" s="79"/>
      <c r="WEP98" s="79"/>
      <c r="WEQ98" s="79"/>
      <c r="WER98" s="79"/>
      <c r="WES98" s="79"/>
      <c r="WET98" s="79"/>
      <c r="WEU98" s="79"/>
      <c r="WEV98" s="79"/>
      <c r="WEW98" s="79"/>
      <c r="WEX98" s="79"/>
      <c r="WEY98" s="79"/>
      <c r="WEZ98" s="79"/>
      <c r="WFA98" s="79"/>
      <c r="WFB98" s="79"/>
      <c r="WFC98" s="79"/>
      <c r="WFD98" s="79"/>
      <c r="WFE98" s="79"/>
      <c r="WFF98" s="79"/>
      <c r="WFG98" s="79"/>
      <c r="WFH98" s="79"/>
      <c r="WFI98" s="79"/>
      <c r="WFJ98" s="79"/>
      <c r="WFK98" s="79"/>
      <c r="WFL98" s="79"/>
      <c r="WFM98" s="79"/>
      <c r="WFN98" s="79"/>
      <c r="WFO98" s="79"/>
      <c r="WFP98" s="79"/>
      <c r="WFQ98" s="79"/>
      <c r="WFR98" s="79"/>
      <c r="WFS98" s="79"/>
      <c r="WFT98" s="79"/>
      <c r="WFU98" s="79"/>
      <c r="WFV98" s="79"/>
      <c r="WFW98" s="79"/>
      <c r="WFX98" s="79"/>
      <c r="WFY98" s="79"/>
      <c r="WFZ98" s="79"/>
      <c r="WGA98" s="79"/>
      <c r="WGB98" s="79"/>
      <c r="WGC98" s="79"/>
      <c r="WGD98" s="79"/>
      <c r="WGE98" s="79"/>
      <c r="WGF98" s="79"/>
      <c r="WGG98" s="79"/>
      <c r="WGH98" s="79"/>
      <c r="WGI98" s="79"/>
      <c r="WGJ98" s="79"/>
      <c r="WGK98" s="79"/>
      <c r="WGL98" s="79"/>
      <c r="WGM98" s="79"/>
      <c r="WGN98" s="79"/>
      <c r="WGO98" s="79"/>
      <c r="WGP98" s="79"/>
      <c r="WGQ98" s="79"/>
      <c r="WGR98" s="79"/>
      <c r="WGS98" s="79"/>
      <c r="WGT98" s="79"/>
      <c r="WGU98" s="79"/>
      <c r="WGV98" s="79"/>
      <c r="WGW98" s="79"/>
      <c r="WGX98" s="79"/>
      <c r="WGY98" s="79"/>
      <c r="WGZ98" s="79"/>
      <c r="WHA98" s="79"/>
      <c r="WHB98" s="79"/>
      <c r="WHC98" s="79"/>
      <c r="WHD98" s="79"/>
      <c r="WHE98" s="79"/>
      <c r="WHF98" s="79"/>
      <c r="WHG98" s="79"/>
      <c r="WHH98" s="79"/>
      <c r="WHI98" s="79"/>
      <c r="WHJ98" s="79"/>
      <c r="WHK98" s="79"/>
      <c r="WHL98" s="79"/>
      <c r="WHM98" s="79"/>
      <c r="WHN98" s="79"/>
      <c r="WHO98" s="79"/>
      <c r="WHP98" s="79"/>
      <c r="WHQ98" s="79"/>
      <c r="WHR98" s="79"/>
      <c r="WHS98" s="79"/>
      <c r="WHT98" s="79"/>
      <c r="WHU98" s="79"/>
      <c r="WHV98" s="79"/>
      <c r="WHW98" s="79"/>
      <c r="WHX98" s="79"/>
      <c r="WHY98" s="79"/>
      <c r="WHZ98" s="79"/>
      <c r="WIA98" s="79"/>
      <c r="WIB98" s="79"/>
      <c r="WIC98" s="79"/>
      <c r="WID98" s="79"/>
      <c r="WIE98" s="79"/>
      <c r="WIF98" s="79"/>
      <c r="WIG98" s="79"/>
      <c r="WIH98" s="79"/>
      <c r="WII98" s="79"/>
      <c r="WIJ98" s="79"/>
      <c r="WIK98" s="79"/>
      <c r="WIL98" s="79"/>
      <c r="WIM98" s="79"/>
      <c r="WIN98" s="79"/>
      <c r="WIO98" s="79"/>
      <c r="WIP98" s="79"/>
      <c r="WIQ98" s="79"/>
      <c r="WIR98" s="79"/>
      <c r="WIS98" s="79"/>
      <c r="WIT98" s="79"/>
      <c r="WIU98" s="79"/>
      <c r="WIV98" s="79"/>
      <c r="WIW98" s="79"/>
      <c r="WIX98" s="79"/>
      <c r="WIY98" s="79"/>
      <c r="WIZ98" s="79"/>
      <c r="WJA98" s="79"/>
      <c r="WJB98" s="79"/>
      <c r="WJC98" s="79"/>
      <c r="WJD98" s="79"/>
      <c r="WJE98" s="79"/>
      <c r="WJF98" s="79"/>
      <c r="WJG98" s="79"/>
      <c r="WJH98" s="79"/>
      <c r="WJI98" s="79"/>
      <c r="WJJ98" s="79"/>
      <c r="WJK98" s="79"/>
      <c r="WJL98" s="79"/>
      <c r="WJM98" s="79"/>
      <c r="WJN98" s="79"/>
      <c r="WJO98" s="79"/>
      <c r="WJP98" s="79"/>
      <c r="WJQ98" s="79"/>
      <c r="WJR98" s="79"/>
      <c r="WJS98" s="79"/>
      <c r="WJT98" s="79"/>
      <c r="WJU98" s="79"/>
      <c r="WJV98" s="79"/>
      <c r="WJW98" s="79"/>
      <c r="WJX98" s="79"/>
      <c r="WJY98" s="79"/>
      <c r="WJZ98" s="79"/>
      <c r="WKA98" s="79"/>
      <c r="WKB98" s="79"/>
      <c r="WKC98" s="79"/>
      <c r="WKD98" s="79"/>
      <c r="WKE98" s="79"/>
      <c r="WKF98" s="79"/>
      <c r="WKG98" s="79"/>
      <c r="WKH98" s="79"/>
      <c r="WKI98" s="79"/>
      <c r="WKJ98" s="79"/>
      <c r="WKK98" s="79"/>
      <c r="WKL98" s="79"/>
      <c r="WKM98" s="79"/>
      <c r="WKN98" s="79"/>
      <c r="WKO98" s="79"/>
      <c r="WKP98" s="79"/>
      <c r="WKQ98" s="79"/>
      <c r="WKR98" s="79"/>
      <c r="WKS98" s="79"/>
      <c r="WKT98" s="79"/>
      <c r="WKU98" s="79"/>
      <c r="WKV98" s="79"/>
      <c r="WKW98" s="79"/>
      <c r="WKX98" s="79"/>
      <c r="WKY98" s="79"/>
      <c r="WKZ98" s="79"/>
      <c r="WLA98" s="79"/>
      <c r="WLB98" s="79"/>
      <c r="WLC98" s="79"/>
      <c r="WLD98" s="79"/>
      <c r="WLE98" s="79"/>
      <c r="WLF98" s="79"/>
      <c r="WLG98" s="79"/>
      <c r="WLH98" s="79"/>
      <c r="WLI98" s="79"/>
      <c r="WLJ98" s="79"/>
      <c r="WLK98" s="79"/>
      <c r="WLL98" s="79"/>
      <c r="WLM98" s="79"/>
      <c r="WLN98" s="79"/>
      <c r="WLO98" s="79"/>
      <c r="WLP98" s="79"/>
      <c r="WLQ98" s="79"/>
      <c r="WLR98" s="79"/>
      <c r="WLS98" s="79"/>
      <c r="WLT98" s="79"/>
      <c r="WLU98" s="79"/>
      <c r="WLV98" s="79"/>
      <c r="WLW98" s="79"/>
      <c r="WLX98" s="79"/>
      <c r="WLY98" s="79"/>
      <c r="WLZ98" s="79"/>
      <c r="WMA98" s="79"/>
      <c r="WMB98" s="79"/>
      <c r="WMC98" s="79"/>
      <c r="WMD98" s="79"/>
      <c r="WME98" s="79"/>
      <c r="WMF98" s="79"/>
      <c r="WMG98" s="79"/>
      <c r="WMH98" s="79"/>
      <c r="WMI98" s="79"/>
      <c r="WMJ98" s="79"/>
      <c r="WMK98" s="79"/>
      <c r="WML98" s="79"/>
      <c r="WMM98" s="79"/>
      <c r="WMN98" s="79"/>
      <c r="WMO98" s="79"/>
      <c r="WMP98" s="79"/>
      <c r="WMQ98" s="79"/>
      <c r="WMR98" s="79"/>
      <c r="WMS98" s="79"/>
      <c r="WMT98" s="79"/>
      <c r="WMU98" s="79"/>
      <c r="WMV98" s="79"/>
      <c r="WMW98" s="79"/>
      <c r="WMX98" s="79"/>
      <c r="WMY98" s="79"/>
      <c r="WMZ98" s="79"/>
      <c r="WNA98" s="79"/>
      <c r="WNB98" s="79"/>
      <c r="WNC98" s="79"/>
      <c r="WND98" s="79"/>
      <c r="WNE98" s="79"/>
      <c r="WNF98" s="79"/>
      <c r="WNG98" s="79"/>
      <c r="WNH98" s="79"/>
      <c r="WNI98" s="79"/>
      <c r="WNJ98" s="79"/>
      <c r="WNK98" s="79"/>
      <c r="WNL98" s="79"/>
      <c r="WNM98" s="79"/>
      <c r="WNN98" s="79"/>
      <c r="WNO98" s="79"/>
      <c r="WNP98" s="79"/>
      <c r="WNQ98" s="79"/>
      <c r="WNR98" s="79"/>
      <c r="WNS98" s="79"/>
      <c r="WNT98" s="79"/>
      <c r="WNU98" s="79"/>
      <c r="WNV98" s="79"/>
      <c r="WNW98" s="79"/>
      <c r="WNX98" s="79"/>
      <c r="WNY98" s="79"/>
      <c r="WNZ98" s="79"/>
      <c r="WOA98" s="79"/>
      <c r="WOB98" s="79"/>
      <c r="WOC98" s="79"/>
      <c r="WOD98" s="79"/>
      <c r="WOE98" s="79"/>
      <c r="WOF98" s="79"/>
      <c r="WOG98" s="79"/>
      <c r="WOH98" s="79"/>
      <c r="WOI98" s="79"/>
      <c r="WOJ98" s="79"/>
      <c r="WOK98" s="79"/>
      <c r="WOL98" s="79"/>
      <c r="WOM98" s="79"/>
      <c r="WON98" s="79"/>
      <c r="WOO98" s="79"/>
      <c r="WOP98" s="79"/>
      <c r="WOQ98" s="79"/>
      <c r="WOR98" s="79"/>
      <c r="WOS98" s="79"/>
      <c r="WOT98" s="79"/>
      <c r="WOU98" s="79"/>
      <c r="WOV98" s="79"/>
      <c r="WOW98" s="79"/>
      <c r="WOX98" s="79"/>
      <c r="WOY98" s="79"/>
      <c r="WOZ98" s="79"/>
      <c r="WPA98" s="79"/>
      <c r="WPB98" s="79"/>
      <c r="WPC98" s="79"/>
      <c r="WPD98" s="79"/>
      <c r="WPE98" s="79"/>
      <c r="WPF98" s="79"/>
      <c r="WPG98" s="79"/>
      <c r="WPH98" s="79"/>
      <c r="WPI98" s="79"/>
      <c r="WPJ98" s="79"/>
      <c r="WPK98" s="79"/>
      <c r="WPL98" s="79"/>
      <c r="WPM98" s="79"/>
      <c r="WPN98" s="79"/>
      <c r="WPO98" s="79"/>
      <c r="WPP98" s="79"/>
      <c r="WPQ98" s="79"/>
      <c r="WPR98" s="79"/>
      <c r="WPS98" s="79"/>
      <c r="WPT98" s="79"/>
      <c r="WPU98" s="79"/>
      <c r="WPV98" s="79"/>
      <c r="WPW98" s="79"/>
      <c r="WPX98" s="79"/>
      <c r="WPY98" s="79"/>
      <c r="WPZ98" s="79"/>
      <c r="WQA98" s="79"/>
      <c r="WQB98" s="79"/>
      <c r="WQC98" s="79"/>
      <c r="WQD98" s="79"/>
      <c r="WQE98" s="79"/>
      <c r="WQF98" s="79"/>
      <c r="WQG98" s="79"/>
      <c r="WQH98" s="79"/>
      <c r="WQI98" s="79"/>
      <c r="WQJ98" s="79"/>
      <c r="WQK98" s="79"/>
      <c r="WQL98" s="79"/>
      <c r="WQM98" s="79"/>
      <c r="WQN98" s="79"/>
      <c r="WQO98" s="79"/>
      <c r="WQP98" s="79"/>
      <c r="WQQ98" s="79"/>
      <c r="WQR98" s="79"/>
      <c r="WQS98" s="79"/>
      <c r="WQT98" s="79"/>
      <c r="WQU98" s="79"/>
      <c r="WQV98" s="79"/>
      <c r="WQW98" s="79"/>
      <c r="WQX98" s="79"/>
      <c r="WQY98" s="79"/>
      <c r="WQZ98" s="79"/>
      <c r="WRA98" s="79"/>
      <c r="WRB98" s="79"/>
      <c r="WRC98" s="79"/>
      <c r="WRD98" s="79"/>
      <c r="WRE98" s="79"/>
      <c r="WRF98" s="79"/>
      <c r="WRG98" s="79"/>
      <c r="WRH98" s="79"/>
      <c r="WRI98" s="79"/>
      <c r="WRJ98" s="79"/>
      <c r="WRK98" s="79"/>
      <c r="WRL98" s="79"/>
      <c r="WRM98" s="79"/>
      <c r="WRN98" s="79"/>
      <c r="WRO98" s="79"/>
      <c r="WRP98" s="79"/>
      <c r="WRQ98" s="79"/>
      <c r="WRR98" s="79"/>
      <c r="WRS98" s="79"/>
      <c r="WRT98" s="79"/>
      <c r="WRU98" s="79"/>
      <c r="WRV98" s="79"/>
      <c r="WRW98" s="79"/>
      <c r="WRX98" s="79"/>
      <c r="WRY98" s="79"/>
      <c r="WRZ98" s="79"/>
      <c r="WSA98" s="79"/>
      <c r="WSB98" s="79"/>
      <c r="WSC98" s="79"/>
      <c r="WSD98" s="79"/>
      <c r="WSE98" s="79"/>
      <c r="WSF98" s="79"/>
      <c r="WSG98" s="79"/>
      <c r="WSH98" s="79"/>
      <c r="WSI98" s="79"/>
      <c r="WSJ98" s="79"/>
      <c r="WSK98" s="79"/>
      <c r="WSL98" s="79"/>
      <c r="WSM98" s="79"/>
      <c r="WSN98" s="79"/>
      <c r="WSO98" s="79"/>
      <c r="WSP98" s="79"/>
      <c r="WSQ98" s="79"/>
      <c r="WSR98" s="79"/>
      <c r="WSS98" s="79"/>
      <c r="WST98" s="79"/>
      <c r="WSU98" s="79"/>
      <c r="WSV98" s="79"/>
      <c r="WSW98" s="79"/>
      <c r="WSX98" s="79"/>
      <c r="WSY98" s="79"/>
      <c r="WSZ98" s="79"/>
      <c r="WTA98" s="79"/>
      <c r="WTB98" s="79"/>
      <c r="WTC98" s="79"/>
      <c r="WTD98" s="79"/>
      <c r="WTE98" s="79"/>
      <c r="WTF98" s="79"/>
      <c r="WTG98" s="79"/>
      <c r="WTH98" s="79"/>
      <c r="WTI98" s="79"/>
      <c r="WTJ98" s="79"/>
      <c r="WTK98" s="79"/>
      <c r="WTL98" s="79"/>
      <c r="WTM98" s="79"/>
      <c r="WTN98" s="79"/>
      <c r="WTO98" s="79"/>
      <c r="WTP98" s="79"/>
      <c r="WTQ98" s="79"/>
      <c r="WTR98" s="79"/>
      <c r="WTS98" s="79"/>
      <c r="WTT98" s="79"/>
      <c r="WTU98" s="79"/>
      <c r="WTV98" s="79"/>
      <c r="WTW98" s="79"/>
      <c r="WTX98" s="79"/>
      <c r="WTY98" s="79"/>
      <c r="WTZ98" s="79"/>
      <c r="WUA98" s="79"/>
      <c r="WUB98" s="79"/>
      <c r="WUC98" s="79"/>
      <c r="WUD98" s="79"/>
      <c r="WUE98" s="79"/>
      <c r="WUF98" s="79"/>
      <c r="WUG98" s="79"/>
      <c r="WUH98" s="79"/>
      <c r="WUI98" s="79"/>
      <c r="WUJ98" s="79"/>
      <c r="WUK98" s="79"/>
      <c r="WUL98" s="79"/>
      <c r="WUM98" s="79"/>
      <c r="WUN98" s="79"/>
      <c r="WUO98" s="79"/>
      <c r="WUP98" s="79"/>
      <c r="WUQ98" s="79"/>
      <c r="WUR98" s="79"/>
      <c r="WUS98" s="79"/>
      <c r="WUT98" s="79"/>
      <c r="WUU98" s="79"/>
      <c r="WUV98" s="79"/>
      <c r="WUW98" s="79"/>
      <c r="WUX98" s="79"/>
      <c r="WUY98" s="79"/>
      <c r="WUZ98" s="79"/>
      <c r="WVA98" s="79"/>
      <c r="WVB98" s="79"/>
      <c r="WVC98" s="79"/>
      <c r="WVD98" s="79"/>
      <c r="WVE98" s="79"/>
      <c r="WVF98" s="79"/>
      <c r="WVG98" s="79"/>
      <c r="WVH98" s="79"/>
      <c r="WVI98" s="79"/>
      <c r="WVJ98" s="79"/>
      <c r="WVK98" s="79"/>
      <c r="WVL98" s="79"/>
      <c r="WVM98" s="79"/>
      <c r="WVN98" s="79"/>
      <c r="WVO98" s="79"/>
      <c r="WVP98" s="79"/>
      <c r="WVQ98" s="79"/>
      <c r="WVR98" s="79"/>
      <c r="WVS98" s="79"/>
      <c r="WVT98" s="79"/>
      <c r="WVU98" s="79"/>
      <c r="WVV98" s="79"/>
      <c r="WVW98" s="79"/>
      <c r="WVX98" s="79"/>
      <c r="WVY98" s="79"/>
      <c r="WVZ98" s="79"/>
      <c r="WWA98" s="79"/>
      <c r="WWB98" s="79"/>
      <c r="WWC98" s="79"/>
      <c r="WWD98" s="79"/>
      <c r="WWE98" s="79"/>
      <c r="WWF98" s="79"/>
      <c r="WWG98" s="79"/>
      <c r="WWH98" s="79"/>
      <c r="WWI98" s="79"/>
      <c r="WWJ98" s="79"/>
      <c r="WWK98" s="79"/>
      <c r="WWL98" s="79"/>
      <c r="WWM98" s="79"/>
      <c r="WWN98" s="79"/>
      <c r="WWO98" s="79"/>
      <c r="WWP98" s="79"/>
      <c r="WWQ98" s="79"/>
      <c r="WWR98" s="79"/>
      <c r="WWS98" s="79"/>
      <c r="WWT98" s="79"/>
      <c r="WWU98" s="79"/>
      <c r="WWV98" s="79"/>
      <c r="WWW98" s="79"/>
      <c r="WWX98" s="79"/>
      <c r="WWY98" s="79"/>
      <c r="WWZ98" s="79"/>
      <c r="WXA98" s="79"/>
      <c r="WXB98" s="79"/>
      <c r="WXC98" s="79"/>
      <c r="WXD98" s="79"/>
      <c r="WXE98" s="79"/>
      <c r="WXF98" s="79"/>
      <c r="WXG98" s="79"/>
      <c r="WXH98" s="79"/>
      <c r="WXI98" s="79"/>
      <c r="WXJ98" s="79"/>
      <c r="WXK98" s="79"/>
      <c r="WXL98" s="79"/>
      <c r="WXM98" s="79"/>
      <c r="WXN98" s="79"/>
      <c r="WXO98" s="79"/>
      <c r="WXP98" s="79"/>
      <c r="WXQ98" s="79"/>
      <c r="WXR98" s="79"/>
      <c r="WXS98" s="79"/>
      <c r="WXT98" s="79"/>
      <c r="WXU98" s="79"/>
      <c r="WXV98" s="79"/>
      <c r="WXW98" s="79"/>
      <c r="WXX98" s="79"/>
      <c r="WXY98" s="79"/>
      <c r="WXZ98" s="79"/>
      <c r="WYA98" s="79"/>
      <c r="WYB98" s="79"/>
      <c r="WYC98" s="79"/>
      <c r="WYD98" s="79"/>
      <c r="WYE98" s="79"/>
      <c r="WYF98" s="79"/>
      <c r="WYG98" s="79"/>
      <c r="WYH98" s="79"/>
      <c r="WYI98" s="79"/>
      <c r="WYJ98" s="79"/>
      <c r="WYK98" s="79"/>
      <c r="WYL98" s="79"/>
      <c r="WYM98" s="79"/>
      <c r="WYN98" s="79"/>
      <c r="WYO98" s="79"/>
      <c r="WYP98" s="79"/>
      <c r="WYQ98" s="79"/>
      <c r="WYR98" s="79"/>
      <c r="WYS98" s="79"/>
      <c r="WYT98" s="79"/>
      <c r="WYU98" s="79"/>
      <c r="WYV98" s="79"/>
      <c r="WYW98" s="79"/>
      <c r="WYX98" s="79"/>
      <c r="WYY98" s="79"/>
      <c r="WYZ98" s="79"/>
      <c r="WZA98" s="79"/>
      <c r="WZB98" s="79"/>
      <c r="WZC98" s="79"/>
      <c r="WZD98" s="79"/>
      <c r="WZE98" s="79"/>
      <c r="WZF98" s="79"/>
      <c r="WZG98" s="79"/>
      <c r="WZH98" s="79"/>
      <c r="WZI98" s="79"/>
      <c r="WZJ98" s="79"/>
      <c r="WZK98" s="79"/>
      <c r="WZL98" s="79"/>
      <c r="WZM98" s="79"/>
      <c r="WZN98" s="79"/>
      <c r="WZO98" s="79"/>
      <c r="WZP98" s="79"/>
      <c r="WZQ98" s="79"/>
      <c r="WZR98" s="79"/>
      <c r="WZS98" s="79"/>
      <c r="WZT98" s="79"/>
      <c r="WZU98" s="79"/>
      <c r="WZV98" s="79"/>
      <c r="WZW98" s="79"/>
      <c r="WZX98" s="79"/>
      <c r="WZY98" s="79"/>
      <c r="WZZ98" s="79"/>
      <c r="XAA98" s="79"/>
      <c r="XAB98" s="79"/>
      <c r="XAC98" s="79"/>
      <c r="XAD98" s="79"/>
      <c r="XAE98" s="79"/>
      <c r="XAF98" s="79"/>
      <c r="XAG98" s="79"/>
      <c r="XAH98" s="79"/>
      <c r="XAI98" s="79"/>
      <c r="XAJ98" s="79"/>
      <c r="XAK98" s="79"/>
      <c r="XAL98" s="79"/>
      <c r="XAM98" s="79"/>
      <c r="XAN98" s="79"/>
      <c r="XAO98" s="79"/>
      <c r="XAP98" s="79"/>
      <c r="XAQ98" s="79"/>
      <c r="XAR98" s="79"/>
      <c r="XAS98" s="79"/>
      <c r="XAT98" s="79"/>
      <c r="XAU98" s="79"/>
    </row>
    <row r="99" spans="2:16377" s="79" customFormat="1" ht="32.25" customHeight="1">
      <c r="B99" s="234">
        <f t="shared" si="8"/>
        <v>90</v>
      </c>
      <c r="C99" s="78"/>
      <c r="D99" s="74" t="s">
        <v>233</v>
      </c>
      <c r="E99" s="255"/>
      <c r="F99" s="74" t="s">
        <v>330</v>
      </c>
      <c r="G99" s="163">
        <v>42948</v>
      </c>
      <c r="H99" s="74" t="s">
        <v>228</v>
      </c>
      <c r="I99" s="235" t="s">
        <v>191</v>
      </c>
      <c r="J99" s="232" t="s">
        <v>0</v>
      </c>
      <c r="K99" s="164">
        <v>0</v>
      </c>
      <c r="L99" s="161">
        <f t="shared" ca="1" si="7"/>
        <v>0.58888888888888891</v>
      </c>
      <c r="M99" s="162">
        <f t="shared" ca="1" si="6"/>
        <v>0.58888888888888891</v>
      </c>
      <c r="N99" s="76">
        <f ca="1">SUMIF('Resource Deployment List'!$F$8:$F$187,D99,'Resource Deployment List'!$M$8:$M$187)</f>
        <v>0</v>
      </c>
      <c r="O99" s="222" t="s">
        <v>236</v>
      </c>
      <c r="P99" s="220" t="s">
        <v>174</v>
      </c>
      <c r="Q99" s="237"/>
      <c r="R99" s="237"/>
      <c r="S99" s="236"/>
      <c r="T99" s="236"/>
    </row>
    <row r="100" spans="2:16377" s="79" customFormat="1" ht="32.25" customHeight="1">
      <c r="B100" s="234">
        <f t="shared" si="8"/>
        <v>91</v>
      </c>
      <c r="C100" s="78"/>
      <c r="D100" s="255" t="s">
        <v>325</v>
      </c>
      <c r="E100" s="255"/>
      <c r="F100" s="257" t="s">
        <v>329</v>
      </c>
      <c r="G100" s="255">
        <v>43108</v>
      </c>
      <c r="H100" s="81" t="s">
        <v>244</v>
      </c>
      <c r="I100" s="235" t="s">
        <v>244</v>
      </c>
      <c r="J100" s="232" t="s">
        <v>0</v>
      </c>
      <c r="K100" s="255">
        <v>0</v>
      </c>
      <c r="L100" s="161">
        <f t="shared" ca="1" si="7"/>
        <v>0.14444444444444446</v>
      </c>
      <c r="M100" s="162">
        <f t="shared" ca="1" si="6"/>
        <v>0.14444444444444446</v>
      </c>
      <c r="N100" s="76">
        <f ca="1">SUMIF('Resource Deployment List'!F109:F201,D100,'Resource Deployment List'!M109:M201)</f>
        <v>1</v>
      </c>
      <c r="O100" s="222"/>
      <c r="P100" s="228" t="s">
        <v>166</v>
      </c>
      <c r="Q100" s="237"/>
      <c r="R100" s="237"/>
      <c r="S100" s="236"/>
      <c r="T100" s="236"/>
    </row>
    <row r="101" spans="2:16377" s="79" customFormat="1" ht="32.25" customHeight="1">
      <c r="B101" s="234">
        <f t="shared" si="8"/>
        <v>92</v>
      </c>
      <c r="C101" s="78"/>
      <c r="D101" s="74" t="s">
        <v>234</v>
      </c>
      <c r="E101" s="255"/>
      <c r="F101" s="74" t="s">
        <v>330</v>
      </c>
      <c r="G101" s="163">
        <v>42948</v>
      </c>
      <c r="H101" s="74" t="s">
        <v>171</v>
      </c>
      <c r="I101" s="235" t="s">
        <v>191</v>
      </c>
      <c r="J101" s="232" t="s">
        <v>13</v>
      </c>
      <c r="K101" s="164">
        <v>0</v>
      </c>
      <c r="L101" s="161">
        <f t="shared" ca="1" si="7"/>
        <v>0.58888888888888891</v>
      </c>
      <c r="M101" s="162">
        <f t="shared" ref="M101:M123" ca="1" si="9">K101+L101</f>
        <v>0.58888888888888891</v>
      </c>
      <c r="N101" s="76">
        <f ca="1">SUMIF('Resource Deployment List'!$F$8:$F$187,D101,'Resource Deployment List'!$M$8:$M$187)</f>
        <v>1</v>
      </c>
      <c r="O101" s="238" t="s">
        <v>236</v>
      </c>
      <c r="P101" s="229" t="s">
        <v>172</v>
      </c>
      <c r="Q101" s="237"/>
      <c r="R101" s="237"/>
      <c r="S101" s="236"/>
      <c r="T101" s="236"/>
    </row>
    <row r="102" spans="2:16377" s="79" customFormat="1" ht="32.25" customHeight="1">
      <c r="B102" s="234">
        <f t="shared" si="8"/>
        <v>93</v>
      </c>
      <c r="C102" s="232"/>
      <c r="D102" s="74" t="s">
        <v>235</v>
      </c>
      <c r="E102" s="255"/>
      <c r="F102" s="255" t="s">
        <v>330</v>
      </c>
      <c r="G102" s="256">
        <v>42948</v>
      </c>
      <c r="H102" s="255" t="s">
        <v>171</v>
      </c>
      <c r="I102" s="235" t="s">
        <v>191</v>
      </c>
      <c r="J102" s="232" t="s">
        <v>13</v>
      </c>
      <c r="K102" s="164">
        <v>0</v>
      </c>
      <c r="L102" s="161">
        <f t="shared" ca="1" si="7"/>
        <v>0.58888888888888891</v>
      </c>
      <c r="M102" s="162">
        <f t="shared" ca="1" si="9"/>
        <v>0.58888888888888891</v>
      </c>
      <c r="N102" s="76">
        <f ca="1">SUMIF('Resource Deployment List'!$F$8:$F$187,D102,'Resource Deployment List'!$M$8:$M$187)</f>
        <v>0</v>
      </c>
      <c r="O102" s="222" t="s">
        <v>236</v>
      </c>
      <c r="P102" s="220" t="s">
        <v>126</v>
      </c>
      <c r="Q102" s="237"/>
      <c r="R102" s="237"/>
      <c r="S102" s="237" t="s">
        <v>388</v>
      </c>
      <c r="T102" s="236"/>
    </row>
    <row r="103" spans="2:16377" s="79" customFormat="1" ht="32.25" customHeight="1">
      <c r="B103" s="234">
        <f t="shared" si="8"/>
        <v>94</v>
      </c>
      <c r="C103" s="78"/>
      <c r="D103" s="74" t="s">
        <v>268</v>
      </c>
      <c r="E103" s="255"/>
      <c r="F103" s="74" t="s">
        <v>329</v>
      </c>
      <c r="G103" s="163">
        <v>43115</v>
      </c>
      <c r="H103" s="74" t="s">
        <v>244</v>
      </c>
      <c r="I103" s="235" t="s">
        <v>244</v>
      </c>
      <c r="J103" s="232" t="s">
        <v>0</v>
      </c>
      <c r="K103" s="164">
        <v>0</v>
      </c>
      <c r="L103" s="161">
        <f t="shared" ca="1" si="7"/>
        <v>0.125</v>
      </c>
      <c r="M103" s="162">
        <f t="shared" ca="1" si="9"/>
        <v>0.125</v>
      </c>
      <c r="N103" s="76">
        <f ca="1">SUMIF('Resource Deployment List'!F118:F210,D103,'Resource Deployment List'!M118:M210)</f>
        <v>1</v>
      </c>
      <c r="O103" s="222"/>
      <c r="P103" s="220" t="s">
        <v>166</v>
      </c>
      <c r="Q103" s="237"/>
      <c r="R103" s="237"/>
      <c r="S103" s="236"/>
      <c r="T103" s="236"/>
    </row>
    <row r="104" spans="2:16377" s="79" customFormat="1" ht="32.25" customHeight="1">
      <c r="B104" s="234">
        <f t="shared" si="8"/>
        <v>95</v>
      </c>
      <c r="C104" s="78"/>
      <c r="D104" s="255" t="s">
        <v>261</v>
      </c>
      <c r="E104" s="255"/>
      <c r="F104" s="74" t="s">
        <v>329</v>
      </c>
      <c r="G104" s="163">
        <v>43108</v>
      </c>
      <c r="H104" s="74" t="s">
        <v>244</v>
      </c>
      <c r="I104" s="235" t="s">
        <v>244</v>
      </c>
      <c r="J104" s="232" t="s">
        <v>0</v>
      </c>
      <c r="K104" s="164">
        <v>0</v>
      </c>
      <c r="L104" s="161">
        <f t="shared" ca="1" si="7"/>
        <v>0.14444444444444446</v>
      </c>
      <c r="M104" s="162">
        <f t="shared" ca="1" si="9"/>
        <v>0.14444444444444446</v>
      </c>
      <c r="N104" s="76">
        <f ca="1">SUMIF('Resource Deployment List'!F110:F202,D104,'Resource Deployment List'!M110:M202)</f>
        <v>1</v>
      </c>
      <c r="O104" s="236"/>
      <c r="P104" s="220" t="s">
        <v>166</v>
      </c>
      <c r="Q104" s="221"/>
      <c r="R104" s="221"/>
      <c r="S104" s="236"/>
      <c r="T104" s="236"/>
    </row>
    <row r="105" spans="2:16377" s="79" customFormat="1" ht="32.25" customHeight="1">
      <c r="B105" s="234">
        <f t="shared" si="8"/>
        <v>96</v>
      </c>
      <c r="C105" s="232"/>
      <c r="D105" s="255" t="s">
        <v>223</v>
      </c>
      <c r="E105" s="255"/>
      <c r="F105" s="255" t="s">
        <v>330</v>
      </c>
      <c r="G105" s="165">
        <v>42795</v>
      </c>
      <c r="H105" s="76" t="s">
        <v>171</v>
      </c>
      <c r="I105" s="235" t="s">
        <v>191</v>
      </c>
      <c r="J105" s="232" t="s">
        <v>0</v>
      </c>
      <c r="K105" s="162">
        <v>0</v>
      </c>
      <c r="L105" s="161">
        <f t="shared" ca="1" si="7"/>
        <v>1.0138888888888888</v>
      </c>
      <c r="M105" s="162">
        <f t="shared" ca="1" si="9"/>
        <v>1.0138888888888888</v>
      </c>
      <c r="N105" s="76">
        <f>SUMIF('Resource Deployment List'!$F$8:$F$187,D105,'Resource Deployment List'!$M$8:$M$187)</f>
        <v>0</v>
      </c>
      <c r="O105" s="238" t="s">
        <v>7</v>
      </c>
      <c r="P105" s="237" t="s">
        <v>399</v>
      </c>
      <c r="Q105" s="238"/>
      <c r="R105" s="238"/>
      <c r="S105" s="221" t="s">
        <v>386</v>
      </c>
      <c r="T105" s="221" t="s">
        <v>202</v>
      </c>
    </row>
    <row r="106" spans="2:16377" s="79" customFormat="1" ht="32.25" customHeight="1">
      <c r="B106" s="234">
        <f t="shared" si="8"/>
        <v>97</v>
      </c>
      <c r="C106" s="232"/>
      <c r="D106" s="74" t="s">
        <v>195</v>
      </c>
      <c r="E106" s="255"/>
      <c r="F106" s="255" t="s">
        <v>330</v>
      </c>
      <c r="G106" s="256">
        <v>42408</v>
      </c>
      <c r="H106" s="255" t="s">
        <v>191</v>
      </c>
      <c r="I106" s="235" t="s">
        <v>191</v>
      </c>
      <c r="J106" s="232" t="s">
        <v>0</v>
      </c>
      <c r="K106" s="164">
        <v>5</v>
      </c>
      <c r="L106" s="161">
        <f t="shared" ref="L106:L124" ca="1" si="10">((TODAY()-G106)/30)/12</f>
        <v>2.088888888888889</v>
      </c>
      <c r="M106" s="162">
        <f t="shared" ca="1" si="9"/>
        <v>7.0888888888888886</v>
      </c>
      <c r="N106" s="76">
        <f ca="1">SUMIF('Resource Deployment List'!$F$8:$F$187,D106,'Resource Deployment List'!$M$8:$M$187)</f>
        <v>0</v>
      </c>
      <c r="O106" s="238" t="s">
        <v>331</v>
      </c>
      <c r="P106" s="220" t="s">
        <v>174</v>
      </c>
      <c r="Q106" s="238"/>
      <c r="R106" s="238"/>
      <c r="S106" s="217"/>
      <c r="T106" s="217"/>
      <c r="XEW106" s="231"/>
    </row>
    <row r="107" spans="2:16377" s="79" customFormat="1" ht="32.25" customHeight="1">
      <c r="B107" s="234">
        <f t="shared" si="8"/>
        <v>98</v>
      </c>
      <c r="C107" s="232"/>
      <c r="D107" s="80" t="s">
        <v>176</v>
      </c>
      <c r="E107" s="255"/>
      <c r="F107" s="74" t="s">
        <v>330</v>
      </c>
      <c r="G107" s="163">
        <v>42233</v>
      </c>
      <c r="H107" s="74" t="s">
        <v>163</v>
      </c>
      <c r="I107" s="235" t="s">
        <v>396</v>
      </c>
      <c r="J107" s="232" t="s">
        <v>4</v>
      </c>
      <c r="K107" s="164">
        <v>2</v>
      </c>
      <c r="L107" s="161">
        <f t="shared" ca="1" si="10"/>
        <v>2.5749999999999997</v>
      </c>
      <c r="M107" s="162">
        <f t="shared" ca="1" si="9"/>
        <v>4.5749999999999993</v>
      </c>
      <c r="N107" s="76">
        <f ca="1">SUMIF('Resource Deployment List'!$F$8:$F$187,D107,'Resource Deployment List'!$M$8:$M$187)</f>
        <v>0</v>
      </c>
      <c r="O107" s="238" t="s">
        <v>241</v>
      </c>
      <c r="P107" s="220" t="s">
        <v>123</v>
      </c>
      <c r="Q107" s="395"/>
      <c r="R107" s="396">
        <v>43220</v>
      </c>
      <c r="S107" s="217" t="s">
        <v>169</v>
      </c>
      <c r="T107" s="217"/>
    </row>
    <row r="108" spans="2:16377" s="79" customFormat="1" ht="32.25" customHeight="1">
      <c r="B108" s="234">
        <f t="shared" si="8"/>
        <v>99</v>
      </c>
      <c r="C108" s="232"/>
      <c r="D108" s="74" t="s">
        <v>222</v>
      </c>
      <c r="E108" s="255"/>
      <c r="F108" s="74" t="s">
        <v>330</v>
      </c>
      <c r="G108" s="163">
        <v>42793</v>
      </c>
      <c r="H108" s="74" t="s">
        <v>163</v>
      </c>
      <c r="I108" s="235" t="s">
        <v>396</v>
      </c>
      <c r="J108" s="232" t="s">
        <v>4</v>
      </c>
      <c r="K108" s="164">
        <v>3</v>
      </c>
      <c r="L108" s="161">
        <f t="shared" ca="1" si="10"/>
        <v>1.0194444444444444</v>
      </c>
      <c r="M108" s="162">
        <f t="shared" ca="1" si="9"/>
        <v>4.0194444444444439</v>
      </c>
      <c r="N108" s="76">
        <f ca="1">SUMIF('Resource Deployment List'!$F$8:$F$187,D108,'Resource Deployment List'!$M$8:$M$187)</f>
        <v>1</v>
      </c>
      <c r="O108" s="222" t="s">
        <v>241</v>
      </c>
      <c r="P108" s="220" t="s">
        <v>123</v>
      </c>
      <c r="Q108" s="238"/>
      <c r="R108" s="238"/>
      <c r="S108" s="217"/>
      <c r="T108" s="217"/>
    </row>
    <row r="109" spans="2:16377" s="79" customFormat="1" ht="32.25" customHeight="1">
      <c r="B109" s="234">
        <f t="shared" si="8"/>
        <v>100</v>
      </c>
      <c r="C109" s="217"/>
      <c r="D109" s="74" t="s">
        <v>155</v>
      </c>
      <c r="E109" s="255"/>
      <c r="F109" s="157" t="s">
        <v>330</v>
      </c>
      <c r="G109" s="158">
        <v>40694</v>
      </c>
      <c r="H109" s="74" t="s">
        <v>156</v>
      </c>
      <c r="I109" s="235" t="s">
        <v>276</v>
      </c>
      <c r="J109" s="217" t="s">
        <v>0</v>
      </c>
      <c r="K109" s="160">
        <v>3</v>
      </c>
      <c r="L109" s="161">
        <f t="shared" ca="1" si="10"/>
        <v>6.8500000000000005</v>
      </c>
      <c r="M109" s="162">
        <f t="shared" ca="1" si="9"/>
        <v>9.8500000000000014</v>
      </c>
      <c r="N109" s="76">
        <f ca="1">SUMIF('Resource Deployment List'!$F$8:$F$187,D109,'Resource Deployment List'!$M$8:$M$187)</f>
        <v>0</v>
      </c>
      <c r="O109" s="222" t="s">
        <v>331</v>
      </c>
      <c r="P109" s="220" t="s">
        <v>403</v>
      </c>
      <c r="Q109" s="238"/>
      <c r="R109" s="238"/>
      <c r="S109" s="217"/>
      <c r="T109" s="217"/>
    </row>
    <row r="110" spans="2:16377" s="79" customFormat="1" ht="32.25" customHeight="1">
      <c r="B110" s="234">
        <f t="shared" si="8"/>
        <v>101</v>
      </c>
      <c r="C110" s="232"/>
      <c r="D110" s="74" t="s">
        <v>200</v>
      </c>
      <c r="E110" s="255"/>
      <c r="F110" s="74" t="s">
        <v>330</v>
      </c>
      <c r="G110" s="163">
        <v>42562</v>
      </c>
      <c r="H110" s="74" t="s">
        <v>193</v>
      </c>
      <c r="I110" s="235" t="s">
        <v>191</v>
      </c>
      <c r="J110" s="232" t="s">
        <v>0</v>
      </c>
      <c r="K110" s="164">
        <v>0</v>
      </c>
      <c r="L110" s="161">
        <f t="shared" ca="1" si="10"/>
        <v>1.6611111111111112</v>
      </c>
      <c r="M110" s="162">
        <f t="shared" ca="1" si="9"/>
        <v>1.6611111111111112</v>
      </c>
      <c r="N110" s="76">
        <f ca="1">SUMIF('Resource Deployment List'!$F$8:$F$187,D110,'Resource Deployment List'!$M$8:$M$187)</f>
        <v>0</v>
      </c>
      <c r="O110" s="222" t="s">
        <v>241</v>
      </c>
      <c r="P110" s="220" t="s">
        <v>174</v>
      </c>
      <c r="Q110" s="238"/>
      <c r="R110" s="238"/>
      <c r="S110" s="217"/>
      <c r="T110" s="217"/>
    </row>
    <row r="111" spans="2:16377" s="79" customFormat="1" ht="32.25" customHeight="1">
      <c r="B111" s="234">
        <f t="shared" si="8"/>
        <v>102</v>
      </c>
      <c r="C111" s="232"/>
      <c r="D111" s="74" t="s">
        <v>306</v>
      </c>
      <c r="E111" s="255"/>
      <c r="F111" s="74" t="s">
        <v>330</v>
      </c>
      <c r="G111" s="163">
        <v>42366</v>
      </c>
      <c r="H111" s="74" t="s">
        <v>188</v>
      </c>
      <c r="I111" s="235" t="s">
        <v>188</v>
      </c>
      <c r="J111" s="232" t="s">
        <v>0</v>
      </c>
      <c r="K111" s="164">
        <v>11</v>
      </c>
      <c r="L111" s="161">
        <f t="shared" ca="1" si="10"/>
        <v>2.2055555555555553</v>
      </c>
      <c r="M111" s="162">
        <f t="shared" ca="1" si="9"/>
        <v>13.205555555555556</v>
      </c>
      <c r="N111" s="76">
        <f ca="1">SUMIF('Resource Deployment List'!$F$8:$F$187,D111,'Resource Deployment List'!$M$8:$M$187)</f>
        <v>0</v>
      </c>
      <c r="O111" s="222"/>
      <c r="P111" s="220" t="s">
        <v>380</v>
      </c>
      <c r="Q111" s="238"/>
      <c r="R111" s="238"/>
      <c r="S111" s="217"/>
      <c r="T111" s="217"/>
    </row>
    <row r="112" spans="2:16377" s="79" customFormat="1" ht="32.25" customHeight="1">
      <c r="B112" s="234">
        <f t="shared" si="8"/>
        <v>103</v>
      </c>
      <c r="C112" s="232"/>
      <c r="D112" s="255" t="s">
        <v>237</v>
      </c>
      <c r="E112" s="255"/>
      <c r="F112" s="255" t="s">
        <v>330</v>
      </c>
      <c r="G112" s="256">
        <v>42948</v>
      </c>
      <c r="H112" s="255" t="s">
        <v>171</v>
      </c>
      <c r="I112" s="235" t="s">
        <v>191</v>
      </c>
      <c r="J112" s="232" t="s">
        <v>0</v>
      </c>
      <c r="K112" s="164">
        <v>0</v>
      </c>
      <c r="L112" s="161">
        <f t="shared" ca="1" si="10"/>
        <v>0.58888888888888891</v>
      </c>
      <c r="M112" s="162">
        <f t="shared" ca="1" si="9"/>
        <v>0.58888888888888891</v>
      </c>
      <c r="N112" s="76">
        <f ca="1">SUMIF('Resource Deployment List'!$F$8:$F$187,D112,'Resource Deployment List'!$M$8:$M$187)</f>
        <v>0</v>
      </c>
      <c r="O112" s="238" t="s">
        <v>236</v>
      </c>
      <c r="P112" s="237" t="s">
        <v>238</v>
      </c>
      <c r="Q112" s="237"/>
      <c r="R112" s="237"/>
      <c r="S112" s="236"/>
      <c r="T112" s="236" t="s">
        <v>186</v>
      </c>
    </row>
    <row r="113" spans="2:20" s="166" customFormat="1" ht="32.25" customHeight="1">
      <c r="B113" s="234">
        <f t="shared" si="8"/>
        <v>104</v>
      </c>
      <c r="C113" s="232"/>
      <c r="D113" s="74" t="s">
        <v>203</v>
      </c>
      <c r="E113" s="255"/>
      <c r="F113" s="74" t="s">
        <v>330</v>
      </c>
      <c r="G113" s="163">
        <v>42569</v>
      </c>
      <c r="H113" s="74" t="s">
        <v>191</v>
      </c>
      <c r="I113" s="235" t="s">
        <v>191</v>
      </c>
      <c r="J113" s="232" t="s">
        <v>0</v>
      </c>
      <c r="K113" s="164">
        <v>5.8</v>
      </c>
      <c r="L113" s="161">
        <f t="shared" ca="1" si="10"/>
        <v>1.6416666666666666</v>
      </c>
      <c r="M113" s="162">
        <f t="shared" ca="1" si="9"/>
        <v>7.4416666666666664</v>
      </c>
      <c r="N113" s="76">
        <f ca="1">SUMIF('Resource Deployment List'!$F$8:$F$187,D113,'Resource Deployment List'!$M$8:$M$187)</f>
        <v>1</v>
      </c>
      <c r="O113" s="222" t="s">
        <v>241</v>
      </c>
      <c r="P113" s="220" t="s">
        <v>136</v>
      </c>
      <c r="Q113" s="238"/>
      <c r="R113" s="238"/>
      <c r="S113" s="217" t="s">
        <v>377</v>
      </c>
      <c r="T113" s="217"/>
    </row>
    <row r="114" spans="2:20" s="79" customFormat="1" ht="32.25" customHeight="1">
      <c r="B114" s="234">
        <f t="shared" si="8"/>
        <v>105</v>
      </c>
      <c r="C114" s="232"/>
      <c r="D114" s="74" t="s">
        <v>262</v>
      </c>
      <c r="E114" s="255"/>
      <c r="F114" s="74" t="s">
        <v>329</v>
      </c>
      <c r="G114" s="163">
        <v>43108</v>
      </c>
      <c r="H114" s="74" t="s">
        <v>244</v>
      </c>
      <c r="I114" s="235" t="s">
        <v>244</v>
      </c>
      <c r="J114" s="232" t="s">
        <v>0</v>
      </c>
      <c r="K114" s="164">
        <v>0</v>
      </c>
      <c r="L114" s="161">
        <f t="shared" ca="1" si="10"/>
        <v>0.14444444444444446</v>
      </c>
      <c r="M114" s="162">
        <f t="shared" ca="1" si="9"/>
        <v>0.14444444444444446</v>
      </c>
      <c r="N114" s="76">
        <f ca="1">SUMIF('Resource Deployment List'!F111:F203,D114,'Resource Deployment List'!M111:M203)</f>
        <v>1</v>
      </c>
      <c r="O114" s="222"/>
      <c r="P114" s="220" t="s">
        <v>166</v>
      </c>
      <c r="Q114" s="237"/>
      <c r="R114" s="237"/>
      <c r="S114" s="219"/>
      <c r="T114" s="219"/>
    </row>
    <row r="115" spans="2:20" s="79" customFormat="1" ht="32.25" customHeight="1">
      <c r="B115" s="234">
        <f t="shared" si="8"/>
        <v>106</v>
      </c>
      <c r="C115" s="232"/>
      <c r="D115" s="74" t="s">
        <v>239</v>
      </c>
      <c r="E115" s="255"/>
      <c r="F115" s="74" t="s">
        <v>330</v>
      </c>
      <c r="G115" s="256">
        <v>42948</v>
      </c>
      <c r="H115" s="255" t="s">
        <v>171</v>
      </c>
      <c r="I115" s="235" t="s">
        <v>191</v>
      </c>
      <c r="J115" s="232" t="s">
        <v>0</v>
      </c>
      <c r="K115" s="164">
        <v>0</v>
      </c>
      <c r="L115" s="161">
        <f t="shared" ca="1" si="10"/>
        <v>0.58888888888888891</v>
      </c>
      <c r="M115" s="162">
        <f t="shared" ca="1" si="9"/>
        <v>0.58888888888888891</v>
      </c>
      <c r="N115" s="76">
        <f ca="1">SUMIF('Resource Deployment List'!$F$8:$F$187,D115,'Resource Deployment List'!$M$8:$M$187)</f>
        <v>1</v>
      </c>
      <c r="O115" s="222" t="s">
        <v>236</v>
      </c>
      <c r="P115" s="220" t="s">
        <v>136</v>
      </c>
      <c r="Q115" s="237"/>
      <c r="R115" s="237"/>
      <c r="S115" s="217" t="s">
        <v>377</v>
      </c>
      <c r="T115" s="236"/>
    </row>
    <row r="116" spans="2:20" s="79" customFormat="1" ht="32.25" customHeight="1">
      <c r="B116" s="234">
        <f t="shared" si="8"/>
        <v>107</v>
      </c>
      <c r="C116" s="232"/>
      <c r="D116" s="74" t="s">
        <v>240</v>
      </c>
      <c r="E116" s="255"/>
      <c r="F116" s="74" t="s">
        <v>330</v>
      </c>
      <c r="G116" s="163">
        <v>42948</v>
      </c>
      <c r="H116" s="74" t="s">
        <v>171</v>
      </c>
      <c r="I116" s="235" t="s">
        <v>191</v>
      </c>
      <c r="J116" s="232" t="s">
        <v>0</v>
      </c>
      <c r="K116" s="164">
        <v>0</v>
      </c>
      <c r="L116" s="161">
        <f t="shared" ca="1" si="10"/>
        <v>0.58888888888888891</v>
      </c>
      <c r="M116" s="162">
        <f t="shared" ca="1" si="9"/>
        <v>0.58888888888888891</v>
      </c>
      <c r="N116" s="76">
        <f ca="1">SUMIF('Resource Deployment List'!$F$8:$F$187,D116,'Resource Deployment List'!$M$8:$M$187)</f>
        <v>0</v>
      </c>
      <c r="O116" s="222" t="s">
        <v>236</v>
      </c>
      <c r="P116" s="220" t="s">
        <v>75</v>
      </c>
      <c r="Q116" s="237"/>
      <c r="R116" s="237"/>
      <c r="S116" s="236" t="s">
        <v>167</v>
      </c>
      <c r="T116" s="219"/>
    </row>
    <row r="117" spans="2:20" s="79" customFormat="1" ht="32.25" customHeight="1">
      <c r="B117" s="234">
        <f t="shared" si="8"/>
        <v>108</v>
      </c>
      <c r="C117" s="232"/>
      <c r="D117" s="74" t="s">
        <v>254</v>
      </c>
      <c r="E117" s="255"/>
      <c r="F117" s="74" t="s">
        <v>330</v>
      </c>
      <c r="G117" s="163">
        <v>43066</v>
      </c>
      <c r="H117" s="74" t="s">
        <v>191</v>
      </c>
      <c r="I117" s="235" t="s">
        <v>191</v>
      </c>
      <c r="J117" s="232" t="s">
        <v>61</v>
      </c>
      <c r="K117" s="164">
        <v>5</v>
      </c>
      <c r="L117" s="161">
        <f t="shared" ca="1" si="10"/>
        <v>0.26111111111111113</v>
      </c>
      <c r="M117" s="162">
        <f t="shared" ca="1" si="9"/>
        <v>5.2611111111111111</v>
      </c>
      <c r="N117" s="76">
        <f ca="1">SUMIF('Resource Deployment List'!$F$8:$F$187,D117,'Resource Deployment List'!$M$8:$M$187)</f>
        <v>1</v>
      </c>
      <c r="O117" s="222" t="s">
        <v>241</v>
      </c>
      <c r="P117" s="220"/>
      <c r="Q117" s="220"/>
      <c r="R117" s="220"/>
      <c r="S117" s="219"/>
      <c r="T117" s="219"/>
    </row>
    <row r="118" spans="2:20" s="79" customFormat="1" ht="32.25" customHeight="1">
      <c r="B118" s="234">
        <f t="shared" si="8"/>
        <v>109</v>
      </c>
      <c r="C118" s="232"/>
      <c r="D118" s="255" t="s">
        <v>271</v>
      </c>
      <c r="E118" s="255"/>
      <c r="F118" s="255" t="s">
        <v>329</v>
      </c>
      <c r="G118" s="256">
        <v>43122</v>
      </c>
      <c r="H118" s="255" t="s">
        <v>244</v>
      </c>
      <c r="I118" s="235" t="s">
        <v>244</v>
      </c>
      <c r="J118" s="232" t="s">
        <v>0</v>
      </c>
      <c r="K118" s="164">
        <v>0</v>
      </c>
      <c r="L118" s="161">
        <f t="shared" ca="1" si="10"/>
        <v>0.10555555555555556</v>
      </c>
      <c r="M118" s="162">
        <f t="shared" ca="1" si="9"/>
        <v>0.10555555555555556</v>
      </c>
      <c r="N118" s="76">
        <f ca="1">SUMIF('Resource Deployment List'!F121:F213,D118,'Resource Deployment List'!M121:M213)</f>
        <v>1</v>
      </c>
      <c r="O118" s="238"/>
      <c r="P118" s="237" t="s">
        <v>166</v>
      </c>
      <c r="Q118" s="237"/>
      <c r="R118" s="237"/>
      <c r="S118" s="236"/>
      <c r="T118" s="236"/>
    </row>
    <row r="119" spans="2:20" s="79" customFormat="1" ht="32.25" customHeight="1">
      <c r="B119" s="234">
        <f t="shared" si="8"/>
        <v>110</v>
      </c>
      <c r="C119" s="232"/>
      <c r="D119" s="255" t="s">
        <v>269</v>
      </c>
      <c r="E119" s="255"/>
      <c r="F119" s="255" t="s">
        <v>329</v>
      </c>
      <c r="G119" s="256">
        <v>43115</v>
      </c>
      <c r="H119" s="255" t="s">
        <v>244</v>
      </c>
      <c r="I119" s="235" t="s">
        <v>244</v>
      </c>
      <c r="J119" s="232" t="s">
        <v>0</v>
      </c>
      <c r="K119" s="164">
        <v>0</v>
      </c>
      <c r="L119" s="161">
        <f t="shared" ca="1" si="10"/>
        <v>0.125</v>
      </c>
      <c r="M119" s="162">
        <f t="shared" ca="1" si="9"/>
        <v>0.125</v>
      </c>
      <c r="N119" s="76">
        <f ca="1">SUMIF('Resource Deployment List'!F119:F211,D119,'Resource Deployment List'!M119:M211)</f>
        <v>1</v>
      </c>
      <c r="O119" s="238"/>
      <c r="P119" s="237" t="s">
        <v>166</v>
      </c>
      <c r="Q119" s="237"/>
      <c r="R119" s="237"/>
      <c r="S119" s="236"/>
      <c r="T119" s="236"/>
    </row>
    <row r="120" spans="2:20" s="79" customFormat="1" ht="32.25" customHeight="1">
      <c r="B120" s="234">
        <f t="shared" si="8"/>
        <v>111</v>
      </c>
      <c r="C120" s="232"/>
      <c r="D120" s="255" t="s">
        <v>270</v>
      </c>
      <c r="E120" s="255"/>
      <c r="F120" s="255" t="s">
        <v>329</v>
      </c>
      <c r="G120" s="256">
        <v>43115</v>
      </c>
      <c r="H120" s="255" t="s">
        <v>244</v>
      </c>
      <c r="I120" s="235" t="s">
        <v>244</v>
      </c>
      <c r="J120" s="232" t="s">
        <v>0</v>
      </c>
      <c r="K120" s="164">
        <v>0</v>
      </c>
      <c r="L120" s="161">
        <f t="shared" ca="1" si="10"/>
        <v>0.125</v>
      </c>
      <c r="M120" s="162">
        <f t="shared" ca="1" si="9"/>
        <v>0.125</v>
      </c>
      <c r="N120" s="76">
        <f ca="1">SUMIF('Resource Deployment List'!F120:F212,D120,'Resource Deployment List'!M120:M212)</f>
        <v>1</v>
      </c>
      <c r="O120" s="238"/>
      <c r="P120" s="237" t="s">
        <v>166</v>
      </c>
      <c r="Q120" s="237"/>
      <c r="R120" s="237"/>
      <c r="S120" s="236"/>
      <c r="T120" s="236"/>
    </row>
    <row r="121" spans="2:20" s="79" customFormat="1" ht="32.25" customHeight="1">
      <c r="B121" s="234">
        <f t="shared" si="8"/>
        <v>112</v>
      </c>
      <c r="C121" s="232"/>
      <c r="D121" s="255" t="s">
        <v>317</v>
      </c>
      <c r="E121" s="255"/>
      <c r="F121" s="255" t="s">
        <v>330</v>
      </c>
      <c r="G121" s="165">
        <v>42860</v>
      </c>
      <c r="H121" s="76" t="s">
        <v>171</v>
      </c>
      <c r="I121" s="235" t="s">
        <v>191</v>
      </c>
      <c r="J121" s="232" t="s">
        <v>13</v>
      </c>
      <c r="K121" s="162">
        <v>2</v>
      </c>
      <c r="L121" s="161">
        <f t="shared" ca="1" si="10"/>
        <v>0.83333333333333337</v>
      </c>
      <c r="M121" s="162">
        <f t="shared" ca="1" si="9"/>
        <v>2.8333333333333335</v>
      </c>
      <c r="N121" s="76">
        <f ca="1">SUMIF('Resource Deployment List'!$F$8:$F$187,D121,'Resource Deployment List'!$M$8:$M$187)</f>
        <v>1</v>
      </c>
      <c r="O121" s="238" t="s">
        <v>7</v>
      </c>
      <c r="P121" s="237" t="s">
        <v>172</v>
      </c>
      <c r="Q121" s="238"/>
      <c r="R121" s="238"/>
      <c r="S121" s="217"/>
      <c r="T121" s="217"/>
    </row>
    <row r="122" spans="2:20" s="79" customFormat="1" ht="32.25" customHeight="1">
      <c r="B122" s="234">
        <f t="shared" si="8"/>
        <v>113</v>
      </c>
      <c r="C122" s="232"/>
      <c r="D122" s="255" t="s">
        <v>322</v>
      </c>
      <c r="E122" s="255"/>
      <c r="F122" s="255" t="s">
        <v>330</v>
      </c>
      <c r="G122" s="256">
        <v>42948</v>
      </c>
      <c r="H122" s="255" t="s">
        <v>171</v>
      </c>
      <c r="I122" s="235" t="s">
        <v>191</v>
      </c>
      <c r="J122" s="232" t="s">
        <v>0</v>
      </c>
      <c r="K122" s="164">
        <v>0</v>
      </c>
      <c r="L122" s="161">
        <f t="shared" ca="1" si="10"/>
        <v>0.58888888888888891</v>
      </c>
      <c r="M122" s="162">
        <f t="shared" ca="1" si="9"/>
        <v>0.58888888888888891</v>
      </c>
      <c r="N122" s="76">
        <f>SUMIF('Resource Deployment List'!$F$8:$F$187,D122,'Resource Deployment List'!$M$8:$M$187)</f>
        <v>0</v>
      </c>
      <c r="O122" s="238" t="s">
        <v>236</v>
      </c>
      <c r="P122" s="237" t="s">
        <v>166</v>
      </c>
      <c r="Q122" s="237"/>
      <c r="R122" s="237"/>
      <c r="S122" s="221"/>
      <c r="T122" s="236" t="s">
        <v>186</v>
      </c>
    </row>
    <row r="123" spans="2:20" s="79" customFormat="1" ht="32.25" customHeight="1">
      <c r="B123" s="234">
        <f t="shared" si="8"/>
        <v>114</v>
      </c>
      <c r="C123" s="232"/>
      <c r="D123" s="255" t="s">
        <v>320</v>
      </c>
      <c r="E123" s="255"/>
      <c r="F123" s="255" t="s">
        <v>330</v>
      </c>
      <c r="G123" s="256">
        <v>42905</v>
      </c>
      <c r="H123" s="255" t="s">
        <v>191</v>
      </c>
      <c r="I123" s="235" t="s">
        <v>191</v>
      </c>
      <c r="J123" s="232" t="s">
        <v>53</v>
      </c>
      <c r="K123" s="164">
        <v>4</v>
      </c>
      <c r="L123" s="161">
        <f t="shared" ca="1" si="10"/>
        <v>0.70833333333333337</v>
      </c>
      <c r="M123" s="162">
        <f t="shared" ca="1" si="9"/>
        <v>4.708333333333333</v>
      </c>
      <c r="N123" s="76">
        <f>SUMIF('Resource Deployment List'!$F$8:$F$187,D123,'Resource Deployment List'!$M$8:$M$187)</f>
        <v>0</v>
      </c>
      <c r="O123" s="238" t="s">
        <v>7</v>
      </c>
      <c r="P123" s="237" t="s">
        <v>166</v>
      </c>
      <c r="Q123" s="237"/>
      <c r="R123" s="237"/>
      <c r="S123" s="236" t="s">
        <v>387</v>
      </c>
      <c r="T123" s="236"/>
    </row>
    <row r="124" spans="2:20" s="79" customFormat="1" ht="32.25" customHeight="1">
      <c r="B124" s="234">
        <f t="shared" si="8"/>
        <v>115</v>
      </c>
      <c r="C124" s="232" t="s">
        <v>642</v>
      </c>
      <c r="D124" s="255" t="s">
        <v>641</v>
      </c>
      <c r="E124" s="255"/>
      <c r="F124" s="255"/>
      <c r="G124" s="256">
        <v>43157</v>
      </c>
      <c r="H124" s="255" t="s">
        <v>191</v>
      </c>
      <c r="I124" s="235" t="s">
        <v>191</v>
      </c>
      <c r="J124" s="232" t="s">
        <v>13</v>
      </c>
      <c r="K124" s="164"/>
      <c r="L124" s="161">
        <f t="shared" ca="1" si="10"/>
        <v>8.3333333333333332E-3</v>
      </c>
      <c r="M124" s="162"/>
      <c r="N124" s="76"/>
      <c r="O124" s="238"/>
      <c r="P124" s="237"/>
      <c r="Q124" s="237"/>
      <c r="R124" s="237"/>
      <c r="S124" s="236"/>
      <c r="T124" s="236"/>
    </row>
    <row r="125" spans="2:20" s="79" customFormat="1" ht="14.25">
      <c r="B125" s="82"/>
      <c r="G125" s="83"/>
      <c r="I125" s="302"/>
      <c r="L125" s="161"/>
      <c r="N125" s="83"/>
      <c r="O125" s="84"/>
      <c r="P125" s="84"/>
      <c r="Q125" s="84"/>
      <c r="R125" s="84"/>
    </row>
    <row r="126" spans="2:20" s="79" customFormat="1" ht="14.25">
      <c r="B126" s="82"/>
      <c r="G126" s="83"/>
      <c r="I126" s="302"/>
      <c r="N126" s="83"/>
      <c r="O126" s="84"/>
      <c r="P126" s="84"/>
      <c r="Q126" s="84"/>
      <c r="R126" s="84"/>
    </row>
    <row r="127" spans="2:20" s="79" customFormat="1" ht="14.25">
      <c r="B127" s="82"/>
      <c r="G127" s="83"/>
      <c r="I127" s="302"/>
      <c r="N127" s="83"/>
      <c r="O127" s="84"/>
      <c r="P127" s="84"/>
      <c r="Q127" s="84"/>
      <c r="R127" s="84"/>
    </row>
    <row r="128" spans="2:20" s="79" customFormat="1" ht="14.25">
      <c r="B128" s="82"/>
      <c r="G128" s="83"/>
      <c r="I128" s="302"/>
      <c r="N128" s="83"/>
      <c r="O128" s="84"/>
      <c r="P128" s="84"/>
      <c r="Q128" s="84"/>
      <c r="R128" s="84"/>
    </row>
    <row r="129" spans="2:18" s="79" customFormat="1" ht="14.25">
      <c r="B129" s="82"/>
      <c r="G129" s="83"/>
      <c r="I129" s="302"/>
      <c r="N129" s="83"/>
      <c r="O129" s="84"/>
      <c r="P129" s="84"/>
      <c r="Q129" s="84"/>
      <c r="R129" s="84"/>
    </row>
    <row r="130" spans="2:18" s="79" customFormat="1" ht="14.25">
      <c r="B130" s="82"/>
      <c r="G130" s="83"/>
      <c r="I130" s="302"/>
      <c r="N130" s="83"/>
      <c r="O130" s="84"/>
      <c r="P130" s="84"/>
      <c r="Q130" s="84"/>
      <c r="R130" s="84"/>
    </row>
    <row r="131" spans="2:18" s="79" customFormat="1" ht="14.25">
      <c r="B131" s="82"/>
      <c r="G131" s="83"/>
      <c r="I131" s="302"/>
      <c r="N131" s="83"/>
      <c r="O131" s="84"/>
      <c r="P131" s="84"/>
      <c r="Q131" s="84"/>
      <c r="R131" s="84"/>
    </row>
    <row r="132" spans="2:18" s="79" customFormat="1" ht="14.25">
      <c r="B132" s="82"/>
      <c r="G132" s="83"/>
      <c r="I132" s="302"/>
      <c r="N132" s="83"/>
      <c r="O132" s="84"/>
      <c r="P132" s="84"/>
      <c r="Q132" s="84"/>
      <c r="R132" s="84"/>
    </row>
    <row r="133" spans="2:18" s="79" customFormat="1" ht="14.25">
      <c r="B133" s="82"/>
      <c r="G133" s="83"/>
      <c r="I133" s="302"/>
      <c r="N133" s="83"/>
      <c r="O133" s="84"/>
      <c r="P133" s="84"/>
      <c r="Q133" s="84"/>
      <c r="R133" s="84"/>
    </row>
    <row r="134" spans="2:18" s="79" customFormat="1" ht="14.25">
      <c r="B134" s="82"/>
      <c r="G134" s="83"/>
      <c r="I134" s="302"/>
      <c r="N134" s="83"/>
      <c r="O134" s="84"/>
      <c r="P134" s="84"/>
      <c r="Q134" s="84"/>
      <c r="R134" s="84"/>
    </row>
    <row r="135" spans="2:18" s="79" customFormat="1" ht="14.25">
      <c r="B135" s="82"/>
      <c r="G135" s="83"/>
      <c r="I135" s="302"/>
      <c r="N135" s="83"/>
      <c r="O135" s="84"/>
      <c r="P135" s="84"/>
      <c r="Q135" s="84"/>
      <c r="R135" s="84"/>
    </row>
    <row r="136" spans="2:18" s="79" customFormat="1" ht="14.25">
      <c r="B136" s="82"/>
      <c r="G136" s="83"/>
      <c r="I136" s="302"/>
      <c r="N136" s="83"/>
      <c r="O136" s="84"/>
      <c r="P136" s="84"/>
      <c r="Q136" s="84"/>
      <c r="R136" s="84"/>
    </row>
    <row r="137" spans="2:18" s="79" customFormat="1" ht="14.25">
      <c r="B137" s="82"/>
      <c r="G137" s="83"/>
      <c r="I137" s="302"/>
      <c r="N137" s="83"/>
      <c r="O137" s="84"/>
      <c r="P137" s="84"/>
      <c r="Q137" s="84"/>
      <c r="R137" s="84"/>
    </row>
    <row r="138" spans="2:18" s="79" customFormat="1" ht="14.25">
      <c r="B138" s="82"/>
      <c r="G138" s="83"/>
      <c r="I138" s="302"/>
      <c r="N138" s="83"/>
      <c r="O138" s="84"/>
      <c r="P138" s="84"/>
      <c r="Q138" s="84"/>
      <c r="R138" s="84"/>
    </row>
    <row r="139" spans="2:18" s="79" customFormat="1" ht="14.25">
      <c r="B139" s="82"/>
      <c r="G139" s="83"/>
      <c r="I139" s="302"/>
      <c r="N139" s="83"/>
      <c r="O139" s="84"/>
      <c r="P139" s="84"/>
      <c r="Q139" s="84"/>
      <c r="R139" s="84"/>
    </row>
    <row r="140" spans="2:18" s="79" customFormat="1" ht="14.25">
      <c r="B140" s="82"/>
      <c r="G140" s="83"/>
      <c r="I140" s="302"/>
      <c r="N140" s="83"/>
      <c r="O140" s="84"/>
      <c r="P140" s="84"/>
      <c r="Q140" s="84"/>
      <c r="R140" s="84"/>
    </row>
    <row r="141" spans="2:18" s="79" customFormat="1" ht="14.25">
      <c r="B141" s="82"/>
      <c r="G141" s="83"/>
      <c r="I141" s="302"/>
      <c r="N141" s="83"/>
      <c r="O141" s="84"/>
      <c r="P141" s="84"/>
      <c r="Q141" s="84"/>
      <c r="R141" s="84"/>
    </row>
    <row r="142" spans="2:18" s="79" customFormat="1" ht="14.25">
      <c r="B142" s="82"/>
      <c r="G142" s="83"/>
      <c r="I142" s="302"/>
      <c r="N142" s="83"/>
      <c r="O142" s="84"/>
      <c r="P142" s="84"/>
      <c r="Q142" s="84"/>
      <c r="R142" s="84"/>
    </row>
    <row r="143" spans="2:18" s="79" customFormat="1" ht="14.25">
      <c r="B143" s="82"/>
      <c r="G143" s="83"/>
      <c r="I143" s="302"/>
      <c r="N143" s="83"/>
      <c r="O143" s="84"/>
      <c r="P143" s="84"/>
      <c r="Q143" s="84"/>
      <c r="R143" s="84"/>
    </row>
    <row r="144" spans="2:18" s="79" customFormat="1" ht="14.25">
      <c r="B144" s="82"/>
      <c r="G144" s="83"/>
      <c r="I144" s="302"/>
      <c r="N144" s="83"/>
      <c r="O144" s="84"/>
      <c r="P144" s="84"/>
      <c r="Q144" s="84"/>
      <c r="R144" s="84"/>
    </row>
    <row r="145" spans="2:18" s="79" customFormat="1" ht="14.25">
      <c r="B145" s="82"/>
      <c r="G145" s="83"/>
      <c r="I145" s="302"/>
      <c r="N145" s="83"/>
      <c r="O145" s="84"/>
      <c r="P145" s="84"/>
      <c r="Q145" s="84"/>
      <c r="R145" s="84"/>
    </row>
    <row r="146" spans="2:18" s="79" customFormat="1" ht="14.25">
      <c r="B146" s="82"/>
      <c r="G146" s="83"/>
      <c r="I146" s="302"/>
      <c r="N146" s="83"/>
      <c r="O146" s="84"/>
      <c r="P146" s="84"/>
      <c r="Q146" s="84"/>
      <c r="R146" s="84"/>
    </row>
    <row r="147" spans="2:18" s="79" customFormat="1" ht="14.25">
      <c r="B147" s="82"/>
      <c r="G147" s="83"/>
      <c r="I147" s="302"/>
      <c r="N147" s="83"/>
      <c r="O147" s="84"/>
      <c r="P147" s="84"/>
      <c r="Q147" s="84"/>
      <c r="R147" s="84"/>
    </row>
    <row r="148" spans="2:18" s="79" customFormat="1" ht="14.25">
      <c r="B148" s="82"/>
      <c r="G148" s="83"/>
      <c r="I148" s="302"/>
      <c r="N148" s="83"/>
      <c r="O148" s="84"/>
      <c r="P148" s="84"/>
      <c r="Q148" s="84"/>
      <c r="R148" s="84"/>
    </row>
    <row r="149" spans="2:18" s="79" customFormat="1" ht="14.25">
      <c r="B149" s="82"/>
      <c r="G149" s="83"/>
      <c r="I149" s="302"/>
      <c r="N149" s="83"/>
      <c r="O149" s="84"/>
      <c r="P149" s="84"/>
      <c r="Q149" s="84"/>
      <c r="R149" s="84"/>
    </row>
    <row r="150" spans="2:18" s="79" customFormat="1" ht="14.25">
      <c r="B150" s="82"/>
      <c r="G150" s="83"/>
      <c r="I150" s="302"/>
      <c r="N150" s="83"/>
      <c r="O150" s="84"/>
      <c r="P150" s="84"/>
      <c r="Q150" s="84"/>
      <c r="R150" s="84"/>
    </row>
    <row r="151" spans="2:18" s="79" customFormat="1" ht="14.25">
      <c r="B151" s="82"/>
      <c r="G151" s="83"/>
      <c r="I151" s="302"/>
      <c r="N151" s="83"/>
      <c r="O151" s="84"/>
      <c r="P151" s="84"/>
      <c r="Q151" s="84"/>
      <c r="R151" s="84"/>
    </row>
    <row r="152" spans="2:18" s="79" customFormat="1" ht="14.25">
      <c r="B152" s="82"/>
      <c r="G152" s="83"/>
      <c r="I152" s="302"/>
      <c r="N152" s="83"/>
      <c r="O152" s="84"/>
      <c r="P152" s="84"/>
      <c r="Q152" s="84"/>
      <c r="R152" s="84"/>
    </row>
    <row r="153" spans="2:18" s="79" customFormat="1" ht="14.25">
      <c r="B153" s="82"/>
      <c r="G153" s="83"/>
      <c r="I153" s="302"/>
      <c r="N153" s="83"/>
      <c r="O153" s="84"/>
      <c r="P153" s="84"/>
      <c r="Q153" s="84"/>
      <c r="R153" s="84"/>
    </row>
    <row r="154" spans="2:18" s="79" customFormat="1" ht="14.25">
      <c r="B154" s="82"/>
      <c r="G154" s="83"/>
      <c r="I154" s="302"/>
      <c r="N154" s="83"/>
      <c r="O154" s="84"/>
      <c r="P154" s="84"/>
      <c r="Q154" s="84"/>
      <c r="R154" s="84"/>
    </row>
    <row r="155" spans="2:18" s="79" customFormat="1" ht="14.25">
      <c r="B155" s="82"/>
      <c r="G155" s="83"/>
      <c r="I155" s="302"/>
      <c r="N155" s="83"/>
      <c r="O155" s="84"/>
      <c r="P155" s="84"/>
      <c r="Q155" s="84"/>
      <c r="R155" s="84"/>
    </row>
    <row r="156" spans="2:18" s="79" customFormat="1" ht="14.25">
      <c r="B156" s="82"/>
      <c r="G156" s="83"/>
      <c r="I156" s="302"/>
      <c r="N156" s="83"/>
      <c r="O156" s="84"/>
      <c r="P156" s="84"/>
      <c r="Q156" s="84"/>
      <c r="R156" s="84"/>
    </row>
    <row r="157" spans="2:18" s="79" customFormat="1" ht="14.25">
      <c r="B157" s="82"/>
      <c r="G157" s="83"/>
      <c r="I157" s="302"/>
      <c r="N157" s="83"/>
      <c r="O157" s="84"/>
      <c r="P157" s="84"/>
      <c r="Q157" s="84"/>
      <c r="R157" s="84"/>
    </row>
    <row r="158" spans="2:18" s="79" customFormat="1" ht="14.25">
      <c r="B158" s="82"/>
      <c r="G158" s="83"/>
      <c r="I158" s="302"/>
      <c r="N158" s="83"/>
      <c r="O158" s="84"/>
      <c r="P158" s="84"/>
      <c r="Q158" s="84"/>
      <c r="R158" s="84"/>
    </row>
    <row r="159" spans="2:18" s="79" customFormat="1" ht="14.25">
      <c r="B159" s="82"/>
      <c r="G159" s="83"/>
      <c r="I159" s="302"/>
      <c r="N159" s="83"/>
      <c r="O159" s="84"/>
      <c r="P159" s="84"/>
      <c r="Q159" s="84"/>
      <c r="R159" s="84"/>
    </row>
    <row r="160" spans="2:18" s="79" customFormat="1" ht="14.25">
      <c r="B160" s="82"/>
      <c r="G160" s="83"/>
      <c r="I160" s="302"/>
      <c r="N160" s="83"/>
      <c r="O160" s="84"/>
      <c r="P160" s="84"/>
      <c r="Q160" s="84"/>
      <c r="R160" s="84"/>
    </row>
  </sheetData>
  <autoFilter ref="A9:XFB124"/>
  <conditionalFormatting sqref="C14:C15 C18:C20">
    <cfRule type="duplicateValues" dxfId="308" priority="104"/>
  </conditionalFormatting>
  <conditionalFormatting sqref="C17">
    <cfRule type="duplicateValues" dxfId="307" priority="100"/>
  </conditionalFormatting>
  <conditionalFormatting sqref="C16">
    <cfRule type="duplicateValues" dxfId="306" priority="97"/>
  </conditionalFormatting>
  <conditionalFormatting sqref="C103">
    <cfRule type="duplicateValues" dxfId="305" priority="94"/>
  </conditionalFormatting>
  <conditionalFormatting sqref="F104 D104">
    <cfRule type="duplicateValues" dxfId="304" priority="92"/>
  </conditionalFormatting>
  <conditionalFormatting sqref="C104">
    <cfRule type="duplicateValues" dxfId="303" priority="83"/>
  </conditionalFormatting>
  <conditionalFormatting sqref="C89">
    <cfRule type="duplicateValues" dxfId="302" priority="81"/>
  </conditionalFormatting>
  <conditionalFormatting sqref="C88">
    <cfRule type="duplicateValues" dxfId="301" priority="80"/>
  </conditionalFormatting>
  <conditionalFormatting sqref="C99:C101 C90:C97">
    <cfRule type="duplicateValues" dxfId="300" priority="123"/>
  </conditionalFormatting>
  <conditionalFormatting sqref="C105">
    <cfRule type="duplicateValues" dxfId="299" priority="69"/>
  </conditionalFormatting>
  <conditionalFormatting sqref="C106">
    <cfRule type="duplicateValues" dxfId="298" priority="68"/>
  </conditionalFormatting>
  <conditionalFormatting sqref="C107">
    <cfRule type="duplicateValues" dxfId="297" priority="67"/>
  </conditionalFormatting>
  <conditionalFormatting sqref="C108">
    <cfRule type="duplicateValues" dxfId="296" priority="66"/>
  </conditionalFormatting>
  <conditionalFormatting sqref="C109">
    <cfRule type="duplicateValues" dxfId="295" priority="65"/>
  </conditionalFormatting>
  <conditionalFormatting sqref="C110">
    <cfRule type="duplicateValues" dxfId="294" priority="64"/>
  </conditionalFormatting>
  <conditionalFormatting sqref="C113">
    <cfRule type="duplicateValues" dxfId="293" priority="62"/>
  </conditionalFormatting>
  <conditionalFormatting sqref="C114">
    <cfRule type="duplicateValues" dxfId="292" priority="61"/>
  </conditionalFormatting>
  <conditionalFormatting sqref="C115">
    <cfRule type="duplicateValues" dxfId="291" priority="60"/>
  </conditionalFormatting>
  <conditionalFormatting sqref="C116">
    <cfRule type="duplicateValues" dxfId="290" priority="59"/>
  </conditionalFormatting>
  <conditionalFormatting sqref="C117">
    <cfRule type="duplicateValues" dxfId="289" priority="58"/>
  </conditionalFormatting>
  <conditionalFormatting sqref="C118">
    <cfRule type="duplicateValues" dxfId="288" priority="57"/>
  </conditionalFormatting>
  <conditionalFormatting sqref="C119">
    <cfRule type="duplicateValues" dxfId="287" priority="56"/>
  </conditionalFormatting>
  <conditionalFormatting sqref="C120:C123">
    <cfRule type="duplicateValues" dxfId="286" priority="55"/>
  </conditionalFormatting>
  <conditionalFormatting sqref="C111:C112">
    <cfRule type="duplicateValues" dxfId="285" priority="124"/>
  </conditionalFormatting>
  <conditionalFormatting sqref="C124">
    <cfRule type="duplicateValues" dxfId="284" priority="2"/>
  </conditionalFormatting>
  <dataValidations count="3">
    <dataValidation type="list" allowBlank="1" showInputMessage="1" showErrorMessage="1" sqref="H10:H88">
      <formula1>ResourceType</formula1>
    </dataValidation>
    <dataValidation type="list" allowBlank="1" showInputMessage="1" showErrorMessage="1" sqref="F113 F10:F103">
      <formula1>"Billable,Non-Billable, Partial Billable"</formula1>
    </dataValidation>
    <dataValidation type="list" allowBlank="1" showInputMessage="1" showErrorMessage="1" sqref="I10 I99:I120 I97 I12:I95 I122:I124">
      <formula1>RoleType</formula1>
    </dataValidation>
  </dataValidations>
  <pageMargins left="0.7" right="0.7" top="0.75" bottom="0.75" header="0.3" footer="0.3"/>
  <pageSetup paperSize="9" scale="3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RA-Billing Plan</vt:lpstr>
      <vt:lpstr>Pivot</vt:lpstr>
      <vt:lpstr>POCs &amp; Projects</vt:lpstr>
      <vt:lpstr>Analysis</vt:lpstr>
      <vt:lpstr>Dashboard</vt:lpstr>
      <vt:lpstr>Resource Demand </vt:lpstr>
      <vt:lpstr>RA - Suspect &amp; Hold </vt:lpstr>
      <vt:lpstr>Resource Deployment List</vt:lpstr>
      <vt:lpstr>GIC RPA Resources Master</vt:lpstr>
      <vt:lpstr>Accounts</vt:lpstr>
      <vt:lpstr>DoNotDelete</vt:lpstr>
      <vt:lpstr>PlanScope</vt:lpstr>
      <vt:lpstr>Resource Utilization</vt:lpstr>
      <vt:lpstr>Hiring Sheet</vt:lpstr>
      <vt:lpstr>Account</vt:lpstr>
      <vt:lpstr>EmployeeName</vt:lpstr>
      <vt:lpstr>OpportunityType</vt:lpstr>
      <vt:lpstr>RA</vt:lpstr>
      <vt:lpstr>ResourceName</vt:lpstr>
      <vt:lpstr>ResourceStatus</vt:lpstr>
      <vt:lpstr>ResourceStatus1</vt:lpstr>
      <vt:lpstr>RoleType</vt:lpstr>
      <vt:lpstr>Sales_Stage</vt:lpstr>
      <vt:lpstr>status</vt:lpstr>
      <vt:lpstr>StatusofTicket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Hooda</dc:creator>
  <cp:lastModifiedBy>GIC</cp:lastModifiedBy>
  <cp:lastPrinted>2018-02-02T04:42:51Z</cp:lastPrinted>
  <dcterms:created xsi:type="dcterms:W3CDTF">2017-06-30T19:25:26Z</dcterms:created>
  <dcterms:modified xsi:type="dcterms:W3CDTF">2018-03-01T12:58:23Z</dcterms:modified>
</cp:coreProperties>
</file>