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525" windowWidth="15360" windowHeight="762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4" i="13" l="1"/>
  <c r="Z12" i="13"/>
  <c r="X10" i="13"/>
  <c r="Z6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O27" i="14"/>
  <c r="N27" i="14"/>
  <c r="M27" i="14"/>
  <c r="H27" i="14"/>
  <c r="G27" i="14"/>
  <c r="F27" i="14"/>
  <c r="Q26" i="14"/>
  <c r="P26" i="14"/>
  <c r="O26" i="14"/>
  <c r="N26" i="14"/>
  <c r="M26" i="14"/>
  <c r="H26" i="14"/>
  <c r="G26" i="14"/>
  <c r="F26" i="14"/>
  <c r="Q25" i="14"/>
  <c r="P25" i="14"/>
  <c r="O25" i="14"/>
  <c r="N25" i="14"/>
  <c r="M25" i="14"/>
  <c r="H25" i="14"/>
  <c r="G25" i="14"/>
  <c r="F25" i="14"/>
  <c r="Q24" i="14"/>
  <c r="P24" i="14"/>
  <c r="O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Q21" i="14"/>
  <c r="P21" i="14"/>
  <c r="N21" i="14"/>
  <c r="M21" i="14"/>
  <c r="H21" i="14"/>
  <c r="G21" i="14"/>
  <c r="F21" i="14"/>
  <c r="Q20" i="14"/>
  <c r="P20" i="14"/>
  <c r="N20" i="14"/>
  <c r="M20" i="14"/>
  <c r="H20" i="14"/>
  <c r="G20" i="14"/>
  <c r="F20" i="14"/>
  <c r="Q19" i="14"/>
  <c r="P19" i="14"/>
  <c r="N19" i="14"/>
  <c r="M19" i="14"/>
  <c r="H19" i="14"/>
  <c r="G19" i="14"/>
  <c r="F19" i="14"/>
  <c r="Q18" i="14"/>
  <c r="P18" i="14"/>
  <c r="N18" i="14"/>
  <c r="M18" i="14"/>
  <c r="H18" i="14"/>
  <c r="G18" i="14"/>
  <c r="F18" i="14"/>
  <c r="P17" i="14"/>
  <c r="H17" i="14"/>
  <c r="G17" i="14"/>
  <c r="H16" i="14"/>
  <c r="G16" i="14"/>
  <c r="H15" i="14"/>
  <c r="G15" i="14"/>
  <c r="H14" i="14"/>
  <c r="G14" i="14"/>
  <c r="H13" i="14"/>
  <c r="G13" i="14"/>
  <c r="H12" i="14"/>
  <c r="G12" i="14"/>
  <c r="Q11" i="14"/>
  <c r="P11" i="14"/>
  <c r="H11" i="14"/>
  <c r="G11" i="14"/>
  <c r="P10" i="14"/>
  <c r="H10" i="14"/>
  <c r="G10" i="14"/>
  <c r="P9" i="14"/>
  <c r="H9" i="14"/>
  <c r="G9" i="14"/>
  <c r="P8" i="14"/>
  <c r="H8" i="14"/>
  <c r="G8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<sst xmlns="http://schemas.openxmlformats.org/spreadsheetml/2006/main" count="7849" uniqueCount="7601">
  <si>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</si>
  <si>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</si>
  <si>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</si>
  <si>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</si>
  <si>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</si>
  <si>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</si>
  <si>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</si>
  <si>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</si>
  <si>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</si>
  <si>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</si>
  <si>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</si>
  <si>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</si>
  <si>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</si>
  <si>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</si>
  <si>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</si>
  <si>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</si>
  <si>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</si>
  <si>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</si>
  <si>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</si>
  <si>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</si>
  <si>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</si>
  <si>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</si>
  <si>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</si>
  <si>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</si>
  <si>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</si>
  <si>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</si>
  <si>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</si>
  <si>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</si>
  <si>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</si>
  <si>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</si>
  <si>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</si>
  <si>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</si>
  <si>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</si>
  <si>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</si>
  <si>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</si>
  <si>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</si>
  <si>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</si>
  <si>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</si>
  <si>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</si>
  <si>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</si>
  <si>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</si>
  <si>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</si>
  <si>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</si>
  <si>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</si>
  <si>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</si>
  <si>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</si>
  <si>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</si>
  <si>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</si>
  <si>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</si>
  <si>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</si>
  <si>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</si>
  <si>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</si>
  <si>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</si>
  <si>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</si>
  <si>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</si>
  <si>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</si>
  <si>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</si>
  <si>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</si>
  <si>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</si>
  <si>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</si>
  <si>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</si>
  <si>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</si>
  <si>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</si>
  <si>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</si>
  <si>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</si>
  <si>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</si>
  <si>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</si>
  <si>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</si>
  <si>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</si>
  <si>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</si>
  <si>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</si>
  <si>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</si>
  <si>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</si>
  <si>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</si>
  <si>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</si>
  <si>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</si>
  <si>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</si>
  <si>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</si>
  <si>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</si>
  <si>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</si>
  <si>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</si>
  <si>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</si>
  <si>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</si>
  <si>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</si>
  <si>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</si>
  <si>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</si>
  <si>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</si>
  <si>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</si>
  <si>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</si>
  <si>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</si>
  <si>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</si>
  <si>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</si>
  <si>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</si>
  <si>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</si>
  <si>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</si>
  <si>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</si>
  <si>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</si>
  <si>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</si>
  <si>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</si>
  <si>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</si>
  <si>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</si>
  <si>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</si>
  <si>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</si>
  <si>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</si>
  <si>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</si>
  <si>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</si>
  <si>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</si>
  <si>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</si>
  <si>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</si>
  <si>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</si>
  <si>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</si>
  <si>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</si>
  <si>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</si>
  <si>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</si>
  <si>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</si>
  <si>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</si>
  <si>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</si>
  <si>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</si>
  <si>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</si>
  <si>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</si>
  <si>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</si>
  <si>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</si>
  <si>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</si>
  <si>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</si>
  <si>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</si>
  <si>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</si>
  <si>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</si>
  <si>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</si>
  <si>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</si>
  <si>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</si>
  <si>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</si>
  <si>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</si>
  <si>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</si>
  <si>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</si>
  <si>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</si>
  <si>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</si>
  <si>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</si>
  <si>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</si>
  <si>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</si>
  <si>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</si>
  <si>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</si>
  <si>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</si>
  <si>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</si>
  <si>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</si>
  <si>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</si>
  <si>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</si>
  <si>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</si>
  <si>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</si>
  <si>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</si>
  <si>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</si>
  <si>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</si>
  <si>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</si>
  <si>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</si>
  <si>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</si>
  <si>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</si>
  <si>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</si>
  <si>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</si>
  <si>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</si>
  <si>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</si>
  <si>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</si>
  <si>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</si>
  <si>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</si>
  <si>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</si>
  <si>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</si>
  <si>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</si>
  <si>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</si>
  <si>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</si>
  <si>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</si>
  <si>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</si>
  <si>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</si>
  <si>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</si>
  <si>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</si>
  <si>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</si>
  <si>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</si>
  <si>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</si>
  <si>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</si>
  <si>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</si>
  <si>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</si>
  <si>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</si>
  <si>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</si>
  <si>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</si>
  <si>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</si>
  <si>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</si>
  <si>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</si>
  <si>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</si>
  <si>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</si>
  <si>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</si>
  <si>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</si>
  <si>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</si>
  <si>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</si>
  <si>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</si>
  <si>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</si>
  <si>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</si>
  <si>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</si>
  <si>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</si>
  <si>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</si>
  <si>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</si>
  <si>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</si>
  <si>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</si>
  <si>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</si>
  <si>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</si>
  <si>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</si>
  <si>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</si>
  <si>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</si>
  <si>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</si>
  <si>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</si>
  <si>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</si>
  <si>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</si>
  <si>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</si>
  <si>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</si>
  <si>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</si>
  <si>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</si>
  <si>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</si>
  <si>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</si>
  <si>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</si>
  <si>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</si>
  <si>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</si>
  <si>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</si>
  <si>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</si>
  <si>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</si>
  <si>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</si>
  <si>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</si>
  <si>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</si>
  <si>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</si>
  <si>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</si>
  <si>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</si>
  <si>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</si>
  <si>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</si>
  <si>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</si>
  <si>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</si>
  <si>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</si>
  <si>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</si>
  <si>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</si>
  <si>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</si>
  <si>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</si>
  <si>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</si>
  <si>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</si>
  <si>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</si>
  <si>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</si>
  <si>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</si>
  <si>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</si>
  <si>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</si>
  <si>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</si>
  <si>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</si>
  <si>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</si>
  <si>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</si>
  <si>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</si>
  <si>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</si>
  <si>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</si>
  <si>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</si>
  <si>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</si>
  <si>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</si>
  <si>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</si>
  <si>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</si>
  <si>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</si>
  <si>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</si>
  <si>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</si>
  <si>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</si>
  <si>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</si>
  <si>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</si>
  <si>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</si>
  <si>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</si>
  <si>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</si>
  <si>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</si>
  <si>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</si>
  <si>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</si>
  <si>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</si>
  <si>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</si>
  <si>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</si>
  <si>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</si>
  <si>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</si>
  <si>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</si>
  <si>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</si>
  <si>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</si>
  <si>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</si>
  <si>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</si>
  <si>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</si>
  <si>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</si>
  <si>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</si>
  <si>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</si>
  <si>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</si>
  <si>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</si>
  <si>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</si>
  <si>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</si>
  <si>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</si>
  <si>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</si>
  <si>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</si>
  <si>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</si>
  <si>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</si>
  <si>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</si>
  <si>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</si>
  <si>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</si>
  <si>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</si>
  <si>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</si>
  <si>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</si>
  <si>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</si>
  <si>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</si>
  <si>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</si>
  <si>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</si>
  <si>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</si>
  <si>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</si>
  <si>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</si>
  <si>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</si>
  <si>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</si>
  <si>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</si>
  <si>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</si>
  <si>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</si>
  <si>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</si>
  <si>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</si>
  <si>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</si>
  <si>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</si>
  <si>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</si>
  <si>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</si>
  <si>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</si>
  <si>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</si>
  <si>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</si>
  <si>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</si>
  <si>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</si>
  <si>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</si>
  <si>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</si>
  <si>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</si>
  <si>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</si>
  <si>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</si>
  <si>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</si>
  <si>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</si>
  <si>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</si>
  <si>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</si>
  <si>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</si>
  <si>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</si>
  <si>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</si>
  <si>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</si>
  <si>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</si>
  <si>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</si>
  <si>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</si>
  <si>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</si>
  <si>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</si>
  <si>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</si>
  <si>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</si>
  <si>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</si>
  <si>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</si>
  <si>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</si>
  <si>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</si>
  <si>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</si>
  <si>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</si>
  <si>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</si>
  <si>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</si>
  <si>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</si>
  <si>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</si>
  <si>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</si>
  <si>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</si>
  <si>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</si>
  <si>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</si>
  <si>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</si>
  <si>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</si>
  <si>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</si>
  <si>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</si>
  <si>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</si>
  <si>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</si>
  <si>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</si>
  <si>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</si>
  <si>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</si>
  <si>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</si>
  <si>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</si>
  <si>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</si>
  <si>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</si>
  <si>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</si>
  <si>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</si>
  <si>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</si>
  <si>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</si>
  <si>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</si>
  <si>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</si>
  <si>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</si>
  <si>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</si>
  <si>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</si>
  <si>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</si>
  <si>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</si>
  <si>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</si>
  <si>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</si>
  <si>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</si>
  <si>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</si>
  <si>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</si>
  <si>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</si>
  <si>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</si>
  <si>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</si>
  <si>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</si>
  <si>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</si>
  <si>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</si>
  <si>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</si>
  <si>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</si>
  <si>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</si>
  <si>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</si>
  <si>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</si>
  <si>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</si>
  <si>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</si>
  <si>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</si>
  <si>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</si>
  <si>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</si>
  <si>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</si>
  <si>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</si>
  <si>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</si>
  <si>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</si>
  <si>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</si>
  <si>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</si>
  <si>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</si>
  <si>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</si>
  <si>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</si>
  <si>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</si>
  <si>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</si>
  <si>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</si>
  <si>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</si>
  <si>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</si>
  <si>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</si>
  <si>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</si>
  <si>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</si>
  <si>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</si>
  <si>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</si>
  <si>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</si>
  <si>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</si>
  <si>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</si>
  <si>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</si>
  <si>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</si>
  <si>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</si>
  <si>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</si>
  <si>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</si>
  <si>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</si>
  <si>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</si>
  <si>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</si>
  <si>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</si>
  <si>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</si>
  <si>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</si>
  <si>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</si>
  <si>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</si>
  <si>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</si>
  <si>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</si>
  <si>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</si>
  <si>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</si>
  <si>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</si>
  <si>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</si>
  <si>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</si>
  <si>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</si>
  <si>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</si>
  <si>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</si>
  <si>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</si>
  <si>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</si>
  <si>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</si>
  <si>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</si>
  <si>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</si>
  <si>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</si>
  <si>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</si>
  <si>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</si>
  <si>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</si>
  <si>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</si>
  <si>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</si>
  <si>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</si>
  <si>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</si>
  <si>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</si>
  <si>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</si>
  <si>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</si>
  <si>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</si>
  <si>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</si>
  <si>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</si>
  <si>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</si>
  <si>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</si>
  <si>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</si>
  <si>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</si>
  <si>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</si>
  <si>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</si>
  <si>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</si>
  <si>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</si>
  <si>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</si>
  <si>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</si>
  <si>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</si>
  <si>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</si>
  <si>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</si>
  <si>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</si>
  <si>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</si>
  <si>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</si>
  <si>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</si>
  <si>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</si>
  <si>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</si>
  <si>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</si>
  <si>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</si>
  <si>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</si>
  <si>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</si>
  <si>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</si>
  <si>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</si>
  <si>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</si>
  <si>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</si>
  <si>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</si>
  <si>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</si>
  <si>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</si>
  <si>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</si>
  <si>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</si>
  <si>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</si>
  <si>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</si>
  <si>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</si>
  <si>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</si>
  <si>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</si>
  <si>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</si>
  <si>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</si>
  <si>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</si>
  <si>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</si>
  <si>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</si>
  <si>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</si>
  <si>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</si>
  <si>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</si>
  <si>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</si>
  <si>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</si>
  <si>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</si>
  <si>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</si>
  <si>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</si>
  <si>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</si>
  <si>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</si>
  <si>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</si>
  <si>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</si>
  <si>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</si>
  <si>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</si>
  <si>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</si>
  <si>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</si>
  <si>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</si>
  <si>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</si>
  <si>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</si>
  <si>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</si>
  <si>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</si>
  <si>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</si>
  <si>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</si>
  <si>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</si>
  <si>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</si>
  <si>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</si>
  <si>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</si>
  <si>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</si>
  <si>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</si>
  <si>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</si>
  <si>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</si>
  <si>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</si>
  <si>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</si>
  <si>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</si>
  <si>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</si>
  <si>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</si>
  <si>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</si>
  <si>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</si>
  <si>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</si>
  <si>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</si>
  <si>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</si>
  <si>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</si>
  <si>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</si>
  <si>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</si>
  <si>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</si>
  <si>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</si>
  <si>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</si>
  <si>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</si>
  <si>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</si>
  <si>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</si>
  <si>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</si>
  <si>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</si>
  <si>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</si>
  <si>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</si>
  <si>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</si>
  <si>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</si>
  <si>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</si>
  <si>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</si>
  <si>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</si>
  <si>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</si>
  <si>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</si>
  <si>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</si>
  <si>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</si>
  <si>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</si>
  <si>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</si>
  <si>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</si>
  <si>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</si>
  <si>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</si>
  <si>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</si>
  <si>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</si>
  <si>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</si>
  <si>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</si>
  <si>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</si>
  <si>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</si>
  <si>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</si>
  <si>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</si>
  <si>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</si>
  <si>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</si>
  <si>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</si>
  <si>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</si>
  <si>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</si>
  <si>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</si>
  <si>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</si>
  <si>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</si>
  <si>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</si>
  <si>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</si>
  <si>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</si>
  <si>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</si>
  <si>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</si>
  <si>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</si>
  <si>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</si>
  <si>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</si>
  <si>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</si>
  <si>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</si>
  <si>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</si>
  <si>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</si>
  <si>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</si>
  <si>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</si>
  <si>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</si>
  <si>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</si>
  <si>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</si>
  <si>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</si>
  <si>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</si>
  <si>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</si>
  <si>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</si>
  <si>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</si>
  <si>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</si>
  <si>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</si>
  <si>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</si>
  <si>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</si>
  <si>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</si>
  <si>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</si>
  <si>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</si>
  <si>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</si>
  <si>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</si>
  <si>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</si>
  <si>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</si>
  <si>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</si>
  <si>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</si>
  <si>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</si>
  <si>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</si>
  <si>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</si>
  <si>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</si>
  <si>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</si>
  <si>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</si>
  <si>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</si>
  <si>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</si>
  <si>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</si>
  <si>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</si>
  <si>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</si>
  <si>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</si>
  <si>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</si>
  <si>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</si>
  <si>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</si>
  <si>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</si>
  <si>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</si>
  <si>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</si>
  <si>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</si>
  <si>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</si>
  <si>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</si>
  <si>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</si>
  <si>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</si>
  <si>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</si>
  <si>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</si>
  <si>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</si>
  <si>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</si>
  <si>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</si>
  <si>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</si>
  <si>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</si>
  <si>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</si>
  <si>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</si>
  <si>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</si>
  <si>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</si>
  <si>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</si>
  <si>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</si>
  <si>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</si>
  <si>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</si>
  <si>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</si>
  <si>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</si>
  <si>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</si>
  <si>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</si>
  <si>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</si>
  <si>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</si>
  <si>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</si>
  <si>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</si>
  <si>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</si>
  <si>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</si>
  <si>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</si>
  <si>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</si>
  <si>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</si>
  <si>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</si>
  <si>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</si>
  <si>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</si>
  <si>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</si>
  <si>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</si>
  <si>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</si>
  <si>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</si>
  <si>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</si>
  <si>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</si>
  <si>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</si>
  <si>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</si>
  <si>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</si>
  <si>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</si>
  <si>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</si>
  <si>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</si>
  <si>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</si>
  <si>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</si>
  <si>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</si>
  <si>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</si>
  <si>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</si>
  <si>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</si>
  <si>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</si>
  <si>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</si>
  <si>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</si>
  <si>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</si>
  <si>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</si>
  <si>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</si>
  <si>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</si>
  <si>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</si>
  <si>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</si>
  <si>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</si>
  <si>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</si>
  <si>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</si>
  <si>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</si>
  <si>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</si>
  <si>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</si>
  <si>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</si>
  <si>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</si>
  <si>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</si>
  <si>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</si>
  <si>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</si>
  <si>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</si>
  <si>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</si>
  <si>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</si>
  <si>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</si>
  <si>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</si>
  <si>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</si>
  <si>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</si>
  <si>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</si>
  <si>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</si>
  <si>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</si>
  <si>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</si>
  <si>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</si>
  <si>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</si>
  <si>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</si>
  <si>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</si>
  <si>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</si>
  <si>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</si>
  <si>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</si>
  <si>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</si>
  <si>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</si>
  <si>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</si>
  <si>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</si>
  <si>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</si>
  <si>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</si>
  <si>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</si>
  <si>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</si>
  <si>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</si>
  <si>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</si>
  <si>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</si>
  <si>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</si>
  <si>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</si>
  <si>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</si>
  <si>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</si>
  <si>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</si>
  <si>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</si>
  <si>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</si>
  <si>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</si>
  <si>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</si>
  <si>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</si>
  <si>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</si>
  <si>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</si>
  <si>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</si>
  <si>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</si>
  <si>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</si>
  <si>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</si>
  <si>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</si>
  <si>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</si>
  <si>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</si>
  <si>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</si>
  <si>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</si>
  <si>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</si>
  <si>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</si>
  <si>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</si>
  <si>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</si>
  <si>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</si>
  <si>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</si>
  <si>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</si>
  <si>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</si>
  <si>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</si>
  <si>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</si>
  <si>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</si>
  <si>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</si>
  <si>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</si>
  <si>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</si>
  <si>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</si>
  <si>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</si>
  <si>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</si>
  <si>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</si>
  <si>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</si>
  <si>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</si>
  <si>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</si>
  <si>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</si>
  <si>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</si>
  <si>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</si>
  <si>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</si>
  <si>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</si>
  <si>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</si>
  <si>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</si>
  <si>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</si>
  <si>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</si>
  <si>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</si>
  <si>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</si>
  <si>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</si>
  <si>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</si>
  <si>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</si>
  <si>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</si>
  <si>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</si>
  <si>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</si>
  <si>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</si>
  <si>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</si>
  <si>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</si>
  <si>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</si>
  <si>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</si>
  <si>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</si>
  <si>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</si>
  <si>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</si>
  <si>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</si>
  <si>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</si>
  <si>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</si>
  <si>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</si>
  <si>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</si>
  <si>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</si>
  <si>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</si>
  <si>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</si>
  <si>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</si>
  <si>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</si>
  <si>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</si>
  <si>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</si>
  <si>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</si>
  <si>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</si>
  <si>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</si>
  <si>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</si>
  <si>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</si>
  <si>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</si>
  <si>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</si>
  <si>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</si>
  <si>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</si>
  <si>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</si>
  <si>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</si>
  <si>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</si>
  <si>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</si>
  <si>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</si>
  <si>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</si>
  <si>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</si>
  <si>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</si>
  <si>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</si>
  <si>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</si>
  <si>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</si>
  <si>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</si>
  <si>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</si>
  <si>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</si>
  <si>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</si>
  <si>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</si>
  <si>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</si>
  <si>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</si>
  <si>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</si>
  <si>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</si>
  <si>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</si>
  <si>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</si>
  <si>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</si>
  <si>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</si>
  <si>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</si>
  <si>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</si>
  <si>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</si>
  <si>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</si>
  <si>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</si>
  <si>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</si>
  <si>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</si>
  <si>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</si>
  <si>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</si>
  <si>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</si>
  <si>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</si>
  <si>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</si>
  <si>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</si>
  <si>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</si>
  <si>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</si>
  <si>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</si>
  <si>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</si>
  <si>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</si>
  <si>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</si>
  <si>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</si>
  <si>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</si>
  <si>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</si>
  <si>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</si>
  <si>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</si>
  <si>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</si>
  <si>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</si>
  <si>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</si>
  <si>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</si>
  <si>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</si>
  <si>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</si>
  <si>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</si>
  <si>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</si>
  <si>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</si>
  <si>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</si>
  <si>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</si>
  <si>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</si>
  <si>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</si>
  <si>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</si>
  <si>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</si>
  <si>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</si>
  <si>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</si>
  <si>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</si>
  <si>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</si>
  <si>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</si>
  <si>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</si>
  <si>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</si>
  <si>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</si>
  <si>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</si>
  <si>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</si>
  <si>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</si>
  <si>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</si>
  <si>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</si>
  <si>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</si>
  <si>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</si>
  <si>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</si>
  <si>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</si>
  <si>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</si>
  <si>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</si>
  <si>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</si>
  <si>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</si>
  <si>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</si>
  <si>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</si>
  <si>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</si>
  <si>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</si>
  <si>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</si>
  <si>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</si>
  <si>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</si>
  <si>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</si>
  <si>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</si>
  <si>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</si>
  <si>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</si>
  <si>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</si>
  <si>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</si>
  <si>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</si>
  <si>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</si>
  <si>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</si>
  <si>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</si>
  <si>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</si>
  <si>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</si>
  <si>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</si>
  <si>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</si>
  <si>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</si>
  <si>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</si>
  <si>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</si>
  <si>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</si>
  <si>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</si>
  <si>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</si>
  <si>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</si>
  <si>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</si>
  <si>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</si>
  <si>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</si>
  <si>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</si>
  <si>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</si>
  <si>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</si>
  <si>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</si>
  <si>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</si>
  <si>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</si>
  <si>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</si>
  <si>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</si>
  <si>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</si>
  <si>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</si>
  <si>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</si>
  <si>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</si>
  <si>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</si>
  <si>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</si>
  <si>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</si>
  <si>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</si>
  <si>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</si>
  <si>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</si>
  <si>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</si>
  <si>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</si>
  <si>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</si>
  <si>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</si>
  <si>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</si>
  <si>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</si>
  <si>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</si>
  <si>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</si>
  <si>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</si>
  <si>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</si>
  <si>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</si>
  <si>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</si>
  <si>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</si>
  <si>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</si>
  <si>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</si>
  <si>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</si>
  <si>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</si>
  <si>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</si>
  <si>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</si>
  <si>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</si>
  <si>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</si>
  <si>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</si>
  <si>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</si>
  <si>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</si>
  <si>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</si>
  <si>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</si>
  <si>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</si>
  <si>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</si>
  <si>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</si>
  <si>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</si>
  <si>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</si>
  <si>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</si>
  <si>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</si>
  <si>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</si>
  <si>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</si>
  <si>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</si>
  <si>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</si>
  <si>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</si>
  <si>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</si>
  <si>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</si>
  <si>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</si>
  <si>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</si>
  <si>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</si>
  <si>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</si>
  <si>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</si>
  <si>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</si>
  <si>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</si>
  <si>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</si>
  <si>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</si>
  <si>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</si>
  <si>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</si>
  <si>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</si>
  <si>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</si>
  <si>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</si>
  <si>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</si>
  <si>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</si>
  <si>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</si>
  <si>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</si>
  <si>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</si>
  <si>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</si>
  <si>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</si>
  <si>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</si>
  <si>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</si>
  <si>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</si>
  <si>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</si>
  <si>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</si>
  <si>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</si>
  <si>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</si>
  <si>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</si>
  <si>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</si>
  <si>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</si>
  <si>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</si>
  <si>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</si>
  <si>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</si>
  <si>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</si>
  <si>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</si>
  <si>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</si>
  <si>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</si>
  <si>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</si>
  <si>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</si>
  <si>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</si>
  <si>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</si>
  <si>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</si>
  <si>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</si>
  <si>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</si>
  <si>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</si>
  <si>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</si>
  <si>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</si>
  <si>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</si>
  <si>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</si>
  <si>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</si>
  <si>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</si>
  <si>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</si>
  <si>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</si>
  <si>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</si>
  <si>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</si>
  <si>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</si>
  <si>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</si>
  <si>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</si>
  <si>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</si>
  <si>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</si>
  <si>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</si>
  <si>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</si>
  <si>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</si>
  <si>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</si>
  <si>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</si>
  <si>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</si>
  <si>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</si>
  <si>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</si>
  <si>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</si>
  <si>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</si>
  <si>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</si>
  <si>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</si>
  <si>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</si>
  <si>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</si>
  <si>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</si>
  <si>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</si>
  <si>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</si>
  <si>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</si>
  <si>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</si>
  <si>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</si>
  <si>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</si>
  <si>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</si>
  <si>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</si>
  <si>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</si>
  <si>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</si>
  <si>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</si>
  <si>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</si>
  <si>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</si>
  <si>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</si>
  <si>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</si>
  <si>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</si>
  <si>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</si>
  <si>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</si>
  <si>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</si>
  <si>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</si>
  <si>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</si>
  <si>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</si>
  <si>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</si>
  <si>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</si>
  <si>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</si>
  <si>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</si>
  <si>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</si>
  <si>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</si>
  <si>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</si>
  <si>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</si>
  <si>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</si>
  <si>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</si>
  <si>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</si>
  <si>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</si>
  <si>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</si>
  <si>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</si>
  <si>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</si>
  <si>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</si>
  <si>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</si>
  <si>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</si>
  <si>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</si>
  <si>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</si>
  <si>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</si>
  <si>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</si>
  <si>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</si>
  <si>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</si>
  <si>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</si>
  <si>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</si>
  <si>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</si>
  <si>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</si>
  <si>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</si>
  <si>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</si>
  <si>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</si>
  <si>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</si>
  <si>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</si>
  <si>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</si>
  <si>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</si>
  <si>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</si>
  <si>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</si>
  <si>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</si>
  <si>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</si>
  <si>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</si>
  <si>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</si>
  <si>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</si>
  <si>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</si>
  <si>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</si>
  <si>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</si>
  <si>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</si>
  <si>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</si>
  <si>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</si>
  <si>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</si>
  <si>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</si>
  <si>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</si>
  <si>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</si>
  <si>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</si>
  <si>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</si>
  <si>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</si>
  <si>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</si>
  <si>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</si>
  <si>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</si>
  <si>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</si>
  <si>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</si>
  <si>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</si>
  <si>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</si>
  <si>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</si>
  <si>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</si>
  <si>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</si>
  <si>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</si>
  <si>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</si>
  <si>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</si>
  <si>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</si>
  <si>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</si>
  <si>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</si>
  <si>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</si>
  <si>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</si>
  <si>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</si>
  <si>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</si>
  <si>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</si>
  <si>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</si>
  <si>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</si>
  <si>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</si>
  <si>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</si>
  <si>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</si>
  <si>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</si>
  <si>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</si>
  <si>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</si>
  <si>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</si>
  <si>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</si>
  <si>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</si>
  <si>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</si>
  <si>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</si>
  <si>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</si>
  <si>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</si>
  <si>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</si>
  <si>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</si>
  <si>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</si>
  <si>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</si>
  <si>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</si>
  <si>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</si>
  <si>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</si>
  <si>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</si>
  <si>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</si>
  <si>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</si>
  <si>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</si>
  <si>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</si>
  <si>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</si>
  <si>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</si>
  <si>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</si>
  <si>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</si>
  <si>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</si>
  <si>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</si>
  <si>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</si>
  <si>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</si>
  <si>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</si>
  <si>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</si>
  <si>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</si>
  <si>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</si>
  <si>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</si>
  <si>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</si>
  <si>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</si>
  <si>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</si>
  <si>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</si>
  <si>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</si>
  <si>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</si>
  <si>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</si>
  <si>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</si>
  <si>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</si>
  <si>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</si>
  <si>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</si>
  <si>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</si>
  <si>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</si>
  <si>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</si>
  <si>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</si>
  <si>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</si>
  <si>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</si>
  <si>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</si>
  <si>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</si>
  <si>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</si>
  <si>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</si>
  <si>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</si>
  <si>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</si>
  <si>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</si>
  <si>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</si>
  <si>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</si>
  <si>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</si>
  <si>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</si>
  <si>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</si>
  <si>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</si>
  <si>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</si>
  <si>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</si>
  <si>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</si>
  <si>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</si>
  <si>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</si>
  <si>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</si>
  <si>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</si>
  <si>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</si>
  <si>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</si>
  <si>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</si>
  <si>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</si>
  <si>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</si>
  <si>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</si>
  <si>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</si>
  <si>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</si>
  <si>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</si>
  <si>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</si>
  <si>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</si>
  <si>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</si>
  <si>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</si>
  <si>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</si>
  <si>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</si>
  <si>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</si>
  <si>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</si>
  <si>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</si>
  <si>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</si>
  <si>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</si>
  <si>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</si>
  <si>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</si>
  <si>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</si>
  <si>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</si>
  <si>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</si>
  <si>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</si>
  <si>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</si>
  <si>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</si>
  <si>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</si>
  <si>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</si>
  <si>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</si>
  <si>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</si>
  <si>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</si>
  <si>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</si>
  <si>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</si>
  <si>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</si>
  <si>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</si>
  <si>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</si>
  <si>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</si>
  <si>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</si>
  <si>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</si>
  <si>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</si>
  <si>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</si>
  <si>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</si>
  <si>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</si>
  <si>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</si>
  <si>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</si>
  <si>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</si>
  <si>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</si>
  <si>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</si>
  <si>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</si>
  <si>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</si>
  <si>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</si>
  <si>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</si>
  <si>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</si>
  <si>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</si>
  <si>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</si>
  <si>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</si>
  <si>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</si>
  <si>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</si>
  <si>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</si>
  <si>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</si>
  <si>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</si>
  <si>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</si>
  <si>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</si>
  <si>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</si>
  <si>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</si>
  <si>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</si>
  <si>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</si>
  <si>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</si>
  <si>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</si>
  <si>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</si>
  <si>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</si>
  <si>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</si>
  <si>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</si>
  <si>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</si>
  <si>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</si>
  <si>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</si>
  <si>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</si>
  <si>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</si>
  <si>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</si>
  <si>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</si>
  <si>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</si>
  <si>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</si>
  <si>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</si>
  <si>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</si>
  <si>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</si>
  <si>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</si>
  <si>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</si>
  <si>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</si>
  <si>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</si>
  <si>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</si>
  <si>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</si>
  <si>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</si>
  <si>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</si>
  <si>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</si>
  <si>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</si>
  <si>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</si>
  <si>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</si>
  <si>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</si>
  <si>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</si>
  <si>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</si>
  <si>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</si>
  <si>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</si>
  <si>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</si>
  <si>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</si>
  <si>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</si>
  <si>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</si>
  <si>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</si>
  <si>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</si>
  <si>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</si>
  <si>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</si>
  <si>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</si>
  <si>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</si>
  <si>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</si>
  <si>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</si>
  <si>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</si>
  <si>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</si>
  <si>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</si>
  <si>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</si>
  <si>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</si>
  <si>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</si>
  <si>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</si>
  <si>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</si>
  <si>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</si>
  <si>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</si>
  <si>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</si>
  <si>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</si>
  <si>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</si>
  <si>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</si>
  <si>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</si>
  <si>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</si>
  <si>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</si>
  <si>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</si>
  <si>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</si>
  <si>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</si>
  <si>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</si>
  <si>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</si>
  <si>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</si>
  <si>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</si>
  <si>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</si>
  <si>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</si>
  <si>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</si>
  <si>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</si>
  <si>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</si>
  <si>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</si>
  <si>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</si>
  <si>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</si>
  <si>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</si>
  <si>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</si>
  <si>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</si>
  <si>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</si>
  <si>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</si>
  <si>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</si>
  <si>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</si>
  <si>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</si>
  <si>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</si>
  <si>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</si>
  <si>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</si>
  <si>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</si>
  <si>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</si>
  <si>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</si>
  <si>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</si>
  <si>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</si>
  <si>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</si>
  <si>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</si>
  <si>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</si>
  <si>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</si>
  <si>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</si>
  <si>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</si>
  <si>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</si>
  <si>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</si>
  <si>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</si>
  <si>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</si>
  <si>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</si>
  <si>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</si>
  <si>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</si>
  <si>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</si>
  <si>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</si>
  <si>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</si>
  <si>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</si>
  <si>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</si>
  <si>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</si>
  <si>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</si>
  <si>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</si>
  <si>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</si>
  <si>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</si>
  <si>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</si>
  <si>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</si>
  <si>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</si>
  <si>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</si>
  <si>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</si>
  <si>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</si>
  <si>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</si>
  <si>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</si>
  <si>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</si>
  <si>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</si>
  <si>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</si>
  <si>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</si>
  <si>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</si>
  <si>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</si>
  <si>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</si>
  <si>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</si>
  <si>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</si>
  <si>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</si>
  <si>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</si>
  <si>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</si>
  <si>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</si>
  <si>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</si>
  <si>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</si>
  <si>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</si>
  <si>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</si>
  <si>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</si>
  <si>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</si>
  <si>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</si>
  <si>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</si>
  <si>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</si>
  <si>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</si>
  <si>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</si>
  <si>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</si>
  <si>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</si>
  <si>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</si>
  <si>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</si>
  <si>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</si>
  <si>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</si>
  <si>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</si>
  <si>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</si>
  <si>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</si>
  <si>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</si>
  <si>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</si>
  <si>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</si>
  <si>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</si>
  <si>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</si>
  <si>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</si>
  <si>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</si>
  <si>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</si>
  <si>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</si>
  <si>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</si>
  <si>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</si>
  <si>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</si>
  <si>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</si>
  <si>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</si>
  <si>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</si>
  <si>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</si>
  <si>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</si>
  <si>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</si>
  <si>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</si>
  <si>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</si>
  <si>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</si>
  <si>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</si>
  <si>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</si>
  <si>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</si>
  <si>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</si>
  <si>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</si>
  <si>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</si>
  <si>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</si>
  <si>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</si>
  <si>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</si>
  <si>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</si>
  <si>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</si>
  <si>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</si>
  <si>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</si>
  <si>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</si>
  <si>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</si>
  <si>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</si>
  <si>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</si>
  <si>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</si>
  <si>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</si>
  <si>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</si>
  <si>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</si>
  <si>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</si>
  <si>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</si>
  <si>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</si>
  <si>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</si>
  <si>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</si>
  <si>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</si>
  <si>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</si>
  <si>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</si>
  <si>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</si>
  <si>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</si>
  <si>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</si>
  <si>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</si>
  <si>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</si>
  <si>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</si>
  <si>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</si>
  <si>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</si>
  <si>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</si>
  <si>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</si>
  <si>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</si>
  <si>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</si>
  <si>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</si>
  <si>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</si>
  <si>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</si>
  <si>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</si>
  <si>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</si>
  <si>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</si>
  <si>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</si>
  <si>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</si>
  <si>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</si>
  <si>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</si>
  <si>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</si>
  <si>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</si>
  <si>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</si>
  <si>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</si>
  <si>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</si>
  <si>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</si>
  <si>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</si>
  <si>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</si>
  <si>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</si>
  <si>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</si>
  <si>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</si>
  <si>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</si>
  <si>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</si>
  <si>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</si>
  <si>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</si>
  <si>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</si>
  <si>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</si>
  <si>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</si>
  <si>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</si>
  <si>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</si>
  <si>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</si>
  <si>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</si>
  <si>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</si>
  <si>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</si>
  <si>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</si>
  <si>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</si>
  <si>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</si>
  <si>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</si>
  <si>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</si>
  <si>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</si>
  <si>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</si>
  <si>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</si>
  <si>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</si>
  <si>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</si>
  <si>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</si>
  <si>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</si>
  <si>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</si>
  <si>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</si>
  <si>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</si>
  <si>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</si>
  <si>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</si>
  <si>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</si>
  <si>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</si>
  <si>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</si>
  <si>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</si>
  <si>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</si>
  <si>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</si>
  <si>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</si>
  <si>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</si>
  <si>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</si>
  <si>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</si>
  <si>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</si>
  <si>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</si>
  <si>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</si>
  <si>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</si>
  <si>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</si>
  <si>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</si>
  <si>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</si>
  <si>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</si>
  <si>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</si>
  <si>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</si>
  <si>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</si>
  <si>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</si>
  <si>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</si>
  <si>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</si>
  <si>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</si>
  <si>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</si>
  <si>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</si>
  <si>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</si>
  <si>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</si>
  <si>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</si>
  <si>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</si>
  <si>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</si>
  <si>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</si>
  <si>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</si>
  <si>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</si>
  <si>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</si>
  <si>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</si>
  <si>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</si>
  <si>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</si>
  <si>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</si>
  <si>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</si>
  <si>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</si>
  <si>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</si>
  <si>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</si>
  <si>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</si>
  <si>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</si>
  <si>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</si>
  <si>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</si>
  <si>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</si>
  <si>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</si>
  <si>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</si>
  <si>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</si>
  <si>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</si>
  <si>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</si>
  <si>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</si>
  <si>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</si>
  <si>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</si>
  <si>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</si>
  <si>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</si>
  <si>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</si>
  <si>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</si>
  <si>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</si>
  <si>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</si>
  <si>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</si>
  <si>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</si>
  <si>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</si>
  <si>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</si>
  <si>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</si>
  <si>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</si>
  <si>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</si>
  <si>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</si>
  <si>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</si>
  <si>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</si>
  <si>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</si>
  <si>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</si>
  <si>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</si>
  <si>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</si>
  <si>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</si>
  <si>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</si>
  <si>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</si>
  <si>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</si>
  <si>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</si>
  <si>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</si>
  <si>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</si>
  <si>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</si>
  <si>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</si>
  <si>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</si>
  <si>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</si>
  <si>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</si>
  <si>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</si>
  <si>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</si>
  <si>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</si>
  <si>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</si>
  <si>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</si>
  <si>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</si>
  <si>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</si>
  <si>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</si>
  <si>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</si>
  <si>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</si>
  <si>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</si>
  <si>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</si>
  <si>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</si>
  <si>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</si>
  <si>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</si>
  <si>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</si>
  <si>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</si>
  <si>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</si>
  <si>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</si>
  <si>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</si>
  <si>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</si>
  <si>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</si>
  <si>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</si>
  <si>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</si>
  <si>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</si>
  <si>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</si>
  <si>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</si>
  <si>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</si>
  <si>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</si>
  <si>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</si>
  <si>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</si>
  <si>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</si>
  <si>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</si>
  <si>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</si>
  <si>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</si>
  <si>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</si>
  <si>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</si>
  <si>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</si>
  <si>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</si>
  <si>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</si>
  <si>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</si>
  <si>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</si>
  <si>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</si>
  <si>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</si>
  <si>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</si>
  <si>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</si>
  <si>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</si>
  <si>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</si>
  <si>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</si>
  <si>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</si>
  <si>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</si>
  <si>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</si>
  <si>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</si>
  <si>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</si>
  <si>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</si>
  <si>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</si>
  <si>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</si>
  <si>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</si>
  <si>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</si>
  <si>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</si>
  <si>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</si>
  <si>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</si>
  <si>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</si>
  <si>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</si>
  <si>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</si>
  <si>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</si>
  <si>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</si>
  <si>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</si>
  <si>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</si>
  <si>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</si>
  <si>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</si>
  <si>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</si>
  <si>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</si>
  <si>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</si>
  <si>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</si>
  <si>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</si>
  <si>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</si>
  <si>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</si>
  <si>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</si>
  <si>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</si>
  <si>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</si>
  <si>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</si>
  <si>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</si>
  <si>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</si>
  <si>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</si>
  <si>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</si>
  <si>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</si>
  <si>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</si>
  <si>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</si>
  <si>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</si>
  <si>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</si>
  <si>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</si>
  <si>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</si>
  <si>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</si>
  <si>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</si>
  <si>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</si>
  <si>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</si>
  <si>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</si>
  <si>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</si>
  <si>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</si>
  <si>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</si>
  <si>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</si>
  <si>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</si>
  <si>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</si>
  <si>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</si>
  <si>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</si>
  <si>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</si>
  <si>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</si>
  <si>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</si>
  <si>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</si>
  <si>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</si>
  <si>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</si>
  <si>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</si>
  <si>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</si>
  <si>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</si>
  <si>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</si>
  <si>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</si>
  <si>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</si>
  <si>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</si>
  <si>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</si>
  <si>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</si>
  <si>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</si>
  <si>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</si>
  <si>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</si>
  <si>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</si>
  <si>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</si>
  <si>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</si>
  <si>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</si>
  <si>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</si>
  <si>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</si>
  <si>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</si>
  <si>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</si>
  <si>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</si>
  <si>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</si>
  <si>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</si>
  <si>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</si>
  <si>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</si>
  <si>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</si>
  <si>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</si>
  <si>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</si>
  <si>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</si>
  <si>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</si>
  <si>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</si>
  <si>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</si>
  <si>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</si>
  <si>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</si>
  <si>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</si>
  <si>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</si>
  <si>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</si>
  <si>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</si>
  <si>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</si>
  <si>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</si>
  <si>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</si>
  <si>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</si>
  <si>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</si>
  <si>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</si>
  <si>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</si>
  <si>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</si>
  <si>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</si>
  <si>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</si>
  <si>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</si>
  <si>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</si>
  <si>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</si>
  <si>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</si>
  <si>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</si>
  <si>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</si>
  <si>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</si>
  <si>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</si>
  <si>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</si>
  <si>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</si>
  <si>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</si>
  <si>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</si>
  <si>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</si>
  <si>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</si>
  <si>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</si>
  <si>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</si>
  <si>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</si>
  <si>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</si>
  <si>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</si>
  <si>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</si>
  <si>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</si>
  <si>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</si>
  <si>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</si>
  <si>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</si>
  <si>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</si>
  <si>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</si>
  <si>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</si>
  <si>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</si>
  <si>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</si>
  <si>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</si>
  <si>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</si>
  <si>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</si>
  <si>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</si>
  <si>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</si>
  <si>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</si>
  <si>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</si>
  <si>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</si>
  <si>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</si>
  <si>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</si>
  <si>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</si>
  <si>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</si>
  <si>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</si>
  <si>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</si>
  <si>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</si>
  <si>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</si>
  <si>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</si>
  <si>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</si>
  <si>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</si>
  <si>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</si>
  <si>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</si>
  <si>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</si>
  <si>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</si>
  <si>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</si>
  <si>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</si>
  <si>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</si>
  <si>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</si>
  <si>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</si>
  <si>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</si>
  <si>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</si>
  <si>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</si>
  <si>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</si>
  <si>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</si>
  <si>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</si>
  <si>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</si>
  <si>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</si>
  <si>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</si>
  <si>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</si>
  <si>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</si>
  <si>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</si>
  <si>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</si>
  <si>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</si>
  <si>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</si>
  <si>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</si>
  <si>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</si>
  <si>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</si>
  <si>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</si>
  <si>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</si>
  <si>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</si>
  <si>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</si>
  <si>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</si>
  <si>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</si>
  <si>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</si>
  <si>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</si>
  <si>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</si>
  <si>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</si>
  <si>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</si>
  <si>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</si>
  <si>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</si>
  <si>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</si>
  <si>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</si>
  <si>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</si>
  <si>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</si>
  <si>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</si>
  <si>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</si>
  <si>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</si>
  <si>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</si>
  <si>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</si>
  <si>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</si>
  <si>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</si>
  <si>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</si>
  <si>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</si>
  <si>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</si>
  <si>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</si>
  <si>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</si>
  <si>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</si>
  <si>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</si>
  <si>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</si>
  <si>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</si>
  <si>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</si>
  <si>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</si>
  <si>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</si>
  <si>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</si>
  <si>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</si>
  <si>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</si>
  <si>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</si>
  <si>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</si>
  <si>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</si>
  <si>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</si>
  <si>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</si>
  <si>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</si>
  <si>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</si>
  <si>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</si>
  <si>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</si>
  <si>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</si>
  <si>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</si>
  <si>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</si>
  <si>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</si>
  <si>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</si>
  <si>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</si>
  <si>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</si>
  <si>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</si>
  <si>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</si>
  <si>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</si>
  <si>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</si>
  <si>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</si>
  <si>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</si>
  <si>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</si>
  <si>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</si>
  <si>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</si>
  <si>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</si>
  <si>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</si>
  <si>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</si>
  <si>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</si>
  <si>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</si>
  <si>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</si>
  <si>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</si>
  <si>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</si>
  <si>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</si>
  <si>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</si>
  <si>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</si>
  <si>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</si>
  <si>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</si>
  <si>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</si>
  <si>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</si>
  <si>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</si>
  <si>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</si>
  <si>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</si>
  <si>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</si>
  <si>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</si>
  <si>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</si>
  <si>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</si>
  <si>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</si>
  <si>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</si>
  <si>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</si>
  <si>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</si>
  <si>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</si>
  <si>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</si>
  <si>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</si>
  <si>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</si>
  <si>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</si>
  <si>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</si>
  <si>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</si>
  <si>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</si>
  <si>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</si>
  <si>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</si>
  <si>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</si>
  <si>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</si>
  <si>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</si>
  <si>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</si>
  <si>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</si>
  <si>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</si>
  <si>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</si>
  <si>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</si>
  <si>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</si>
  <si>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</si>
  <si>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</si>
  <si>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</si>
  <si>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</si>
  <si>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</si>
  <si>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</si>
  <si>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</si>
  <si>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</si>
  <si>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</si>
  <si>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</si>
  <si>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</si>
  <si>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</si>
  <si>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</si>
  <si>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</si>
  <si>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</si>
  <si>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</si>
  <si>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</si>
  <si>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</si>
  <si>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</si>
  <si>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</si>
  <si>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</si>
  <si>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</si>
  <si>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</si>
  <si>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</si>
  <si>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</si>
  <si>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</si>
  <si>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</si>
  <si>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</si>
  <si>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</si>
  <si>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</si>
  <si>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</si>
  <si>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</si>
  <si>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</si>
  <si>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</si>
  <si>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</si>
  <si>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</si>
  <si>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</si>
  <si>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</si>
  <si>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</si>
  <si>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</si>
  <si>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</si>
  <si>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</si>
  <si>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</si>
  <si>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</si>
  <si>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</si>
  <si>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</si>
  <si>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</si>
  <si>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</si>
  <si>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</si>
  <si>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</si>
  <si>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</si>
  <si>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</si>
  <si>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</si>
  <si>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</si>
  <si>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</si>
  <si>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</si>
  <si>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</si>
  <si>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</si>
  <si>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</si>
  <si>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</si>
  <si>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</si>
  <si>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</si>
  <si>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</si>
  <si>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</si>
  <si>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</si>
  <si>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</si>
  <si>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</si>
  <si>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</si>
  <si>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</si>
  <si>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</si>
  <si>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</si>
  <si>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</si>
  <si>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</si>
  <si>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</si>
  <si>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</si>
  <si>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</si>
  <si>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</si>
  <si>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</si>
  <si>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</si>
  <si>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</si>
  <si>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</si>
  <si>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</si>
  <si>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</si>
  <si>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</si>
  <si>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</si>
  <si>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</si>
  <si>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</si>
  <si>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</si>
  <si>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</si>
  <si>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</si>
  <si>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</si>
  <si>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</si>
  <si>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</si>
  <si>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</si>
  <si>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</si>
  <si>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</si>
  <si>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</si>
  <si>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</si>
  <si>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</si>
  <si>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</si>
  <si>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</si>
  <si>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</si>
  <si>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</si>
  <si>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</si>
  <si>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</si>
  <si>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</si>
  <si>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</si>
  <si>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</si>
  <si>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</si>
  <si>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</si>
  <si>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</si>
  <si>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</si>
  <si>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</si>
  <si>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</si>
  <si>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</si>
  <si>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</si>
  <si>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</si>
  <si>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</si>
  <si>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</si>
  <si>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</si>
  <si>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</si>
  <si>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</si>
  <si>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</si>
  <si>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</si>
  <si>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</si>
  <si>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</si>
  <si>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</si>
  <si>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</si>
  <si>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</si>
  <si>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</si>
  <si>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</si>
  <si>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</si>
  <si>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</si>
  <si>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</si>
  <si>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</si>
  <si>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</si>
  <si>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</si>
  <si>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</si>
  <si>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</si>
  <si>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</si>
  <si>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</si>
  <si>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</si>
  <si>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</si>
  <si>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</si>
  <si>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</si>
  <si>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</si>
  <si>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</si>
  <si>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</si>
  <si>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</si>
  <si>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</si>
  <si>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</si>
  <si>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</si>
  <si>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</si>
  <si>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</si>
  <si>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</si>
  <si>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</si>
  <si>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</si>
  <si>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</si>
  <si>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</si>
  <si>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</si>
  <si>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</si>
  <si>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</si>
  <si>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</si>
  <si>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</si>
  <si>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</si>
  <si>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</si>
  <si>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</si>
  <si>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</si>
  <si>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</si>
  <si>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</si>
  <si>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</si>
  <si>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</si>
  <si>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</si>
  <si>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</si>
  <si>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</si>
  <si>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</si>
  <si>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</si>
  <si>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</si>
  <si>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</si>
  <si>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</si>
  <si>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</si>
  <si>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</si>
  <si>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</si>
  <si>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</si>
  <si>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</si>
  <si>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</si>
  <si>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</si>
  <si>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</si>
  <si>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</si>
  <si>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</si>
  <si>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</si>
  <si>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</si>
  <si>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</si>
  <si>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</si>
  <si>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</si>
  <si>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</si>
  <si>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</si>
  <si>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</si>
  <si>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</si>
  <si>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</si>
  <si>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</si>
  <si>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</si>
  <si>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</si>
  <si>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</si>
  <si>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</si>
  <si>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</si>
  <si>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</si>
  <si>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</si>
  <si>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</si>
  <si>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</si>
  <si>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</si>
  <si>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</si>
  <si>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</si>
  <si>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</si>
  <si>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</si>
  <si>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</si>
  <si>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</si>
  <si>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</si>
  <si>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</si>
  <si>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</si>
  <si>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</si>
  <si>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</si>
  <si>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</si>
  <si>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</si>
  <si>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</si>
  <si>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</si>
  <si>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</si>
  <si>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</si>
  <si>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</si>
  <si>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</si>
  <si>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</si>
  <si>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</si>
  <si>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</si>
  <si>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</si>
  <si>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</si>
  <si>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</si>
  <si>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</si>
  <si>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</si>
  <si>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</si>
  <si>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</si>
  <si>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</si>
  <si>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</si>
  <si>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</si>
  <si>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</si>
  <si>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</si>
  <si>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</si>
  <si>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</si>
  <si>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</si>
  <si>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</si>
  <si>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</si>
  <si>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</si>
  <si>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</si>
  <si>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</si>
  <si>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</si>
  <si>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</si>
  <si>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</si>
  <si>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</si>
  <si>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</si>
  <si>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</si>
  <si>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</si>
  <si>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</si>
  <si>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</si>
  <si>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</si>
  <si>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</si>
  <si>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</si>
  <si>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</si>
  <si>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</si>
  <si>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</si>
  <si>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</si>
  <si>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</si>
  <si>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</si>
  <si>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</si>
  <si>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</si>
  <si>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</si>
  <si>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</si>
  <si>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</si>
  <si>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</si>
  <si>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</si>
  <si>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</si>
  <si>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</si>
  <si>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</si>
  <si>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</si>
  <si>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</si>
  <si>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</si>
  <si>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</si>
  <si>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</si>
  <si>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</si>
  <si>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</si>
  <si>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</si>
  <si>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</si>
  <si>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</si>
  <si>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</si>
  <si>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</si>
  <si>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</si>
  <si>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</si>
  <si>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</si>
  <si>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</si>
  <si>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</si>
  <si>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</si>
  <si>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</si>
  <si>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</si>
  <si>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</si>
  <si>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</si>
  <si>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</si>
  <si>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</si>
  <si>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</si>
  <si>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</si>
  <si>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</si>
  <si>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</si>
  <si>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</si>
  <si>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</si>
  <si>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</si>
  <si>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</si>
  <si>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</si>
  <si>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</si>
  <si>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</si>
  <si>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</si>
  <si>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</si>
  <si>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</si>
  <si>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</si>
  <si>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</si>
  <si>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</si>
  <si>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</si>
  <si>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</si>
  <si>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</si>
  <si>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</si>
  <si>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</si>
  <si>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</si>
  <si>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</si>
  <si>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</si>
  <si>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</si>
  <si>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</si>
  <si>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</si>
  <si>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</si>
  <si>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</si>
  <si>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</si>
  <si>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</si>
  <si>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</si>
  <si>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</si>
  <si>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</si>
  <si>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</si>
  <si>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</si>
  <si>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</si>
  <si>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</si>
  <si>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</si>
  <si>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</si>
  <si>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</si>
  <si>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</si>
  <si>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</si>
  <si>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</si>
  <si>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</si>
  <si>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</si>
  <si>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</si>
  <si>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</si>
  <si>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</si>
  <si>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</si>
  <si>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</si>
  <si>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</si>
  <si>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</si>
  <si>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</si>
  <si>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</si>
  <si>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</si>
  <si>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</si>
  <si>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</si>
  <si>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</si>
  <si>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</si>
  <si>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</si>
  <si>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</si>
  <si>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</si>
  <si>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</si>
  <si>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</si>
  <si>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</si>
  <si>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</si>
  <si>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</si>
  <si>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</si>
  <si>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</si>
  <si>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</si>
  <si>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</si>
  <si>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</si>
  <si>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</si>
  <si>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</si>
  <si>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</si>
  <si>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</si>
  <si>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</si>
  <si>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</si>
  <si>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</si>
  <si>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</si>
  <si>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</si>
  <si>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</si>
  <si>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</si>
  <si>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</si>
  <si>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</si>
  <si>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</si>
  <si>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</si>
  <si>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</si>
  <si>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</si>
  <si>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</si>
  <si>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</si>
  <si>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</si>
  <si>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</si>
  <si>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</si>
  <si>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</si>
  <si>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</si>
  <si>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</si>
  <si>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</si>
  <si>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</si>
  <si>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</si>
  <si>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</si>
  <si>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</si>
  <si>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</si>
  <si>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</si>
  <si>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</si>
  <si>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</si>
  <si>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</si>
  <si>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</si>
  <si>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</si>
  <si>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</si>
  <si>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</si>
  <si>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</si>
  <si>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</si>
  <si>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</si>
  <si>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</si>
  <si>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</si>
  <si>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</si>
  <si>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</si>
  <si>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</si>
  <si>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</si>
  <si>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</si>
  <si>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</si>
  <si>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</si>
  <si>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</si>
  <si>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</si>
  <si>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</si>
  <si>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</si>
  <si>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</si>
  <si>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</si>
  <si>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</si>
  <si>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</si>
  <si>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</si>
  <si>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</si>
  <si>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</si>
  <si>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</si>
  <si>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</si>
  <si>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</si>
  <si>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</si>
  <si>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</si>
  <si>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</si>
  <si>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</si>
  <si>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</si>
  <si>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</si>
  <si>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</si>
  <si>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</si>
  <si>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</si>
  <si>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</si>
  <si>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</si>
  <si>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</si>
  <si>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</si>
  <si>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</si>
  <si>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</si>
  <si>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</si>
  <si>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</si>
  <si>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</si>
  <si>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</si>
  <si>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</si>
  <si>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</si>
  <si>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</si>
  <si>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</si>
  <si>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</si>
  <si>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</si>
  <si>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</si>
  <si>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</si>
  <si>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</si>
  <si>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</si>
  <si>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</si>
  <si>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</si>
  <si>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</si>
  <si>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</si>
  <si>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</si>
  <si>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</si>
  <si>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</si>
  <si>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</si>
  <si>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</si>
  <si>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</si>
  <si>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</si>
  <si>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</si>
  <si>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</si>
  <si>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</si>
  <si>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</si>
  <si>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</si>
  <si>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</si>
  <si>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</si>
  <si>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</si>
  <si>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</si>
  <si>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</si>
  <si>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</si>
  <si>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</si>
  <si>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</si>
  <si>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</si>
  <si>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</si>
  <si>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</si>
  <si>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</si>
  <si>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</si>
  <si>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</si>
  <si>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</si>
  <si>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</si>
  <si>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</si>
  <si>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</si>
  <si>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</si>
  <si>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</si>
  <si>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</si>
  <si>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</si>
  <si>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</si>
  <si>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</si>
  <si>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</si>
  <si>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</si>
  <si>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</si>
  <si>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</si>
  <si>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</si>
  <si>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</si>
  <si>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</si>
  <si>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</si>
  <si>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</si>
  <si>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</si>
  <si>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</si>
  <si>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</si>
  <si>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</si>
  <si>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</si>
  <si>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</si>
  <si>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</si>
  <si>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</si>
  <si>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</si>
  <si>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</si>
  <si>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</si>
  <si>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</si>
  <si>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</si>
  <si>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</si>
  <si>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</si>
  <si>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</si>
  <si>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</si>
  <si>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</si>
  <si>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</si>
  <si>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</si>
  <si>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</si>
  <si>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</si>
  <si>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</si>
  <si>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</si>
  <si>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</si>
  <si>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</si>
  <si>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</si>
  <si>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</si>
  <si>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</si>
  <si>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</si>
  <si>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</si>
  <si>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</si>
  <si>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</si>
  <si>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</si>
  <si>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</si>
  <si>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</si>
  <si>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</si>
  <si>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</si>
  <si>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</si>
  <si>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</si>
  <si>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</si>
  <si>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</si>
  <si>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</si>
  <si>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</si>
  <si>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</si>
  <si>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</si>
  <si>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</si>
  <si>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</si>
  <si>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</si>
  <si>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</si>
  <si>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</si>
  <si>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</si>
  <si>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</si>
  <si>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</si>
  <si>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</si>
  <si>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</si>
  <si>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</si>
  <si>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</si>
  <si>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</si>
  <si>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</si>
  <si>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</si>
  <si>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</si>
  <si>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</si>
  <si>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</si>
  <si>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</si>
  <si>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</si>
  <si>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</si>
  <si>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</si>
  <si>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</si>
  <si>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</si>
  <si>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</si>
  <si>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</si>
  <si>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</si>
  <si>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</si>
  <si>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</si>
  <si>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</si>
  <si>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</si>
  <si>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</si>
  <si>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</si>
  <si>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</si>
  <si>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</si>
  <si>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</si>
  <si>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</si>
  <si>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</si>
  <si>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</si>
  <si>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</si>
  <si>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</si>
  <si>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</si>
  <si>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</si>
  <si>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</si>
  <si>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</si>
  <si>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</si>
  <si>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</si>
  <si>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</si>
  <si>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</si>
  <si>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</si>
  <si>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</si>
  <si>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</si>
  <si>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</si>
  <si>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</si>
  <si>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</si>
  <si>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</si>
  <si>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</si>
  <si>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</si>
  <si>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</si>
  <si>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</si>
  <si>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</si>
  <si>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</si>
  <si>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</si>
  <si>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</si>
  <si>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</si>
  <si>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</si>
  <si>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</si>
  <si>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</si>
  <si>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</si>
  <si>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</si>
  <si>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</si>
  <si>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</si>
  <si>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</si>
  <si>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</si>
  <si>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</si>
  <si>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</si>
  <si>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</si>
  <si>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</si>
  <si>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</si>
  <si>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</si>
  <si>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</si>
  <si>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</si>
  <si>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</si>
  <si>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</si>
  <si>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</si>
  <si>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</si>
  <si>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</si>
  <si>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</si>
  <si>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</si>
  <si>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</si>
  <si>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</si>
  <si>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</si>
  <si>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</si>
  <si>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</si>
  <si>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</si>
  <si>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</si>
  <si>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</si>
  <si>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</si>
  <si>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</si>
  <si>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</si>
  <si>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</si>
  <si>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</si>
  <si>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</si>
  <si>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</si>
  <si>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</si>
  <si>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</si>
  <si>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</si>
  <si>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</si>
  <si>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</si>
  <si>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</si>
  <si>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</si>
  <si>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</si>
  <si>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</si>
  <si>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</si>
  <si>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</si>
  <si>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</si>
  <si>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</si>
  <si>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</si>
  <si>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</si>
  <si>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</si>
  <si>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</si>
  <si>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</si>
  <si>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</si>
  <si>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</si>
  <si>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</si>
  <si>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</si>
  <si>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</si>
  <si>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</si>
  <si>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</si>
  <si>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</si>
  <si>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</si>
  <si>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</si>
  <si>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</si>
  <si>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</si>
  <si>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</si>
  <si>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</si>
  <si>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</si>
  <si>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</si>
  <si>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</si>
  <si>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</si>
  <si>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</si>
  <si>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</si>
  <si>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</si>
  <si>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</si>
  <si>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</si>
  <si>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</si>
  <si>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</si>
  <si>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</si>
  <si>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</si>
  <si>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</si>
  <si>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</si>
  <si>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</si>
  <si>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</si>
  <si>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</si>
  <si>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</si>
  <si>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</si>
  <si>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</si>
  <si>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</si>
  <si>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</si>
  <si>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</si>
  <si>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</si>
  <si>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</si>
  <si>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</si>
  <si>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</si>
  <si>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</si>
  <si>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</si>
  <si>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</si>
  <si>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</si>
  <si>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</si>
  <si>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</si>
  <si>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</si>
  <si>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</si>
  <si>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</si>
  <si>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</si>
  <si>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</si>
  <si>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</si>
  <si>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</si>
  <si>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</si>
  <si>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</si>
  <si>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</si>
  <si>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</si>
  <si>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</si>
  <si>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</si>
  <si>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</si>
  <si>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</si>
  <si>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</si>
  <si>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</si>
  <si>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</si>
  <si>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</si>
  <si>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</si>
  <si>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</si>
  <si>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</si>
  <si>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</si>
  <si>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</si>
  <si>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</si>
  <si>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</si>
  <si>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</si>
  <si>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</si>
  <si>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</si>
  <si>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</si>
  <si>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</si>
  <si>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</si>
  <si>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</si>
  <si>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</si>
  <si>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</si>
  <si>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</si>
  <si>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</si>
  <si>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</si>
  <si>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</si>
  <si>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</si>
  <si>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</si>
  <si>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</si>
  <si>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</si>
  <si>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</si>
  <si>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</si>
  <si>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</si>
  <si>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</si>
  <si>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</si>
  <si>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</si>
  <si>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</si>
  <si>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</si>
  <si>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</si>
  <si>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</si>
  <si>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</si>
  <si>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</si>
  <si>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</si>
  <si>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</si>
  <si>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</si>
  <si>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</si>
  <si>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</si>
  <si>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</si>
  <si>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</si>
  <si>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</si>
  <si>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</si>
  <si>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</si>
  <si>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</si>
  <si>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</si>
  <si>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</si>
  <si>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</si>
  <si>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</si>
  <si>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</si>
  <si>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</si>
  <si>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</si>
  <si>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</si>
  <si>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</si>
  <si>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</si>
  <si>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</si>
  <si>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</si>
  <si>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</si>
  <si>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</si>
  <si>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</si>
  <si>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</si>
  <si>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</si>
  <si>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</si>
  <si>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</si>
  <si>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</si>
  <si>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</si>
  <si>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</si>
  <si>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</si>
  <si>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</si>
  <si>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</si>
  <si>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</si>
  <si>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</si>
  <si>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</si>
  <si>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</si>
  <si>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</si>
  <si>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</si>
  <si>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</si>
  <si>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</si>
  <si>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</si>
  <si>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</si>
  <si>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</si>
  <si>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</si>
  <si>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</si>
  <si>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</si>
  <si>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</si>
  <si>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</si>
  <si>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</si>
  <si>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</si>
  <si>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</si>
  <si>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</si>
  <si>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</si>
  <si>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</si>
  <si>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</si>
  <si>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</si>
  <si>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</si>
  <si>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</si>
  <si>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</si>
  <si>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</si>
  <si>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</si>
  <si>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</si>
  <si>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</si>
  <si>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</si>
  <si>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</si>
  <si>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</si>
  <si>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</si>
  <si>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</si>
  <si>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</si>
  <si>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</si>
  <si>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</si>
  <si>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</si>
  <si>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</si>
  <si>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</si>
  <si>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</si>
  <si>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</si>
  <si>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</si>
  <si>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</si>
  <si>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</si>
  <si>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</si>
  <si>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</si>
  <si>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</si>
  <si>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</si>
  <si>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</si>
  <si>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</si>
  <si>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</si>
  <si>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</si>
  <si>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</si>
  <si>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</si>
  <si>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</si>
  <si>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</si>
  <si>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</si>
  <si>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</si>
  <si>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</si>
  <si>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</si>
  <si>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</si>
  <si>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</si>
  <si>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</si>
  <si>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</si>
  <si>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</si>
  <si>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</si>
  <si>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</si>
  <si>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</si>
  <si>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</si>
  <si>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</si>
  <si>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</si>
  <si>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</si>
  <si>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</si>
  <si>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</si>
  <si>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</si>
  <si>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</si>
  <si>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</si>
  <si>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</si>
  <si>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</si>
  <si>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</si>
  <si>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</si>
  <si>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</si>
  <si>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</si>
  <si>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</si>
  <si>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</si>
  <si>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</si>
  <si>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</si>
  <si>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</si>
  <si>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</si>
  <si>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</si>
  <si>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</si>
  <si>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</si>
  <si>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</si>
  <si>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</si>
  <si>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</si>
  <si>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</si>
  <si>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</si>
  <si>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</si>
  <si>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</si>
  <si>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</si>
  <si>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</si>
  <si>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</si>
  <si>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</si>
  <si>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</si>
  <si>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</si>
  <si>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</si>
  <si>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</si>
  <si>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</si>
  <si>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</si>
  <si>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</si>
  <si>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</si>
  <si>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</si>
  <si>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</si>
  <si>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</si>
  <si>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</si>
  <si>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</si>
  <si>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</si>
  <si>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</si>
  <si>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</si>
  <si>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</si>
  <si>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</si>
  <si>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</si>
  <si>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</si>
  <si>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</si>
  <si>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</si>
  <si>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</si>
  <si>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</si>
  <si>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</si>
  <si>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</si>
  <si>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</si>
  <si>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</si>
  <si>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</si>
  <si>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</si>
  <si>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</si>
  <si>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</si>
  <si>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</si>
  <si>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</si>
  <si>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</si>
  <si>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</si>
  <si>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</si>
  <si>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</si>
  <si>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</si>
  <si>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</si>
  <si>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</si>
  <si>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</si>
  <si>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</si>
  <si>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</si>
  <si>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</si>
  <si>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</si>
  <si>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</si>
  <si>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</si>
  <si>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</si>
  <si>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</si>
  <si>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</si>
  <si>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</si>
  <si>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</si>
  <si>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</si>
  <si>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</si>
  <si>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</si>
  <si>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</si>
  <si>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</si>
  <si>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</si>
  <si>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</si>
  <si>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</si>
  <si>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</si>
  <si>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</si>
  <si>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</si>
  <si>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</si>
  <si>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</si>
  <si>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</si>
  <si>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</si>
  <si>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</si>
  <si>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</si>
  <si>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</si>
  <si>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</si>
  <si>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</si>
  <si>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</si>
  <si>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</si>
  <si>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</si>
  <si>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</si>
  <si>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</si>
  <si>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</si>
  <si>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</si>
  <si>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</si>
  <si>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</si>
  <si>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</si>
  <si>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</si>
  <si>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</si>
  <si>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</si>
  <si>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</si>
  <si>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</si>
  <si>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</si>
  <si>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</si>
  <si>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</si>
  <si>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</si>
  <si>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</si>
  <si>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</si>
  <si>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</si>
  <si>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</si>
  <si>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</si>
  <si>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</si>
  <si>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</si>
  <si>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</si>
  <si>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</si>
  <si>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</si>
  <si>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</si>
  <si>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</si>
  <si>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</si>
  <si>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</si>
  <si>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</si>
  <si>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</si>
  <si>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</si>
  <si>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</si>
  <si>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</si>
  <si>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</si>
  <si>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</si>
  <si>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</si>
  <si>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</si>
  <si>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</si>
  <si>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</si>
  <si>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</si>
  <si>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</si>
  <si>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</si>
  <si>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</si>
  <si>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</si>
  <si>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</si>
  <si>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</si>
  <si>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</si>
  <si>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</si>
  <si>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</si>
  <si>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</si>
  <si>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</si>
  <si>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</si>
  <si>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</si>
  <si>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</si>
  <si>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</si>
  <si>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</si>
  <si>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</si>
  <si>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</si>
  <si>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</si>
  <si>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</si>
  <si>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</si>
  <si>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</si>
  <si>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</si>
  <si>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</si>
  <si>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</si>
  <si>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</si>
  <si>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</si>
  <si>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</si>
  <si>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</si>
  <si>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</si>
  <si>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</si>
  <si>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</si>
  <si>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</si>
  <si>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</si>
  <si>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</si>
  <si>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</si>
  <si>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</si>
  <si>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</si>
  <si>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</si>
  <si>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</si>
  <si>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</si>
  <si>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</si>
  <si>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</si>
  <si>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</si>
  <si>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</si>
  <si>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</si>
  <si>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</si>
  <si>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</si>
  <si>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</si>
  <si>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</si>
  <si>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</si>
  <si>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</si>
  <si>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</si>
  <si>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</si>
  <si>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</si>
  <si>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</si>
  <si>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</si>
  <si>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</si>
  <si>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</si>
  <si>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</si>
  <si>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</si>
  <si>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</si>
  <si>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</si>
  <si>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</si>
  <si>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</si>
  <si>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</si>
  <si>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</si>
  <si>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</si>
  <si>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</si>
  <si>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</si>
  <si>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</si>
  <si>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</si>
  <si>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</si>
  <si>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</si>
  <si>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</si>
  <si>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</si>
  <si>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</si>
  <si>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</si>
  <si>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</si>
  <si>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</si>
  <si>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</si>
  <si>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</si>
  <si>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</si>
  <si>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</si>
  <si>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</si>
  <si>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</si>
  <si>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</si>
  <si>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</si>
  <si>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</si>
  <si>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</si>
  <si>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</si>
  <si>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</si>
  <si>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</si>
  <si>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</si>
  <si>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</si>
  <si>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</si>
  <si>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</si>
  <si>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</si>
  <si>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</si>
  <si>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</si>
  <si>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</si>
  <si>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</si>
  <si>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</si>
  <si>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</si>
  <si>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</si>
  <si>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</si>
  <si>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</si>
  <si>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</si>
  <si>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</si>
  <si>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</si>
  <si>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</si>
  <si>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</si>
  <si>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</si>
  <si>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</si>
  <si>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</si>
  <si>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</si>
  <si>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</si>
  <si>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</si>
  <si>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</si>
  <si>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</si>
  <si>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</si>
  <si>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</si>
  <si>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</si>
  <si>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</si>
  <si>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</si>
  <si>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</si>
  <si>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</si>
  <si>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</si>
  <si>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</si>
  <si>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</si>
  <si>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</si>
  <si>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</si>
  <si>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</si>
  <si>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</si>
  <si>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</si>
  <si>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</si>
  <si>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</si>
  <si>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</si>
  <si>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</si>
  <si>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</si>
  <si>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</si>
  <si>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</si>
  <si>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</si>
  <si>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</si>
  <si>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</si>
  <si>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</si>
  <si>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</si>
  <si>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</si>
  <si>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</si>
  <si>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</si>
  <si>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</si>
  <si>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</si>
  <si>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</si>
  <si>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</si>
  <si>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</si>
  <si>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</si>
  <si>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</si>
  <si>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</si>
  <si>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</si>
  <si>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</si>
  <si>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</si>
  <si>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</si>
  <si>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</si>
  <si>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</si>
  <si>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</si>
  <si>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</si>
  <si>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</si>
  <si>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</si>
  <si>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</si>
  <si>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</si>
  <si>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</si>
  <si>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</si>
  <si>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</si>
  <si>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</si>
  <si>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</si>
  <si>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</si>
  <si>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</si>
  <si>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</si>
  <si>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</si>
  <si>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</si>
  <si>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</si>
  <si>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</si>
  <si>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</si>
  <si>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</si>
  <si>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</si>
  <si>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</si>
  <si>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</si>
  <si>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</si>
  <si>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</si>
  <si>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</si>
  <si>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</si>
  <si>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</si>
  <si>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</si>
  <si>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</si>
  <si>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</si>
  <si>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</si>
  <si>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</si>
  <si>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</si>
  <si>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</si>
  <si>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</si>
  <si>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</si>
  <si>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</si>
  <si>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</si>
  <si>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</si>
  <si>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</si>
  <si>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</si>
  <si>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</si>
  <si>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</si>
  <si>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</si>
  <si>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</si>
  <si>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</si>
  <si>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</si>
  <si>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</si>
  <si>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</si>
  <si>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</si>
  <si>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</si>
  <si>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</si>
  <si>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</si>
  <si>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</si>
  <si>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</si>
  <si>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</si>
  <si>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</si>
  <si>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</si>
  <si>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</si>
  <si>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</si>
  <si>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</si>
  <si>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</si>
  <si>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</si>
  <si>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</si>
  <si>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</si>
  <si>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</si>
  <si>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</si>
  <si>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</si>
  <si>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</si>
  <si>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</si>
  <si>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</si>
  <si>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</si>
  <si>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</si>
  <si>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</si>
  <si>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</si>
  <si>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</si>
  <si>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</si>
  <si>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</si>
  <si>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</si>
  <si>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</si>
  <si>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</si>
  <si>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</si>
  <si>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</si>
  <si>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</si>
  <si>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</si>
  <si>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</si>
  <si>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</si>
  <si>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</si>
  <si>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</si>
  <si>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</si>
  <si>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</si>
  <si>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</si>
  <si>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</si>
  <si>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</si>
  <si>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</si>
  <si>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</si>
  <si>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</si>
  <si>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</si>
  <si>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</si>
  <si>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</si>
  <si>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</si>
  <si>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</si>
  <si>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</si>
  <si>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</si>
  <si>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</si>
  <si>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</si>
  <si>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</si>
  <si>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</si>
  <si>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</si>
  <si>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</si>
  <si>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</si>
  <si>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</si>
  <si>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</si>
  <si>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</si>
  <si>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</si>
  <si>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</si>
  <si>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</si>
  <si>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</si>
  <si>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</si>
  <si>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</si>
  <si>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</si>
  <si>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</si>
  <si>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</si>
  <si>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</si>
  <si>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</si>
  <si>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</si>
  <si>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</si>
  <si>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</si>
  <si>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</si>
  <si>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</si>
  <si>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</si>
  <si>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</si>
  <si>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</si>
  <si>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</si>
  <si>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</si>
  <si>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</si>
  <si>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</si>
  <si>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</si>
  <si>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</si>
  <si>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</si>
  <si>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</si>
  <si>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</si>
  <si>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</si>
  <si>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</si>
  <si>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</si>
  <si>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</si>
  <si>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</si>
  <si>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</si>
  <si>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</si>
  <si>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</si>
  <si>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</si>
  <si>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</si>
  <si>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</si>
  <si>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</si>
  <si>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</si>
  <si>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</si>
  <si>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</si>
  <si>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</si>
  <si>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</si>
  <si>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</si>
  <si>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</si>
  <si>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</si>
  <si>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</si>
  <si>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</si>
  <si>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</si>
  <si>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</si>
  <si>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</si>
  <si>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</si>
  <si>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</si>
  <si>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</si>
  <si>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</si>
  <si>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</si>
  <si>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</si>
  <si>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</si>
  <si>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</si>
  <si>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</si>
  <si>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</si>
  <si>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</si>
  <si>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</si>
  <si>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</si>
  <si>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</si>
  <si>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</si>
  <si>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</si>
  <si>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</si>
  <si>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</si>
  <si>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</si>
  <si>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</si>
  <si>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</si>
  <si>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</si>
  <si>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</si>
  <si>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</si>
  <si>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</si>
  <si>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</si>
  <si>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</si>
  <si>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</si>
  <si>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</si>
  <si>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</si>
  <si>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</si>
  <si>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</si>
  <si>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</si>
  <si>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</si>
  <si>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</si>
  <si>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</si>
  <si>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</si>
  <si>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</si>
  <si>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</si>
  <si>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</si>
  <si>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</si>
  <si>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</si>
  <si>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</si>
  <si>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</si>
  <si>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</si>
  <si>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</si>
  <si>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</si>
  <si>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</si>
  <si>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</si>
  <si>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</si>
  <si>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</si>
  <si>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</si>
  <si>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</si>
  <si>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</si>
  <si>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</si>
  <si>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</si>
  <si>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</si>
  <si>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</si>
  <si>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</si>
  <si>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</si>
  <si>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</si>
  <si>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</si>
  <si>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</si>
  <si>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</si>
  <si>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</si>
  <si>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</si>
  <si>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</si>
  <si>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</si>
  <si>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</si>
  <si>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</si>
  <si>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</si>
  <si>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</si>
  <si>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</si>
  <si>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</si>
  <si>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</si>
  <si>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</si>
  <si>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</si>
  <si>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</si>
  <si>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</si>
  <si>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</si>
  <si>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</si>
  <si>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</si>
  <si>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</si>
  <si>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</si>
  <si>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</si>
  <si>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</si>
  <si>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</si>
  <si>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</si>
  <si>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</si>
  <si>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</si>
  <si>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</si>
  <si>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</si>
  <si>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</si>
  <si>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</si>
  <si>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</si>
  <si>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</si>
  <si>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</si>
  <si>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</si>
  <si>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</si>
  <si>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</si>
  <si>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</si>
  <si>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</si>
  <si>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</si>
  <si>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</si>
  <si>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</si>
  <si>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</si>
  <si>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</si>
  <si>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</si>
  <si>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</si>
  <si>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</si>
  <si>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</si>
  <si>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</si>
  <si>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</si>
  <si>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</si>
  <si>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</si>
  <si>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</si>
  <si>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</si>
  <si>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</si>
  <si>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</si>
  <si>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</si>
  <si>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</si>
  <si>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</si>
  <si>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</si>
  <si>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</si>
  <si>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</si>
  <si>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</si>
  <si>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</si>
  <si>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</si>
  <si>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</si>
  <si>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</si>
  <si>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</si>
  <si>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</si>
  <si>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</si>
  <si>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</si>
  <si>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</si>
  <si>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</si>
  <si>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</si>
  <si>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</si>
  <si>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</si>
  <si>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</si>
  <si>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</si>
  <si>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</si>
  <si>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</si>
  <si>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</si>
  <si>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</si>
  <si>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</si>
  <si>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</si>
  <si>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</si>
  <si>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</si>
  <si>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</si>
  <si>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</si>
  <si>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</si>
  <si>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</si>
  <si>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</si>
  <si>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</si>
  <si>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</si>
  <si>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</si>
  <si>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</si>
  <si>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</si>
  <si>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</si>
  <si>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</si>
  <si>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</si>
  <si>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</si>
  <si>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</si>
  <si>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</si>
  <si>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</si>
  <si>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</si>
  <si>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</si>
  <si>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</si>
  <si>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</si>
  <si>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</si>
  <si>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</si>
  <si>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</si>
  <si>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</si>
  <si>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</si>
  <si>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</si>
  <si>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</si>
  <si>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</si>
  <si>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</si>
  <si>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</si>
  <si>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</si>
  <si>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</si>
  <si>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</si>
  <si>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</si>
  <si>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</si>
  <si>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</si>
  <si>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</si>
  <si>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</si>
  <si>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</si>
  <si>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</si>
  <si>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</si>
  <si>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</si>
  <si>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</si>
  <si>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</si>
  <si>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</si>
  <si>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</si>
  <si>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</si>
  <si>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</si>
  <si>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</si>
  <si>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</si>
  <si>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</si>
  <si>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</si>
  <si>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</si>
  <si>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</si>
  <si>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</si>
  <si>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</si>
  <si>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</si>
  <si>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</si>
  <si>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</si>
  <si>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</si>
  <si>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</si>
  <si>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</si>
  <si>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</si>
  <si>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</si>
  <si>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</si>
  <si>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</si>
  <si>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</si>
  <si>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</si>
  <si>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</si>
  <si>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</si>
  <si>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</si>
  <si>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</si>
  <si>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</si>
  <si>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</si>
  <si>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</si>
  <si>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</si>
  <si>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</si>
  <si>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</si>
  <si>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</si>
  <si>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</si>
  <si>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</si>
  <si>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</si>
  <si>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</si>
  <si>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</si>
  <si>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</si>
  <si>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</si>
  <si>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</si>
  <si>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</si>
  <si>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</si>
  <si>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</si>
  <si>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</si>
  <si>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</si>
  <si>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</si>
  <si>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</si>
  <si>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</si>
  <si>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</si>
  <si>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</si>
  <si>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</si>
  <si>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</si>
  <si>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</si>
  <si>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</si>
  <si>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</si>
  <si>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</si>
  <si>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</si>
  <si>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</si>
  <si>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</si>
  <si>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</si>
  <si>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</si>
  <si>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</si>
  <si>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</si>
  <si>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</si>
  <si>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</si>
  <si>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</si>
  <si>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</si>
  <si>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</si>
  <si>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</si>
  <si>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</si>
  <si>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</si>
  <si>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</si>
  <si>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</si>
  <si>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</si>
  <si>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</si>
  <si>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</si>
  <si>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</si>
  <si>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</si>
  <si>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</si>
  <si>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</si>
  <si>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</si>
  <si>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</si>
  <si>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</si>
  <si>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</si>
  <si>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</si>
  <si>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</si>
  <si>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</si>
  <si>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</si>
  <si>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</si>
  <si>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</si>
  <si>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</si>
  <si>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</si>
  <si>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</si>
  <si>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</si>
  <si>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</si>
  <si>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</si>
  <si>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</si>
  <si>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</si>
  <si>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</si>
  <si>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</si>
  <si>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</si>
  <si>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</si>
  <si>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</si>
  <si>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</si>
  <si>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</si>
  <si>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</si>
  <si>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</si>
  <si>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</si>
  <si>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</si>
  <si>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</si>
  <si>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</si>
  <si>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</si>
  <si>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</si>
  <si>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</si>
  <si>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</si>
  <si>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</si>
  <si>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</si>
  <si>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</si>
  <si>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</si>
  <si>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</si>
  <si>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</si>
  <si>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</si>
  <si>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</si>
  <si>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</si>
  <si>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</si>
  <si>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</si>
  <si>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</si>
  <si>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</si>
  <si>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</si>
  <si>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</si>
  <si>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</si>
  <si>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</si>
  <si>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</si>
  <si>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</si>
  <si>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</si>
  <si>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</si>
  <si>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</si>
  <si>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</si>
  <si>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</si>
  <si>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</si>
  <si>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</si>
  <si>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</si>
  <si>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</si>
  <si>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</si>
  <si>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</si>
  <si>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</si>
  <si>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</si>
  <si>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</si>
  <si>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</si>
  <si>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</si>
  <si>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</si>
  <si>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</si>
  <si>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</si>
  <si>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</si>
  <si>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</si>
  <si>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</si>
  <si>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</si>
  <si>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</si>
  <si>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</si>
  <si>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</si>
  <si>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</si>
  <si>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</si>
  <si>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</si>
  <si>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</si>
  <si>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</si>
  <si>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</si>
  <si>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</si>
  <si>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</si>
  <si>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</si>
  <si>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</si>
  <si>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</si>
  <si>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</si>
  <si>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</si>
  <si>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</si>
  <si>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</si>
  <si>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</si>
  <si>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</si>
  <si>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</si>
  <si>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</si>
  <si>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</si>
  <si>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</si>
  <si>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</si>
  <si>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</si>
  <si>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</si>
  <si>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</si>
  <si>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</si>
  <si>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</si>
  <si>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</si>
  <si>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</si>
  <si>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</si>
  <si>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</si>
  <si>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</si>
  <si>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</si>
  <si>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</si>
  <si>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</si>
  <si>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</si>
  <si>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</si>
  <si>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</si>
  <si>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</si>
  <si>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</si>
  <si>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</si>
  <si>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</si>
  <si>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</si>
  <si>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</si>
  <si>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</si>
  <si>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</si>
  <si>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</si>
  <si>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</si>
  <si>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</si>
  <si>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</si>
  <si>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</si>
  <si>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</si>
  <si>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</si>
  <si>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</si>
  <si>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</si>
  <si>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</si>
  <si>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</si>
  <si>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</si>
  <si>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</si>
  <si>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</si>
  <si>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</si>
  <si>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</si>
  <si>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</si>
  <si>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</si>
  <si>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</si>
  <si>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</si>
  <si>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</si>
  <si>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</si>
  <si>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</si>
  <si>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</si>
  <si>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</si>
  <si>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</si>
  <si>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</si>
  <si>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</si>
  <si>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</si>
  <si>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</si>
  <si>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</si>
  <si>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</si>
  <si>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</si>
  <si>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</si>
  <si>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</si>
  <si>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</si>
  <si>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</si>
  <si>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</si>
  <si>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</si>
  <si>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</si>
  <si>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</si>
  <si>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</si>
  <si>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</si>
  <si>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</si>
  <si>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</si>
  <si>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</si>
  <si>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</si>
  <si>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</si>
  <si>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</si>
  <si>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</si>
  <si>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</si>
  <si>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</si>
  <si>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</si>
  <si>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</si>
  <si>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</si>
  <si>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</si>
  <si>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</si>
  <si>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</si>
  <si>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</si>
  <si>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</si>
  <si>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</si>
  <si>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</si>
  <si>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</si>
  <si>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</si>
  <si>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</si>
  <si>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</si>
  <si>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</si>
  <si>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</si>
  <si>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</si>
  <si>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</si>
  <si>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</si>
  <si>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</si>
  <si>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</si>
  <si>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</si>
  <si>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</si>
  <si>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</si>
  <si>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</si>
  <si>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</si>
  <si>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</si>
  <si>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</si>
  <si>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</si>
  <si>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</si>
  <si>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</si>
  <si>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</si>
  <si>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</si>
  <si>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</si>
  <si>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</si>
  <si>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</si>
  <si>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</si>
  <si>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</si>
  <si>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</si>
  <si>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</si>
  <si>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</si>
  <si>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</si>
  <si>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</si>
  <si>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</si>
  <si>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</si>
  <si>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</si>
  <si>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</si>
  <si>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</si>
  <si>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</si>
  <si>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</si>
  <si>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</si>
  <si>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</si>
  <si>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</si>
  <si>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</si>
  <si>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</si>
  <si>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</si>
  <si>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</si>
  <si>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</si>
  <si>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</si>
  <si>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</si>
  <si>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</si>
  <si>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</si>
  <si>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</si>
  <si>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</si>
  <si>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</si>
  <si>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</si>
  <si>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</si>
  <si>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</si>
  <si>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</si>
  <si>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</si>
  <si>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</si>
  <si>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</si>
  <si>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</si>
  <si>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</si>
  <si>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</si>
  <si>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</si>
  <si>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</si>
  <si>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</si>
  <si>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</si>
  <si>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</si>
  <si>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</si>
  <si>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</si>
  <si>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</si>
  <si>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</si>
  <si>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</si>
  <si>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</si>
  <si>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</si>
  <si>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</si>
  <si>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</si>
  <si>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</si>
  <si>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</si>
  <si>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</si>
  <si>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</si>
  <si>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</si>
  <si>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</si>
  <si>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</si>
  <si>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</si>
  <si>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</si>
  <si>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</si>
  <si>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</si>
  <si>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</si>
  <si>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</si>
  <si>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</si>
  <si>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</si>
  <si>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</si>
  <si>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</si>
  <si>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</si>
  <si>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</si>
  <si>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</si>
  <si>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</si>
  <si>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</si>
  <si>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</si>
  <si>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</si>
  <si>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</si>
  <si>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</si>
  <si>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</si>
  <si>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</si>
  <si>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</si>
  <si>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</si>
  <si>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</si>
  <si>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</si>
  <si>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</si>
  <si>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</si>
  <si>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</si>
  <si>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</si>
  <si>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</si>
  <si>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</si>
  <si>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</si>
  <si>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</si>
  <si>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</si>
  <si>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</si>
  <si>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</si>
  <si>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</si>
  <si>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</si>
  <si>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</si>
  <si>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</si>
  <si>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</si>
  <si>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</si>
  <si>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</si>
  <si>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</si>
  <si>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</si>
  <si>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</si>
  <si>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</si>
  <si>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</si>
  <si>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</si>
  <si>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</si>
  <si>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</si>
  <si>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</si>
  <si>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</si>
  <si>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</si>
  <si>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</si>
  <si>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</si>
  <si>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</si>
  <si>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</si>
  <si>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</si>
  <si>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</si>
  <si>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</si>
  <si>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</si>
  <si>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</si>
  <si>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</si>
  <si>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</si>
  <si>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</si>
  <si>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</si>
  <si>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</si>
  <si>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</si>
  <si>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</si>
  <si>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</si>
  <si>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</si>
  <si>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</si>
  <si>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</si>
  <si>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</si>
  <si>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</si>
  <si>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</si>
  <si>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</si>
  <si>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</si>
  <si>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</si>
  <si>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</si>
  <si>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</si>
  <si>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</si>
  <si>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</si>
  <si>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</si>
  <si>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</si>
  <si>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</si>
  <si>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</si>
  <si>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</si>
  <si>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</si>
  <si>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</si>
  <si>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</si>
  <si>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</si>
  <si>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</si>
  <si>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</si>
  <si>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</si>
  <si>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</si>
  <si>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</si>
  <si>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</si>
  <si>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</si>
  <si>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</si>
  <si>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</si>
  <si>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</si>
  <si>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</si>
  <si>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</si>
  <si>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</si>
  <si>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</si>
  <si>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</si>
  <si>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</si>
  <si>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</si>
  <si>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</si>
  <si>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</si>
  <si>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</si>
  <si>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</si>
  <si>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</si>
  <si>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</si>
  <si>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</si>
  <si>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</si>
  <si>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</si>
  <si>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</si>
  <si>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</si>
  <si>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</si>
  <si>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</si>
  <si>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</si>
  <si>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</si>
  <si>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</si>
  <si>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</si>
  <si>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</si>
  <si>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</si>
  <si>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</si>
  <si>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</si>
  <si>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</si>
  <si>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</si>
  <si>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</si>
  <si>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</si>
  <si>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</si>
  <si>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</si>
  <si>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</si>
  <si>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</si>
  <si>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</si>
  <si>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</si>
  <si>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</si>
  <si>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</si>
  <si>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</si>
  <si>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</si>
  <si>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</si>
  <si>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</si>
  <si>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</si>
  <si>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</si>
  <si>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</si>
  <si>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</si>
  <si>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</si>
  <si>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</si>
  <si>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</si>
  <si>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</si>
  <si>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</si>
  <si>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</si>
  <si>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</si>
  <si>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</si>
  <si>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</si>
  <si>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</si>
  <si>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</si>
  <si>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</si>
  <si>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</si>
  <si>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</si>
  <si>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</si>
  <si>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</si>
  <si>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</si>
  <si>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</si>
  <si>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</si>
  <si>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</si>
  <si>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</si>
  <si>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</si>
  <si>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</si>
  <si>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</si>
  <si>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</si>
  <si>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</si>
  <si>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</si>
  <si>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</si>
  <si>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</si>
  <si>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</si>
  <si>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</si>
  <si>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</si>
  <si>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</si>
  <si>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</si>
  <si>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</si>
  <si>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</si>
  <si>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</si>
  <si>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</si>
  <si>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</si>
  <si>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</si>
  <si>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</si>
  <si>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</si>
  <si>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</si>
  <si>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</si>
  <si>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</si>
  <si>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</si>
  <si>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</si>
  <si>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</si>
  <si>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</si>
  <si>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</si>
  <si>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</si>
  <si>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</si>
  <si>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</si>
  <si>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</si>
  <si>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</si>
  <si>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</si>
  <si>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</si>
  <si>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</si>
  <si>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</si>
  <si>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</si>
  <si>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</si>
  <si>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</si>
  <si>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</si>
  <si>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</si>
  <si>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</si>
  <si>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</si>
  <si>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</si>
  <si>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</si>
  <si>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</si>
  <si>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</si>
  <si>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</si>
  <si>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</si>
  <si>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</si>
  <si>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</si>
  <si>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</si>
  <si>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</si>
  <si>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</si>
  <si>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</si>
  <si>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</si>
  <si>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</si>
  <si>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</si>
  <si>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</si>
  <si>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</si>
  <si>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</si>
  <si>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</si>
  <si>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</si>
  <si>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</si>
  <si>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</si>
  <si>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</si>
  <si>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</si>
  <si>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</si>
  <si>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</si>
  <si>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</si>
  <si>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</si>
  <si>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</si>
  <si>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</si>
  <si>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</si>
  <si>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</si>
  <si>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</si>
  <si>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</si>
  <si>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</si>
  <si>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</si>
  <si>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</si>
  <si>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</si>
  <si>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</si>
  <si>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</si>
  <si>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</si>
  <si>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</si>
  <si>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</si>
  <si>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</si>
  <si>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</si>
  <si>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</si>
  <si>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</si>
  <si>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</si>
  <si>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</si>
  <si>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</si>
  <si>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</si>
  <si>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</si>
  <si>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</si>
  <si>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</si>
  <si>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</si>
  <si>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</si>
  <si>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</si>
  <si>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</si>
  <si>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</si>
  <si>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</si>
  <si>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</si>
  <si>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</si>
  <si>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</si>
  <si>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</si>
  <si>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</si>
  <si>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</si>
  <si>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</si>
  <si>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</si>
  <si>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</si>
  <si>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</si>
  <si>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</si>
  <si>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</si>
  <si>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</si>
  <si>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</si>
  <si>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</si>
  <si>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</si>
  <si>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</si>
  <si>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</si>
  <si>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</si>
  <si>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</si>
  <si>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</si>
  <si>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</si>
  <si>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</si>
  <si>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</si>
  <si>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</si>
  <si>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</si>
  <si>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</si>
  <si>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</si>
  <si>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</si>
  <si>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</si>
  <si>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</si>
  <si>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</si>
  <si>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</si>
  <si>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</si>
  <si>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</si>
  <si>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</si>
  <si>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</si>
  <si>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</si>
  <si>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</si>
  <si>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</si>
  <si>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</si>
  <si>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</si>
  <si>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</si>
  <si>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</si>
  <si>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</si>
  <si>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</si>
  <si>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</si>
  <si>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</si>
  <si>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</si>
  <si>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</si>
  <si>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</si>
  <si>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</si>
  <si>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</si>
  <si>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</si>
  <si>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</si>
  <si>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</si>
  <si>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</si>
  <si>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</si>
  <si>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</si>
  <si>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</si>
  <si>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</si>
  <si>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</si>
  <si>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</si>
  <si>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</si>
  <si>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</si>
  <si>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</si>
  <si>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</si>
  <si>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</si>
  <si>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</si>
  <si>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</si>
  <si>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</si>
  <si>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</si>
  <si>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</si>
  <si>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</si>
  <si>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</si>
  <si>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</si>
  <si>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</si>
  <si>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</si>
  <si>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</si>
  <si>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</si>
  <si>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</si>
  <si>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</si>
  <si>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</si>
  <si>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</si>
  <si>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</si>
  <si>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</si>
  <si>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</si>
  <si>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</si>
  <si>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</si>
  <si>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</si>
  <si>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</si>
  <si>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</si>
  <si>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</si>
  <si>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</si>
  <si>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</si>
  <si>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</si>
  <si>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</si>
  <si>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</si>
  <si>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</si>
  <si>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</si>
  <si>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</si>
  <si>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</si>
  <si>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</si>
  <si>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</si>
  <si>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</si>
  <si>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</si>
  <si>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</si>
  <si>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</si>
  <si>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</si>
  <si>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</si>
  <si>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</si>
  <si>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</si>
  <si>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</si>
  <si>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</si>
  <si>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</si>
  <si>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</si>
  <si>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</si>
  <si>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</si>
  <si>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</si>
  <si>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</si>
  <si>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</si>
  <si>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</si>
  <si>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</si>
  <si>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</si>
  <si>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</si>
  <si>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</si>
  <si>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</si>
  <si>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</si>
  <si>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</si>
  <si>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</si>
  <si>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</si>
  <si>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</si>
  <si>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</si>
  <si>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</si>
  <si>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</si>
  <si>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</si>
  <si>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</si>
  <si>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</si>
  <si>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</si>
  <si>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</si>
  <si>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</si>
  <si>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</si>
  <si>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</si>
  <si>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</si>
  <si>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</si>
  <si>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</si>
  <si>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</si>
  <si>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</si>
  <si>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</si>
  <si>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</si>
  <si>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</si>
  <si>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</si>
  <si>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</si>
  <si>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</si>
  <si>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</si>
  <si>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</si>
  <si>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</si>
  <si>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</si>
  <si>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</si>
  <si>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</si>
  <si>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</si>
  <si>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</si>
  <si>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</si>
  <si>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</si>
  <si>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</si>
  <si>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</si>
  <si>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</si>
  <si>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</si>
  <si>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</si>
  <si>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</si>
  <si>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</si>
  <si>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</si>
  <si>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</si>
  <si>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</si>
  <si>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</si>
  <si>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</si>
  <si>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</si>
  <si>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</si>
  <si>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</si>
  <si>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</si>
  <si>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</si>
  <si>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</si>
  <si>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</si>
  <si>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</si>
  <si>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</si>
  <si>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</si>
  <si>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</si>
  <si>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</si>
  <si>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</si>
  <si>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</si>
  <si>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</si>
  <si>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</si>
  <si>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</si>
  <si>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</si>
  <si>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</si>
  <si>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</si>
  <si>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</si>
  <si>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</si>
  <si>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</si>
  <si>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</si>
  <si>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</si>
  <si>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</si>
  <si>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</si>
  <si>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</si>
  <si>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</si>
  <si>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</si>
  <si>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</si>
  <si>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</si>
  <si>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</si>
  <si>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</si>
  <si>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</si>
  <si>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</si>
  <si>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</si>
  <si>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</si>
  <si>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</si>
  <si>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</si>
  <si>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</si>
  <si>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</si>
  <si>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</si>
  <si>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</si>
  <si>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</si>
  <si>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</si>
  <si>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</si>
  <si>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</si>
  <si>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</si>
  <si>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</si>
  <si>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</si>
  <si>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</si>
  <si>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</si>
  <si>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</si>
  <si>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</si>
  <si>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</si>
  <si>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</si>
  <si>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</si>
  <si>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</si>
  <si>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</si>
  <si>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</si>
  <si>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</si>
  <si>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</si>
  <si>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</si>
  <si>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</si>
  <si>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</si>
  <si>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</si>
  <si>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</si>
  <si>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</si>
  <si>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</si>
  <si>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</si>
  <si>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</si>
  <si>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</si>
  <si>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</si>
  <si>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</si>
  <si>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</si>
  <si>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</si>
  <si>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</si>
  <si>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</si>
  <si>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</si>
  <si>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</si>
  <si>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</si>
  <si>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</si>
  <si>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</si>
  <si>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</si>
  <si>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</si>
  <si>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</si>
  <si>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</si>
  <si>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</si>
  <si>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</si>
  <si>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</si>
  <si>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</si>
  <si>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</si>
  <si>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</si>
  <si>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</si>
  <si>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</si>
  <si>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</si>
  <si>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</si>
  <si>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</si>
  <si>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</si>
  <si>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</si>
  <si>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</si>
  <si>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</si>
  <si>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</si>
  <si>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</si>
  <si>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</si>
  <si>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</si>
  <si>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</si>
  <si>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</si>
  <si>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</si>
  <si>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</si>
  <si>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</si>
  <si>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</si>
  <si>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</si>
  <si>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</si>
  <si>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</si>
  <si>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</si>
  <si>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</si>
  <si>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</si>
  <si>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</si>
  <si>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</si>
  <si>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</si>
  <si>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</si>
  <si>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</si>
  <si>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</si>
  <si>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</si>
  <si>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</si>
  <si>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</si>
  <si>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</si>
  <si>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</si>
  <si>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</si>
  <si>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</si>
  <si>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</si>
  <si>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</si>
  <si>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</si>
  <si>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</si>
  <si>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</si>
  <si>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</si>
  <si>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</si>
  <si>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</si>
  <si>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</si>
  <si>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</si>
  <si>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</si>
  <si>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</si>
  <si>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</si>
  <si>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</si>
  <si>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</si>
  <si>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</si>
  <si>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</si>
  <si>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</si>
  <si>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</si>
  <si>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</si>
  <si>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</si>
  <si>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</si>
  <si>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</si>
  <si>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</si>
  <si>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</si>
  <si>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</si>
  <si>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</si>
  <si>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</si>
  <si>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</si>
  <si>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</si>
  <si>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</si>
  <si>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</si>
  <si>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</si>
  <si>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</si>
  <si>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</si>
  <si>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</si>
  <si>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</si>
  <si>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</si>
  <si>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</si>
  <si>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</si>
  <si>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</si>
  <si>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</si>
  <si>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</si>
  <si>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</si>
  <si>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</si>
  <si>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</si>
  <si>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</si>
  <si>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</si>
  <si>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</si>
  <si>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</si>
  <si>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</si>
  <si>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</si>
  <si>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</si>
  <si>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</si>
  <si>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</si>
  <si>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</si>
  <si>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</si>
  <si>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</si>
  <si>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</si>
  <si>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</si>
  <si>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</si>
  <si>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</si>
  <si>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</si>
  <si>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</si>
  <si>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</si>
  <si>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</si>
  <si>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</si>
  <si>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</si>
  <si>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</si>
  <si>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</si>
  <si>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</si>
  <si>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</si>
  <si>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</si>
  <si>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</si>
  <si>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</si>
  <si>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</si>
  <si>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</si>
  <si>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</si>
  <si>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</si>
  <si>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</si>
  <si>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</si>
  <si>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</si>
  <si>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</si>
  <si>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</si>
  <si>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</si>
  <si>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</si>
  <si>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</si>
  <si>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</si>
  <si>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</si>
  <si>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</si>
  <si>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</si>
  <si>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</si>
  <si>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</si>
  <si>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</si>
  <si>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</si>
  <si>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</si>
  <si>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</si>
  <si>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</si>
  <si>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</si>
  <si>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</si>
  <si>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</si>
  <si>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</si>
  <si>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</si>
  <si>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</si>
  <si>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</si>
  <si>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</si>
  <si>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</si>
  <si>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</si>
  <si>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</si>
  <si>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</si>
  <si>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</si>
  <si>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</si>
  <si>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</si>
  <si>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</si>
  <si>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</si>
  <si>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</si>
  <si>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</si>
  <si>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</si>
  <si>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</si>
  <si>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</si>
  <si>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</si>
  <si>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</si>
  <si>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</si>
  <si>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</si>
  <si>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</si>
  <si>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</si>
  <si>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</si>
  <si>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</si>
  <si>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</si>
  <si>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</si>
  <si>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</si>
  <si>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</si>
  <si>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</si>
  <si>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</si>
  <si>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</si>
  <si>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</si>
  <si>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</si>
  <si>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</si>
  <si>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</si>
  <si>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</si>
  <si>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</si>
  <si>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</si>
  <si>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</si>
  <si>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</si>
  <si>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</si>
  <si>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</si>
  <si>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</si>
  <si>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</si>
  <si>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</si>
  <si>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</si>
  <si>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</si>
  <si>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</si>
  <si>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</si>
  <si>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</si>
  <si>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</si>
  <si>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</si>
  <si>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</si>
  <si>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</si>
  <si>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</si>
  <si>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</si>
  <si>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</si>
  <si>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</si>
  <si>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</si>
  <si>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</si>
  <si>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</si>
  <si>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</si>
  <si>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</si>
  <si>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</si>
  <si>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</si>
  <si>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</si>
  <si>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</si>
  <si>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</si>
  <si>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</si>
  <si>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</si>
  <si>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</si>
  <si>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</si>
  <si>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</si>
  <si>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</si>
  <si>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</si>
  <si>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</si>
  <si>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</si>
  <si>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</si>
  <si>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</si>
  <si>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</si>
  <si>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</si>
  <si>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</si>
  <si>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</si>
  <si>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</si>
  <si>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</si>
  <si>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</si>
  <si>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</si>
  <si>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</si>
  <si>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</si>
  <si>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</si>
  <si>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</si>
  <si>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</si>
  <si>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</si>
  <si>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</si>
  <si>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</si>
  <si>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</si>
  <si>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</si>
  <si>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</si>
  <si>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</si>
  <si>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</si>
  <si>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</si>
  <si>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</si>
  <si>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</si>
  <si>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</si>
  <si>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</si>
  <si>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</si>
  <si>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</si>
  <si>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</si>
  <si>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</si>
  <si>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</si>
  <si>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</si>
  <si>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</si>
  <si>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</si>
  <si>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</si>
  <si>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</si>
  <si>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</si>
  <si>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</si>
  <si>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</si>
  <si>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</si>
  <si>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</si>
  <si>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</si>
  <si>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</si>
  <si>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</si>
  <si>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</si>
  <si>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</si>
  <si>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</si>
  <si>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</si>
  <si>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</si>
  <si>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</si>
  <si>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</si>
  <si>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</si>
  <si>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</si>
  <si>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</si>
  <si>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</si>
  <si>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</si>
  <si>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</si>
  <si>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</si>
  <si>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</si>
  <si>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</si>
  <si>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</si>
  <si>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</si>
  <si>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</si>
  <si>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</si>
  <si>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</si>
  <si>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</si>
  <si>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</si>
  <si>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</si>
  <si>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</si>
  <si>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</si>
  <si>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</si>
  <si>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</si>
  <si>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</si>
  <si>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</si>
  <si>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</si>
  <si>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</si>
  <si>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</si>
  <si>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</si>
  <si>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</si>
  <si>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</si>
  <si>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</si>
  <si>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</si>
  <si>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</si>
  <si>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</si>
  <si>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</si>
  <si>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</si>
  <si>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</si>
  <si>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</si>
  <si>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</si>
  <si>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</si>
  <si>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</si>
  <si>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</si>
  <si>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</si>
  <si>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</si>
  <si>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</si>
  <si>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</si>
  <si>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</si>
  <si>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</si>
  <si>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</si>
  <si>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</si>
  <si>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</si>
  <si>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</si>
  <si>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</si>
  <si>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</si>
  <si>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</si>
  <si>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</si>
  <si>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</si>
  <si>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</si>
  <si>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</si>
  <si>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</si>
  <si>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</si>
  <si>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</si>
  <si>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</si>
  <si>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</si>
  <si>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</si>
  <si>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</si>
  <si>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</si>
  <si>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</si>
  <si>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</si>
  <si>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</si>
  <si>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</si>
  <si>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</si>
  <si>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</si>
  <si>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</si>
  <si>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</si>
  <si>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</si>
  <si>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</si>
  <si>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</si>
  <si>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</si>
  <si>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</si>
  <si>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</si>
  <si>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</si>
  <si>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</si>
  <si>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</si>
  <si>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</si>
  <si>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</si>
  <si>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</si>
  <si>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</si>
  <si>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</si>
  <si>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</si>
  <si>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</si>
  <si>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</si>
  <si>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</si>
  <si>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</si>
  <si>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</si>
  <si>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</si>
  <si>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</si>
  <si>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</si>
  <si>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</si>
  <si>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</si>
  <si>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</si>
  <si>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</si>
  <si>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</si>
  <si>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</si>
  <si>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</si>
  <si>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</si>
  <si>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</si>
  <si>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</si>
  <si>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</si>
  <si>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</si>
  <si>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</si>
  <si>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</si>
  <si>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</si>
  <si>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</si>
  <si>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</si>
  <si>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</si>
  <si>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</si>
  <si>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</si>
  <si>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</si>
  <si>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</si>
  <si>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</si>
  <si>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</si>
  <si>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</si>
  <si>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</si>
  <si>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</si>
  <si>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</si>
  <si>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</si>
  <si>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</si>
  <si>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</si>
  <si>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</si>
  <si>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</si>
  <si>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</si>
  <si>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</si>
  <si>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</si>
  <si>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</si>
  <si>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</si>
  <si>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</si>
  <si>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</si>
  <si>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</si>
  <si>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</si>
  <si>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</si>
  <si>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</si>
  <si>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</si>
  <si>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</si>
  <si>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</si>
  <si>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</si>
  <si>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</si>
  <si>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</si>
  <si>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</si>
  <si>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</si>
  <si>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</si>
  <si>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</si>
  <si>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</si>
  <si>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</si>
  <si>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</si>
  <si>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</si>
  <si>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</si>
  <si>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</si>
  <si>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</si>
  <si>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</si>
  <si>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</si>
  <si>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</si>
  <si>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</si>
  <si>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</si>
  <si>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</si>
  <si>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</si>
  <si>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</si>
  <si>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</si>
  <si>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</si>
  <si>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</si>
  <si>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</si>
  <si>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</si>
  <si>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</si>
  <si>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</si>
  <si>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</si>
  <si>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</si>
  <si>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</si>
  <si>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</si>
  <si>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</si>
  <si>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</si>
  <si>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</si>
  <si>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</si>
  <si>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</si>
  <si>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</si>
  <si>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</si>
  <si>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</si>
  <si>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</si>
  <si>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</si>
  <si>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</si>
  <si>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</si>
  <si>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</si>
  <si>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</si>
  <si>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</si>
  <si>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</si>
  <si>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</si>
  <si>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</si>
  <si>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</si>
  <si>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</si>
  <si>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</si>
  <si>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</si>
  <si>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</si>
  <si>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</si>
  <si>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</si>
  <si>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</si>
  <si>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</si>
  <si>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</si>
  <si>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</si>
  <si>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</si>
  <si>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</si>
  <si>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</si>
  <si>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</si>
  <si>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</si>
  <si>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</si>
  <si>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</si>
  <si>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</si>
  <si>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</si>
  <si>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</si>
  <si>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</si>
  <si>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</si>
  <si>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</si>
  <si>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</si>
  <si>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</si>
  <si>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</si>
  <si>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</si>
  <si>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</si>
  <si>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</si>
  <si>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</si>
  <si>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</si>
  <si>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</si>
  <si>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</si>
  <si>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</si>
  <si>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</si>
  <si>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</si>
  <si>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</si>
  <si>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</si>
  <si>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</si>
  <si>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</si>
  <si>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</si>
  <si>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</si>
  <si>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</si>
  <si>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</si>
  <si>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</si>
  <si>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</si>
  <si>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</si>
  <si>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</si>
  <si>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</si>
  <si>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</si>
  <si>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</si>
  <si>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</si>
  <si>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</si>
  <si>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</si>
  <si>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</si>
  <si>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</si>
  <si>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</si>
  <si>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</si>
  <si>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</si>
  <si>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</si>
  <si>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</si>
  <si>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</si>
  <si>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</si>
  <si>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</si>
  <si>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</si>
  <si>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</si>
  <si>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</si>
  <si>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</si>
  <si>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</si>
  <si>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</si>
  <si>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</si>
  <si>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</si>
  <si>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</si>
  <si>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</si>
  <si>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</si>
  <si>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</si>
  <si>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</si>
  <si>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</si>
  <si>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</si>
  <si>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</si>
  <si>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</si>
  <si>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</si>
  <si>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</si>
  <si>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</si>
  <si>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</si>
  <si>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</si>
  <si>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</si>
  <si>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</si>
  <si>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</si>
  <si>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</si>
  <si>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</si>
  <si>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</si>
  <si>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</si>
  <si>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</si>
  <si>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</si>
  <si>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</si>
  <si>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</si>
  <si>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</si>
  <si>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</si>
  <si>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</si>
  <si>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</si>
  <si>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</si>
  <si>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</si>
  <si>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</si>
  <si>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</si>
  <si>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</si>
  <si>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</si>
  <si>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</si>
  <si>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</si>
  <si>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</si>
  <si>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</si>
  <si>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</si>
  <si>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</si>
  <si>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</si>
  <si>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</si>
  <si>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</si>
  <si>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</si>
  <si>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</si>
  <si>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</si>
  <si>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</si>
  <si>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</si>
  <si>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</si>
  <si>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</si>
  <si>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</si>
  <si>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</si>
  <si>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</si>
  <si>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</si>
  <si>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</si>
  <si>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</si>
  <si>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</si>
  <si>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</si>
  <si>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</si>
  <si>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</si>
  <si>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</si>
  <si>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</si>
  <si>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</si>
  <si>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</si>
  <si>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</si>
  <si>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</si>
  <si>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</si>
  <si>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</si>
  <si>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</si>
  <si>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</si>
  <si>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</si>
  <si>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</si>
  <si>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</si>
  <si>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</si>
  <si>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</si>
  <si>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</si>
  <si>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</si>
  <si>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</si>
  <si>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</si>
  <si>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</si>
  <si>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</si>
  <si>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</si>
  <si>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</si>
  <si>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</si>
  <si>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</si>
  <si>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</si>
  <si>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</si>
  <si>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</si>
  <si>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</si>
  <si>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</si>
  <si>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</si>
  <si>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</si>
  <si>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</si>
  <si>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</si>
  <si>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</si>
  <si>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</si>
  <si>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</si>
  <si>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</si>
  <si>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</si>
  <si>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</si>
  <si>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</si>
  <si>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</si>
  <si>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</si>
  <si>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</si>
  <si>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</si>
  <si>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</si>
  <si>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</si>
  <si>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</si>
  <si>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</si>
  <si>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</si>
  <si>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</si>
  <si>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</si>
  <si>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</si>
  <si>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</si>
  <si>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</si>
  <si>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</si>
  <si>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</si>
  <si>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</si>
  <si>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</si>
  <si>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</si>
  <si>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</si>
  <si>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</si>
  <si>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</si>
  <si>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</si>
  <si>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</si>
  <si>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</si>
  <si>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</si>
  <si>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</si>
  <si>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</si>
  <si>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</si>
  <si>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</si>
  <si>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</si>
  <si>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</si>
  <si>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</si>
  <si>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</si>
  <si>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</si>
  <si>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</si>
  <si>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</si>
  <si>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</si>
  <si>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</si>
  <si>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</si>
  <si>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</si>
  <si>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</si>
  <si>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</si>
  <si>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</si>
  <si>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</si>
  <si>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</si>
  <si>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</si>
  <si>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</si>
  <si>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</si>
  <si>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</si>
  <si>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</si>
  <si>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</si>
  <si>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</si>
  <si>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</si>
  <si>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</si>
  <si>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</si>
  <si>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</si>
  <si>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</si>
  <si>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</si>
  <si>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</si>
  <si>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</si>
  <si>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</si>
  <si>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</si>
  <si>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</si>
  <si>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</si>
  <si>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</si>
  <si>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</si>
  <si>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</si>
  <si>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</si>
  <si>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</si>
  <si>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</si>
  <si>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</si>
  <si>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</si>
  <si>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</si>
  <si>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</si>
  <si>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</si>
  <si>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</si>
  <si>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</si>
  <si>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</si>
  <si>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</si>
  <si>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</si>
  <si>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</si>
  <si>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</si>
  <si>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</si>
  <si>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</si>
  <si>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</si>
  <si>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</si>
  <si>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</si>
  <si>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</si>
  <si>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</si>
  <si>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</si>
  <si>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</si>
  <si>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</si>
  <si>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</si>
  <si>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</si>
  <si>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</si>
  <si>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</si>
  <si>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</si>
  <si>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</si>
  <si>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</si>
  <si>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</si>
  <si>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</si>
  <si>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</si>
  <si>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</si>
  <si>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</si>
  <si>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</si>
  <si>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</si>
  <si>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</si>
  <si>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</si>
  <si>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</si>
  <si>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</si>
  <si>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</si>
  <si>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</si>
  <si>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</si>
  <si>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</si>
  <si>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</si>
  <si>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</si>
  <si>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</si>
  <si>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</si>
  <si>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</si>
  <si>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</si>
  <si>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</si>
  <si>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</si>
  <si>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</si>
  <si>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</si>
  <si>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</si>
  <si>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</si>
  <si>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</si>
  <si>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</si>
  <si>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</si>
  <si>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</si>
  <si>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</si>
  <si>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</si>
  <si>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</si>
  <si>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</si>
  <si>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</si>
  <si>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</si>
  <si>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</si>
  <si>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</si>
  <si>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</si>
  <si>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</si>
  <si>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</si>
  <si>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</si>
  <si>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</si>
  <si>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</si>
  <si>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</si>
  <si>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</si>
  <si>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</si>
  <si>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</si>
  <si>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</si>
  <si>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</si>
  <si>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</si>
  <si>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</si>
  <si>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</si>
  <si>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</si>
  <si>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</si>
  <si>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</si>
  <si>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</si>
  <si>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</si>
  <si>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</si>
  <si>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</si>
  <si>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</si>
  <si>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</si>
  <si>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</si>
  <si>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</si>
  <si>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</si>
  <si>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</si>
  <si>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</si>
  <si>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</si>
  <si>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</si>
  <si>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</si>
  <si>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</si>
  <si>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</si>
  <si>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</si>
  <si>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</si>
  <si>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</si>
  <si>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</si>
  <si>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</si>
  <si>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</si>
  <si>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</si>
  <si>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</si>
  <si>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</si>
  <si>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</si>
  <si>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</si>
  <si>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</si>
  <si>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</si>
  <si>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</si>
  <si>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</si>
  <si>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</si>
  <si>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</si>
  <si>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</si>
  <si>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</si>
  <si>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</si>
  <si>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</si>
  <si>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</si>
  <si>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</si>
  <si>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</si>
  <si>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</si>
  <si>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</si>
  <si>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</si>
  <si>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</si>
  <si>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</si>
  <si>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</si>
  <si>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</si>
  <si>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</si>
  <si>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</si>
  <si>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</si>
  <si>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</si>
  <si>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</si>
  <si>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</si>
  <si>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</si>
  <si>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</si>
  <si>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</si>
  <si>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</si>
  <si>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</si>
  <si>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</si>
  <si>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</si>
  <si>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</si>
  <si>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</si>
  <si>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</si>
  <si>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</si>
  <si>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</si>
  <si>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</si>
  <si>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</si>
  <si>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</si>
  <si>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</si>
  <si>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</si>
  <si>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</si>
  <si>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</si>
  <si>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</si>
  <si>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</si>
  <si>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</si>
  <si>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</si>
  <si>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</si>
  <si>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</si>
  <si>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</si>
  <si>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</si>
  <si>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</si>
  <si>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</si>
  <si>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</si>
  <si>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</si>
  <si>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</si>
  <si>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</si>
  <si>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</si>
  <si>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</si>
  <si>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</si>
  <si>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</si>
  <si>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</si>
  <si>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</si>
  <si>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</si>
  <si>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</si>
  <si>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</si>
  <si>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</si>
  <si>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</si>
  <si>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</si>
  <si>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</si>
  <si>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</si>
  <si>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</si>
  <si>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</si>
  <si>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</si>
  <si>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</si>
  <si>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</si>
  <si>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</si>
  <si>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</si>
  <si>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</si>
  <si>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</si>
  <si>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</si>
  <si>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</si>
  <si>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</si>
  <si>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</si>
  <si>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</si>
  <si>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</si>
  <si>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</si>
  <si>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</si>
  <si>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</si>
  <si>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</si>
  <si>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</si>
  <si>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</si>
  <si>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</si>
  <si>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</si>
  <si>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</si>
  <si>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</si>
  <si>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</si>
  <si>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</si>
  <si>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</si>
  <si>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</si>
  <si>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</si>
  <si>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</si>
  <si>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</si>
  <si>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</si>
  <si>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</si>
  <si>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</si>
  <si>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</si>
  <si>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</si>
  <si>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</si>
  <si>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</si>
  <si>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</si>
  <si>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</si>
  <si>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</si>
  <si>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</si>
  <si>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</si>
  <si>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</si>
  <si>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</si>
  <si>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</si>
  <si>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</si>
  <si>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</si>
  <si>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</si>
  <si>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</si>
  <si>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</si>
  <si>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</si>
  <si>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</si>
  <si>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</si>
  <si>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</si>
  <si>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</si>
  <si>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</si>
  <si>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</si>
  <si>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</si>
  <si>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</si>
  <si>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</si>
  <si>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</si>
  <si>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</si>
  <si>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</si>
  <si>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</si>
  <si>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</si>
  <si>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</si>
  <si>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</si>
  <si>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</si>
  <si>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</si>
  <si>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</si>
  <si>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</si>
  <si>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</si>
  <si>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</si>
  <si>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</si>
  <si>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</si>
  <si>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</si>
  <si>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</si>
  <si>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</si>
  <si>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</si>
  <si>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</si>
  <si>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</si>
  <si>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</si>
  <si>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</si>
  <si>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</si>
  <si>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</si>
  <si>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</si>
  <si>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</si>
  <si>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</si>
  <si>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</si>
  <si>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</si>
  <si>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</si>
  <si>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</si>
  <si>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</si>
  <si>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</si>
  <si>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</si>
  <si>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</si>
  <si>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</si>
  <si>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</si>
  <si>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</si>
  <si>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</si>
  <si>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</si>
  <si>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</si>
  <si>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</si>
  <si>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</si>
  <si>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</si>
  <si>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</si>
  <si>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</si>
  <si>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</si>
  <si>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</si>
  <si>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</si>
  <si>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</si>
  <si>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</si>
  <si>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</si>
  <si>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</si>
  <si>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</si>
  <si>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</si>
  <si>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</si>
  <si>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</si>
  <si>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</si>
  <si>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</si>
  <si>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</si>
  <si>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</si>
  <si>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</si>
  <si>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</si>
  <si>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</si>
  <si>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</si>
  <si>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</si>
  <si>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</si>
  <si>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</si>
  <si>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</si>
  <si>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</si>
  <si>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</si>
  <si>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</si>
  <si>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</si>
  <si>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</si>
  <si>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</si>
  <si>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</si>
  <si>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</si>
  <si>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</si>
  <si>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</si>
  <si>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</si>
  <si>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</si>
  <si>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</si>
  <si>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</si>
  <si>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</si>
  <si>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</si>
  <si>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</si>
  <si>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</si>
  <si>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</si>
  <si>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</si>
  <si>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</si>
  <si>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</si>
  <si>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</si>
  <si>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</si>
  <si>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</si>
  <si>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</si>
  <si>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</si>
  <si>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</si>
  <si>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</si>
  <si>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</si>
  <si>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</si>
  <si>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</si>
  <si>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</si>
  <si>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</si>
  <si>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</si>
  <si>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</si>
  <si>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</si>
  <si>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</si>
  <si>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</si>
  <si>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</si>
  <si>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</si>
  <si>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</si>
  <si>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</si>
  <si>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</si>
  <si>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</si>
  <si>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</si>
  <si>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</si>
  <si>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</si>
  <si>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</si>
  <si>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</si>
  <si>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</si>
  <si>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</si>
  <si>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</si>
  <si>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</si>
  <si>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</si>
  <si>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</si>
  <si>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</si>
  <si>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</si>
  <si>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</si>
  <si>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</si>
  <si>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</si>
  <si>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</si>
  <si>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</si>
  <si>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</si>
  <si>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</si>
  <si>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</si>
  <si>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</si>
  <si>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</si>
  <si>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</si>
  <si>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</si>
  <si>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</si>
  <si>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</si>
  <si>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</si>
  <si>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</si>
  <si>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</si>
  <si>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</si>
  <si>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</si>
  <si>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</si>
  <si>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</si>
  <si>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</si>
  <si>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</si>
  <si>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</si>
  <si>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</si>
  <si>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</si>
  <si>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</si>
  <si>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</si>
  <si>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</si>
  <si>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</si>
  <si>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</si>
  <si>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</si>
  <si>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</si>
  <si>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</si>
  <si>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</si>
  <si>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</si>
  <si>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</si>
  <si>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</si>
  <si>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</si>
  <si>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</si>
  <si>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</si>
  <si>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</si>
  <si>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</si>
  <si>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</si>
  <si>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</si>
  <si>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</si>
  <si>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</si>
  <si>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</si>
  <si>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</si>
  <si>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</si>
  <si>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</si>
  <si>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</si>
  <si>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</si>
  <si>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</si>
  <si>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</si>
  <si>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</si>
  <si>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</si>
  <si>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</si>
  <si>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</si>
  <si>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</si>
  <si>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</si>
  <si>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</si>
  <si>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</si>
  <si>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</si>
  <si>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</si>
  <si>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</si>
  <si>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</si>
  <si>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</si>
  <si>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</si>
  <si>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</si>
  <si>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</si>
  <si>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</si>
  <si>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</si>
  <si>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</si>
  <si>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</si>
  <si>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</si>
  <si>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</si>
  <si>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</si>
  <si>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</si>
  <si>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</si>
  <si>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</si>
  <si>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</si>
  <si>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</si>
  <si>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</si>
  <si>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</si>
  <si>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</si>
  <si>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</si>
  <si>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</si>
  <si>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</si>
  <si>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</si>
  <si>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</si>
  <si>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</si>
  <si>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</si>
  <si>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</si>
  <si>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</si>
  <si>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</si>
  <si>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</si>
  <si>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</si>
  <si>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</si>
  <si>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</si>
  <si>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</si>
  <si>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</si>
  <si>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</si>
  <si>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</si>
  <si>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</si>
  <si>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</si>
  <si>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</si>
  <si>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</si>
  <si>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</si>
  <si>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</si>
  <si>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</si>
  <si>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</si>
  <si>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</si>
  <si>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</si>
  <si>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</si>
  <si>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</si>
  <si>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</si>
  <si>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</si>
  <si>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</si>
  <si>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</si>
  <si>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</si>
  <si>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</si>
  <si>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</si>
  <si>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</si>
  <si>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</si>
  <si>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</si>
  <si>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</si>
  <si>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</si>
  <si>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</si>
  <si>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</si>
  <si>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</si>
  <si>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</si>
  <si>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</si>
  <si>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</si>
  <si>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</si>
  <si>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</si>
  <si>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</si>
  <si>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</si>
  <si>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</si>
  <si>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</si>
  <si>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</si>
  <si>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</si>
  <si>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</si>
  <si>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</si>
  <si>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</si>
  <si>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</si>
  <si>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</si>
  <si>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</si>
  <si>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</si>
  <si>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</si>
  <si>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</si>
  <si>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</si>
  <si>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</si>
  <si>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</si>
  <si>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</si>
  <si>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</si>
  <si>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</si>
  <si>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</si>
  <si>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</si>
  <si>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</si>
  <si>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</si>
  <si>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</si>
  <si>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</si>
  <si>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</si>
  <si>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</si>
  <si>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</si>
  <si>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</si>
  <si>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</si>
  <si>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</si>
  <si>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</si>
  <si>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</si>
  <si>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</si>
  <si>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</si>
  <si>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</si>
  <si>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</si>
  <si>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</si>
  <si>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</si>
  <si>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</si>
  <si>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</si>
  <si>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</si>
  <si>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</si>
  <si>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</si>
  <si>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</si>
  <si>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</si>
  <si>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</si>
  <si>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</si>
  <si>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</si>
  <si>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</si>
  <si>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</si>
  <si>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</si>
  <si>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</si>
  <si>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</si>
  <si>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</si>
  <si>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</si>
  <si>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</si>
  <si>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</si>
  <si>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</si>
  <si>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</si>
  <si>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</si>
  <si>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</si>
  <si>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</si>
  <si>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</si>
  <si>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</si>
  <si>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</si>
  <si>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</si>
  <si>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</si>
  <si>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</si>
  <si>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</si>
  <si>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</si>
  <si>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</si>
  <si>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</si>
  <si>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</si>
  <si>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</si>
  <si>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</si>
  <si>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</si>
  <si>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</si>
  <si>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</si>
  <si>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</si>
  <si>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</si>
  <si>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</si>
  <si>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</si>
  <si>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</si>
  <si>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</si>
  <si>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</si>
  <si>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</si>
  <si>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</si>
  <si>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</si>
  <si>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</si>
  <si>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</si>
  <si>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</si>
  <si>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</si>
  <si>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</si>
  <si>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</si>
  <si>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</si>
  <si>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</si>
  <si>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</si>
  <si>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</si>
  <si>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</si>
  <si>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</si>
  <si>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</si>
  <si>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</si>
  <si>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</si>
  <si>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</si>
  <si>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</si>
  <si>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</si>
  <si>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</si>
  <si>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</si>
  <si>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</si>
  <si>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</si>
  <si>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</si>
  <si>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</si>
  <si>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</si>
  <si>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</si>
  <si>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</si>
  <si>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</si>
  <si>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</si>
  <si>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</si>
  <si>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</si>
  <si>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</si>
  <si>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</si>
  <si>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</si>
  <si>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</si>
  <si>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</si>
  <si>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</si>
  <si>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</si>
  <si>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</si>
  <si>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</si>
  <si>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</si>
  <si>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</si>
  <si>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</si>
  <si>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</si>
  <si>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</si>
  <si>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</si>
  <si>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</si>
  <si>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</si>
  <si>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</si>
  <si>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</si>
  <si>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</si>
  <si>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</si>
  <si>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</si>
  <si>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</si>
  <si>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</si>
  <si>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</si>
  <si>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</si>
  <si>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</si>
  <si>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</si>
  <si>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</si>
  <si>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</si>
  <si>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</si>
  <si>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</si>
  <si>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</si>
  <si>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</si>
  <si>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</si>
  <si>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</si>
  <si>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</si>
  <si>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</si>
  <si>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</si>
  <si>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</si>
  <si>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</si>
  <si>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</si>
  <si>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</si>
  <si>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</si>
  <si>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</si>
  <si>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</si>
  <si>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</si>
  <si>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</si>
  <si>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</si>
  <si>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</si>
  <si>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</si>
  <si>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</si>
  <si>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</si>
  <si>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</si>
  <si>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</si>
  <si>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</si>
  <si>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</si>
  <si>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</si>
  <si>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</si>
  <si>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</si>
  <si>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</si>
  <si>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</si>
  <si>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</si>
  <si>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</si>
  <si>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</si>
  <si>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</si>
  <si>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</si>
  <si>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</si>
  <si>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</si>
  <si>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</si>
  <si>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</si>
  <si>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</si>
  <si>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</si>
  <si>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</si>
  <si>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</si>
  <si>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</si>
  <si>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</si>
  <si>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</si>
  <si>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</si>
  <si>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</si>
  <si>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</si>
  <si>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</si>
  <si>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</si>
  <si>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</si>
  <si>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</si>
  <si>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</si>
  <si>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</si>
  <si>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</si>
  <si>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</si>
  <si>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</si>
  <si>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</si>
  <si>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</si>
  <si>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</si>
  <si>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</si>
  <si>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</si>
  <si>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</si>
  <si>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</si>
  <si>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</si>
  <si>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</si>
  <si>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</si>
  <si>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</si>
  <si>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</si>
  <si>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</si>
  <si>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</si>
  <si>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</si>
  <si>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</si>
  <si>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</si>
  <si>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</si>
  <si>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</si>
  <si>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</si>
  <si>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</si>
  <si>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</si>
  <si>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</si>
  <si>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</si>
  <si>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</si>
  <si>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</si>
  <si>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</si>
  <si>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</si>
  <si>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</si>
  <si>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</si>
  <si>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</si>
  <si>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</si>
  <si>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</si>
  <si>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</si>
  <si>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</si>
  <si>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</si>
  <si>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</si>
  <si>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</si>
  <si>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</si>
  <si>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</si>
  <si>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</si>
  <si>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</si>
  <si>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</si>
  <si>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</si>
  <si>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</si>
  <si>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</si>
  <si>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</si>
  <si>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</si>
  <si>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</si>
  <si>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</si>
  <si>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</si>
  <si>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</si>
  <si>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</si>
  <si>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</si>
  <si>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</si>
  <si>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</si>
  <si>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</si>
  <si>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</si>
  <si>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</si>
  <si>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</si>
  <si>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</si>
  <si>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</si>
  <si>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</si>
  <si>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</si>
  <si>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</si>
  <si>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</si>
  <si>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</si>
  <si>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</si>
  <si>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</si>
  <si>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</si>
  <si>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</si>
  <si>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</si>
  <si>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</si>
  <si>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</si>
  <si>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</si>
  <si>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</si>
  <si>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</si>
  <si>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</si>
  <si>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</si>
  <si>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</si>
  <si>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</si>
  <si>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</si>
  <si>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</si>
  <si>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</si>
  <si>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</si>
  <si>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</si>
  <si>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</si>
  <si>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</si>
  <si>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</si>
  <si>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</si>
  <si>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</si>
  <si>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</si>
  <si>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</si>
  <si>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</si>
  <si>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</si>
  <si>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</si>
  <si>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</si>
  <si>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</si>
  <si>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</si>
  <si>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</si>
  <si>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</si>
  <si>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</si>
  <si>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</si>
  <si>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</si>
  <si>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</si>
  <si>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</si>
  <si>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</si>
  <si>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</si>
  <si>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</si>
  <si>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</si>
  <si>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</si>
  <si>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</si>
  <si>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</si>
  <si>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</si>
  <si>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</si>
  <si>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</si>
  <si>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</si>
  <si>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</si>
  <si>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</si>
  <si>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</si>
  <si>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</si>
  <si>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</si>
  <si>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</si>
  <si>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</si>
  <si>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</si>
  <si>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</si>
  <si>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</si>
  <si>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</si>
  <si>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</si>
  <si>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</si>
  <si>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</si>
  <si>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</si>
  <si>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</si>
  <si>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</si>
  <si>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</si>
  <si>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</si>
  <si>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</si>
  <si>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</si>
  <si>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</si>
  <si>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</si>
  <si>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</si>
  <si>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</si>
  <si>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</si>
  <si>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</si>
  <si>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</si>
  <si>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</si>
  <si>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</si>
  <si>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</si>
  <si>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</si>
  <si>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</si>
  <si>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</si>
  <si>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</si>
  <si>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</si>
  <si>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</si>
  <si>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</si>
  <si>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</si>
  <si>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</si>
  <si>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</si>
  <si>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</si>
  <si>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</si>
  <si>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</si>
  <si>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</si>
  <si>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</si>
  <si>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</si>
  <si>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</si>
  <si>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</si>
  <si>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</si>
  <si>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</si>
  <si>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</si>
  <si>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</si>
  <si>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</si>
  <si>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</si>
  <si>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</si>
  <si>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</si>
  <si>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</si>
  <si>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</si>
  <si>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</si>
  <si>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</si>
  <si>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</si>
  <si>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</si>
  <si>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</si>
  <si>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</si>
  <si>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</si>
  <si>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</si>
  <si>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</si>
  <si>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</si>
  <si>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</si>
  <si>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</si>
  <si>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</si>
  <si>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</si>
  <si>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</si>
  <si>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</si>
  <si>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</si>
  <si>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</si>
  <si>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</si>
  <si>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</si>
  <si>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</si>
  <si>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</si>
  <si>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</si>
  <si>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</si>
  <si>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</si>
  <si>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</si>
  <si>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</si>
  <si>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</si>
  <si>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</si>
  <si>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</si>
  <si>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</si>
  <si>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</si>
  <si>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</si>
  <si>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</si>
  <si>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</si>
  <si>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</si>
  <si>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</si>
  <si>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</si>
  <si>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</si>
  <si>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</si>
  <si>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</si>
  <si>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</si>
  <si>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</si>
  <si>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</si>
  <si>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</si>
  <si>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</si>
  <si>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</si>
  <si>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</si>
  <si>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</si>
  <si>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</si>
  <si>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</si>
  <si>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</si>
  <si>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</si>
  <si>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</si>
  <si>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</si>
  <si>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</si>
  <si>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</si>
  <si>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</si>
  <si>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</si>
  <si>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</si>
  <si>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</si>
  <si>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</si>
  <si>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</si>
  <si>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</si>
  <si>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</si>
  <si>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</si>
  <si>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</si>
  <si>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</si>
  <si>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</si>
  <si>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</si>
  <si>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</si>
  <si>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</si>
  <si>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</si>
  <si>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</si>
  <si>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</si>
  <si>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</si>
  <si>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</si>
  <si>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</si>
  <si>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</si>
  <si>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</si>
  <si>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</si>
  <si>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</si>
  <si>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</si>
  <si>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</si>
  <si>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</si>
  <si>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</si>
  <si>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</si>
  <si>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</si>
  <si>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</si>
  <si>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</si>
  <si>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</si>
  <si>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</si>
  <si>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</si>
  <si>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</si>
  <si>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</si>
  <si>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</si>
  <si>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</si>
  <si>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</si>
  <si>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</si>
  <si>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</si>
  <si>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</si>
  <si>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</si>
  <si>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</si>
  <si>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</si>
  <si>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</si>
  <si>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</si>
  <si>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</si>
  <si>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</si>
  <si>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</si>
  <si>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</si>
  <si>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</si>
  <si>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</si>
  <si>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</si>
  <si>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</si>
  <si>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</si>
  <si>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</si>
  <si>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</si>
  <si>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</si>
  <si>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</si>
  <si>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</si>
  <si>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</si>
  <si>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</si>
  <si>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</si>
  <si>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</si>
  <si>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</si>
  <si>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</si>
  <si>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</si>
  <si>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</si>
  <si>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</si>
  <si>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</si>
  <si>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</si>
  <si>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</si>
  <si>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</si>
  <si>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</si>
  <si>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</si>
  <si>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</si>
  <si>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</si>
  <si>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</si>
  <si>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</si>
  <si>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</si>
  <si>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</si>
  <si>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</si>
  <si>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</si>
  <si>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</si>
  <si>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</si>
  <si>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</si>
  <si>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</si>
  <si>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</si>
  <si>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</si>
  <si>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</si>
  <si>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</si>
  <si>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</si>
  <si>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</si>
  <si>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</si>
  <si>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</si>
  <si>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</si>
  <si>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</si>
  <si>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</si>
  <si>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</si>
  <si>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</si>
  <si>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</si>
  <si>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</si>
  <si>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</si>
  <si>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</si>
  <si>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</si>
  <si>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</si>
  <si>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</si>
  <si>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</si>
  <si>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</si>
  <si>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</si>
  <si>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</si>
  <si>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</si>
  <si>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</si>
  <si>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</si>
  <si>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</si>
  <si>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</si>
  <si>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</si>
  <si>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</si>
  <si>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</si>
  <si>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</si>
  <si>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</si>
  <si>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</si>
  <si>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</si>
  <si>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</si>
  <si>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</si>
  <si>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</si>
  <si>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</si>
  <si>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</si>
  <si>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</si>
  <si>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</si>
  <si>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</si>
  <si>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</si>
  <si>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</si>
  <si>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</si>
  <si>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</si>
  <si>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</si>
  <si>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</si>
  <si>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</si>
  <si>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</si>
  <si>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</si>
  <si>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</si>
  <si>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</si>
  <si>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</si>
  <si>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</si>
  <si>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</si>
  <si>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</si>
  <si>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</si>
  <si>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</si>
  <si>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</si>
  <si>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</si>
  <si>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</si>
  <si>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</si>
  <si>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</si>
  <si>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</si>
  <si>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</si>
  <si>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</si>
  <si>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</si>
  <si>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</si>
  <si>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</si>
  <si>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</si>
  <si>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</si>
  <si>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</si>
  <si>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</si>
  <si>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</si>
  <si>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</si>
  <si>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</si>
  <si>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</si>
  <si>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</si>
  <si>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</si>
  <si>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</si>
  <si>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</si>
  <si>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</si>
  <si>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</si>
  <si>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</si>
  <si>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</si>
  <si>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</si>
  <si>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</si>
  <si>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</si>
  <si>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</si>
  <si>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</si>
  <si>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</si>
  <si>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</si>
  <si>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</si>
  <si>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</si>
  <si>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</si>
  <si>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</si>
  <si>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</si>
  <si>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</si>
  <si>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</si>
  <si>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</si>
  <si>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</si>
  <si>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</si>
  <si>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</si>
  <si>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</si>
  <si>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</si>
  <si>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</si>
  <si>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</si>
  <si>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</si>
  <si>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</si>
  <si>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</si>
  <si>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</si>
  <si>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</si>
  <si>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</si>
  <si>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</si>
  <si>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</si>
  <si>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</si>
  <si>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</si>
  <si>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</si>
  <si>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</si>
  <si>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</si>
  <si>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</si>
  <si>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</si>
  <si>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</si>
  <si>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</si>
  <si>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</si>
  <si>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</si>
  <si>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</si>
  <si>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</si>
  <si>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</si>
  <si>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</si>
  <si>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</si>
  <si>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</si>
  <si>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</si>
  <si>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</si>
  <si>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</si>
  <si>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</si>
  <si>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</si>
  <si>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</si>
  <si>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</si>
  <si>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</si>
  <si>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</si>
  <si>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</si>
  <si>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</si>
  <si>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</si>
  <si>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</si>
  <si>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</si>
  <si>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</si>
  <si>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</si>
  <si>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</si>
  <si>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</si>
  <si>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</si>
  <si>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</si>
  <si>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</si>
  <si>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</si>
  <si>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</si>
  <si>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</si>
  <si>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</si>
  <si>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</si>
  <si>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</si>
  <si>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</si>
  <si>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</si>
  <si>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</si>
  <si>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</si>
  <si>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</si>
  <si>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</si>
  <si>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</si>
  <si>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</si>
  <si>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</si>
  <si>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</si>
  <si>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</si>
  <si>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</si>
  <si>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</si>
  <si>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</si>
  <si>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</si>
  <si>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</si>
  <si>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</si>
  <si>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</si>
  <si>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</si>
  <si>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</si>
  <si>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</si>
  <si>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</si>
  <si>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</si>
  <si>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</si>
  <si>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</si>
  <si>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</si>
  <si>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</si>
  <si>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</si>
  <si>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</si>
  <si>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</si>
  <si>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</si>
  <si>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</si>
  <si>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</si>
  <si>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</si>
  <si>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</si>
  <si>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</si>
  <si>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</si>
  <si>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</si>
  <si>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</si>
  <si>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</si>
  <si>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</si>
  <si>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</si>
  <si>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</si>
  <si>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</si>
  <si>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</si>
  <si>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</si>
  <si>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</si>
  <si>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</si>
  <si>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</si>
  <si>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</si>
  <si>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</si>
  <si>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</si>
  <si>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</si>
  <si>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</si>
  <si>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</si>
  <si>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</si>
  <si>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</si>
  <si>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</si>
  <si>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</si>
  <si>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</si>
  <si>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</si>
  <si>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</si>
  <si>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</si>
  <si>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</si>
  <si>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</si>
  <si>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</si>
  <si>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</si>
  <si>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</si>
  <si>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</si>
  <si>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</si>
  <si>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</si>
  <si>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</si>
  <si>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</si>
  <si>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</si>
  <si>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</si>
  <si>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</si>
  <si>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</si>
  <si>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</si>
  <si>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</si>
  <si>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</si>
  <si>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</si>
  <si>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</si>
  <si>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</si>
  <si>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</si>
  <si>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</si>
  <si>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</si>
  <si>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</si>
  <si>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</si>
  <si>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</si>
  <si>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</si>
  <si>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</si>
  <si>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</si>
  <si>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</si>
  <si>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</si>
  <si>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</si>
  <si>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</si>
  <si>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</si>
  <si>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</si>
  <si>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</si>
  <si>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</si>
  <si>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</si>
  <si>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</si>
  <si>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</si>
  <si>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</si>
  <si>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</si>
  <si>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</si>
  <si>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</si>
  <si>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</si>
  <si>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</si>
  <si>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</si>
  <si>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</si>
  <si>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</si>
  <si>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</si>
  <si>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</si>
  <si>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</si>
  <si>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</si>
  <si>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</si>
  <si>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</si>
  <si>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</si>
  <si>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</si>
  <si>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</si>
  <si>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</si>
  <si>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</si>
  <si>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</si>
  <si>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</si>
  <si>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</si>
  <si>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</si>
  <si>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</si>
  <si>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</si>
  <si>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</si>
  <si>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</si>
  <si>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</si>
  <si>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</si>
  <si>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</si>
  <si>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</si>
  <si>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</si>
  <si>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</si>
  <si>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</si>
  <si>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</si>
  <si>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</si>
  <si>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</si>
  <si>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</si>
  <si>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</si>
  <si>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</si>
  <si>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</si>
  <si>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</si>
  <si>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</si>
  <si>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</si>
  <si>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</si>
  <si>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</si>
  <si>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</si>
  <si>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</si>
  <si>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</si>
  <si>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</si>
  <si>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</si>
  <si>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</si>
  <si>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</si>
  <si>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</si>
  <si>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</si>
  <si>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</si>
  <si>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</si>
  <si>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</si>
  <si>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</si>
  <si>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</si>
  <si>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</si>
  <si>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</si>
  <si>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</si>
  <si>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</si>
  <si>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</si>
  <si>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</si>
  <si>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</si>
  <si>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</si>
  <si>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</si>
  <si>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</si>
  <si>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</si>
  <si>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</si>
  <si>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</si>
  <si>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</si>
  <si>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</si>
  <si>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</si>
  <si>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</si>
  <si>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</si>
  <si>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</si>
  <si>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</si>
  <si>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</si>
  <si>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</si>
  <si>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</si>
  <si>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</si>
  <si>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</si>
  <si>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</si>
  <si>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</si>
  <si>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</si>
  <si>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</si>
  <si>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</si>
  <si>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</si>
  <si>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</si>
  <si>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</si>
  <si>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</si>
  <si>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</si>
  <si>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</si>
  <si>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</si>
  <si>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</si>
  <si>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</si>
  <si>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</si>
  <si>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</si>
  <si>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</si>
  <si>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</si>
  <si>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</si>
  <si>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</si>
  <si>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</si>
  <si>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</si>
  <si>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</si>
  <si>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</si>
  <si>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</si>
  <si>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</si>
  <si>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</si>
  <si>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</si>
  <si>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</si>
  <si>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</si>
  <si>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</si>
  <si>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</si>
  <si>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</si>
  <si>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</si>
  <si>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</si>
  <si>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</si>
  <si>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</si>
  <si>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</si>
  <si>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</si>
  <si>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</si>
  <si>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</si>
  <si>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</si>
  <si>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</si>
  <si>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</si>
  <si>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</si>
  <si>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</si>
  <si>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</si>
  <si>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</si>
  <si>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</si>
  <si>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</si>
  <si>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</si>
  <si>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</si>
  <si>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</si>
  <si>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</si>
  <si>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</si>
  <si>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</si>
  <si>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</si>
  <si>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</si>
  <si>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</si>
  <si>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</si>
  <si>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</si>
  <si>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</si>
  <si>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</si>
  <si>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</si>
  <si>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</si>
  <si>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</si>
  <si>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</si>
  <si>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</si>
  <si>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</si>
  <si>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</si>
  <si>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</si>
  <si>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</si>
  <si>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</si>
  <si>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</si>
  <si>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</si>
  <si>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</si>
  <si>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</si>
  <si>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</si>
  <si>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</si>
  <si>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</si>
  <si>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</si>
  <si>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</si>
  <si>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</si>
  <si>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</si>
  <si>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</si>
  <si>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</si>
  <si>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</si>
  <si>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</si>
  <si>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</si>
  <si>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</si>
  <si>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</si>
  <si>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</si>
  <si>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</si>
  <si>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</si>
  <si>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</si>
  <si>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</si>
  <si>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</si>
  <si>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</si>
  <si>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</si>
  <si>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</si>
  <si>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</si>
  <si>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</si>
  <si>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</si>
  <si>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</si>
  <si>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</si>
  <si>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</si>
  <si>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</si>
  <si>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</si>
  <si>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</si>
  <si>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</si>
  <si>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</si>
  <si>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</si>
  <si>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</si>
  <si>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</si>
  <si>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</si>
  <si>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</si>
  <si>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</si>
  <si>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</si>
  <si>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</si>
  <si>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</si>
  <si>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</si>
  <si>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</si>
  <si>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</si>
  <si>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</si>
  <si>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</si>
  <si>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</si>
  <si>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</si>
  <si>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</si>
  <si>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</si>
  <si>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</si>
  <si>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</si>
  <si>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</si>
  <si>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</si>
  <si>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</si>
  <si>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</si>
  <si>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</si>
  <si>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</si>
  <si>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</si>
  <si>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</si>
  <si>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</si>
  <si>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</si>
  <si>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</si>
  <si>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</si>
  <si>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</si>
  <si>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</si>
  <si>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</si>
  <si>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</si>
  <si>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</si>
  <si>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</si>
  <si>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</si>
  <si>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</si>
  <si>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</si>
  <si>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</si>
  <si>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</si>
  <si>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</si>
  <si>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</si>
  <si>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</si>
  <si>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</si>
  <si>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</si>
  <si>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</si>
  <si>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</si>
  <si>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</si>
  <si>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</si>
  <si>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</si>
  <si>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</si>
  <si>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</si>
  <si>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</si>
  <si>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</si>
  <si>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</si>
  <si>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</si>
  <si>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</si>
  <si>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</si>
  <si>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</si>
  <si>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</si>
  <si>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</si>
  <si>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</si>
  <si>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</si>
  <si>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</si>
  <si>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</si>
  <si>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</si>
  <si>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</si>
  <si>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</si>
  <si>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</si>
  <si>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</si>
  <si>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</si>
  <si>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</si>
  <si>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</si>
  <si>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</si>
  <si>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</si>
  <si>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</si>
  <si>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</si>
  <si>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</si>
  <si>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</si>
  <si>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</si>
  <si>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</si>
  <si>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</si>
  <si>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</si>
  <si>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</si>
  <si>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</si>
  <si>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</si>
  <si>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</si>
  <si>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</si>
  <si>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</si>
  <si>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</si>
  <si>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</si>
  <si>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</si>
  <si>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</si>
  <si>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</si>
  <si>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</si>
  <si>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</si>
  <si>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</si>
  <si>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</si>
  <si>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</si>
  <si>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</si>
  <si>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</si>
  <si>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</si>
  <si>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</si>
  <si>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</si>
  <si>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</si>
  <si>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</si>
  <si>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</si>
  <si>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</si>
  <si>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</si>
  <si>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</si>
  <si>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</si>
  <si>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</si>
  <si>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</si>
  <si>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</si>
  <si>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</si>
  <si>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</si>
  <si>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</si>
  <si>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</si>
  <si>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</si>
  <si>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</si>
  <si>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</si>
  <si>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</si>
  <si>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</si>
  <si>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</si>
  <si>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</si>
  <si>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</si>
  <si>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</si>
  <si>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</si>
  <si>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</si>
  <si>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</si>
  <si>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</si>
  <si>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</si>
  <si>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</si>
  <si>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</si>
  <si>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</si>
  <si>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</si>
  <si>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</si>
  <si>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</si>
  <si>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</si>
  <si>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</si>
  <si>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</si>
  <si>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</si>
  <si>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</si>
  <si>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</si>
  <si>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</si>
  <si>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</si>
  <si>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</si>
  <si>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</si>
  <si>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</si>
  <si>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</si>
  <si>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</si>
  <si>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</si>
  <si>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</si>
  <si>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</si>
  <si>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</si>
  <si>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</si>
  <si>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</si>
  <si>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</si>
  <si>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</si>
  <si>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</si>
  <si>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</si>
  <si>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</si>
  <si>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</si>
  <si>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</si>
  <si>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</si>
  <si>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</si>
  <si>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</si>
  <si>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</si>
  <si>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</si>
  <si>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</si>
  <si>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</si>
  <si>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</si>
  <si>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</si>
  <si>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</si>
  <si>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</si>
  <si>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</si>
  <si>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</si>
  <si>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</si>
  <si>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</si>
  <si>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</si>
  <si>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</si>
  <si>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</si>
  <si>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</si>
  <si>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</si>
  <si>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</si>
  <si>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</si>
  <si>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</si>
  <si>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</si>
  <si>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</si>
  <si>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</si>
  <si>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</si>
  <si>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</si>
  <si>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</si>
  <si>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</si>
  <si>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</si>
  <si>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</si>
  <si>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</si>
  <si>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</si>
  <si>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</si>
  <si>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</si>
  <si>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</si>
  <si>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</si>
  <si>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</si>
  <si>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</si>
  <si>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</si>
  <si>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</si>
  <si>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</si>
  <si>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</si>
  <si>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</si>
  <si>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</si>
  <si>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</si>
  <si>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</si>
  <si>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</si>
  <si>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</si>
  <si>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</si>
  <si>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</si>
  <si>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</si>
  <si>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</si>
  <si>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</si>
  <si>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</si>
  <si>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</si>
  <si>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</si>
  <si>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</si>
  <si>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</si>
  <si>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</si>
  <si>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</si>
  <si>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</si>
  <si>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</si>
  <si>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</si>
  <si>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</si>
  <si>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</si>
  <si>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</si>
  <si>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</si>
  <si>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</si>
  <si>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</si>
  <si>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</si>
  <si>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</si>
  <si>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</si>
  <si>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</si>
  <si>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</si>
  <si>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</si>
  <si>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</si>
  <si>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</si>
  <si>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</si>
  <si>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</si>
  <si>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</si>
  <si>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</si>
  <si>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</si>
  <si>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</si>
  <si>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</si>
  <si>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</si>
  <si>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</si>
  <si>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</si>
  <si>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</si>
  <si>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</si>
  <si>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</si>
  <si>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</si>
  <si>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</si>
  <si>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</si>
  <si>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</si>
  <si>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</si>
  <si>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</si>
  <si>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</si>
  <si>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</si>
  <si>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</si>
  <si>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</si>
  <si>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</si>
  <si>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</si>
  <si>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</si>
  <si>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</si>
  <si>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</si>
  <si>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</si>
  <si>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</si>
  <si>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</si>
  <si>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</si>
  <si>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</si>
  <si>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</si>
  <si>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</si>
  <si>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</si>
  <si>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</si>
  <si>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</si>
  <si>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</si>
  <si>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</si>
  <si>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</si>
  <si>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</si>
  <si>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</si>
  <si>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</si>
  <si>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</si>
  <si>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</si>
  <si>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</si>
  <si>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</si>
  <si>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</si>
  <si>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</si>
  <si>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</si>
  <si>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</si>
  <si>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</si>
  <si>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</si>
  <si>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</si>
  <si>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</si>
  <si>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</si>
  <si>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</si>
  <si>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</si>
  <si>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</si>
  <si>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</si>
  <si>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</si>
  <si>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</si>
  <si>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</si>
  <si>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</si>
  <si>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</si>
  <si>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</si>
  <si>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</si>
  <si>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</si>
  <si>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</si>
  <si>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</si>
  <si>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</si>
  <si>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</si>
  <si>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</si>
  <si>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</si>
  <si>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</si>
  <si>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</si>
  <si>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</si>
  <si>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</si>
  <si>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</si>
  <si>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</si>
  <si>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</si>
  <si>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</si>
  <si>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</si>
  <si>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</si>
  <si>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</si>
  <si>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</si>
  <si>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</si>
  <si>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</si>
  <si>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</si>
  <si>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</si>
  <si>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</si>
  <si>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</si>
  <si>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</si>
  <si>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</si>
  <si>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</si>
  <si>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</si>
  <si>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</si>
  <si>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</si>
  <si>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</si>
  <si>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</si>
  <si>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</si>
  <si>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</si>
  <si>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</si>
  <si>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</si>
  <si>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</si>
  <si>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</si>
  <si>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</si>
  <si>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</si>
  <si>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</si>
  <si>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</si>
  <si>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</si>
  <si>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</si>
  <si>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</si>
  <si>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</si>
  <si>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</si>
  <si>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</si>
  <si>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</si>
  <si>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</si>
  <si>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</si>
  <si>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</si>
  <si>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</si>
  <si>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</si>
  <si>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</si>
  <si>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</si>
  <si>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</si>
  <si>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</si>
  <si>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</si>
  <si>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</si>
  <si>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</si>
  <si>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</si>
  <si>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</si>
  <si>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</si>
  <si>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</si>
  <si>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</si>
  <si>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</si>
  <si>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</si>
  <si>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</si>
  <si>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</si>
  <si>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</si>
  <si>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</si>
  <si>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</si>
  <si>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</si>
  <si>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</si>
  <si>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</si>
  <si>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</si>
  <si>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</si>
  <si>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</si>
  <si>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</si>
  <si>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</si>
  <si>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</si>
  <si>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</si>
  <si>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</si>
  <si>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</si>
  <si>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</si>
  <si>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</si>
  <si>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</si>
  <si>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</si>
  <si>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</si>
  <si>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</si>
  <si>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</si>
  <si>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</si>
  <si>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</si>
  <si>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</si>
  <si>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</si>
  <si>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</si>
  <si>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</si>
  <si>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</si>
  <si>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</si>
  <si>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</si>
  <si>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</si>
  <si>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</si>
  <si>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</si>
  <si>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</si>
  <si>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</si>
  <si>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</si>
  <si>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</si>
  <si>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</si>
  <si>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</si>
  <si>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</si>
  <si>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</si>
  <si>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</si>
  <si>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</si>
  <si>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</si>
  <si>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</si>
  <si>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</si>
  <si>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</si>
  <si>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</si>
  <si>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</si>
  <si>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</si>
  <si>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</si>
  <si>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</si>
  <si>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</si>
  <si>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</si>
  <si>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</si>
  <si>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</si>
  <si>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</si>
  <si>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</si>
  <si>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</si>
  <si>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</si>
  <si>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</si>
  <si>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</si>
  <si>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</si>
  <si>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</si>
  <si>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</si>
  <si>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</si>
  <si>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</si>
  <si>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</si>
  <si>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</si>
  <si>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</si>
  <si>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</si>
  <si>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</si>
  <si>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</si>
  <si>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</si>
  <si>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</si>
  <si>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</si>
  <si>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</si>
  <si>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</si>
  <si>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</si>
  <si>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</si>
  <si>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</si>
  <si>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</si>
  <si>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</si>
  <si>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</si>
  <si>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</si>
  <si>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</si>
  <si>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</si>
  <si>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</si>
  <si>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</si>
  <si>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</si>
  <si>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</si>
  <si>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</si>
  <si>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</si>
  <si>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</si>
  <si>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</si>
  <si>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</si>
  <si>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</si>
  <si>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</si>
  <si>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</si>
  <si>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</si>
  <si>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</si>
  <si>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</si>
  <si>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</si>
  <si>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</si>
  <si>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</si>
  <si>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</si>
  <si>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</si>
  <si>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</si>
  <si>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</si>
  <si>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</si>
  <si>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</si>
  <si>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</si>
  <si>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</si>
  <si>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</si>
  <si>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</si>
  <si>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</si>
  <si>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</si>
  <si>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</si>
  <si>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</si>
  <si>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</si>
  <si>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</si>
  <si>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</si>
  <si>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</si>
  <si>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</si>
  <si>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</si>
  <si>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</si>
  <si>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</si>
  <si>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</si>
  <si>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</si>
  <si>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</si>
  <si>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</si>
  <si>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</si>
  <si>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</si>
  <si>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</si>
  <si>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</si>
  <si>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</si>
  <si>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</si>
  <si>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</si>
  <si>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</si>
  <si>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</si>
  <si>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</si>
  <si>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</si>
  <si>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</si>
  <si>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</si>
  <si>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</si>
  <si>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</si>
  <si>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</si>
  <si>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</si>
  <si>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</si>
  <si>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</si>
  <si>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</si>
  <si>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</si>
  <si>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</si>
  <si>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</si>
  <si>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</si>
  <si>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</si>
  <si>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</si>
  <si>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</si>
  <si>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</si>
  <si>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</si>
  <si>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</si>
  <si>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</si>
  <si>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</si>
  <si>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</si>
  <si>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</si>
  <si>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</si>
  <si>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</si>
  <si>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</si>
  <si>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</si>
  <si>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</si>
  <si>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</si>
  <si>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</si>
  <si>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</si>
  <si>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</si>
  <si>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</si>
  <si>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</si>
  <si>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</si>
  <si>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</si>
  <si>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</si>
  <si>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</si>
  <si>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</si>
  <si>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</si>
  <si>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</si>
  <si>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</si>
  <si>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</si>
  <si>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</si>
  <si>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</si>
  <si>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</si>
  <si>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</si>
  <si>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</si>
  <si>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</si>
  <si>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</si>
  <si>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</si>
  <si>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</si>
  <si>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</si>
  <si>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</si>
  <si>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</si>
  <si>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</si>
  <si>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</si>
  <si>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</si>
  <si>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</si>
  <si>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</si>
  <si>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</si>
  <si>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</si>
  <si>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</si>
  <si>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</si>
  <si>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</si>
  <si>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</si>
  <si>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</si>
  <si>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</si>
  <si>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</si>
  <si>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</si>
  <si>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</si>
  <si>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</si>
  <si>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</si>
  <si>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</si>
  <si>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</si>
  <si>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</si>
  <si>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</si>
  <si>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</si>
  <si>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</si>
  <si>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</si>
  <si>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</si>
  <si>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</si>
  <si>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</si>
  <si>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</si>
  <si>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</si>
  <si>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</si>
  <si>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</si>
  <si>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</si>
  <si>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</si>
  <si>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</si>
  <si>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</si>
  <si>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</si>
  <si>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</si>
  <si>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</si>
  <si>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</si>
  <si>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</si>
  <si>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</si>
  <si>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</si>
  <si>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</si>
  <si>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</si>
  <si>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</si>
  <si>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</si>
  <si>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</si>
  <si>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</si>
  <si>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</si>
  <si>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</si>
  <si>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</si>
  <si>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</si>
  <si>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</si>
  <si>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</si>
  <si>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</si>
  <si>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</si>
  <si>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</si>
  <si>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</si>
  <si>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</si>
  <si>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</si>
  <si>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</si>
  <si>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</si>
  <si>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</si>
  <si>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</si>
  <si>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</si>
  <si>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</si>
  <si>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</si>
  <si>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</si>
  <si>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</si>
  <si>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</si>
  <si>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</si>
  <si>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</si>
  <si>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</si>
  <si>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</si>
  <si>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</si>
  <si>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</si>
  <si>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</si>
  <si>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</si>
  <si>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</si>
  <si>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</si>
  <si>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</si>
  <si>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</si>
  <si>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</si>
  <si>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</si>
  <si>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</si>
  <si>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</si>
  <si>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</si>
  <si>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</si>
  <si>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</si>
  <si>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</si>
  <si>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</si>
  <si>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</si>
  <si>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</si>
  <si>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</si>
  <si>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</si>
  <si>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</si>
  <si>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</si>
  <si>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</si>
  <si>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</si>
  <si>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</si>
  <si>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</si>
  <si>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</si>
  <si>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</si>
  <si>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</si>
  <si>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</si>
  <si>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</si>
  <si>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</si>
  <si>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</si>
  <si>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</si>
  <si>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</si>
  <si>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</si>
  <si>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</si>
  <si>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</si>
  <si>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</si>
  <si>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</si>
  <si>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</si>
  <si>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</si>
  <si>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</si>
  <si>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</si>
  <si>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</si>
  <si>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</si>
  <si>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</si>
  <si>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</si>
  <si>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</si>
  <si>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</si>
  <si>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</si>
  <si>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</si>
  <si>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</si>
  <si>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</si>
  <si>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</si>
  <si>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</si>
  <si>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</si>
  <si>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</si>
  <si>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</si>
  <si>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</si>
  <si>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</si>
  <si>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</si>
  <si>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</si>
  <si>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</si>
  <si>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</si>
  <si>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</si>
  <si>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</si>
  <si>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</si>
  <si>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</si>
  <si>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</si>
  <si>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</si>
  <si>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</si>
  <si>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</si>
  <si>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</si>
  <si>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</si>
  <si>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</si>
  <si>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</si>
  <si>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</si>
  <si>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</si>
  <si>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</si>
  <si>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</si>
  <si>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</si>
  <si>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</si>
  <si>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</si>
  <si>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</si>
  <si>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</si>
  <si>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</si>
  <si>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</si>
  <si>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</si>
  <si>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</si>
  <si>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</si>
  <si>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</si>
  <si>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</si>
  <si>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</si>
  <si>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</si>
  <si>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</si>
  <si>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</si>
  <si>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</si>
  <si>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</si>
  <si>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</si>
  <si>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</si>
  <si>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</si>
  <si>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</si>
  <si>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</si>
  <si>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</si>
  <si>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</si>
  <si>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</si>
  <si>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</si>
  <si>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</si>
  <si>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</si>
  <si>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</si>
  <si>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</si>
  <si>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</si>
  <si>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</si>
  <si>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</si>
  <si>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</si>
  <si>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</si>
  <si>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</si>
  <si>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</si>
  <si>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</si>
  <si>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</si>
  <si>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</si>
  <si>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</si>
  <si>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</si>
  <si>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</si>
  <si>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</si>
  <si>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</si>
  <si>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</si>
  <si>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</si>
  <si>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</si>
  <si>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</si>
  <si>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</si>
  <si>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</si>
  <si>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</si>
  <si>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</si>
  <si>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</si>
  <si>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</si>
  <si>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</si>
  <si>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</si>
  <si>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</si>
  <si>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</si>
  <si>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</si>
  <si>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</si>
  <si>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</si>
  <si>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</si>
  <si>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</si>
  <si>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</si>
  <si>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</si>
  <si>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</si>
  <si>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</si>
  <si>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</si>
  <si>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</si>
  <si>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</si>
  <si>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</si>
  <si>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</si>
  <si>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</si>
  <si>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</si>
  <si>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</si>
  <si>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</si>
  <si>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</si>
  <si>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</si>
  <si>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</si>
  <si>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</si>
  <si>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</si>
  <si>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</si>
  <si>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</si>
  <si>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</si>
  <si>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</si>
  <si>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</si>
  <si>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</si>
  <si>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</si>
  <si>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</si>
  <si>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</si>
  <si>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</si>
  <si>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</si>
  <si>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</si>
  <si>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</si>
  <si>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</si>
  <si>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</si>
  <si>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</si>
  <si>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</si>
  <si>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</si>
  <si>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</si>
  <si>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</si>
  <si>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</si>
  <si>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</si>
  <si>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39-015-LC-0208</t>
  </si>
  <si>
    <t>LC</t>
  </si>
  <si>
    <t>yeux,telson</t>
  </si>
  <si>
    <t>39-015-LC-0209</t>
  </si>
  <si>
    <t>en matur1</t>
  </si>
  <si>
    <t>39-015-LC-0210</t>
  </si>
  <si>
    <t>antennes,pattes,pigment orange…</t>
  </si>
  <si>
    <t>39-015-LC-0211</t>
  </si>
  <si>
    <t>39-015-LC-0212</t>
  </si>
  <si>
    <t>en matur2</t>
  </si>
  <si>
    <t>matûre</t>
  </si>
  <si>
    <t>39-015-LC-0213</t>
  </si>
  <si>
    <t>39-015-LC-0214</t>
  </si>
  <si>
    <t>39-015-LC-0215</t>
  </si>
  <si>
    <t>39-015-LC-0216</t>
  </si>
  <si>
    <t>39-015-LC-0217</t>
  </si>
  <si>
    <t>39-015-LC-0218</t>
  </si>
  <si>
    <t>39-015-LC-0219</t>
  </si>
  <si>
    <t>39-015-LC-0220</t>
  </si>
  <si>
    <t>39-015-LC-0221</t>
  </si>
  <si>
    <t>39-015-LC-0222</t>
  </si>
  <si>
    <t>39-015-LC-0223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</si>
</sst>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15" borderId="0" xfId="0" applyFont="1" applyFill="1"/>
    <xf numFmtId="14" fontId="19" fillId="15" borderId="0" xfId="0" applyNumberFormat="1" applyFont="1" applyFill="1"/>
    <xf numFmtId="0" fontId="19" fillId="15" borderId="0" xfId="0" applyNumberFormat="1" applyFont="1" applyFill="1" applyAlignment="1">
      <alignment horizontal="right" wrapText="1"/>
    </xf>
    <xf numFmtId="1" fontId="19" fillId="15" borderId="0" xfId="0" applyNumberFormat="1" applyFont="1" applyFill="1" applyAlignment="1">
      <alignment wrapText="1"/>
    </xf>
    <xf numFmtId="173" fontId="19" fillId="15" borderId="0" xfId="0" applyNumberFormat="1" applyFont="1" applyFill="1" applyAlignment="1">
      <alignment wrapText="1"/>
    </xf>
    <xf numFmtId="165" fontId="19" fillId="15" borderId="0" xfId="0" applyNumberFormat="1" applyFont="1" applyFill="1" applyAlignment="1">
      <alignment wrapText="1"/>
    </xf>
    <xf numFmtId="0" fontId="19" fillId="15" borderId="0" xfId="0" applyNumberFormat="1" applyFont="1" applyFill="1" applyAlignment="1">
      <alignment wrapText="1"/>
    </xf>
    <xf numFmtId="166" fontId="19" fillId="15" borderId="0" xfId="0" applyNumberFormat="1" applyFont="1" applyFill="1" applyBorder="1"/>
    <xf numFmtId="173" fontId="19" fillId="15" borderId="0" xfId="0" applyNumberFormat="1" applyFont="1" applyFill="1" applyBorder="1"/>
    <xf numFmtId="164" fontId="19" fillId="15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J19" sqref="J19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45</v>
      </c>
      <c r="E2">
        <v>205</v>
      </c>
      <c r="F2">
        <v>2</v>
      </c>
      <c r="I2">
        <v>117.43899999999999</v>
      </c>
      <c r="J2" s="135">
        <v>2.7869999999999999</v>
      </c>
      <c r="K2">
        <v>0.14399999999999999</v>
      </c>
      <c r="L2">
        <v>102.792</v>
      </c>
      <c r="M2">
        <v>5</v>
      </c>
      <c r="N2">
        <v>1</v>
      </c>
      <c r="O2" t="s">
        <v>7588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45</v>
      </c>
      <c r="E3">
        <v>195</v>
      </c>
      <c r="F3">
        <v>2</v>
      </c>
      <c r="I3">
        <v>112.04600000000001</v>
      </c>
      <c r="J3" s="135">
        <v>2.6789999999999998</v>
      </c>
      <c r="K3" s="135">
        <v>0.13</v>
      </c>
      <c r="L3" s="135">
        <v>98.77</v>
      </c>
      <c r="M3">
        <v>5</v>
      </c>
      <c r="N3">
        <v>1</v>
      </c>
      <c r="O3" t="s">
        <v>7583</v>
      </c>
      <c r="Q3">
        <v>0</v>
      </c>
      <c r="R3">
        <v>7</v>
      </c>
      <c r="S3">
        <v>1</v>
      </c>
      <c r="T3" s="128">
        <v>0</v>
      </c>
    </row>
    <row r="4" spans="1:22">
      <c r="A4" t="s">
        <v>7584</v>
      </c>
      <c r="C4">
        <v>792</v>
      </c>
      <c r="D4">
        <v>45</v>
      </c>
      <c r="E4">
        <v>205</v>
      </c>
      <c r="F4">
        <v>2</v>
      </c>
      <c r="I4">
        <v>124.821</v>
      </c>
      <c r="J4" s="135">
        <v>2.7749999999999999</v>
      </c>
      <c r="K4">
        <v>0.23699999999999999</v>
      </c>
      <c r="L4">
        <v>109.449</v>
      </c>
      <c r="M4">
        <v>5</v>
      </c>
      <c r="N4">
        <v>1</v>
      </c>
      <c r="O4" t="s">
        <v>7589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7586</v>
      </c>
      <c r="C5">
        <v>792</v>
      </c>
      <c r="D5">
        <v>45</v>
      </c>
      <c r="E5">
        <v>200</v>
      </c>
      <c r="F5">
        <v>2</v>
      </c>
      <c r="I5">
        <v>124.19199999999999</v>
      </c>
      <c r="J5" s="135">
        <v>2.6629999999999998</v>
      </c>
      <c r="K5">
        <v>8.1000000000000003E-2</v>
      </c>
      <c r="L5" s="135">
        <v>109.18</v>
      </c>
      <c r="M5">
        <v>1</v>
      </c>
      <c r="N5">
        <v>2</v>
      </c>
      <c r="O5">
        <v>401</v>
      </c>
      <c r="Q5">
        <v>0</v>
      </c>
      <c r="R5">
        <v>9</v>
      </c>
      <c r="S5">
        <v>1</v>
      </c>
      <c r="T5" s="128">
        <v>0</v>
      </c>
    </row>
    <row r="6" spans="1:22">
      <c r="A6" t="s">
        <v>7587</v>
      </c>
      <c r="C6">
        <v>792</v>
      </c>
      <c r="D6">
        <v>45</v>
      </c>
      <c r="E6">
        <v>231</v>
      </c>
      <c r="F6">
        <v>2</v>
      </c>
      <c r="I6" s="135">
        <v>168.55600000000001</v>
      </c>
      <c r="L6" s="135"/>
      <c r="S6">
        <v>1</v>
      </c>
      <c r="T6" s="128">
        <v>0</v>
      </c>
    </row>
    <row r="7" spans="1:22">
      <c r="A7" t="s">
        <v>7590</v>
      </c>
      <c r="C7">
        <v>792</v>
      </c>
      <c r="D7">
        <v>45</v>
      </c>
      <c r="E7">
        <v>195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>
        <v>113.779</v>
      </c>
      <c r="P7">
        <f t="shared" ref="P7:P66" si="2">IF(A7&lt;&gt;"",0,"")</f>
        <v>0</v>
      </c>
      <c r="S7">
        <v>1</v>
      </c>
    </row>
    <row r="8" spans="1:22">
      <c r="A8" t="s">
        <v>7591</v>
      </c>
      <c r="C8">
        <v>792</v>
      </c>
      <c r="D8">
        <v>45</v>
      </c>
      <c r="E8">
        <v>210</v>
      </c>
      <c r="F8">
        <v>2</v>
      </c>
      <c r="G8">
        <f t="shared" si="0"/>
        <v>0</v>
      </c>
      <c r="H8">
        <f t="shared" si="1"/>
        <v>0</v>
      </c>
      <c r="I8">
        <v>149.84100000000001</v>
      </c>
      <c r="P8">
        <f t="shared" si="2"/>
        <v>0</v>
      </c>
      <c r="S8">
        <v>1</v>
      </c>
    </row>
    <row r="9" spans="1:22">
      <c r="A9" t="s">
        <v>7592</v>
      </c>
      <c r="C9">
        <v>792</v>
      </c>
      <c r="D9">
        <v>45</v>
      </c>
      <c r="E9">
        <v>210</v>
      </c>
      <c r="F9">
        <v>2</v>
      </c>
      <c r="G9">
        <f t="shared" si="0"/>
        <v>0</v>
      </c>
      <c r="H9">
        <f t="shared" si="1"/>
        <v>0</v>
      </c>
      <c r="I9">
        <v>143.904</v>
      </c>
      <c r="P9">
        <f t="shared" si="2"/>
        <v>0</v>
      </c>
      <c r="S9">
        <v>1</v>
      </c>
    </row>
    <row r="10" spans="1:22">
      <c r="A10" t="s">
        <v>7593</v>
      </c>
      <c r="C10">
        <v>792</v>
      </c>
      <c r="D10">
        <v>45</v>
      </c>
      <c r="E10">
        <v>190</v>
      </c>
      <c r="F10">
        <v>2</v>
      </c>
      <c r="G10">
        <f t="shared" si="0"/>
        <v>0</v>
      </c>
      <c r="H10">
        <f t="shared" si="1"/>
        <v>0</v>
      </c>
      <c r="I10">
        <v>116.462</v>
      </c>
      <c r="P10">
        <f t="shared" si="2"/>
        <v>0</v>
      </c>
      <c r="S10">
        <v>1</v>
      </c>
    </row>
    <row r="11" spans="1:22">
      <c r="A11" t="s">
        <v>7594</v>
      </c>
      <c r="C11">
        <v>792</v>
      </c>
      <c r="D11">
        <v>45</v>
      </c>
      <c r="E11">
        <v>200</v>
      </c>
      <c r="F11">
        <v>2</v>
      </c>
      <c r="G11">
        <f t="shared" si="0"/>
        <v>0</v>
      </c>
      <c r="H11">
        <f t="shared" si="1"/>
        <v>0</v>
      </c>
      <c r="I11">
        <v>107.919</v>
      </c>
      <c r="J11" s="135">
        <v>1.6559999999999999</v>
      </c>
      <c r="K11">
        <v>0.17100000000000001</v>
      </c>
      <c r="L11">
        <v>99.744</v>
      </c>
      <c r="M11">
        <v>5</v>
      </c>
      <c r="N11">
        <v>1</v>
      </c>
      <c r="O11" t="s">
        <v>7583</v>
      </c>
      <c r="P11">
        <f t="shared" si="2"/>
        <v>0</v>
      </c>
      <c r="Q11">
        <f t="shared" ref="Q11:Q66" si="3">IF(A11&lt;&gt;"",0,"")</f>
        <v>0</v>
      </c>
      <c r="R11">
        <v>8</v>
      </c>
      <c r="S11">
        <v>1</v>
      </c>
      <c r="T11" s="128">
        <v>0</v>
      </c>
    </row>
    <row r="12" spans="1:22">
      <c r="A12" t="s">
        <v>7595</v>
      </c>
      <c r="C12">
        <v>792</v>
      </c>
      <c r="D12">
        <v>45</v>
      </c>
      <c r="E12">
        <v>220</v>
      </c>
      <c r="F12">
        <v>2</v>
      </c>
      <c r="G12">
        <f t="shared" si="0"/>
        <v>0</v>
      </c>
      <c r="H12">
        <f t="shared" si="1"/>
        <v>0</v>
      </c>
      <c r="I12">
        <v>140.809</v>
      </c>
      <c r="S12">
        <v>1</v>
      </c>
    </row>
    <row r="13" spans="1:22">
      <c r="A13" t="s">
        <v>7596</v>
      </c>
      <c r="C13">
        <v>792</v>
      </c>
      <c r="D13">
        <v>45</v>
      </c>
      <c r="E13">
        <v>215</v>
      </c>
      <c r="F13">
        <v>2</v>
      </c>
      <c r="G13">
        <f t="shared" si="0"/>
        <v>0</v>
      </c>
      <c r="H13">
        <f t="shared" si="1"/>
        <v>0</v>
      </c>
      <c r="I13" s="135">
        <v>148.94</v>
      </c>
      <c r="S13">
        <v>1</v>
      </c>
    </row>
    <row r="14" spans="1:22">
      <c r="A14" t="s">
        <v>7597</v>
      </c>
      <c r="C14">
        <v>792</v>
      </c>
      <c r="D14">
        <v>45</v>
      </c>
      <c r="E14">
        <v>195</v>
      </c>
      <c r="F14">
        <v>2</v>
      </c>
      <c r="G14">
        <f t="shared" si="0"/>
        <v>0</v>
      </c>
      <c r="H14">
        <f t="shared" si="1"/>
        <v>0</v>
      </c>
      <c r="I14">
        <v>112.482</v>
      </c>
      <c r="S14">
        <v>1</v>
      </c>
    </row>
    <row r="15" spans="1:22">
      <c r="A15" t="s">
        <v>7598</v>
      </c>
      <c r="C15">
        <v>792</v>
      </c>
      <c r="D15">
        <v>45</v>
      </c>
      <c r="E15">
        <v>195</v>
      </c>
      <c r="F15">
        <v>2</v>
      </c>
      <c r="G15">
        <f t="shared" si="0"/>
        <v>0</v>
      </c>
      <c r="H15">
        <f t="shared" si="1"/>
        <v>0</v>
      </c>
      <c r="I15">
        <v>110.34099999999999</v>
      </c>
      <c r="S15">
        <v>1</v>
      </c>
    </row>
    <row r="16" spans="1:22">
      <c r="A16" t="s">
        <v>7599</v>
      </c>
      <c r="C16">
        <v>792</v>
      </c>
      <c r="D16">
        <v>45</v>
      </c>
      <c r="E16">
        <v>195</v>
      </c>
      <c r="F16">
        <v>2</v>
      </c>
      <c r="G16">
        <f t="shared" si="0"/>
        <v>0</v>
      </c>
      <c r="H16">
        <f t="shared" si="1"/>
        <v>0</v>
      </c>
      <c r="I16">
        <v>100.01300000000001</v>
      </c>
      <c r="S16">
        <v>1</v>
      </c>
    </row>
    <row r="17" spans="1:19">
      <c r="A17" t="s">
        <v>7600</v>
      </c>
      <c r="C17">
        <v>792</v>
      </c>
      <c r="D17">
        <v>45</v>
      </c>
      <c r="E17">
        <v>190</v>
      </c>
      <c r="F17">
        <v>2</v>
      </c>
      <c r="G17">
        <f t="shared" si="0"/>
        <v>0</v>
      </c>
      <c r="H17">
        <f t="shared" si="1"/>
        <v>0</v>
      </c>
      <c r="I17">
        <v>102.60899999999999</v>
      </c>
      <c r="P17">
        <f t="shared" si="2"/>
        <v>0</v>
      </c>
      <c r="S17">
        <v>1</v>
      </c>
    </row>
    <row r="18" spans="1:19">
      <c r="F18" t="str">
        <f t="shared" ref="F18:F66" si="4">IF(A18&lt;&gt;"",1,"")</f>
        <v/>
      </c>
      <c r="G18" t="str">
        <f t="shared" si="0"/>
        <v/>
      </c>
      <c r="H18" t="str">
        <f t="shared" si="1"/>
        <v/>
      </c>
      <c r="M18" t="str">
        <f t="shared" ref="M18:M66" si="5">IF(A18&lt;&gt;"",0,"")</f>
        <v/>
      </c>
      <c r="N18" t="str">
        <f t="shared" ref="N18:N66" si="6">IF(A18&lt;&gt;"",0,"")</f>
        <v/>
      </c>
      <c r="P18" t="str">
        <f t="shared" si="2"/>
        <v/>
      </c>
      <c r="Q18" t="str">
        <f t="shared" si="3"/>
        <v/>
      </c>
    </row>
    <row r="19" spans="1:19">
      <c r="F19" t="str">
        <f t="shared" si="4"/>
        <v/>
      </c>
      <c r="G19" t="str">
        <f t="shared" si="0"/>
        <v/>
      </c>
      <c r="H19" t="str">
        <f t="shared" si="1"/>
        <v/>
      </c>
      <c r="M19" t="str">
        <f t="shared" si="5"/>
        <v/>
      </c>
      <c r="N19" t="str">
        <f t="shared" si="6"/>
        <v/>
      </c>
      <c r="P19" t="str">
        <f t="shared" si="2"/>
        <v/>
      </c>
      <c r="Q19" t="str">
        <f t="shared" si="3"/>
        <v/>
      </c>
    </row>
    <row r="20" spans="1:19">
      <c r="F20" t="str">
        <f t="shared" si="4"/>
        <v/>
      </c>
      <c r="G20" t="str">
        <f t="shared" si="0"/>
        <v/>
      </c>
      <c r="H20" t="str">
        <f t="shared" si="1"/>
        <v/>
      </c>
      <c r="M20" t="str">
        <f t="shared" si="5"/>
        <v/>
      </c>
      <c r="N20" t="str">
        <f t="shared" si="6"/>
        <v/>
      </c>
      <c r="P20" t="str">
        <f t="shared" si="2"/>
        <v/>
      </c>
      <c r="Q20" t="str">
        <f t="shared" si="3"/>
        <v/>
      </c>
    </row>
    <row r="21" spans="1:19">
      <c r="F21" t="str">
        <f t="shared" si="4"/>
        <v/>
      </c>
      <c r="G21" t="str">
        <f t="shared" si="0"/>
        <v/>
      </c>
      <c r="H21" t="str">
        <f t="shared" si="1"/>
        <v/>
      </c>
      <c r="M21" t="str">
        <f t="shared" si="5"/>
        <v/>
      </c>
      <c r="N21" t="str">
        <f t="shared" si="6"/>
        <v/>
      </c>
      <c r="P21" t="str">
        <f t="shared" si="2"/>
        <v/>
      </c>
      <c r="Q21" t="str">
        <f t="shared" si="3"/>
        <v/>
      </c>
    </row>
    <row r="22" spans="1:19">
      <c r="F22" t="str">
        <f t="shared" si="4"/>
        <v/>
      </c>
      <c r="G22" t="str">
        <f t="shared" si="0"/>
        <v/>
      </c>
      <c r="H22" t="str">
        <f t="shared" si="1"/>
        <v/>
      </c>
      <c r="M22" t="str">
        <f t="shared" si="5"/>
        <v/>
      </c>
      <c r="N22" t="str">
        <f t="shared" si="6"/>
        <v/>
      </c>
      <c r="P22" t="str">
        <f t="shared" si="2"/>
        <v/>
      </c>
      <c r="Q22" t="str">
        <f t="shared" si="3"/>
        <v/>
      </c>
    </row>
    <row r="23" spans="1:19">
      <c r="F23" t="str">
        <f t="shared" si="4"/>
        <v/>
      </c>
      <c r="G23" t="str">
        <f t="shared" si="0"/>
        <v/>
      </c>
      <c r="H23" t="str">
        <f t="shared" si="1"/>
        <v/>
      </c>
      <c r="M23" t="str">
        <f t="shared" si="5"/>
        <v/>
      </c>
      <c r="N23" t="str">
        <f t="shared" si="6"/>
        <v/>
      </c>
      <c r="P23" t="str">
        <f t="shared" si="2"/>
        <v/>
      </c>
      <c r="Q23" t="str">
        <f t="shared" si="3"/>
        <v/>
      </c>
    </row>
    <row r="24" spans="1:19">
      <c r="F24" t="str">
        <f t="shared" si="4"/>
        <v/>
      </c>
      <c r="G24" t="str">
        <f t="shared" si="0"/>
        <v/>
      </c>
      <c r="H24" t="str">
        <f t="shared" si="1"/>
        <v/>
      </c>
      <c r="M24" t="str">
        <f t="shared" si="5"/>
        <v/>
      </c>
      <c r="N24" t="str">
        <f t="shared" si="6"/>
        <v/>
      </c>
      <c r="O24" t="str">
        <f t="shared" ref="O24:O66" si="7">IF(A24&lt;&gt;"",0,"")</f>
        <v/>
      </c>
      <c r="P24" t="str">
        <f t="shared" si="2"/>
        <v/>
      </c>
      <c r="Q24" t="str">
        <f t="shared" si="3"/>
        <v/>
      </c>
    </row>
    <row r="25" spans="1:19">
      <c r="F25" t="str">
        <f t="shared" si="4"/>
        <v/>
      </c>
      <c r="G25" t="str">
        <f t="shared" si="0"/>
        <v/>
      </c>
      <c r="H25" t="str">
        <f t="shared" si="1"/>
        <v/>
      </c>
      <c r="M25" t="str">
        <f t="shared" si="5"/>
        <v/>
      </c>
      <c r="N25" t="str">
        <f t="shared" si="6"/>
        <v/>
      </c>
      <c r="O25" t="str">
        <f t="shared" si="7"/>
        <v/>
      </c>
      <c r="P25" t="str">
        <f t="shared" si="2"/>
        <v/>
      </c>
      <c r="Q25" t="str">
        <f t="shared" si="3"/>
        <v/>
      </c>
    </row>
    <row r="26" spans="1:19">
      <c r="F26" t="str">
        <f t="shared" si="4"/>
        <v/>
      </c>
      <c r="G26" t="str">
        <f t="shared" si="0"/>
        <v/>
      </c>
      <c r="H26" t="str">
        <f t="shared" si="1"/>
        <v/>
      </c>
      <c r="M26" t="str">
        <f t="shared" si="5"/>
        <v/>
      </c>
      <c r="N26" t="str">
        <f t="shared" si="6"/>
        <v/>
      </c>
      <c r="O26" t="str">
        <f t="shared" si="7"/>
        <v/>
      </c>
      <c r="P26" t="str">
        <f t="shared" si="2"/>
        <v/>
      </c>
      <c r="Q26" t="str">
        <f t="shared" si="3"/>
        <v/>
      </c>
    </row>
    <row r="27" spans="1:19">
      <c r="F27" t="str">
        <f t="shared" si="4"/>
        <v/>
      </c>
      <c r="G27" t="str">
        <f t="shared" si="0"/>
        <v/>
      </c>
      <c r="H27" t="str">
        <f t="shared" si="1"/>
        <v/>
      </c>
      <c r="M27" t="str">
        <f t="shared" si="5"/>
        <v/>
      </c>
      <c r="N27" t="str">
        <f t="shared" si="6"/>
        <v/>
      </c>
      <c r="O27" t="str">
        <f t="shared" si="7"/>
        <v/>
      </c>
      <c r="P27" t="str">
        <f t="shared" si="2"/>
        <v/>
      </c>
      <c r="Q27" t="str">
        <f t="shared" si="3"/>
        <v/>
      </c>
    </row>
    <row r="28" spans="1:19">
      <c r="F28" t="str">
        <f t="shared" si="4"/>
        <v/>
      </c>
      <c r="G28" t="str">
        <f t="shared" si="0"/>
        <v/>
      </c>
      <c r="H28" t="str">
        <f t="shared" si="1"/>
        <v/>
      </c>
      <c r="M28" t="str">
        <f t="shared" si="5"/>
        <v/>
      </c>
      <c r="N28" t="str">
        <f t="shared" si="6"/>
        <v/>
      </c>
      <c r="O28" t="str">
        <f t="shared" si="7"/>
        <v/>
      </c>
      <c r="P28" t="str">
        <f t="shared" si="2"/>
        <v/>
      </c>
      <c r="Q28" t="str">
        <f t="shared" si="3"/>
        <v/>
      </c>
    </row>
    <row r="29" spans="1:19">
      <c r="F29" t="str">
        <f t="shared" si="4"/>
        <v/>
      </c>
      <c r="G29" t="str">
        <f t="shared" si="0"/>
        <v/>
      </c>
      <c r="H29" t="str">
        <f t="shared" si="1"/>
        <v/>
      </c>
      <c r="M29" t="str">
        <f t="shared" si="5"/>
        <v/>
      </c>
      <c r="N29" t="str">
        <f t="shared" si="6"/>
        <v/>
      </c>
      <c r="O29" t="str">
        <f t="shared" si="7"/>
        <v/>
      </c>
      <c r="P29" t="str">
        <f t="shared" si="2"/>
        <v/>
      </c>
      <c r="Q29" t="str">
        <f t="shared" si="3"/>
        <v/>
      </c>
    </row>
    <row r="30" spans="1:19">
      <c r="F30" t="str">
        <f t="shared" si="4"/>
        <v/>
      </c>
      <c r="G30" t="str">
        <f t="shared" si="0"/>
        <v/>
      </c>
      <c r="H30" t="str">
        <f t="shared" si="1"/>
        <v/>
      </c>
      <c r="M30" t="str">
        <f t="shared" si="5"/>
        <v/>
      </c>
      <c r="N30" t="str">
        <f t="shared" si="6"/>
        <v/>
      </c>
      <c r="O30" t="str">
        <f t="shared" si="7"/>
        <v/>
      </c>
      <c r="P30" t="str">
        <f t="shared" si="2"/>
        <v/>
      </c>
      <c r="Q30" t="str">
        <f t="shared" si="3"/>
        <v/>
      </c>
    </row>
    <row r="31" spans="1:19">
      <c r="F31" t="str">
        <f t="shared" si="4"/>
        <v/>
      </c>
      <c r="G31" t="str">
        <f t="shared" si="0"/>
        <v/>
      </c>
      <c r="H31" t="str">
        <f t="shared" si="1"/>
        <v/>
      </c>
      <c r="M31" t="str">
        <f t="shared" si="5"/>
        <v/>
      </c>
      <c r="N31" t="str">
        <f t="shared" si="6"/>
        <v/>
      </c>
      <c r="O31" t="str">
        <f t="shared" si="7"/>
        <v/>
      </c>
      <c r="P31" t="str">
        <f t="shared" si="2"/>
        <v/>
      </c>
      <c r="Q31" t="str">
        <f t="shared" si="3"/>
        <v/>
      </c>
    </row>
    <row r="32" spans="1:19">
      <c r="F32" t="str">
        <f t="shared" si="4"/>
        <v/>
      </c>
      <c r="G32" t="str">
        <f t="shared" si="0"/>
        <v/>
      </c>
      <c r="H32" t="str">
        <f t="shared" si="1"/>
        <v/>
      </c>
      <c r="M32" t="str">
        <f t="shared" si="5"/>
        <v/>
      </c>
      <c r="N32" t="str">
        <f t="shared" si="6"/>
        <v/>
      </c>
      <c r="O32" t="str">
        <f t="shared" si="7"/>
        <v/>
      </c>
      <c r="P32" t="str">
        <f t="shared" si="2"/>
        <v/>
      </c>
      <c r="Q32" t="str">
        <f t="shared" si="3"/>
        <v/>
      </c>
    </row>
    <row r="33" spans="6:17">
      <c r="F33" t="str">
        <f t="shared" si="4"/>
        <v/>
      </c>
      <c r="G33" t="str">
        <f t="shared" si="0"/>
        <v/>
      </c>
      <c r="H33" t="str">
        <f t="shared" si="1"/>
        <v/>
      </c>
      <c r="M33" t="str">
        <f t="shared" si="5"/>
        <v/>
      </c>
      <c r="N33" t="str">
        <f t="shared" si="6"/>
        <v/>
      </c>
      <c r="O33" t="str">
        <f t="shared" si="7"/>
        <v/>
      </c>
      <c r="P33" t="str">
        <f t="shared" si="2"/>
        <v/>
      </c>
      <c r="Q33" t="str">
        <f t="shared" si="3"/>
        <v/>
      </c>
    </row>
    <row r="34" spans="6:17">
      <c r="F34" t="str">
        <f t="shared" si="4"/>
        <v/>
      </c>
      <c r="G34" t="str">
        <f t="shared" si="0"/>
        <v/>
      </c>
      <c r="H34" t="str">
        <f t="shared" si="1"/>
        <v/>
      </c>
      <c r="M34" t="str">
        <f t="shared" si="5"/>
        <v/>
      </c>
      <c r="N34" t="str">
        <f t="shared" si="6"/>
        <v/>
      </c>
      <c r="O34" t="str">
        <f t="shared" si="7"/>
        <v/>
      </c>
      <c r="P34" t="str">
        <f t="shared" si="2"/>
        <v/>
      </c>
      <c r="Q34" t="str">
        <f t="shared" si="3"/>
        <v/>
      </c>
    </row>
    <row r="35" spans="6:17">
      <c r="F35" t="str">
        <f t="shared" si="4"/>
        <v/>
      </c>
      <c r="G35" t="str">
        <f t="shared" si="0"/>
        <v/>
      </c>
      <c r="H35" t="str">
        <f t="shared" si="1"/>
        <v/>
      </c>
      <c r="M35" t="str">
        <f t="shared" si="5"/>
        <v/>
      </c>
      <c r="N35" t="str">
        <f t="shared" si="6"/>
        <v/>
      </c>
      <c r="O35" t="str">
        <f t="shared" si="7"/>
        <v/>
      </c>
      <c r="P35" t="str">
        <f t="shared" si="2"/>
        <v/>
      </c>
      <c r="Q35" t="str">
        <f t="shared" si="3"/>
        <v/>
      </c>
    </row>
    <row r="36" spans="6:17">
      <c r="F36" t="str">
        <f t="shared" si="4"/>
        <v/>
      </c>
      <c r="G36" t="str">
        <f t="shared" si="0"/>
        <v/>
      </c>
      <c r="H36" t="str">
        <f t="shared" si="1"/>
        <v/>
      </c>
      <c r="M36" t="str">
        <f t="shared" si="5"/>
        <v/>
      </c>
      <c r="N36" t="str">
        <f t="shared" si="6"/>
        <v/>
      </c>
      <c r="O36" t="str">
        <f t="shared" si="7"/>
        <v/>
      </c>
      <c r="P36" t="str">
        <f t="shared" si="2"/>
        <v/>
      </c>
      <c r="Q36" t="str">
        <f t="shared" si="3"/>
        <v/>
      </c>
    </row>
    <row r="37" spans="6:17">
      <c r="F37" t="str">
        <f t="shared" si="4"/>
        <v/>
      </c>
      <c r="G37" t="str">
        <f t="shared" si="0"/>
        <v/>
      </c>
      <c r="H37" t="str">
        <f t="shared" si="1"/>
        <v/>
      </c>
      <c r="M37" t="str">
        <f t="shared" si="5"/>
        <v/>
      </c>
      <c r="N37" t="str">
        <f t="shared" si="6"/>
        <v/>
      </c>
      <c r="O37" t="str">
        <f t="shared" si="7"/>
        <v/>
      </c>
      <c r="P37" t="str">
        <f t="shared" si="2"/>
        <v/>
      </c>
      <c r="Q37" t="str">
        <f t="shared" si="3"/>
        <v/>
      </c>
    </row>
    <row r="38" spans="6:17">
      <c r="F38" t="str">
        <f t="shared" si="4"/>
        <v/>
      </c>
      <c r="G38" t="str">
        <f t="shared" si="0"/>
        <v/>
      </c>
      <c r="H38" t="str">
        <f t="shared" si="1"/>
        <v/>
      </c>
      <c r="M38" t="str">
        <f t="shared" si="5"/>
        <v/>
      </c>
      <c r="N38" t="str">
        <f t="shared" si="6"/>
        <v/>
      </c>
      <c r="O38" t="str">
        <f t="shared" si="7"/>
        <v/>
      </c>
      <c r="P38" t="str">
        <f t="shared" si="2"/>
        <v/>
      </c>
      <c r="Q38" t="str">
        <f t="shared" si="3"/>
        <v/>
      </c>
    </row>
    <row r="39" spans="6:17">
      <c r="F39" t="str">
        <f t="shared" si="4"/>
        <v/>
      </c>
      <c r="G39" t="str">
        <f t="shared" si="0"/>
        <v/>
      </c>
      <c r="H39" t="str">
        <f t="shared" si="1"/>
        <v/>
      </c>
      <c r="M39" t="str">
        <f t="shared" si="5"/>
        <v/>
      </c>
      <c r="N39" t="str">
        <f t="shared" si="6"/>
        <v/>
      </c>
      <c r="O39" t="str">
        <f t="shared" si="7"/>
        <v/>
      </c>
      <c r="P39" t="str">
        <f t="shared" si="2"/>
        <v/>
      </c>
      <c r="Q39" t="str">
        <f t="shared" si="3"/>
        <v/>
      </c>
    </row>
    <row r="40" spans="6:17">
      <c r="F40" t="str">
        <f t="shared" si="4"/>
        <v/>
      </c>
      <c r="G40" t="str">
        <f t="shared" si="0"/>
        <v/>
      </c>
      <c r="H40" t="str">
        <f t="shared" si="1"/>
        <v/>
      </c>
      <c r="M40" t="str">
        <f t="shared" si="5"/>
        <v/>
      </c>
      <c r="N40" t="str">
        <f t="shared" si="6"/>
        <v/>
      </c>
      <c r="O40" t="str">
        <f t="shared" si="7"/>
        <v/>
      </c>
      <c r="P40" t="str">
        <f t="shared" si="2"/>
        <v/>
      </c>
      <c r="Q40" t="str">
        <f t="shared" si="3"/>
        <v/>
      </c>
    </row>
    <row r="41" spans="6:17">
      <c r="F41" t="str">
        <f t="shared" si="4"/>
        <v/>
      </c>
      <c r="G41" t="str">
        <f t="shared" si="0"/>
        <v/>
      </c>
      <c r="H41" t="str">
        <f t="shared" si="1"/>
        <v/>
      </c>
      <c r="M41" t="str">
        <f t="shared" si="5"/>
        <v/>
      </c>
      <c r="N41" t="str">
        <f t="shared" si="6"/>
        <v/>
      </c>
      <c r="O41" t="str">
        <f t="shared" si="7"/>
        <v/>
      </c>
      <c r="P41" t="str">
        <f t="shared" si="2"/>
        <v/>
      </c>
      <c r="Q41" t="str">
        <f t="shared" si="3"/>
        <v/>
      </c>
    </row>
    <row r="42" spans="6:17">
      <c r="F42" t="str">
        <f t="shared" si="4"/>
        <v/>
      </c>
      <c r="G42" t="str">
        <f t="shared" si="0"/>
        <v/>
      </c>
      <c r="H42" t="str">
        <f t="shared" si="1"/>
        <v/>
      </c>
      <c r="M42" t="str">
        <f t="shared" si="5"/>
        <v/>
      </c>
      <c r="N42" t="str">
        <f t="shared" si="6"/>
        <v/>
      </c>
      <c r="O42" t="str">
        <f t="shared" si="7"/>
        <v/>
      </c>
      <c r="P42" t="str">
        <f t="shared" si="2"/>
        <v/>
      </c>
      <c r="Q42" t="str">
        <f t="shared" si="3"/>
        <v/>
      </c>
    </row>
    <row r="43" spans="6:17">
      <c r="F43" t="str">
        <f t="shared" si="4"/>
        <v/>
      </c>
      <c r="G43" t="str">
        <f t="shared" si="0"/>
        <v/>
      </c>
      <c r="H43" t="str">
        <f t="shared" si="1"/>
        <v/>
      </c>
      <c r="M43" t="str">
        <f t="shared" si="5"/>
        <v/>
      </c>
      <c r="N43" t="str">
        <f t="shared" si="6"/>
        <v/>
      </c>
      <c r="O43" t="str">
        <f t="shared" si="7"/>
        <v/>
      </c>
      <c r="P43" t="str">
        <f t="shared" si="2"/>
        <v/>
      </c>
      <c r="Q43" t="str">
        <f t="shared" si="3"/>
        <v/>
      </c>
    </row>
    <row r="44" spans="6:17">
      <c r="F44" t="str">
        <f t="shared" si="4"/>
        <v/>
      </c>
      <c r="G44" t="str">
        <f t="shared" si="0"/>
        <v/>
      </c>
      <c r="H44" t="str">
        <f t="shared" si="1"/>
        <v/>
      </c>
      <c r="M44" t="str">
        <f t="shared" si="5"/>
        <v/>
      </c>
      <c r="N44" t="str">
        <f t="shared" si="6"/>
        <v/>
      </c>
      <c r="O44" t="str">
        <f t="shared" si="7"/>
        <v/>
      </c>
      <c r="P44" t="str">
        <f t="shared" si="2"/>
        <v/>
      </c>
      <c r="Q44" t="str">
        <f t="shared" si="3"/>
        <v/>
      </c>
    </row>
    <row r="45" spans="6:17">
      <c r="F45" t="str">
        <f t="shared" si="4"/>
        <v/>
      </c>
      <c r="G45" t="str">
        <f t="shared" si="0"/>
        <v/>
      </c>
      <c r="H45" t="str">
        <f t="shared" si="1"/>
        <v/>
      </c>
      <c r="M45" t="str">
        <f t="shared" si="5"/>
        <v/>
      </c>
      <c r="N45" t="str">
        <f t="shared" si="6"/>
        <v/>
      </c>
      <c r="O45" t="str">
        <f t="shared" si="7"/>
        <v/>
      </c>
      <c r="P45" t="str">
        <f t="shared" si="2"/>
        <v/>
      </c>
      <c r="Q45" t="str">
        <f t="shared" si="3"/>
        <v/>
      </c>
    </row>
    <row r="46" spans="6:17">
      <c r="F46" t="str">
        <f t="shared" si="4"/>
        <v/>
      </c>
      <c r="G46" t="str">
        <f t="shared" si="0"/>
        <v/>
      </c>
      <c r="H46" t="str">
        <f t="shared" si="1"/>
        <v/>
      </c>
      <c r="M46" t="str">
        <f t="shared" si="5"/>
        <v/>
      </c>
      <c r="N46" t="str">
        <f t="shared" si="6"/>
        <v/>
      </c>
      <c r="O46" t="str">
        <f t="shared" si="7"/>
        <v/>
      </c>
      <c r="P46" t="str">
        <f t="shared" si="2"/>
        <v/>
      </c>
      <c r="Q46" t="str">
        <f t="shared" si="3"/>
        <v/>
      </c>
    </row>
    <row r="47" spans="6:17">
      <c r="F47" t="str">
        <f t="shared" si="4"/>
        <v/>
      </c>
      <c r="G47" t="str">
        <f t="shared" si="0"/>
        <v/>
      </c>
      <c r="H47" t="str">
        <f t="shared" si="1"/>
        <v/>
      </c>
      <c r="M47" t="str">
        <f t="shared" si="5"/>
        <v/>
      </c>
      <c r="N47" t="str">
        <f t="shared" si="6"/>
        <v/>
      </c>
      <c r="O47" t="str">
        <f t="shared" si="7"/>
        <v/>
      </c>
      <c r="P47" t="str">
        <f t="shared" si="2"/>
        <v/>
      </c>
      <c r="Q47" t="str">
        <f t="shared" si="3"/>
        <v/>
      </c>
    </row>
    <row r="48" spans="6:17">
      <c r="F48" t="str">
        <f t="shared" si="4"/>
        <v/>
      </c>
      <c r="G48" t="str">
        <f t="shared" si="0"/>
        <v/>
      </c>
      <c r="H48" t="str">
        <f t="shared" si="1"/>
        <v/>
      </c>
      <c r="M48" t="str">
        <f t="shared" si="5"/>
        <v/>
      </c>
      <c r="N48" t="str">
        <f t="shared" si="6"/>
        <v/>
      </c>
      <c r="O48" t="str">
        <f t="shared" si="7"/>
        <v/>
      </c>
      <c r="P48" t="str">
        <f t="shared" si="2"/>
        <v/>
      </c>
      <c r="Q48" t="str">
        <f t="shared" si="3"/>
        <v/>
      </c>
    </row>
    <row r="49" spans="6:17">
      <c r="F49" t="str">
        <f t="shared" si="4"/>
        <v/>
      </c>
      <c r="G49" t="str">
        <f t="shared" si="0"/>
        <v/>
      </c>
      <c r="H49" t="str">
        <f t="shared" si="1"/>
        <v/>
      </c>
      <c r="M49" t="str">
        <f t="shared" si="5"/>
        <v/>
      </c>
      <c r="N49" t="str">
        <f t="shared" si="6"/>
        <v/>
      </c>
      <c r="O49" t="str">
        <f t="shared" si="7"/>
        <v/>
      </c>
      <c r="P49" t="str">
        <f t="shared" si="2"/>
        <v/>
      </c>
      <c r="Q49" t="str">
        <f t="shared" si="3"/>
        <v/>
      </c>
    </row>
    <row r="50" spans="6:17">
      <c r="F50" t="str">
        <f t="shared" si="4"/>
        <v/>
      </c>
      <c r="G50" t="str">
        <f t="shared" si="0"/>
        <v/>
      </c>
      <c r="H50" t="str">
        <f t="shared" si="1"/>
        <v/>
      </c>
      <c r="M50" t="str">
        <f t="shared" si="5"/>
        <v/>
      </c>
      <c r="N50" t="str">
        <f t="shared" si="6"/>
        <v/>
      </c>
      <c r="O50" t="str">
        <f t="shared" si="7"/>
        <v/>
      </c>
      <c r="P50" t="str">
        <f t="shared" si="2"/>
        <v/>
      </c>
      <c r="Q50" t="str">
        <f t="shared" si="3"/>
        <v/>
      </c>
    </row>
    <row r="51" spans="6:17">
      <c r="F51" t="str">
        <f t="shared" si="4"/>
        <v/>
      </c>
      <c r="G51" t="str">
        <f t="shared" si="0"/>
        <v/>
      </c>
      <c r="H51" t="str">
        <f t="shared" si="1"/>
        <v/>
      </c>
      <c r="M51" t="str">
        <f t="shared" si="5"/>
        <v/>
      </c>
      <c r="N51" t="str">
        <f t="shared" si="6"/>
        <v/>
      </c>
      <c r="O51" t="str">
        <f t="shared" si="7"/>
        <v/>
      </c>
      <c r="P51" t="str">
        <f t="shared" si="2"/>
        <v/>
      </c>
      <c r="Q51" t="str">
        <f t="shared" si="3"/>
        <v/>
      </c>
    </row>
    <row r="52" spans="6:17">
      <c r="F52" t="str">
        <f t="shared" si="4"/>
        <v/>
      </c>
      <c r="G52" t="str">
        <f t="shared" si="0"/>
        <v/>
      </c>
      <c r="H52" t="str">
        <f t="shared" si="1"/>
        <v/>
      </c>
      <c r="M52" t="str">
        <f t="shared" si="5"/>
        <v/>
      </c>
      <c r="N52" t="str">
        <f t="shared" si="6"/>
        <v/>
      </c>
      <c r="O52" t="str">
        <f t="shared" si="7"/>
        <v/>
      </c>
      <c r="P52" t="str">
        <f t="shared" si="2"/>
        <v/>
      </c>
      <c r="Q52" t="str">
        <f t="shared" si="3"/>
        <v/>
      </c>
    </row>
    <row r="53" spans="6:17">
      <c r="F53" t="str">
        <f t="shared" si="4"/>
        <v/>
      </c>
      <c r="G53" t="str">
        <f t="shared" si="0"/>
        <v/>
      </c>
      <c r="H53" t="str">
        <f t="shared" si="1"/>
        <v/>
      </c>
      <c r="M53" t="str">
        <f t="shared" si="5"/>
        <v/>
      </c>
      <c r="N53" t="str">
        <f t="shared" si="6"/>
        <v/>
      </c>
      <c r="O53" t="str">
        <f t="shared" si="7"/>
        <v/>
      </c>
      <c r="P53" t="str">
        <f t="shared" si="2"/>
        <v/>
      </c>
      <c r="Q53" t="str">
        <f t="shared" si="3"/>
        <v/>
      </c>
    </row>
    <row r="54" spans="6:17">
      <c r="F54" t="str">
        <f t="shared" si="4"/>
        <v/>
      </c>
      <c r="G54" t="str">
        <f t="shared" si="0"/>
        <v/>
      </c>
      <c r="H54" t="str">
        <f t="shared" si="1"/>
        <v/>
      </c>
      <c r="M54" t="str">
        <f t="shared" si="5"/>
        <v/>
      </c>
      <c r="N54" t="str">
        <f t="shared" si="6"/>
        <v/>
      </c>
      <c r="O54" t="str">
        <f t="shared" si="7"/>
        <v/>
      </c>
      <c r="P54" t="str">
        <f t="shared" si="2"/>
        <v/>
      </c>
      <c r="Q54" t="str">
        <f t="shared" si="3"/>
        <v/>
      </c>
    </row>
    <row r="55" spans="6:17">
      <c r="F55" t="str">
        <f t="shared" si="4"/>
        <v/>
      </c>
      <c r="G55" t="str">
        <f t="shared" si="0"/>
        <v/>
      </c>
      <c r="H55" t="str">
        <f t="shared" si="1"/>
        <v/>
      </c>
      <c r="M55" t="str">
        <f t="shared" si="5"/>
        <v/>
      </c>
      <c r="N55" t="str">
        <f t="shared" si="6"/>
        <v/>
      </c>
      <c r="O55" t="str">
        <f t="shared" si="7"/>
        <v/>
      </c>
      <c r="P55" t="str">
        <f t="shared" si="2"/>
        <v/>
      </c>
      <c r="Q55" t="str">
        <f t="shared" si="3"/>
        <v/>
      </c>
    </row>
    <row r="56" spans="6:17">
      <c r="F56" t="str">
        <f t="shared" si="4"/>
        <v/>
      </c>
      <c r="G56" t="str">
        <f t="shared" si="0"/>
        <v/>
      </c>
      <c r="H56" t="str">
        <f t="shared" si="1"/>
        <v/>
      </c>
      <c r="M56" t="str">
        <f t="shared" si="5"/>
        <v/>
      </c>
      <c r="N56" t="str">
        <f t="shared" si="6"/>
        <v/>
      </c>
      <c r="O56" t="str">
        <f t="shared" si="7"/>
        <v/>
      </c>
      <c r="P56" t="str">
        <f t="shared" si="2"/>
        <v/>
      </c>
      <c r="Q56" t="str">
        <f t="shared" si="3"/>
        <v/>
      </c>
    </row>
    <row r="57" spans="6:17">
      <c r="F57" t="str">
        <f t="shared" si="4"/>
        <v/>
      </c>
      <c r="G57" t="str">
        <f t="shared" si="0"/>
        <v/>
      </c>
      <c r="H57" t="str">
        <f t="shared" si="1"/>
        <v/>
      </c>
      <c r="M57" t="str">
        <f t="shared" si="5"/>
        <v/>
      </c>
      <c r="N57" t="str">
        <f t="shared" si="6"/>
        <v/>
      </c>
      <c r="O57" t="str">
        <f t="shared" si="7"/>
        <v/>
      </c>
      <c r="P57" t="str">
        <f t="shared" si="2"/>
        <v/>
      </c>
      <c r="Q57" t="str">
        <f t="shared" si="3"/>
        <v/>
      </c>
    </row>
    <row r="58" spans="6:17">
      <c r="F58" t="str">
        <f t="shared" si="4"/>
        <v/>
      </c>
      <c r="G58" t="str">
        <f t="shared" si="0"/>
        <v/>
      </c>
      <c r="H58" t="str">
        <f t="shared" si="1"/>
        <v/>
      </c>
      <c r="M58" t="str">
        <f t="shared" si="5"/>
        <v/>
      </c>
      <c r="N58" t="str">
        <f t="shared" si="6"/>
        <v/>
      </c>
      <c r="O58" t="str">
        <f t="shared" si="7"/>
        <v/>
      </c>
      <c r="P58" t="str">
        <f t="shared" si="2"/>
        <v/>
      </c>
      <c r="Q58" t="str">
        <f t="shared" si="3"/>
        <v/>
      </c>
    </row>
    <row r="59" spans="6:17">
      <c r="F59" t="str">
        <f t="shared" si="4"/>
        <v/>
      </c>
      <c r="G59" t="str">
        <f t="shared" si="0"/>
        <v/>
      </c>
      <c r="H59" t="str">
        <f t="shared" si="1"/>
        <v/>
      </c>
      <c r="M59" t="str">
        <f t="shared" si="5"/>
        <v/>
      </c>
      <c r="N59" t="str">
        <f t="shared" si="6"/>
        <v/>
      </c>
      <c r="O59" t="str">
        <f t="shared" si="7"/>
        <v/>
      </c>
      <c r="P59" t="str">
        <f t="shared" si="2"/>
        <v/>
      </c>
      <c r="Q59" t="str">
        <f t="shared" si="3"/>
        <v/>
      </c>
    </row>
    <row r="60" spans="6:17">
      <c r="F60" t="str">
        <f t="shared" si="4"/>
        <v/>
      </c>
      <c r="G60" t="str">
        <f t="shared" si="0"/>
        <v/>
      </c>
      <c r="H60" t="str">
        <f t="shared" si="1"/>
        <v/>
      </c>
      <c r="M60" t="str">
        <f t="shared" si="5"/>
        <v/>
      </c>
      <c r="N60" t="str">
        <f t="shared" si="6"/>
        <v/>
      </c>
      <c r="O60" t="str">
        <f t="shared" si="7"/>
        <v/>
      </c>
      <c r="P60" t="str">
        <f t="shared" si="2"/>
        <v/>
      </c>
      <c r="Q60" t="str">
        <f t="shared" si="3"/>
        <v/>
      </c>
    </row>
    <row r="61" spans="6:17">
      <c r="F61" t="str">
        <f t="shared" si="4"/>
        <v/>
      </c>
      <c r="G61" t="str">
        <f t="shared" si="0"/>
        <v/>
      </c>
      <c r="H61" t="str">
        <f t="shared" si="1"/>
        <v/>
      </c>
      <c r="M61" t="str">
        <f t="shared" si="5"/>
        <v/>
      </c>
      <c r="N61" t="str">
        <f t="shared" si="6"/>
        <v/>
      </c>
      <c r="O61" t="str">
        <f t="shared" si="7"/>
        <v/>
      </c>
      <c r="P61" t="str">
        <f t="shared" si="2"/>
        <v/>
      </c>
      <c r="Q61" t="str">
        <f t="shared" si="3"/>
        <v/>
      </c>
    </row>
    <row r="62" spans="6:17">
      <c r="F62" t="str">
        <f t="shared" si="4"/>
        <v/>
      </c>
      <c r="G62" t="str">
        <f t="shared" si="0"/>
        <v/>
      </c>
      <c r="H62" t="str">
        <f t="shared" si="1"/>
        <v/>
      </c>
      <c r="M62" t="str">
        <f t="shared" si="5"/>
        <v/>
      </c>
      <c r="N62" t="str">
        <f t="shared" si="6"/>
        <v/>
      </c>
      <c r="O62" t="str">
        <f t="shared" si="7"/>
        <v/>
      </c>
      <c r="P62" t="str">
        <f t="shared" si="2"/>
        <v/>
      </c>
      <c r="Q62" t="str">
        <f t="shared" si="3"/>
        <v/>
      </c>
    </row>
    <row r="63" spans="6:17">
      <c r="F63" t="str">
        <f t="shared" si="4"/>
        <v/>
      </c>
      <c r="G63" t="str">
        <f t="shared" si="0"/>
        <v/>
      </c>
      <c r="H63" t="str">
        <f t="shared" si="1"/>
        <v/>
      </c>
      <c r="M63" t="str">
        <f t="shared" si="5"/>
        <v/>
      </c>
      <c r="N63" t="str">
        <f t="shared" si="6"/>
        <v/>
      </c>
      <c r="O63" t="str">
        <f t="shared" si="7"/>
        <v/>
      </c>
      <c r="P63" t="str">
        <f t="shared" si="2"/>
        <v/>
      </c>
      <c r="Q63" t="str">
        <f t="shared" si="3"/>
        <v/>
      </c>
    </row>
    <row r="64" spans="6:17">
      <c r="F64" t="str">
        <f t="shared" si="4"/>
        <v/>
      </c>
      <c r="G64" t="str">
        <f t="shared" si="0"/>
        <v/>
      </c>
      <c r="H64" t="str">
        <f t="shared" si="1"/>
        <v/>
      </c>
      <c r="M64" t="str">
        <f t="shared" si="5"/>
        <v/>
      </c>
      <c r="N64" t="str">
        <f t="shared" si="6"/>
        <v/>
      </c>
      <c r="O64" t="str">
        <f t="shared" si="7"/>
        <v/>
      </c>
      <c r="P64" t="str">
        <f t="shared" si="2"/>
        <v/>
      </c>
      <c r="Q64" t="str">
        <f t="shared" si="3"/>
        <v/>
      </c>
    </row>
    <row r="65" spans="6:17">
      <c r="F65" t="str">
        <f t="shared" si="4"/>
        <v/>
      </c>
      <c r="G65" t="str">
        <f t="shared" si="0"/>
        <v/>
      </c>
      <c r="H65" t="str">
        <f t="shared" si="1"/>
        <v/>
      </c>
      <c r="M65" t="str">
        <f t="shared" si="5"/>
        <v/>
      </c>
      <c r="N65" t="str">
        <f t="shared" si="6"/>
        <v/>
      </c>
      <c r="O65" t="str">
        <f t="shared" si="7"/>
        <v/>
      </c>
      <c r="P65" t="str">
        <f t="shared" si="2"/>
        <v/>
      </c>
      <c r="Q65" t="str">
        <f t="shared" si="3"/>
        <v/>
      </c>
    </row>
    <row r="66" spans="6:17">
      <c r="F66" t="str">
        <f t="shared" si="4"/>
        <v/>
      </c>
      <c r="G66" t="str">
        <f t="shared" si="0"/>
        <v/>
      </c>
      <c r="H66" t="str">
        <f t="shared" si="1"/>
        <v/>
      </c>
      <c r="M66" t="str">
        <f t="shared" si="5"/>
        <v/>
      </c>
      <c r="N66" t="str">
        <f t="shared" si="6"/>
        <v/>
      </c>
      <c r="O66" t="str">
        <f t="shared" si="7"/>
        <v/>
      </c>
      <c r="P66" t="str">
        <f t="shared" si="2"/>
        <v/>
      </c>
      <c r="Q66" t="str">
        <f t="shared" si="3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7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3:O4 O6:O23">
      <formula1>"imm,en matur1,en matur2,matûre,postfr,401-402"</formula1>
    </dataValidation>
    <dataValidation type="list" allowBlank="1" showInputMessage="1" showErrorMessage="1" sqref="O2 O5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zoomScale="130" zoomScaleNormal="130" workbookViewId="0">
      <pane ySplit="1" topLeftCell="A2" activePane="bottomLeft" state="frozen"/>
      <selection pane="bottomLeft" activeCell="D18" sqref="D18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1.7109375" style="74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6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36" t="s">
        <v>7580</v>
      </c>
      <c r="B2" s="137">
        <v>43374</v>
      </c>
      <c r="C2" s="136">
        <v>2</v>
      </c>
      <c r="D2" s="138">
        <v>792</v>
      </c>
      <c r="E2" s="139">
        <v>39</v>
      </c>
      <c r="F2" s="139"/>
      <c r="G2" s="139">
        <v>15</v>
      </c>
      <c r="H2" s="139">
        <v>45</v>
      </c>
      <c r="I2" s="140"/>
      <c r="J2" s="139"/>
      <c r="K2" s="139"/>
      <c r="L2" s="141"/>
      <c r="M2" s="141"/>
      <c r="N2" s="142"/>
      <c r="O2" s="139">
        <v>208</v>
      </c>
      <c r="P2" s="76" t="s">
        <v>6857</v>
      </c>
      <c r="Q2" s="77">
        <v>0.92400000000000004</v>
      </c>
      <c r="R2" s="78">
        <v>7.0000000000000007E-2</v>
      </c>
      <c r="S2" s="75">
        <v>6085</v>
      </c>
      <c r="T2" s="75">
        <v>18</v>
      </c>
      <c r="U2" s="79" t="str">
        <f>VLOOKUP(S2,'Taxa v. 19'!$A$2:$D$2498,2,FALSE)</f>
        <v>Calanus hyperboreus</v>
      </c>
      <c r="V2" s="79" t="str">
        <f>VLOOKUP(T2,'Détail de taxa'!$A$1:$B$51,2,FALSE)</f>
        <v>Cvi femelle</v>
      </c>
      <c r="W2" s="80">
        <v>4</v>
      </c>
      <c r="X2" s="81">
        <v>1.7000000000000001E-2</v>
      </c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36"/>
      <c r="B3" s="136"/>
      <c r="C3" s="136"/>
      <c r="D3" s="143"/>
      <c r="E3" s="143"/>
      <c r="F3" s="143"/>
      <c r="G3" s="143"/>
      <c r="H3" s="143"/>
      <c r="I3" s="144"/>
      <c r="J3" s="145"/>
      <c r="K3" s="145"/>
      <c r="L3" s="145"/>
      <c r="M3" s="145"/>
      <c r="N3" s="145"/>
      <c r="O3" s="143"/>
      <c r="P3" s="91"/>
      <c r="Q3" s="92"/>
      <c r="R3" s="93"/>
      <c r="S3" s="75">
        <v>6085</v>
      </c>
      <c r="T3" s="75">
        <v>16</v>
      </c>
      <c r="U3" s="79" t="str">
        <f>VLOOKUP(S3,'Taxa v. 19'!$A$2:$D$2498,2,FALSE)</f>
        <v>Calanus hyperboreus</v>
      </c>
      <c r="V3" s="79" t="str">
        <f>VLOOKUP(T3,'Détail de taxa'!$A$1:$B$51,2,FALSE)</f>
        <v>Cv</v>
      </c>
      <c r="W3" s="80">
        <v>2</v>
      </c>
      <c r="X3" s="94">
        <v>5.0000000000000001E-3</v>
      </c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36"/>
      <c r="B4" s="136"/>
      <c r="C4" s="136"/>
      <c r="D4" s="143"/>
      <c r="E4" s="143"/>
      <c r="F4" s="143"/>
      <c r="G4" s="143"/>
      <c r="H4" s="143"/>
      <c r="I4" s="144"/>
      <c r="J4" s="145"/>
      <c r="K4" s="145"/>
      <c r="L4" s="145"/>
      <c r="M4" s="145"/>
      <c r="N4" s="145"/>
      <c r="O4" s="143"/>
      <c r="P4" s="91" t="s">
        <v>6857</v>
      </c>
      <c r="Q4" s="92"/>
      <c r="R4" s="93"/>
      <c r="S4" s="75">
        <v>6085</v>
      </c>
      <c r="T4" s="75">
        <v>15</v>
      </c>
      <c r="U4" s="79" t="str">
        <f>VLOOKUP(S4,'Taxa v. 19'!$A$2:$D$2498,2,FALSE)</f>
        <v>Calanus hyperboreus</v>
      </c>
      <c r="V4" s="79" t="str">
        <f>VLOOKUP(T4,'Détail de taxa'!$A$1:$B$51,2,FALSE)</f>
        <v>Civ</v>
      </c>
      <c r="W4" s="80">
        <v>1</v>
      </c>
      <c r="X4" s="94">
        <v>2E-3</v>
      </c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36"/>
      <c r="B5" s="137"/>
      <c r="C5" s="136"/>
      <c r="D5" s="138"/>
      <c r="E5" s="139"/>
      <c r="F5" s="139"/>
      <c r="G5" s="139"/>
      <c r="H5" s="139"/>
      <c r="I5" s="140"/>
      <c r="J5" s="139"/>
      <c r="K5" s="139"/>
      <c r="L5" s="141"/>
      <c r="M5" s="141"/>
      <c r="N5" s="142"/>
      <c r="O5" s="139"/>
      <c r="P5" s="91" t="s">
        <v>6857</v>
      </c>
      <c r="Q5" s="92"/>
      <c r="R5" s="93"/>
      <c r="S5" s="75">
        <v>7935</v>
      </c>
      <c r="T5" s="75">
        <v>81</v>
      </c>
      <c r="U5" s="79" t="str">
        <f>VLOOKUP(S5,'Taxa v. 19'!$A$2:$D$2498,2,FALSE)</f>
        <v>Boreomysis arctica</v>
      </c>
      <c r="V5" s="79" t="str">
        <f>VLOOKUP(T5,'Détail de taxa'!$A$1:$B$51,2,FALSE)</f>
        <v>partiel</v>
      </c>
      <c r="W5" s="80"/>
      <c r="X5" s="94"/>
      <c r="Y5" s="95"/>
      <c r="Z5" s="96">
        <v>1.2E-2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 t="s">
        <v>7581</v>
      </c>
    </row>
    <row r="6" spans="1:38">
      <c r="A6" s="136"/>
      <c r="B6" s="137"/>
      <c r="C6" s="136"/>
      <c r="D6" s="138"/>
      <c r="E6" s="139"/>
      <c r="F6" s="139"/>
      <c r="G6" s="139"/>
      <c r="H6" s="139"/>
      <c r="I6" s="140"/>
      <c r="J6" s="139"/>
      <c r="K6" s="139"/>
      <c r="L6" s="141"/>
      <c r="M6" s="141"/>
      <c r="N6" s="142"/>
      <c r="O6" s="139"/>
      <c r="P6" s="91"/>
      <c r="Q6" s="92"/>
      <c r="R6" s="93"/>
      <c r="S6" s="75">
        <v>9977</v>
      </c>
      <c r="T6" s="75"/>
      <c r="U6" s="79" t="str">
        <f>VLOOKUP(S6,'Taxa v. 19'!$A$2:$D$2498,2,FALSE)</f>
        <v>mucus</v>
      </c>
      <c r="V6" s="79">
        <f>VLOOKUP(T6,'Détail de taxa'!$A$1:$B$51,2,FALSE)</f>
        <v>0</v>
      </c>
      <c r="W6" s="80"/>
      <c r="X6" s="94"/>
      <c r="Y6" s="95"/>
      <c r="Z6" s="96">
        <f>R2-X2-X3-X4-Z5</f>
        <v>3.4000000000000002E-2</v>
      </c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36" t="s">
        <v>7580</v>
      </c>
      <c r="B7" s="137">
        <v>43374</v>
      </c>
      <c r="C7" s="136">
        <v>2</v>
      </c>
      <c r="D7" s="138">
        <v>792</v>
      </c>
      <c r="E7" s="139">
        <v>39</v>
      </c>
      <c r="F7" s="139"/>
      <c r="G7" s="139">
        <v>15</v>
      </c>
      <c r="H7" s="139">
        <v>45</v>
      </c>
      <c r="I7" s="140"/>
      <c r="J7" s="139"/>
      <c r="K7" s="139"/>
      <c r="L7" s="141"/>
      <c r="M7" s="141"/>
      <c r="N7" s="142"/>
      <c r="O7" s="139">
        <v>209</v>
      </c>
      <c r="P7" s="91"/>
      <c r="Q7" s="92">
        <v>0.80200000000000005</v>
      </c>
      <c r="R7" s="93">
        <v>0.109</v>
      </c>
      <c r="S7" s="75">
        <v>6085</v>
      </c>
      <c r="T7" s="75">
        <v>18</v>
      </c>
      <c r="U7" s="79" t="str">
        <f>VLOOKUP(S7,'Taxa v. 19'!$A$2:$D$2498,2,FALSE)</f>
        <v>Calanus hyperboreus</v>
      </c>
      <c r="V7" s="79" t="str">
        <f>VLOOKUP(T7,'Détail de taxa'!$A$1:$B$51,2,FALSE)</f>
        <v>Cvi femelle</v>
      </c>
      <c r="W7" s="80">
        <v>1</v>
      </c>
      <c r="X7" s="94">
        <v>6.0000000000000001E-3</v>
      </c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36"/>
      <c r="B8" s="137"/>
      <c r="C8" s="136"/>
      <c r="D8" s="143"/>
      <c r="E8" s="143"/>
      <c r="F8" s="143"/>
      <c r="G8" s="143"/>
      <c r="H8" s="143"/>
      <c r="I8" s="144"/>
      <c r="J8" s="145"/>
      <c r="K8" s="145"/>
      <c r="L8" s="145"/>
      <c r="M8" s="145"/>
      <c r="N8" s="145"/>
      <c r="O8" s="143"/>
      <c r="P8" s="91"/>
      <c r="Q8" s="92"/>
      <c r="R8" s="93"/>
      <c r="S8" s="75">
        <v>6085</v>
      </c>
      <c r="T8" s="75">
        <v>15</v>
      </c>
      <c r="U8" s="79" t="str">
        <f>VLOOKUP(S8,'Taxa v. 19'!$A$2:$D$2498,2,FALSE)</f>
        <v>Calanus hyperboreus</v>
      </c>
      <c r="V8" s="79" t="str">
        <f>VLOOKUP(T8,'Détail de taxa'!$A$1:$B$51,2,FALSE)</f>
        <v>Civ</v>
      </c>
      <c r="W8" s="80">
        <v>1</v>
      </c>
      <c r="X8" s="94">
        <v>1E-3</v>
      </c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36"/>
      <c r="B9" s="136"/>
      <c r="C9" s="136"/>
      <c r="D9" s="143"/>
      <c r="E9" s="143"/>
      <c r="F9" s="143"/>
      <c r="G9" s="143"/>
      <c r="H9" s="143"/>
      <c r="I9" s="144"/>
      <c r="J9" s="145"/>
      <c r="K9" s="145"/>
      <c r="L9" s="145"/>
      <c r="M9" s="145"/>
      <c r="N9" s="145"/>
      <c r="O9" s="143"/>
      <c r="P9" s="91" t="s">
        <v>6857</v>
      </c>
      <c r="Q9" s="92"/>
      <c r="R9" s="93"/>
      <c r="S9" s="75">
        <v>7935</v>
      </c>
      <c r="T9" s="75"/>
      <c r="U9" s="79" t="str">
        <f>VLOOKUP(S9,'Taxa v. 19'!$A$2:$D$2498,2,FALSE)</f>
        <v>Boreomysis arctica</v>
      </c>
      <c r="V9" s="79">
        <f>VLOOKUP(T9,'Détail de taxa'!$A$1:$B$51,2,FALSE)</f>
        <v>0</v>
      </c>
      <c r="W9" s="80">
        <v>1</v>
      </c>
      <c r="X9" s="94">
        <v>8.8999999999999996E-2</v>
      </c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6"/>
      <c r="B10" s="136"/>
      <c r="C10" s="136"/>
      <c r="D10" s="143"/>
      <c r="E10" s="143"/>
      <c r="F10" s="143"/>
      <c r="G10" s="143"/>
      <c r="H10" s="143"/>
      <c r="I10" s="144"/>
      <c r="J10" s="145"/>
      <c r="K10" s="145"/>
      <c r="L10" s="145"/>
      <c r="M10" s="145"/>
      <c r="N10" s="145"/>
      <c r="O10" s="143"/>
      <c r="P10" s="91"/>
      <c r="Q10" s="92"/>
      <c r="R10" s="93"/>
      <c r="S10" s="75">
        <v>9977</v>
      </c>
      <c r="T10" s="75"/>
      <c r="U10" s="79" t="str">
        <f>VLOOKUP(S10,'Taxa v. 19'!$A$2:$D$2498,2,FALSE)</f>
        <v>mucus</v>
      </c>
      <c r="V10" s="79">
        <f>VLOOKUP(T10,'Détail de taxa'!$A$1:$B$51,2,FALSE)</f>
        <v>0</v>
      </c>
      <c r="W10" s="80"/>
      <c r="X10" s="94">
        <f>R7-X7-X8-X9</f>
        <v>1.2999999999999998E-2</v>
      </c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6" t="s">
        <v>7580</v>
      </c>
      <c r="B11" s="137">
        <v>43374</v>
      </c>
      <c r="C11" s="136">
        <v>2</v>
      </c>
      <c r="D11" s="143">
        <v>792</v>
      </c>
      <c r="E11" s="143">
        <v>39</v>
      </c>
      <c r="F11" s="143"/>
      <c r="G11" s="143">
        <v>15</v>
      </c>
      <c r="H11" s="143">
        <v>45</v>
      </c>
      <c r="I11" s="144"/>
      <c r="J11" s="145"/>
      <c r="K11" s="145"/>
      <c r="L11" s="145"/>
      <c r="M11" s="145"/>
      <c r="N11" s="145"/>
      <c r="O11" s="143">
        <v>210</v>
      </c>
      <c r="P11" s="91"/>
      <c r="Q11" s="92">
        <v>0.89800000000000002</v>
      </c>
      <c r="R11" s="93">
        <v>3.6999999999999998E-2</v>
      </c>
      <c r="S11" s="75">
        <v>9995</v>
      </c>
      <c r="T11" s="75"/>
      <c r="U11" s="79" t="str">
        <f>VLOOKUP(S11,'Taxa v. 19'!$A$2:$D$2498,2,FALSE)</f>
        <v>invertébrés digérés</v>
      </c>
      <c r="V11" s="79">
        <f>VLOOKUP(T11,'Détail de taxa'!$A$1:$B$51,2,FALSE)</f>
        <v>0</v>
      </c>
      <c r="W11" s="80"/>
      <c r="X11" s="94"/>
      <c r="Y11" s="95"/>
      <c r="Z11" s="96">
        <v>8.0000000000000002E-3</v>
      </c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 t="s">
        <v>7585</v>
      </c>
    </row>
    <row r="12" spans="1:38">
      <c r="A12" s="136"/>
      <c r="B12" s="136"/>
      <c r="C12" s="136"/>
      <c r="D12" s="143"/>
      <c r="E12" s="143"/>
      <c r="F12" s="143"/>
      <c r="G12" s="143"/>
      <c r="H12" s="143"/>
      <c r="I12" s="144"/>
      <c r="J12" s="145"/>
      <c r="K12" s="145"/>
      <c r="L12" s="145"/>
      <c r="M12" s="145"/>
      <c r="N12" s="145"/>
      <c r="O12" s="143"/>
      <c r="P12" s="91"/>
      <c r="Q12" s="92"/>
      <c r="R12" s="93"/>
      <c r="S12" s="75">
        <v>9977</v>
      </c>
      <c r="T12" s="75"/>
      <c r="U12" s="79" t="str">
        <f>VLOOKUP(S12,'Taxa v. 19'!$A$2:$D$2498,2,FALSE)</f>
        <v>mucus</v>
      </c>
      <c r="V12" s="79">
        <f>VLOOKUP(T12,'Détail de taxa'!$A$1:$B$51,2,FALSE)</f>
        <v>0</v>
      </c>
      <c r="W12" s="80"/>
      <c r="X12" s="94"/>
      <c r="Y12" s="95"/>
      <c r="Z12" s="96">
        <f>R11-Z11</f>
        <v>2.8999999999999998E-2</v>
      </c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 t="s">
        <v>7580</v>
      </c>
      <c r="B13" s="137">
        <v>43374</v>
      </c>
      <c r="C13" s="136">
        <v>2</v>
      </c>
      <c r="D13" s="143">
        <v>792</v>
      </c>
      <c r="E13" s="143">
        <v>39</v>
      </c>
      <c r="F13" s="143"/>
      <c r="G13" s="143">
        <v>15</v>
      </c>
      <c r="H13" s="143">
        <v>45</v>
      </c>
      <c r="I13" s="144"/>
      <c r="J13" s="145"/>
      <c r="K13" s="145"/>
      <c r="L13" s="145"/>
      <c r="M13" s="145"/>
      <c r="N13" s="145"/>
      <c r="O13" s="143">
        <v>211</v>
      </c>
      <c r="P13" s="91"/>
      <c r="Q13" s="92">
        <v>4.8120000000000003</v>
      </c>
      <c r="R13" s="93">
        <v>3.7570000000000001</v>
      </c>
      <c r="S13" s="75">
        <v>8057</v>
      </c>
      <c r="T13" s="75"/>
      <c r="U13" s="79" t="str">
        <f>VLOOKUP(S13,'Taxa v. 19'!$A$2:$D$2498,2,FALSE)</f>
        <v>Pasiphaea multidentata</v>
      </c>
      <c r="V13" s="79">
        <f>VLOOKUP(T13,'Détail de taxa'!$A$1:$B$51,2,FALSE)</f>
        <v>0</v>
      </c>
      <c r="W13" s="80">
        <v>1</v>
      </c>
      <c r="X13" s="94"/>
      <c r="Y13" s="95">
        <v>2.0259999999999998</v>
      </c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36"/>
      <c r="B14" s="136"/>
      <c r="C14" s="136"/>
      <c r="D14" s="143"/>
      <c r="E14" s="143"/>
      <c r="F14" s="143"/>
      <c r="G14" s="143"/>
      <c r="H14" s="143"/>
      <c r="I14" s="144"/>
      <c r="J14" s="145"/>
      <c r="K14" s="145"/>
      <c r="L14" s="145"/>
      <c r="M14" s="145"/>
      <c r="N14" s="145"/>
      <c r="O14" s="143"/>
      <c r="P14" s="91"/>
      <c r="Q14" s="92"/>
      <c r="R14" s="93"/>
      <c r="S14" s="75">
        <v>8057</v>
      </c>
      <c r="T14" s="75">
        <v>81</v>
      </c>
      <c r="U14" s="79" t="str">
        <f>VLOOKUP(S14,'Taxa v. 19'!$A$2:$D$2498,2,FALSE)</f>
        <v>Pasiphaea multidentata</v>
      </c>
      <c r="V14" s="79" t="str">
        <f>VLOOKUP(T14,'Détail de taxa'!$A$1:$B$51,2,FALSE)</f>
        <v>partiel</v>
      </c>
      <c r="W14" s="80"/>
      <c r="X14" s="94"/>
      <c r="Y14" s="95"/>
      <c r="Z14" s="96">
        <f>R13-Y13</f>
        <v>1.7310000000000003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36" t="s">
        <v>7580</v>
      </c>
      <c r="B15" s="137">
        <v>43374</v>
      </c>
      <c r="C15" s="136">
        <v>2</v>
      </c>
      <c r="D15" s="143">
        <v>792</v>
      </c>
      <c r="E15" s="143">
        <v>39</v>
      </c>
      <c r="F15" s="143"/>
      <c r="G15" s="143">
        <v>15</v>
      </c>
      <c r="H15" s="143">
        <v>45</v>
      </c>
      <c r="I15" s="144"/>
      <c r="J15" s="145"/>
      <c r="K15" s="145"/>
      <c r="L15" s="145"/>
      <c r="M15" s="145"/>
      <c r="N15" s="145"/>
      <c r="O15" s="143">
        <v>217</v>
      </c>
      <c r="P15" s="91"/>
      <c r="Q15" s="92">
        <v>0.80500000000000005</v>
      </c>
      <c r="R15" s="93"/>
      <c r="S15" s="75">
        <v>9998</v>
      </c>
      <c r="T15" s="75"/>
      <c r="U15" s="79" t="str">
        <f>VLOOKUP(S15,'Taxa v. 19'!$A$2:$D$2498,2,FALSE)</f>
        <v>vide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6" t="s">
        <v>281</v>
      </c>
      <c r="E1" s="147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89" activePane="bottomLeft" state="frozen"/>
      <selection pane="bottomLeft" activeCell="B1697" sqref="B1697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2018-10-05T12:19:57Z</dcterms:modified>
</cp:coreProperties>
</file>