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V17" i="13" l="1"/>
  <c r="V18" i="13"/>
  <c r="V19" i="13"/>
  <c r="V20" i="13"/>
  <c r="V21" i="13"/>
  <c r="V35" i="13"/>
  <c r="U35" i="13"/>
  <c r="Z31" i="13"/>
  <c r="Z24" i="13"/>
  <c r="U23" i="13"/>
  <c r="V16" i="13"/>
  <c r="Z14" i="13"/>
  <c r="X8" i="13"/>
  <c r="Z3" i="13"/>
  <c r="T2" i="14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O29" i="14"/>
  <c r="N29" i="14"/>
  <c r="M29" i="14"/>
  <c r="H29" i="14"/>
  <c r="G29" i="14"/>
  <c r="F29" i="14"/>
  <c r="Q28" i="14"/>
  <c r="P28" i="14"/>
  <c r="O28" i="14"/>
  <c r="N28" i="14"/>
  <c r="M28" i="14"/>
  <c r="H28" i="14"/>
  <c r="G28" i="14"/>
  <c r="F28" i="14"/>
  <c r="Q27" i="14"/>
  <c r="P27" i="14"/>
  <c r="O27" i="14"/>
  <c r="N27" i="14"/>
  <c r="M27" i="14"/>
  <c r="H27" i="14"/>
  <c r="G27" i="14"/>
  <c r="F27" i="14"/>
  <c r="Q26" i="14"/>
  <c r="P26" i="14"/>
  <c r="O26" i="14"/>
  <c r="N26" i="14"/>
  <c r="M26" i="14"/>
  <c r="H26" i="14"/>
  <c r="G26" i="14"/>
  <c r="F26" i="14"/>
  <c r="Q25" i="14"/>
  <c r="P25" i="14"/>
  <c r="O25" i="14"/>
  <c r="N25" i="14"/>
  <c r="M25" i="14"/>
  <c r="H25" i="14"/>
  <c r="G25" i="14"/>
  <c r="F25" i="14"/>
  <c r="Q24" i="14"/>
  <c r="P24" i="14"/>
  <c r="O24" i="14"/>
  <c r="N24" i="14"/>
  <c r="M24" i="14"/>
  <c r="H24" i="14"/>
  <c r="G24" i="14"/>
  <c r="F24" i="14"/>
  <c r="Q23" i="14"/>
  <c r="P23" i="14"/>
  <c r="O23" i="14"/>
  <c r="N23" i="14"/>
  <c r="M23" i="14"/>
  <c r="H23" i="14"/>
  <c r="G23" i="14"/>
  <c r="F23" i="14"/>
  <c r="Q22" i="14"/>
  <c r="P22" i="14"/>
  <c r="O22" i="14"/>
  <c r="N22" i="14"/>
  <c r="M22" i="14"/>
  <c r="H22" i="14"/>
  <c r="G22" i="14"/>
  <c r="F22" i="14"/>
  <c r="Q21" i="14"/>
  <c r="P21" i="14"/>
  <c r="O21" i="14"/>
  <c r="N21" i="14"/>
  <c r="M21" i="14"/>
  <c r="H21" i="14"/>
  <c r="G21" i="14"/>
  <c r="F21" i="14"/>
  <c r="Q20" i="14"/>
  <c r="P20" i="14"/>
  <c r="O20" i="14"/>
  <c r="N20" i="14"/>
  <c r="M20" i="14"/>
  <c r="H20" i="14"/>
  <c r="G20" i="14"/>
  <c r="F20" i="14"/>
  <c r="Q19" i="14"/>
  <c r="P19" i="14"/>
  <c r="O19" i="14"/>
  <c r="N19" i="14"/>
  <c r="M19" i="14"/>
  <c r="H19" i="14"/>
  <c r="G19" i="14"/>
  <c r="F19" i="14"/>
  <c r="Q18" i="14"/>
  <c r="P18" i="14"/>
  <c r="O18" i="14"/>
  <c r="N18" i="14"/>
  <c r="M18" i="14"/>
  <c r="H18" i="14"/>
  <c r="G18" i="14"/>
  <c r="F18" i="14"/>
  <c r="Q17" i="14"/>
  <c r="P17" i="14"/>
  <c r="O17" i="14"/>
  <c r="N17" i="14"/>
  <c r="M17" i="14"/>
  <c r="H17" i="14"/>
  <c r="G17" i="14"/>
  <c r="F17" i="14"/>
  <c r="Q16" i="14"/>
  <c r="P16" i="14"/>
  <c r="O16" i="14"/>
  <c r="N16" i="14"/>
  <c r="M16" i="14"/>
  <c r="H16" i="14"/>
  <c r="G16" i="14"/>
  <c r="F16" i="14"/>
  <c r="Q15" i="14"/>
  <c r="P15" i="14"/>
  <c r="O15" i="14"/>
  <c r="N15" i="14"/>
  <c r="M15" i="14"/>
  <c r="H15" i="14"/>
  <c r="G15" i="14"/>
  <c r="F15" i="14"/>
  <c r="Q14" i="14"/>
  <c r="P14" i="14"/>
  <c r="O14" i="14"/>
  <c r="N14" i="14"/>
  <c r="M14" i="14"/>
  <c r="H14" i="14"/>
  <c r="G14" i="14"/>
  <c r="F14" i="14"/>
  <c r="Q13" i="14"/>
  <c r="P13" i="14"/>
  <c r="O13" i="14"/>
  <c r="H13" i="14"/>
  <c r="G13" i="14"/>
  <c r="Q12" i="14"/>
  <c r="P12" i="14"/>
  <c r="O12" i="14"/>
  <c r="H12" i="14"/>
  <c r="G12" i="14"/>
  <c r="Q11" i="14"/>
  <c r="P11" i="14"/>
  <c r="O11" i="14"/>
  <c r="H11" i="14"/>
  <c r="G11" i="14"/>
  <c r="Q10" i="14"/>
  <c r="P10" i="14"/>
  <c r="O10" i="14"/>
  <c r="H10" i="14"/>
  <c r="G10" i="14"/>
  <c r="Q9" i="14"/>
  <c r="P9" i="14"/>
  <c r="O9" i="14"/>
  <c r="H9" i="14"/>
  <c r="G9" i="14"/>
  <c r="Q8" i="14"/>
  <c r="P8" i="14"/>
  <c r="O8" i="14"/>
  <c r="H8" i="14"/>
  <c r="G8" i="14"/>
  <c r="Q7" i="14"/>
  <c r="P7" i="14"/>
  <c r="O7" i="14"/>
  <c r="H7" i="14"/>
  <c r="G7" i="14"/>
  <c r="Q6" i="14"/>
  <c r="P6" i="14"/>
  <c r="O6" i="14"/>
  <c r="H6" i="14"/>
  <c r="G6" i="14"/>
  <c r="Q5" i="14"/>
  <c r="P5" i="14"/>
  <c r="O5" i="14"/>
  <c r="H5" i="14"/>
  <c r="G5" i="14"/>
  <c r="Q4" i="14"/>
  <c r="P4" i="14"/>
  <c r="O4" i="14"/>
  <c r="H4" i="14"/>
  <c r="G4" i="14"/>
  <c r="Q3" i="14"/>
  <c r="P3" i="14"/>
  <c r="O3" i="14"/>
  <c r="H3" i="14"/>
  <c r="G3" i="14"/>
  <c r="Q2" i="14"/>
  <c r="P2" i="14"/>
  <c r="O2" i="14"/>
  <c r="H2" i="14"/>
  <c r="G2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4" i="13"/>
  <c r="U33" i="13"/>
  <c r="U32" i="13"/>
  <c r="U31" i="13"/>
  <c r="U30" i="13"/>
  <c r="U29" i="13"/>
  <c r="U28" i="13"/>
  <c r="U27" i="13"/>
  <c r="U26" i="13"/>
  <c r="U25" i="13"/>
  <c r="U24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<sst xmlns="http://schemas.openxmlformats.org/spreadsheetml/2006/main" count="7858" uniqueCount="7591">
  <si>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</si>
  <si>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</si>
  <si>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</si>
  <si>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</si>
  <si>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</si>
  <si>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</si>
  <si>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</si>
  <si>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</si>
  <si>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</si>
  <si>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</si>
  <si>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</si>
  <si>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</si>
  <si>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</si>
  <si>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</si>
  <si>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</si>
  <si>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</si>
  <si>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</si>
  <si>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</si>
  <si>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</si>
  <si>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</si>
  <si>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</si>
  <si>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</si>
  <si>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</si>
  <si>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</si>
  <si>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</si>
  <si>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</si>
  <si>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</si>
  <si>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</si>
  <si>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</si>
  <si>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</si>
  <si>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</si>
  <si>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</si>
  <si>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</si>
  <si>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</si>
  <si>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</si>
  <si>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</si>
  <si>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</si>
  <si>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</si>
  <si>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</si>
  <si>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</si>
  <si>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</si>
  <si>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</si>
  <si>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</si>
  <si>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</si>
  <si>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</si>
  <si>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</si>
  <si>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</si>
  <si>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</si>
  <si>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</si>
  <si>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</si>
  <si>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</si>
  <si>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</si>
  <si>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</si>
  <si>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</si>
  <si>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</si>
  <si>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</si>
  <si>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</si>
  <si>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</si>
  <si>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</si>
  <si>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</si>
  <si>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</si>
  <si>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</si>
  <si>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</si>
  <si>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</si>
  <si>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</si>
  <si>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</si>
  <si>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</si>
  <si>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</si>
  <si>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</si>
  <si>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</si>
  <si>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</si>
  <si>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</si>
  <si>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</si>
  <si>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</si>
  <si>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</si>
  <si>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</si>
  <si>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</si>
  <si>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</si>
  <si>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</si>
  <si>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</si>
  <si>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</si>
  <si>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</si>
  <si>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</si>
  <si>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</si>
  <si>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</si>
  <si>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</si>
  <si>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</si>
  <si>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</si>
  <si>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</si>
  <si>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</si>
  <si>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</si>
  <si>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</si>
  <si>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</si>
  <si>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</si>
  <si>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</si>
  <si>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</si>
  <si>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</si>
  <si>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</si>
  <si>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</si>
  <si>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</si>
  <si>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</si>
  <si>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</si>
  <si>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</si>
  <si>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</si>
  <si>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</si>
  <si>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</si>
  <si>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</si>
  <si>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</si>
  <si>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</si>
  <si>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</si>
  <si>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</si>
  <si>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</si>
  <si>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</si>
  <si>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</si>
  <si>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</si>
  <si>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</si>
  <si>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</si>
  <si>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</si>
  <si>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</si>
  <si>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</si>
  <si>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</si>
  <si>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</si>
  <si>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</si>
  <si>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</si>
  <si>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</si>
  <si>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</si>
  <si>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</si>
  <si>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</si>
  <si>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</si>
  <si>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</si>
  <si>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</si>
  <si>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</si>
  <si>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</si>
  <si>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</si>
  <si>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</si>
  <si>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</si>
  <si>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</si>
  <si>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</si>
  <si>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</si>
  <si>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</si>
  <si>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</si>
  <si>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</si>
  <si>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</si>
  <si>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</si>
  <si>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</si>
  <si>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</si>
  <si>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</si>
  <si>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</si>
  <si>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</si>
  <si>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</si>
  <si>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</si>
  <si>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</si>
  <si>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</si>
  <si>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</si>
  <si>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</si>
  <si>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</si>
  <si>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</si>
  <si>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</si>
  <si>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</si>
  <si>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</si>
  <si>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</si>
  <si>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</si>
  <si>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</si>
  <si>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</si>
  <si>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</si>
  <si>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</si>
  <si>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</si>
  <si>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</si>
  <si>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</si>
  <si>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</si>
  <si>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</si>
  <si>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</si>
  <si>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</si>
  <si>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</si>
  <si>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</si>
  <si>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</si>
  <si>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</si>
  <si>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</si>
  <si>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</si>
  <si>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</si>
  <si>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</si>
  <si>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</si>
  <si>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</si>
  <si>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</si>
  <si>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</si>
  <si>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</si>
  <si>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</si>
  <si>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</si>
  <si>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</si>
  <si>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</si>
  <si>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</si>
  <si>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</si>
  <si>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</si>
  <si>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</si>
  <si>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</si>
  <si>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</si>
  <si>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</si>
  <si>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</si>
  <si>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</si>
  <si>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</si>
  <si>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</si>
  <si>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</si>
  <si>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</si>
  <si>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</si>
  <si>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</si>
  <si>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</si>
  <si>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</si>
  <si>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</si>
  <si>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</si>
  <si>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</si>
  <si>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</si>
  <si>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</si>
  <si>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</si>
  <si>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</si>
  <si>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</si>
  <si>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</si>
  <si>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</si>
  <si>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</si>
  <si>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</si>
  <si>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</si>
  <si>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</si>
  <si>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</si>
  <si>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</si>
  <si>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</si>
  <si>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</si>
  <si>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</si>
  <si>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</si>
  <si>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</si>
  <si>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</si>
  <si>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</si>
  <si>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</si>
  <si>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</si>
  <si>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</si>
  <si>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</si>
  <si>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</si>
  <si>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</si>
  <si>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</si>
  <si>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</si>
  <si>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</si>
  <si>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</si>
  <si>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</si>
  <si>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</si>
  <si>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</si>
  <si>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</si>
  <si>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</si>
  <si>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</si>
  <si>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</si>
  <si>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</si>
  <si>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</si>
  <si>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</si>
  <si>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</si>
  <si>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</si>
  <si>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</si>
  <si>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</si>
  <si>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</si>
  <si>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</si>
  <si>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</si>
  <si>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</si>
  <si>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</si>
  <si>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</si>
  <si>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</si>
  <si>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</si>
  <si>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</si>
  <si>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</si>
  <si>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</si>
  <si>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</si>
  <si>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</si>
  <si>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</si>
  <si>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</si>
  <si>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</si>
  <si>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</si>
  <si>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</si>
  <si>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</si>
  <si>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</si>
  <si>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</si>
  <si>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</si>
  <si>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</si>
  <si>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</si>
  <si>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</si>
  <si>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</si>
  <si>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</si>
  <si>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</si>
  <si>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</si>
  <si>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</si>
  <si>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</si>
  <si>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</si>
  <si>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</si>
  <si>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</si>
  <si>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</si>
  <si>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</si>
  <si>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</si>
  <si>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</si>
  <si>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</si>
  <si>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</si>
  <si>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</si>
  <si>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</si>
  <si>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</si>
  <si>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</si>
  <si>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</si>
  <si>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</si>
  <si>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</si>
  <si>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</si>
  <si>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</si>
  <si>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</si>
  <si>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</si>
  <si>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</si>
  <si>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</si>
  <si>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</si>
  <si>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</si>
  <si>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</si>
  <si>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</si>
  <si>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</si>
  <si>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</si>
  <si>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</si>
  <si>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</si>
  <si>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</si>
  <si>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</si>
  <si>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</si>
  <si>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</si>
  <si>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</si>
  <si>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</si>
  <si>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</si>
  <si>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</si>
  <si>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</si>
  <si>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</si>
  <si>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</si>
  <si>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</si>
  <si>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</si>
  <si>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</si>
  <si>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</si>
  <si>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</si>
  <si>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</si>
  <si>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</si>
  <si>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</si>
  <si>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</si>
  <si>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</si>
  <si>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</si>
  <si>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</si>
  <si>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</si>
  <si>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</si>
  <si>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</si>
  <si>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</si>
  <si>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</si>
  <si>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</si>
  <si>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</si>
  <si>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</si>
  <si>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</si>
  <si>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</si>
  <si>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</si>
  <si>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</si>
  <si>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</si>
  <si>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</si>
  <si>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</si>
  <si>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</si>
  <si>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</si>
  <si>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</si>
  <si>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</si>
  <si>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</si>
  <si>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</si>
  <si>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</si>
  <si>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</si>
  <si>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</si>
  <si>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</si>
  <si>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</si>
  <si>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</si>
  <si>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</si>
  <si>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</si>
  <si>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</si>
  <si>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</si>
  <si>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</si>
  <si>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</si>
  <si>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</si>
  <si>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</si>
  <si>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</si>
  <si>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</si>
  <si>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</si>
  <si>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</si>
  <si>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</si>
  <si>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</si>
  <si>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</si>
  <si>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</si>
  <si>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</si>
  <si>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</si>
  <si>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</si>
  <si>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</si>
  <si>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</si>
  <si>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</si>
  <si>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</si>
  <si>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</si>
  <si>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</si>
  <si>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</si>
  <si>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</si>
  <si>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</si>
  <si>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</si>
  <si>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</si>
  <si>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</si>
  <si>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</si>
  <si>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</si>
  <si>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</si>
  <si>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</si>
  <si>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</si>
  <si>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</si>
  <si>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</si>
  <si>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</si>
  <si>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</si>
  <si>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</si>
  <si>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</si>
  <si>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</si>
  <si>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</si>
  <si>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</si>
  <si>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</si>
  <si>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</si>
  <si>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</si>
  <si>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</si>
  <si>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</si>
  <si>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</si>
  <si>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</si>
  <si>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</si>
  <si>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</si>
  <si>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</si>
  <si>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</si>
  <si>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</si>
  <si>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</si>
  <si>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</si>
  <si>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</si>
  <si>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</si>
  <si>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</si>
  <si>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</si>
  <si>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</si>
  <si>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</si>
  <si>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</si>
  <si>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</si>
  <si>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</si>
  <si>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</si>
  <si>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</si>
  <si>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</si>
  <si>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</si>
  <si>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</si>
  <si>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</si>
  <si>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</si>
  <si>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</si>
  <si>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</si>
  <si>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</si>
  <si>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</si>
  <si>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</si>
  <si>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</si>
  <si>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</si>
  <si>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</si>
  <si>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</si>
  <si>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</si>
  <si>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</si>
  <si>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</si>
  <si>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</si>
  <si>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</si>
  <si>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</si>
  <si>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</si>
  <si>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</si>
  <si>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</si>
  <si>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</si>
  <si>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</si>
  <si>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</si>
  <si>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</si>
  <si>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</si>
  <si>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</si>
  <si>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</si>
  <si>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</si>
  <si>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</si>
  <si>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</si>
  <si>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</si>
  <si>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</si>
  <si>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</si>
  <si>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</si>
  <si>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</si>
  <si>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</si>
  <si>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</si>
  <si>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</si>
  <si>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</si>
  <si>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</si>
  <si>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</si>
  <si>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</si>
  <si>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</si>
  <si>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</si>
  <si>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</si>
  <si>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</si>
  <si>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</si>
  <si>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</si>
  <si>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</si>
  <si>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</si>
  <si>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</si>
  <si>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</si>
  <si>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</si>
  <si>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</si>
  <si>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</si>
  <si>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</si>
  <si>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</si>
  <si>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</si>
  <si>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</si>
  <si>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</si>
  <si>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</si>
  <si>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</si>
  <si>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</si>
  <si>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</si>
  <si>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</si>
  <si>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</si>
  <si>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</si>
  <si>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</si>
  <si>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</si>
  <si>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</si>
  <si>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</si>
  <si>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</si>
  <si>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</si>
  <si>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</si>
  <si>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</si>
  <si>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</si>
  <si>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</si>
  <si>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</si>
  <si>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</si>
  <si>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</si>
  <si>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</si>
  <si>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</si>
  <si>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</si>
  <si>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</si>
  <si>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</si>
  <si>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</si>
  <si>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</si>
  <si>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</si>
  <si>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</si>
  <si>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</si>
  <si>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</si>
  <si>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</si>
  <si>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</si>
  <si>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</si>
  <si>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</si>
  <si>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</si>
  <si>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</si>
  <si>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</si>
  <si>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</si>
  <si>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</si>
  <si>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</si>
  <si>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</si>
  <si>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</si>
  <si>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</si>
  <si>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</si>
  <si>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</si>
  <si>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</si>
  <si>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</si>
  <si>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</si>
  <si>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</si>
  <si>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</si>
  <si>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</si>
  <si>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</si>
  <si>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</si>
  <si>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</si>
  <si>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</si>
  <si>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</si>
  <si>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</si>
  <si>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</si>
  <si>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</si>
  <si>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</si>
  <si>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</si>
  <si>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</si>
  <si>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</si>
  <si>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</si>
  <si>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</si>
  <si>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</si>
  <si>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</si>
  <si>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</si>
  <si>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</si>
  <si>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</si>
  <si>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</si>
  <si>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</si>
  <si>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</si>
  <si>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</si>
  <si>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</si>
  <si>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</si>
  <si>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</si>
  <si>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</si>
  <si>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</si>
  <si>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</si>
  <si>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</si>
  <si>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</si>
  <si>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</si>
  <si>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</si>
  <si>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</si>
  <si>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</si>
  <si>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</si>
  <si>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</si>
  <si>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</si>
  <si>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</si>
  <si>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</si>
  <si>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</si>
  <si>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</si>
  <si>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</si>
  <si>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</si>
  <si>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</si>
  <si>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</si>
  <si>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</si>
  <si>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</si>
  <si>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</si>
  <si>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</si>
  <si>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</si>
  <si>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</si>
  <si>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</si>
  <si>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</si>
  <si>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</si>
  <si>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</si>
  <si>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</si>
  <si>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</si>
  <si>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</si>
  <si>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</si>
  <si>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</si>
  <si>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</si>
  <si>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</si>
  <si>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</si>
  <si>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</si>
  <si>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</si>
  <si>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</si>
  <si>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</si>
  <si>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</si>
  <si>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</si>
  <si>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</si>
  <si>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</si>
  <si>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</si>
  <si>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</si>
  <si>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</si>
  <si>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</si>
  <si>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</si>
  <si>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</si>
  <si>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</si>
  <si>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</si>
  <si>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</si>
  <si>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</si>
  <si>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</si>
  <si>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</si>
  <si>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</si>
  <si>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</si>
  <si>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</si>
  <si>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</si>
  <si>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</si>
  <si>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</si>
  <si>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</si>
  <si>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</si>
  <si>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</si>
  <si>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</si>
  <si>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</si>
  <si>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</si>
  <si>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</si>
  <si>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</si>
  <si>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</si>
  <si>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</si>
  <si>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</si>
  <si>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</si>
  <si>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</si>
  <si>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</si>
  <si>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</si>
  <si>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</si>
  <si>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</si>
  <si>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</si>
  <si>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</si>
  <si>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</si>
  <si>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</si>
  <si>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</si>
  <si>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</si>
  <si>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</si>
  <si>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</si>
  <si>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</si>
  <si>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</si>
  <si>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</si>
  <si>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</si>
  <si>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</si>
  <si>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</si>
  <si>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</si>
  <si>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</si>
  <si>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</si>
  <si>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</si>
  <si>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</si>
  <si>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</si>
  <si>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</si>
  <si>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</si>
  <si>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</si>
  <si>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</si>
  <si>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</si>
  <si>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</si>
  <si>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</si>
  <si>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</si>
  <si>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</si>
  <si>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</si>
  <si>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</si>
  <si>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</si>
  <si>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</si>
  <si>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</si>
  <si>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</si>
  <si>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</si>
  <si>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</si>
  <si>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</si>
  <si>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</si>
  <si>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</si>
  <si>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</si>
  <si>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</si>
  <si>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</si>
  <si>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</si>
  <si>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</si>
  <si>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</si>
  <si>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</si>
  <si>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</si>
  <si>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</si>
  <si>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</si>
  <si>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</si>
  <si>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</si>
  <si>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</si>
  <si>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</si>
  <si>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</si>
  <si>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</si>
  <si>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</si>
  <si>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</si>
  <si>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</si>
  <si>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</si>
  <si>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</si>
  <si>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</si>
  <si>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</si>
  <si>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</si>
  <si>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</si>
  <si>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</si>
  <si>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</si>
  <si>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</si>
  <si>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</si>
  <si>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</si>
  <si>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</si>
  <si>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</si>
  <si>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</si>
  <si>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</si>
  <si>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</si>
  <si>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</si>
  <si>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</si>
  <si>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</si>
  <si>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</si>
  <si>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</si>
  <si>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</si>
  <si>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</si>
  <si>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</si>
  <si>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</si>
  <si>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</si>
  <si>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</si>
  <si>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</si>
  <si>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</si>
  <si>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</si>
  <si>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</si>
  <si>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</si>
  <si>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</si>
  <si>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</si>
  <si>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</si>
  <si>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</si>
  <si>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</si>
  <si>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</si>
  <si>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</si>
  <si>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</si>
  <si>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</si>
  <si>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</si>
  <si>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</si>
  <si>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</si>
  <si>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</si>
  <si>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</si>
  <si>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</si>
  <si>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</si>
  <si>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</si>
  <si>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</si>
  <si>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</si>
  <si>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</si>
  <si>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</si>
  <si>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</si>
  <si>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</si>
  <si>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</si>
  <si>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</si>
  <si>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</si>
  <si>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</si>
  <si>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</si>
  <si>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</si>
  <si>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</si>
  <si>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</si>
  <si>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</si>
  <si>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</si>
  <si>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</si>
  <si>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</si>
  <si>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</si>
  <si>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</si>
  <si>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</si>
  <si>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</si>
  <si>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</si>
  <si>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</si>
  <si>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</si>
  <si>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</si>
  <si>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</si>
  <si>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</si>
  <si>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</si>
  <si>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</si>
  <si>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</si>
  <si>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</si>
  <si>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</si>
  <si>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</si>
  <si>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</si>
  <si>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</si>
  <si>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</si>
  <si>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</si>
  <si>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</si>
  <si>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</si>
  <si>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</si>
  <si>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</si>
  <si>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</si>
  <si>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</si>
  <si>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</si>
  <si>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</si>
  <si>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</si>
  <si>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</si>
  <si>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</si>
  <si>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</si>
  <si>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</si>
  <si>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</si>
  <si>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</si>
  <si>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</si>
  <si>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</si>
  <si>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</si>
  <si>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</si>
  <si>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</si>
  <si>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</si>
  <si>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</si>
  <si>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</si>
  <si>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</si>
  <si>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</si>
  <si>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</si>
  <si>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</si>
  <si>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</si>
  <si>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</si>
  <si>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</si>
  <si>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</si>
  <si>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</si>
  <si>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</si>
  <si>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</si>
  <si>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</si>
  <si>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</si>
  <si>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</si>
  <si>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</si>
  <si>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</si>
  <si>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</si>
  <si>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</si>
  <si>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</si>
  <si>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</si>
  <si>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</si>
  <si>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</si>
  <si>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</si>
  <si>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</si>
  <si>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</si>
  <si>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</si>
  <si>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</si>
  <si>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</si>
  <si>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</si>
  <si>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</si>
  <si>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</si>
  <si>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</si>
  <si>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</si>
  <si>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</si>
  <si>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</si>
  <si>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</si>
  <si>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</si>
  <si>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</si>
  <si>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</si>
  <si>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</si>
  <si>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</si>
  <si>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</si>
  <si>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</si>
  <si>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</si>
  <si>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</si>
  <si>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</si>
  <si>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</si>
  <si>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</si>
  <si>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</si>
  <si>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</si>
  <si>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</si>
  <si>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</si>
  <si>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</si>
  <si>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</si>
  <si>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</si>
  <si>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</si>
  <si>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</si>
  <si>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</si>
  <si>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</si>
  <si>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</si>
  <si>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</si>
  <si>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</si>
  <si>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</si>
  <si>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</si>
  <si>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</si>
  <si>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</si>
  <si>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</si>
  <si>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</si>
  <si>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</si>
  <si>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</si>
  <si>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</si>
  <si>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</si>
  <si>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</si>
  <si>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</si>
  <si>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</si>
  <si>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</si>
  <si>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</si>
  <si>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</si>
  <si>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</si>
  <si>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</si>
  <si>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</si>
  <si>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</si>
  <si>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</si>
  <si>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</si>
  <si>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</si>
  <si>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</si>
  <si>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</si>
  <si>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</si>
  <si>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</si>
  <si>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</si>
  <si>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</si>
  <si>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</si>
  <si>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</si>
  <si>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</si>
  <si>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</si>
  <si>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</si>
  <si>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</si>
  <si>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</si>
  <si>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</si>
  <si>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</si>
  <si>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</si>
  <si>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</si>
  <si>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</si>
  <si>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</si>
  <si>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</si>
  <si>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</si>
  <si>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</si>
  <si>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</si>
  <si>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</si>
  <si>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</si>
  <si>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</si>
  <si>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</si>
  <si>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</si>
  <si>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</si>
  <si>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</si>
  <si>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</si>
  <si>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</si>
  <si>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</si>
  <si>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</si>
  <si>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</si>
  <si>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</si>
  <si>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</si>
  <si>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</si>
  <si>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</si>
  <si>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</si>
  <si>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</si>
  <si>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</si>
  <si>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</si>
  <si>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</si>
  <si>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</si>
  <si>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</si>
  <si>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</si>
  <si>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</si>
  <si>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</si>
  <si>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</si>
  <si>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</si>
  <si>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</si>
  <si>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</si>
  <si>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</si>
  <si>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</si>
  <si>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</si>
  <si>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</si>
  <si>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</si>
  <si>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</si>
  <si>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</si>
  <si>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</si>
  <si>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</si>
  <si>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</si>
  <si>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</si>
  <si>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</si>
  <si>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</si>
  <si>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</si>
  <si>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</si>
  <si>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</si>
  <si>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</si>
  <si>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</si>
  <si>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</si>
  <si>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</si>
  <si>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</si>
  <si>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</si>
  <si>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</si>
  <si>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</si>
  <si>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</si>
  <si>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</si>
  <si>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</si>
  <si>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</si>
  <si>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</si>
  <si>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</si>
  <si>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</si>
  <si>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</si>
  <si>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</si>
  <si>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</si>
  <si>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</si>
  <si>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</si>
  <si>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</si>
  <si>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</si>
  <si>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</si>
  <si>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</si>
  <si>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</si>
  <si>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</si>
  <si>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</si>
  <si>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</si>
  <si>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</si>
  <si>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</si>
  <si>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</si>
  <si>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</si>
  <si>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</si>
  <si>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</si>
  <si>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</si>
  <si>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</si>
  <si>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</si>
  <si>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</si>
  <si>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</si>
  <si>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</si>
  <si>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</si>
  <si>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</si>
  <si>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</si>
  <si>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</si>
  <si>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</si>
  <si>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</si>
  <si>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</si>
  <si>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</si>
  <si>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</si>
  <si>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</si>
  <si>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</si>
  <si>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</si>
  <si>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</si>
  <si>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</si>
  <si>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</si>
  <si>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</si>
  <si>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</si>
  <si>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</si>
  <si>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</si>
  <si>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</si>
  <si>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</si>
  <si>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</si>
  <si>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</si>
  <si>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</si>
  <si>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</si>
  <si>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</si>
  <si>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</si>
  <si>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</si>
  <si>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</si>
  <si>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</si>
  <si>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</si>
  <si>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</si>
  <si>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</si>
  <si>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</si>
  <si>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</si>
  <si>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</si>
  <si>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</si>
  <si>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</si>
  <si>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</si>
  <si>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</si>
  <si>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</si>
  <si>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</si>
  <si>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</si>
  <si>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</si>
  <si>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</si>
  <si>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</si>
  <si>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</si>
  <si>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</si>
  <si>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</si>
  <si>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</si>
  <si>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</si>
  <si>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</si>
  <si>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</si>
  <si>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</si>
  <si>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</si>
  <si>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</si>
  <si>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</si>
  <si>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</si>
  <si>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</si>
  <si>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</si>
  <si>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</si>
  <si>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</si>
  <si>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</si>
  <si>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</si>
  <si>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</si>
  <si>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</si>
  <si>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</si>
  <si>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</si>
  <si>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</si>
  <si>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</si>
  <si>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</si>
  <si>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</si>
  <si>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</si>
  <si>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</si>
  <si>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</si>
  <si>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</si>
  <si>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</si>
  <si>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</si>
  <si>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</si>
  <si>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</si>
  <si>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</si>
  <si>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</si>
  <si>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</si>
  <si>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</si>
  <si>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</si>
  <si>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</si>
  <si>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</si>
  <si>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</si>
  <si>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</si>
  <si>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</si>
  <si>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</si>
  <si>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</si>
  <si>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</si>
  <si>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</si>
  <si>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</si>
  <si>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</si>
  <si>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</si>
  <si>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</si>
  <si>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</si>
  <si>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</si>
  <si>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</si>
  <si>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</si>
  <si>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</si>
  <si>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</si>
  <si>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</si>
  <si>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</si>
  <si>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</si>
  <si>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</si>
  <si>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</si>
  <si>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</si>
  <si>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</si>
  <si>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</si>
  <si>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</si>
  <si>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</si>
  <si>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</si>
  <si>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</si>
  <si>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</si>
  <si>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</si>
  <si>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</si>
  <si>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</si>
  <si>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</si>
  <si>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</si>
  <si>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</si>
  <si>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</si>
  <si>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</si>
  <si>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</si>
  <si>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</si>
  <si>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</si>
  <si>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</si>
  <si>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</si>
  <si>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</si>
  <si>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</si>
  <si>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</si>
  <si>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</si>
  <si>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</si>
  <si>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</si>
  <si>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</si>
  <si>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</si>
  <si>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</si>
  <si>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</si>
  <si>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</si>
  <si>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</si>
  <si>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</si>
  <si>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</si>
  <si>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</si>
  <si>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</si>
  <si>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</si>
  <si>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</si>
  <si>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</si>
  <si>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</si>
  <si>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</si>
  <si>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</si>
  <si>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</si>
  <si>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</si>
  <si>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</si>
  <si>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</si>
  <si>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</si>
  <si>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</si>
  <si>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</si>
  <si>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</si>
  <si>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</si>
  <si>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</si>
  <si>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</si>
  <si>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</si>
  <si>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</si>
  <si>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</si>
  <si>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</si>
  <si>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</si>
  <si>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</si>
  <si>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</si>
  <si>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</si>
  <si>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</si>
  <si>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</si>
  <si>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</si>
  <si>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</si>
  <si>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</si>
  <si>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</si>
  <si>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</si>
  <si>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</si>
  <si>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</si>
  <si>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</si>
  <si>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</si>
  <si>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</si>
  <si>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</si>
  <si>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</si>
  <si>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</si>
  <si>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</si>
  <si>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</si>
  <si>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</si>
  <si>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</si>
  <si>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</si>
  <si>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</si>
  <si>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</si>
  <si>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</si>
  <si>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</si>
  <si>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</si>
  <si>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</si>
  <si>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</si>
  <si>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</si>
  <si>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</si>
  <si>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</si>
  <si>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</si>
  <si>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</si>
  <si>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</si>
  <si>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</si>
  <si>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</si>
  <si>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</si>
  <si>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</si>
  <si>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</si>
  <si>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</si>
  <si>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</si>
  <si>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</si>
  <si>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</si>
  <si>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</si>
  <si>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</si>
  <si>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</si>
  <si>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</si>
  <si>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</si>
  <si>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</si>
  <si>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</si>
  <si>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</si>
  <si>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</si>
  <si>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</si>
  <si>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</si>
  <si>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</si>
  <si>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</si>
  <si>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</si>
  <si>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</si>
  <si>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</si>
  <si>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</si>
  <si>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</si>
  <si>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</si>
  <si>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</si>
  <si>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</si>
  <si>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</si>
  <si>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</si>
  <si>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</si>
  <si>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</si>
  <si>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</si>
  <si>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</si>
  <si>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</si>
  <si>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</si>
  <si>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</si>
  <si>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</si>
  <si>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</si>
  <si>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</si>
  <si>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</si>
  <si>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</si>
  <si>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</si>
  <si>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</si>
  <si>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</si>
  <si>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</si>
  <si>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</si>
  <si>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</si>
  <si>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</si>
  <si>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</si>
  <si>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</si>
  <si>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</si>
  <si>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</si>
  <si>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</si>
  <si>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</si>
  <si>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</si>
  <si>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</si>
  <si>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</si>
  <si>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</si>
  <si>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</si>
  <si>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</si>
  <si>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</si>
  <si>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</si>
  <si>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</si>
  <si>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</si>
  <si>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</si>
  <si>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</si>
  <si>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</si>
  <si>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</si>
  <si>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</si>
  <si>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</si>
  <si>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</si>
  <si>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</si>
  <si>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</si>
  <si>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</si>
  <si>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</si>
  <si>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</si>
  <si>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</si>
  <si>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</si>
  <si>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</si>
  <si>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</si>
  <si>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</si>
  <si>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</si>
  <si>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</si>
  <si>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</si>
  <si>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</si>
  <si>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</si>
  <si>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</si>
  <si>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</si>
  <si>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</si>
  <si>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</si>
  <si>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</si>
  <si>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</si>
  <si>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</si>
  <si>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</si>
  <si>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</si>
  <si>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</si>
  <si>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</si>
  <si>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</si>
  <si>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</si>
  <si>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</si>
  <si>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</si>
  <si>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</si>
  <si>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</si>
  <si>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</si>
  <si>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</si>
  <si>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</si>
  <si>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</si>
  <si>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</si>
  <si>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</si>
  <si>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</si>
  <si>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</si>
  <si>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</si>
  <si>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</si>
  <si>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</si>
  <si>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</si>
  <si>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</si>
  <si>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</si>
  <si>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</si>
  <si>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</si>
  <si>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</si>
  <si>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</si>
  <si>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</si>
  <si>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</si>
  <si>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</si>
  <si>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</si>
  <si>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</si>
  <si>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</si>
  <si>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</si>
  <si>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</si>
  <si>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</si>
  <si>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</si>
  <si>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</si>
  <si>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</si>
  <si>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</si>
  <si>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</si>
  <si>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</si>
  <si>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</si>
  <si>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</si>
  <si>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</si>
  <si>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</si>
  <si>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</si>
  <si>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</si>
  <si>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</si>
  <si>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</si>
  <si>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</si>
  <si>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</si>
  <si>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</si>
  <si>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</si>
  <si>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</si>
  <si>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</si>
  <si>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</si>
  <si>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</si>
  <si>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</si>
  <si>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</si>
  <si>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</si>
  <si>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</si>
  <si>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</si>
  <si>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</si>
  <si>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</si>
  <si>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</si>
  <si>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</si>
  <si>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</si>
  <si>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</si>
  <si>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</si>
  <si>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</si>
  <si>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</si>
  <si>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</si>
  <si>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</si>
  <si>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</si>
  <si>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</si>
  <si>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</si>
  <si>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</si>
  <si>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</si>
  <si>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</si>
  <si>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</si>
  <si>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</si>
  <si>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</si>
  <si>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</si>
  <si>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</si>
  <si>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</si>
  <si>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</si>
  <si>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</si>
  <si>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</si>
  <si>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</si>
  <si>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</si>
  <si>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</si>
  <si>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</si>
  <si>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</si>
  <si>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</si>
  <si>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</si>
  <si>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</si>
  <si>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</si>
  <si>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</si>
  <si>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</si>
  <si>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</si>
  <si>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</si>
  <si>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</si>
  <si>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</si>
  <si>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</si>
  <si>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</si>
  <si>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</si>
  <si>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</si>
  <si>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</si>
  <si>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</si>
  <si>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</si>
  <si>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</si>
  <si>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</si>
  <si>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</si>
  <si>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</si>
  <si>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</si>
  <si>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</si>
  <si>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</si>
  <si>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</si>
  <si>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</si>
  <si>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</si>
  <si>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</si>
  <si>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</si>
  <si>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</si>
  <si>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</si>
  <si>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</si>
  <si>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</si>
  <si>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</si>
  <si>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</si>
  <si>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</si>
  <si>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</si>
  <si>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</si>
  <si>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</si>
  <si>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</si>
  <si>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</si>
  <si>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</si>
  <si>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</si>
  <si>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</si>
  <si>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</si>
  <si>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</si>
  <si>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</si>
  <si>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</si>
  <si>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</si>
  <si>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</si>
  <si>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</si>
  <si>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</si>
  <si>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</si>
  <si>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</si>
  <si>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</si>
  <si>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</si>
  <si>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</si>
  <si>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</si>
  <si>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</si>
  <si>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</si>
  <si>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</si>
  <si>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</si>
  <si>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</si>
  <si>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</si>
  <si>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</si>
  <si>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</si>
  <si>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</si>
  <si>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</si>
  <si>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</si>
  <si>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</si>
  <si>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</si>
  <si>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</si>
  <si>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</si>
  <si>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</si>
  <si>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</si>
  <si>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</si>
  <si>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</si>
  <si>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</si>
  <si>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</si>
  <si>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</si>
  <si>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</si>
  <si>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</si>
  <si>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</si>
  <si>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</si>
  <si>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</si>
  <si>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</si>
  <si>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</si>
  <si>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</si>
  <si>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</si>
  <si>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</si>
  <si>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</si>
  <si>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</si>
  <si>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</si>
  <si>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</si>
  <si>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</si>
  <si>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</si>
  <si>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</si>
  <si>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</si>
  <si>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</si>
  <si>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</si>
  <si>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</si>
  <si>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</si>
  <si>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</si>
  <si>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</si>
  <si>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</si>
  <si>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</si>
  <si>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</si>
  <si>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</si>
  <si>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</si>
  <si>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</si>
  <si>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</si>
  <si>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</si>
  <si>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</si>
  <si>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</si>
  <si>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</si>
  <si>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</si>
  <si>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</si>
  <si>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</si>
  <si>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</si>
  <si>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</si>
  <si>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</si>
  <si>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</si>
  <si>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</si>
  <si>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</si>
  <si>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</si>
  <si>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</si>
  <si>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</si>
  <si>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</si>
  <si>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</si>
  <si>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</si>
  <si>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</si>
  <si>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</si>
  <si>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</si>
  <si>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</si>
  <si>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</si>
  <si>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</si>
  <si>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</si>
  <si>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</si>
  <si>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</si>
  <si>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</si>
  <si>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</si>
  <si>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</si>
  <si>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</si>
  <si>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</si>
  <si>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</si>
  <si>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</si>
  <si>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</si>
  <si>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</si>
  <si>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</si>
  <si>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</si>
  <si>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</si>
  <si>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</si>
  <si>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</si>
  <si>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</si>
  <si>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</si>
  <si>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</si>
  <si>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</si>
  <si>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</si>
  <si>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</si>
  <si>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</si>
  <si>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</si>
  <si>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</si>
  <si>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</si>
  <si>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</si>
  <si>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</si>
  <si>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</si>
  <si>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</si>
  <si>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</si>
  <si>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</si>
  <si>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</si>
  <si>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</si>
  <si>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</si>
  <si>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</si>
  <si>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</si>
  <si>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</si>
  <si>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</si>
  <si>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</si>
  <si>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</si>
  <si>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</si>
  <si>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</si>
  <si>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</si>
  <si>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</si>
  <si>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</si>
  <si>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</si>
  <si>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</si>
  <si>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</si>
  <si>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</si>
  <si>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</si>
  <si>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</si>
  <si>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</si>
  <si>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</si>
  <si>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</si>
  <si>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</si>
  <si>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</si>
  <si>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</si>
  <si>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</si>
  <si>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</si>
  <si>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</si>
  <si>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</si>
  <si>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</si>
  <si>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</si>
  <si>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</si>
  <si>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</si>
  <si>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</si>
  <si>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</si>
  <si>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</si>
  <si>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</si>
  <si>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</si>
  <si>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</si>
  <si>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</si>
  <si>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</si>
  <si>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</si>
  <si>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</si>
  <si>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</si>
  <si>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</si>
  <si>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</si>
  <si>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</si>
  <si>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</si>
  <si>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</si>
  <si>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</si>
  <si>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</si>
  <si>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</si>
  <si>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</si>
  <si>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</si>
  <si>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</si>
  <si>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</si>
  <si>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</si>
  <si>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</si>
  <si>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</si>
  <si>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</si>
  <si>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</si>
  <si>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</si>
  <si>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</si>
  <si>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</si>
  <si>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</si>
  <si>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</si>
  <si>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</si>
  <si>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</si>
  <si>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</si>
  <si>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</si>
  <si>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</si>
  <si>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</si>
  <si>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</si>
  <si>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</si>
  <si>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</si>
  <si>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</si>
  <si>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</si>
  <si>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</si>
  <si>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</si>
  <si>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</si>
  <si>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</si>
  <si>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</si>
  <si>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</si>
  <si>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</si>
  <si>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</si>
  <si>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</si>
  <si>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</si>
  <si>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</si>
  <si>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</si>
  <si>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</si>
  <si>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</si>
  <si>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</si>
  <si>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</si>
  <si>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</si>
  <si>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</si>
  <si>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</si>
  <si>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</si>
  <si>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</si>
  <si>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</si>
  <si>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</si>
  <si>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</si>
  <si>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</si>
  <si>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</si>
  <si>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</si>
  <si>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</si>
  <si>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</si>
  <si>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</si>
  <si>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</si>
  <si>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</si>
  <si>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</si>
  <si>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</si>
  <si>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</si>
  <si>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</si>
  <si>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</si>
  <si>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</si>
  <si>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</si>
  <si>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</si>
  <si>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</si>
  <si>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</si>
  <si>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</si>
  <si>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</si>
  <si>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</si>
  <si>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</si>
  <si>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</si>
  <si>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</si>
  <si>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</si>
  <si>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</si>
  <si>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</si>
  <si>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</si>
  <si>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</si>
  <si>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</si>
  <si>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</si>
  <si>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</si>
  <si>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</si>
  <si>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</si>
  <si>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</si>
  <si>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</si>
  <si>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</si>
  <si>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</si>
  <si>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</si>
  <si>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</si>
  <si>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</si>
  <si>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</si>
  <si>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</si>
  <si>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</si>
  <si>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</si>
  <si>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</si>
  <si>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</si>
  <si>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</si>
  <si>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</si>
  <si>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</si>
  <si>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</si>
  <si>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</si>
  <si>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</si>
  <si>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</si>
  <si>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</si>
  <si>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</si>
  <si>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</si>
  <si>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</si>
  <si>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</si>
  <si>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</si>
  <si>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</si>
  <si>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</si>
  <si>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</si>
  <si>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</si>
  <si>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</si>
  <si>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</si>
  <si>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</si>
  <si>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</si>
  <si>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</si>
  <si>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</si>
  <si>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</si>
  <si>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</si>
  <si>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</si>
  <si>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</si>
  <si>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</si>
  <si>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</si>
  <si>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</si>
  <si>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</si>
  <si>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</si>
  <si>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</si>
  <si>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</si>
  <si>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</si>
  <si>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</si>
  <si>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</si>
  <si>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</si>
  <si>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</si>
  <si>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</si>
  <si>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</si>
  <si>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</si>
  <si>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</si>
  <si>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</si>
  <si>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</si>
  <si>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</si>
  <si>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</si>
  <si>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</si>
  <si>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</si>
  <si>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</si>
  <si>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</si>
  <si>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</si>
  <si>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</si>
  <si>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</si>
  <si>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</si>
  <si>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</si>
  <si>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</si>
  <si>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</si>
  <si>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</si>
  <si>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</si>
  <si>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</si>
  <si>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</si>
  <si>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</si>
  <si>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</si>
  <si>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</si>
  <si>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</si>
  <si>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</si>
  <si>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</si>
  <si>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</si>
  <si>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</si>
  <si>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</si>
  <si>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</si>
  <si>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</si>
  <si>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</si>
  <si>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</si>
  <si>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</si>
  <si>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</si>
  <si>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</si>
  <si>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</si>
  <si>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</si>
  <si>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</si>
  <si>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</si>
  <si>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</si>
  <si>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</si>
  <si>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</si>
  <si>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</si>
  <si>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</si>
  <si>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</si>
  <si>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</si>
  <si>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</si>
  <si>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</si>
  <si>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</si>
  <si>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</si>
  <si>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</si>
  <si>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</si>
  <si>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</si>
  <si>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</si>
  <si>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</si>
  <si>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</si>
  <si>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</si>
  <si>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</si>
  <si>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</si>
  <si>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</si>
  <si>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</si>
  <si>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</si>
  <si>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</si>
  <si>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</si>
  <si>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</si>
  <si>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</si>
  <si>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</si>
  <si>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</si>
  <si>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</si>
  <si>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</si>
  <si>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</si>
  <si>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</si>
  <si>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</si>
  <si>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</si>
  <si>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</si>
  <si>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</si>
  <si>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</si>
  <si>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</si>
  <si>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</si>
  <si>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</si>
  <si>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</si>
  <si>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</si>
  <si>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</si>
  <si>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</si>
  <si>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</si>
  <si>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</si>
  <si>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</si>
  <si>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</si>
  <si>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</si>
  <si>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</si>
  <si>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</si>
  <si>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</si>
  <si>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</si>
  <si>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</si>
  <si>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</si>
  <si>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</si>
  <si>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</si>
  <si>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</si>
  <si>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</si>
  <si>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</si>
  <si>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</si>
  <si>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</si>
  <si>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</si>
  <si>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</si>
  <si>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</si>
  <si>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</si>
  <si>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</si>
  <si>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</si>
  <si>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</si>
  <si>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</si>
  <si>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</si>
  <si>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</si>
  <si>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</si>
  <si>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</si>
  <si>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</si>
  <si>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</si>
  <si>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</si>
  <si>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</si>
  <si>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</si>
  <si>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</si>
  <si>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</si>
  <si>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</si>
  <si>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</si>
  <si>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</si>
  <si>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</si>
  <si>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</si>
  <si>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</si>
  <si>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</si>
  <si>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</si>
  <si>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</si>
  <si>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</si>
  <si>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</si>
  <si>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</si>
  <si>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</si>
  <si>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</si>
  <si>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</si>
  <si>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</si>
  <si>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</si>
  <si>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</si>
  <si>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</si>
  <si>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</si>
  <si>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</si>
  <si>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</si>
  <si>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</si>
  <si>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</si>
  <si>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</si>
  <si>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</si>
  <si>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</si>
  <si>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</si>
  <si>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</si>
  <si>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</si>
  <si>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</si>
  <si>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</si>
  <si>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</si>
  <si>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</si>
  <si>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</si>
  <si>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</si>
  <si>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</si>
  <si>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</si>
  <si>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</si>
  <si>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</si>
  <si>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</si>
  <si>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</si>
  <si>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</si>
  <si>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</si>
  <si>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</si>
  <si>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</si>
  <si>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</si>
  <si>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</si>
  <si>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</si>
  <si>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</si>
  <si>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</si>
  <si>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</si>
  <si>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</si>
  <si>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</si>
  <si>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</si>
  <si>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</si>
  <si>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</si>
  <si>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</si>
  <si>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</si>
  <si>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</si>
  <si>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</si>
  <si>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</si>
  <si>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</si>
  <si>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</si>
  <si>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</si>
  <si>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</si>
  <si>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</si>
  <si>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</si>
  <si>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</si>
  <si>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</si>
  <si>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</si>
  <si>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</si>
  <si>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</si>
  <si>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</si>
  <si>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</si>
  <si>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</si>
  <si>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</si>
  <si>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</si>
  <si>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</si>
  <si>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</si>
  <si>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</si>
  <si>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</si>
  <si>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</si>
  <si>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</si>
  <si>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</si>
  <si>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</si>
  <si>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</si>
  <si>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</si>
  <si>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</si>
  <si>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</si>
  <si>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</si>
  <si>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</si>
  <si>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</si>
  <si>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</si>
  <si>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</si>
  <si>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</si>
  <si>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</si>
  <si>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</si>
  <si>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</si>
  <si>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</si>
  <si>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</si>
  <si>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</si>
  <si>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</si>
  <si>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</si>
  <si>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</si>
  <si>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</si>
  <si>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</si>
  <si>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</si>
  <si>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</si>
  <si>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</si>
  <si>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</si>
  <si>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</si>
  <si>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</si>
  <si>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</si>
  <si>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</si>
  <si>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</si>
  <si>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</si>
  <si>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</si>
  <si>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</si>
  <si>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</si>
  <si>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</si>
  <si>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</si>
  <si>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</si>
  <si>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</si>
  <si>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</si>
  <si>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</si>
  <si>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</si>
  <si>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</si>
  <si>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</si>
  <si>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</si>
  <si>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</si>
  <si>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</si>
  <si>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</si>
  <si>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</si>
  <si>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</si>
  <si>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</si>
  <si>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</si>
  <si>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</si>
  <si>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</si>
  <si>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</si>
  <si>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</si>
  <si>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</si>
  <si>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</si>
  <si>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</si>
  <si>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</si>
  <si>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</si>
  <si>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</si>
  <si>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</si>
  <si>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</si>
  <si>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</si>
  <si>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</si>
  <si>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</si>
  <si>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</si>
  <si>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</si>
  <si>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</si>
  <si>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</si>
  <si>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</si>
  <si>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</si>
  <si>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</si>
  <si>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</si>
  <si>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</si>
  <si>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</si>
  <si>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</si>
  <si>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</si>
  <si>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</si>
  <si>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</si>
  <si>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</si>
  <si>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</si>
  <si>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</si>
  <si>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</si>
  <si>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</si>
  <si>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</si>
  <si>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</si>
  <si>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</si>
  <si>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</si>
  <si>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</si>
  <si>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</si>
  <si>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</si>
  <si>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</si>
  <si>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</si>
  <si>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</si>
  <si>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</si>
  <si>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</si>
  <si>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</si>
  <si>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</si>
  <si>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</si>
  <si>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</si>
  <si>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</si>
  <si>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</si>
  <si>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</si>
  <si>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</si>
  <si>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</si>
  <si>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</si>
  <si>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</si>
  <si>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</si>
  <si>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</si>
  <si>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</si>
  <si>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</si>
  <si>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</si>
  <si>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</si>
  <si>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</si>
  <si>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</si>
  <si>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</si>
  <si>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</si>
  <si>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</si>
  <si>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</si>
  <si>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</si>
  <si>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</si>
  <si>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</si>
  <si>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</si>
  <si>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</si>
  <si>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</si>
  <si>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</si>
  <si>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</si>
  <si>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</si>
  <si>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</si>
  <si>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</si>
  <si>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</si>
  <si>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</si>
  <si>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</si>
  <si>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</si>
  <si>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</si>
  <si>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</si>
  <si>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</si>
  <si>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</si>
  <si>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</si>
  <si>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</si>
  <si>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</si>
  <si>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</si>
  <si>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</si>
  <si>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</si>
  <si>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</si>
  <si>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</si>
  <si>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</si>
  <si>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</si>
  <si>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</si>
  <si>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</si>
  <si>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</si>
  <si>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</si>
  <si>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</si>
  <si>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</si>
  <si>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</si>
  <si>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</si>
  <si>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</si>
  <si>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</si>
  <si>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</si>
  <si>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</si>
  <si>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</si>
  <si>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</si>
  <si>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</si>
  <si>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</si>
  <si>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</si>
  <si>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</si>
  <si>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</si>
  <si>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</si>
  <si>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</si>
  <si>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</si>
  <si>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</si>
  <si>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</si>
  <si>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</si>
  <si>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</si>
  <si>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</si>
  <si>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</si>
  <si>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</si>
  <si>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</si>
  <si>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</si>
  <si>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</si>
  <si>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</si>
  <si>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</si>
  <si>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</si>
  <si>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</si>
  <si>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</si>
  <si>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</si>
  <si>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</si>
  <si>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</si>
  <si>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</si>
  <si>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</si>
  <si>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</si>
  <si>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</si>
  <si>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</si>
  <si>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</si>
  <si>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</si>
  <si>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</si>
  <si>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</si>
  <si>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</si>
  <si>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</si>
  <si>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</si>
  <si>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</si>
  <si>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</si>
  <si>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</si>
  <si>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</si>
  <si>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</si>
  <si>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</si>
  <si>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</si>
  <si>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</si>
  <si>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</si>
  <si>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</si>
  <si>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</si>
  <si>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</si>
  <si>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</si>
  <si>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</si>
  <si>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</si>
  <si>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</si>
  <si>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</si>
  <si>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</si>
  <si>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</si>
  <si>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</si>
  <si>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</si>
  <si>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</si>
  <si>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</si>
  <si>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</si>
  <si>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</si>
  <si>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</si>
  <si>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</si>
  <si>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</si>
  <si>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</si>
  <si>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</si>
  <si>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</si>
  <si>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</si>
  <si>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</si>
  <si>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</si>
  <si>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</si>
  <si>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</si>
  <si>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</si>
  <si>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</si>
  <si>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</si>
  <si>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</si>
  <si>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</si>
  <si>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</si>
  <si>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</si>
  <si>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</si>
  <si>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</si>
  <si>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</si>
  <si>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</si>
  <si>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</si>
  <si>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</si>
  <si>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</si>
  <si>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</si>
  <si>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</si>
  <si>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</si>
  <si>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</si>
  <si>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</si>
  <si>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</si>
  <si>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</si>
  <si>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</si>
  <si>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</si>
  <si>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</si>
  <si>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</si>
  <si>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</si>
  <si>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</si>
  <si>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</si>
  <si>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</si>
  <si>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</si>
  <si>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</si>
  <si>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</si>
  <si>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</si>
  <si>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</si>
  <si>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</si>
  <si>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</si>
  <si>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</si>
  <si>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</si>
  <si>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</si>
  <si>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</si>
  <si>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</si>
  <si>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</si>
  <si>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</si>
  <si>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</si>
  <si>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</si>
  <si>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</si>
  <si>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</si>
  <si>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</si>
  <si>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</si>
  <si>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</si>
  <si>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</si>
  <si>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</si>
  <si>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</si>
  <si>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</si>
  <si>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</si>
  <si>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</si>
  <si>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</si>
  <si>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</si>
  <si>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</si>
  <si>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</si>
  <si>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</si>
  <si>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</si>
  <si>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</si>
  <si>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</si>
  <si>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</si>
  <si>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</si>
  <si>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</si>
  <si>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</si>
  <si>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</si>
  <si>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</si>
  <si>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</si>
  <si>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</si>
  <si>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</si>
  <si>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</si>
  <si>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</si>
  <si>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</si>
  <si>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</si>
  <si>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</si>
  <si>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</si>
  <si>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</si>
  <si>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</si>
  <si>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</si>
  <si>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</si>
  <si>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</si>
  <si>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</si>
  <si>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</si>
  <si>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</si>
  <si>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</si>
  <si>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</si>
  <si>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</si>
  <si>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</si>
  <si>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</si>
  <si>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</si>
  <si>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</si>
  <si>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</si>
  <si>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</si>
  <si>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</si>
  <si>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</si>
  <si>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</si>
  <si>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</si>
  <si>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</si>
  <si>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</si>
  <si>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</si>
  <si>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</si>
  <si>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</si>
  <si>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</si>
  <si>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</si>
  <si>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</si>
  <si>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</si>
  <si>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</si>
  <si>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</si>
  <si>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</si>
  <si>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</si>
  <si>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</si>
  <si>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</si>
  <si>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</si>
  <si>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</si>
  <si>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</si>
  <si>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</si>
  <si>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</si>
  <si>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</si>
  <si>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</si>
  <si>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</si>
  <si>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</si>
  <si>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</si>
  <si>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</si>
  <si>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</si>
  <si>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</si>
  <si>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</si>
  <si>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</si>
  <si>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</si>
  <si>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</si>
  <si>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</si>
  <si>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</si>
  <si>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</si>
  <si>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</si>
  <si>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</si>
  <si>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</si>
  <si>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</si>
  <si>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</si>
  <si>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</si>
  <si>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</si>
  <si>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</si>
  <si>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</si>
  <si>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</si>
  <si>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</si>
  <si>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</si>
  <si>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</si>
  <si>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</si>
  <si>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</si>
  <si>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</si>
  <si>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</si>
  <si>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</si>
  <si>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</si>
  <si>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</si>
  <si>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</si>
  <si>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</si>
  <si>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</si>
  <si>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</si>
  <si>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</si>
  <si>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</si>
  <si>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</si>
  <si>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</si>
  <si>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</si>
  <si>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</si>
  <si>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</si>
  <si>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</si>
  <si>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</si>
  <si>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</si>
  <si>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</si>
  <si>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</si>
  <si>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</si>
  <si>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</si>
  <si>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</si>
  <si>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</si>
  <si>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</si>
  <si>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</si>
  <si>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</si>
  <si>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</si>
  <si>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</si>
  <si>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</si>
  <si>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</si>
  <si>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</si>
  <si>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</si>
  <si>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</si>
  <si>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</si>
  <si>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</si>
  <si>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</si>
  <si>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</si>
  <si>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</si>
  <si>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</si>
  <si>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</si>
  <si>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</si>
  <si>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</si>
  <si>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</si>
  <si>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</si>
  <si>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</si>
  <si>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</si>
  <si>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</si>
  <si>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</si>
  <si>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</si>
  <si>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</si>
  <si>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</si>
  <si>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</si>
  <si>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</si>
  <si>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</si>
  <si>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</si>
  <si>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</si>
  <si>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</si>
  <si>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</si>
  <si>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</si>
  <si>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</si>
  <si>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</si>
  <si>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</si>
  <si>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</si>
  <si>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</si>
  <si>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</si>
  <si>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</si>
  <si>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</si>
  <si>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</si>
  <si>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</si>
  <si>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</si>
  <si>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</si>
  <si>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</si>
  <si>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</si>
  <si>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</si>
  <si>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</si>
  <si>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</si>
  <si>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</si>
  <si>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</si>
  <si>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</si>
  <si>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</si>
  <si>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</si>
  <si>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</si>
  <si>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</si>
  <si>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</si>
  <si>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</si>
  <si>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</si>
  <si>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</si>
  <si>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</si>
  <si>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</si>
  <si>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</si>
  <si>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</si>
  <si>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</si>
  <si>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</si>
  <si>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</si>
  <si>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</si>
  <si>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</si>
  <si>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</si>
  <si>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</si>
  <si>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</si>
  <si>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</si>
  <si>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</si>
  <si>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</si>
  <si>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</si>
  <si>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</si>
  <si>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</si>
  <si>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</si>
  <si>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</si>
  <si>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</si>
  <si>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</si>
  <si>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</si>
  <si>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</si>
  <si>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</si>
  <si>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</si>
  <si>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</si>
  <si>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</si>
  <si>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</si>
  <si>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</si>
  <si>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</si>
  <si>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</si>
  <si>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</si>
  <si>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</si>
  <si>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</si>
  <si>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</si>
  <si>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</si>
  <si>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</si>
  <si>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</si>
  <si>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</si>
  <si>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</si>
  <si>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</si>
  <si>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</si>
  <si>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</si>
  <si>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</si>
  <si>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</si>
  <si>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</si>
  <si>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</si>
  <si>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</si>
  <si>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</si>
  <si>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</si>
  <si>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</si>
  <si>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</si>
  <si>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</si>
  <si>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</si>
  <si>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</si>
  <si>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</si>
  <si>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</si>
  <si>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</si>
  <si>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</si>
  <si>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</si>
  <si>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</si>
  <si>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</si>
  <si>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</si>
  <si>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</si>
  <si>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</si>
  <si>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</si>
  <si>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</si>
  <si>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</si>
  <si>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</si>
  <si>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</si>
  <si>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</si>
  <si>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</si>
  <si>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</si>
  <si>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</si>
  <si>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</si>
  <si>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</si>
  <si>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</si>
  <si>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</si>
  <si>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</si>
  <si>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</si>
  <si>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</si>
  <si>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</si>
  <si>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</si>
  <si>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</si>
  <si>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</si>
  <si>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</si>
  <si>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</si>
  <si>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</si>
  <si>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</si>
  <si>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</si>
  <si>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</si>
  <si>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</si>
  <si>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</si>
  <si>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</si>
  <si>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</si>
  <si>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</si>
  <si>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</si>
  <si>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</si>
  <si>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</si>
  <si>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</si>
  <si>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</si>
  <si>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</si>
  <si>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</si>
  <si>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</si>
  <si>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</si>
  <si>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</si>
  <si>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</si>
  <si>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</si>
  <si>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</si>
  <si>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</si>
  <si>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</si>
  <si>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</si>
  <si>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</si>
  <si>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</si>
  <si>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</si>
  <si>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</si>
  <si>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</si>
  <si>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</si>
  <si>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</si>
  <si>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</si>
  <si>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</si>
  <si>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</si>
  <si>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</si>
  <si>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</si>
  <si>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</si>
  <si>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</si>
  <si>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</si>
  <si>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</si>
  <si>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</si>
  <si>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</si>
  <si>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</si>
  <si>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</si>
  <si>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</si>
  <si>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</si>
  <si>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</si>
  <si>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</si>
  <si>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</si>
  <si>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</si>
  <si>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</si>
  <si>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</si>
  <si>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</si>
  <si>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</si>
  <si>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</si>
  <si>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</si>
  <si>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</si>
  <si>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</si>
  <si>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</si>
  <si>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</si>
  <si>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</si>
  <si>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</si>
  <si>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</si>
  <si>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</si>
  <si>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</si>
  <si>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</si>
  <si>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</si>
  <si>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</si>
  <si>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</si>
  <si>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</si>
  <si>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</si>
  <si>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</si>
  <si>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</si>
  <si>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</si>
  <si>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</si>
  <si>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</si>
  <si>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</si>
  <si>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</si>
  <si>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</si>
  <si>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</si>
  <si>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</si>
  <si>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</si>
  <si>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</si>
  <si>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</si>
  <si>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</si>
  <si>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</si>
  <si>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</si>
  <si>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</si>
  <si>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</si>
  <si>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</si>
  <si>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</si>
  <si>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</si>
  <si>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</si>
  <si>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</si>
  <si>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</si>
  <si>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</si>
  <si>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</si>
  <si>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</si>
  <si>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</si>
  <si>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</si>
  <si>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</si>
  <si>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</si>
  <si>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</si>
  <si>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</si>
  <si>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</si>
  <si>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</si>
  <si>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</si>
  <si>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</si>
  <si>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</si>
  <si>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</si>
  <si>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</si>
  <si>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</si>
  <si>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</si>
  <si>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</si>
  <si>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</si>
  <si>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</si>
  <si>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</si>
  <si>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</si>
  <si>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</si>
  <si>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</si>
  <si>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</si>
  <si>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</si>
  <si>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</si>
  <si>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</si>
  <si>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</si>
  <si>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</si>
  <si>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</si>
  <si>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</si>
  <si>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</si>
  <si>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</si>
  <si>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</si>
  <si>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</si>
  <si>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</si>
  <si>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</si>
  <si>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</si>
  <si>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</si>
  <si>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</si>
  <si>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</si>
  <si>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</si>
  <si>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</si>
  <si>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</si>
  <si>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</si>
  <si>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</si>
  <si>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</si>
  <si>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</si>
  <si>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</si>
  <si>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</si>
  <si>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</si>
  <si>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</si>
  <si>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</si>
  <si>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</si>
  <si>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</si>
  <si>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</si>
  <si>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</si>
  <si>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</si>
  <si>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</si>
  <si>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</si>
  <si>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</si>
  <si>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</si>
  <si>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</si>
  <si>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</si>
  <si>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</si>
  <si>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</si>
  <si>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</si>
  <si>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</si>
  <si>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</si>
  <si>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</si>
  <si>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</si>
  <si>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</si>
  <si>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</si>
  <si>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</si>
  <si>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</si>
  <si>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</si>
  <si>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</si>
  <si>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</si>
  <si>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</si>
  <si>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</si>
  <si>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</si>
  <si>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</si>
  <si>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</si>
  <si>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</si>
  <si>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</si>
  <si>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</si>
  <si>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</si>
  <si>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</si>
  <si>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</si>
  <si>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</si>
  <si>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</si>
  <si>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</si>
  <si>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</si>
  <si>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</si>
  <si>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</si>
  <si>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</si>
  <si>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</si>
  <si>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</si>
  <si>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</si>
  <si>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</si>
  <si>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</si>
  <si>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</si>
  <si>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</si>
  <si>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</si>
  <si>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</si>
  <si>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</si>
  <si>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</si>
  <si>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</si>
  <si>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</si>
  <si>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</si>
  <si>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</si>
  <si>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</si>
  <si>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</si>
  <si>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</si>
  <si>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</si>
  <si>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</si>
  <si>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</si>
  <si>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</si>
  <si>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</si>
  <si>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</si>
  <si>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</si>
  <si>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</si>
  <si>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</si>
  <si>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</si>
  <si>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</si>
  <si>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</si>
  <si>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</si>
  <si>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</si>
  <si>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</si>
  <si>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</si>
  <si>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</si>
  <si>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</si>
  <si>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</si>
  <si>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</si>
  <si>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</si>
  <si>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</si>
  <si>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</si>
  <si>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</si>
  <si>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</si>
  <si>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</si>
  <si>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</si>
  <si>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</si>
  <si>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</si>
  <si>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</si>
  <si>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</si>
  <si>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</si>
  <si>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</si>
  <si>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</si>
  <si>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</si>
  <si>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</si>
  <si>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</si>
  <si>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</si>
  <si>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</si>
  <si>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</si>
  <si>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</si>
  <si>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</si>
  <si>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</si>
  <si>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</si>
  <si>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</si>
  <si>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</si>
  <si>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</si>
  <si>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</si>
  <si>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</si>
  <si>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</si>
  <si>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</si>
  <si>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</si>
  <si>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</si>
  <si>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</si>
  <si>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</si>
  <si>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</si>
  <si>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</si>
  <si>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</si>
  <si>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</si>
  <si>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</si>
  <si>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</si>
  <si>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</si>
  <si>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</si>
  <si>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</si>
  <si>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</si>
  <si>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</si>
  <si>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</si>
  <si>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</si>
  <si>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</si>
  <si>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</si>
  <si>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</si>
  <si>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</si>
  <si>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</si>
  <si>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</si>
  <si>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</si>
  <si>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</si>
  <si>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</si>
  <si>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</si>
  <si>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</si>
  <si>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</si>
  <si>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</si>
  <si>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</si>
  <si>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</si>
  <si>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</si>
  <si>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</si>
  <si>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</si>
  <si>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</si>
  <si>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</si>
  <si>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</si>
  <si>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</si>
  <si>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</si>
  <si>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</si>
  <si>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</si>
  <si>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</si>
  <si>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</si>
  <si>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</si>
  <si>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</si>
  <si>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</si>
  <si>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</si>
  <si>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</si>
  <si>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</si>
  <si>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</si>
  <si>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</si>
  <si>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</si>
  <si>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</si>
  <si>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</si>
  <si>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</si>
  <si>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</si>
  <si>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</si>
  <si>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</si>
  <si>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</si>
  <si>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</si>
  <si>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</si>
  <si>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</si>
  <si>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</si>
  <si>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</si>
  <si>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</si>
  <si>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</si>
  <si>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</si>
  <si>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</si>
  <si>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</si>
  <si>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</si>
  <si>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</si>
  <si>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</si>
  <si>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</si>
  <si>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</si>
  <si>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</si>
  <si>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</si>
  <si>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</si>
  <si>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</si>
  <si>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</si>
  <si>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</si>
  <si>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</si>
  <si>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</si>
  <si>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</si>
  <si>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</si>
  <si>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</si>
  <si>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</si>
  <si>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</si>
  <si>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</si>
  <si>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</si>
  <si>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</si>
  <si>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</si>
  <si>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</si>
  <si>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</si>
  <si>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</si>
  <si>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</si>
  <si>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</si>
  <si>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</si>
  <si>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</si>
  <si>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</si>
  <si>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</si>
  <si>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</si>
  <si>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</si>
  <si>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</si>
  <si>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</si>
  <si>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</si>
  <si>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</si>
  <si>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</si>
  <si>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</si>
  <si>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</si>
  <si>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</si>
  <si>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</si>
  <si>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</si>
  <si>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</si>
  <si>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</si>
  <si>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</si>
  <si>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</si>
  <si>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</si>
  <si>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</si>
  <si>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</si>
  <si>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</si>
  <si>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</si>
  <si>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</si>
  <si>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</si>
  <si>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</si>
  <si>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</si>
  <si>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</si>
  <si>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</si>
  <si>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</si>
  <si>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</si>
  <si>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</si>
  <si>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</si>
  <si>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</si>
  <si>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</si>
  <si>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</si>
  <si>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</si>
  <si>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</si>
  <si>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</si>
  <si>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</si>
  <si>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</si>
  <si>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</si>
  <si>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</si>
  <si>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</si>
  <si>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</si>
  <si>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</si>
  <si>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</si>
  <si>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</si>
  <si>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</si>
  <si>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</si>
  <si>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</si>
  <si>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</si>
  <si>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</si>
  <si>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</si>
  <si>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</si>
  <si>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</si>
  <si>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</si>
  <si>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</si>
  <si>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</si>
  <si>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</si>
  <si>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</si>
  <si>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</si>
  <si>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</si>
  <si>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</si>
  <si>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</si>
  <si>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</si>
  <si>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</si>
  <si>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</si>
  <si>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</si>
  <si>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</si>
  <si>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</si>
  <si>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</si>
  <si>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</si>
  <si>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</si>
  <si>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</si>
  <si>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</si>
  <si>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</si>
  <si>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</si>
  <si>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</si>
  <si>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</si>
  <si>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</si>
  <si>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</si>
  <si>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</si>
  <si>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</si>
  <si>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</si>
  <si>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</si>
  <si>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</si>
  <si>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</si>
  <si>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</si>
  <si>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</si>
  <si>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</si>
  <si>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</si>
  <si>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</si>
  <si>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</si>
  <si>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</si>
  <si>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</si>
  <si>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</si>
  <si>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</si>
  <si>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</si>
  <si>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</si>
  <si>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</si>
  <si>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</si>
  <si>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</si>
  <si>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</si>
  <si>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</si>
  <si>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</si>
  <si>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</si>
  <si>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</si>
  <si>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</si>
  <si>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</si>
  <si>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</si>
  <si>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</si>
  <si>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</si>
  <si>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</si>
  <si>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</si>
  <si>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</si>
  <si>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</si>
  <si>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</si>
  <si>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</si>
  <si>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</si>
  <si>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</si>
  <si>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</si>
  <si>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</si>
  <si>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</si>
  <si>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</si>
  <si>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</si>
  <si>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</si>
  <si>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</si>
  <si>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</si>
  <si>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</si>
  <si>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</si>
  <si>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</si>
  <si>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</si>
  <si>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</si>
  <si>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</si>
  <si>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</si>
  <si>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</si>
  <si>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</si>
  <si>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</si>
  <si>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</si>
  <si>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</si>
  <si>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</si>
  <si>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</si>
  <si>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</si>
  <si>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</si>
  <si>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</si>
  <si>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</si>
  <si>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</si>
  <si>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</si>
  <si>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</si>
  <si>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</si>
  <si>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</si>
  <si>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</si>
  <si>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</si>
  <si>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</si>
  <si>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</si>
  <si>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</si>
  <si>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</si>
  <si>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</si>
  <si>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</si>
  <si>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</si>
  <si>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</si>
  <si>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</si>
  <si>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</si>
  <si>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</si>
  <si>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</si>
  <si>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</si>
  <si>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</si>
  <si>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</si>
  <si>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</si>
  <si>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</si>
  <si>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</si>
  <si>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</si>
  <si>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</si>
  <si>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</si>
  <si>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</si>
  <si>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</si>
  <si>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</si>
  <si>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</si>
  <si>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</si>
  <si>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</si>
  <si>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</si>
  <si>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</si>
  <si>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</si>
  <si>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</si>
  <si>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</si>
  <si>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</si>
  <si>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</si>
  <si>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</si>
  <si>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</si>
  <si>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</si>
  <si>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</si>
  <si>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</si>
  <si>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</si>
  <si>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</si>
  <si>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</si>
  <si>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</si>
  <si>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</si>
  <si>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</si>
  <si>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</si>
  <si>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</si>
  <si>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</si>
  <si>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</si>
  <si>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</si>
  <si>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</si>
  <si>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</si>
  <si>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</si>
  <si>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</si>
  <si>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</si>
  <si>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</si>
  <si>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</si>
  <si>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</si>
  <si>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</si>
  <si>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</si>
  <si>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</si>
  <si>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</si>
  <si>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</si>
  <si>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</si>
  <si>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</si>
  <si>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</si>
  <si>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</si>
  <si>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</si>
  <si>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</si>
  <si>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</si>
  <si>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</si>
  <si>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</si>
  <si>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</si>
  <si>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</si>
  <si>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</si>
  <si>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</si>
  <si>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</si>
  <si>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</si>
  <si>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</si>
  <si>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</si>
  <si>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</si>
  <si>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</si>
  <si>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</si>
  <si>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</si>
  <si>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</si>
  <si>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</si>
  <si>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</si>
  <si>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</si>
  <si>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</si>
  <si>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</si>
  <si>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</si>
  <si>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</si>
  <si>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</si>
  <si>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</si>
  <si>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</si>
  <si>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</si>
  <si>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</si>
  <si>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</si>
  <si>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</si>
  <si>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</si>
  <si>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</si>
  <si>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</si>
  <si>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</si>
  <si>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</si>
  <si>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</si>
  <si>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</si>
  <si>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</si>
  <si>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</si>
  <si>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</si>
  <si>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</si>
  <si>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</si>
  <si>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</si>
  <si>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</si>
  <si>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</si>
  <si>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</si>
  <si>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</si>
  <si>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</si>
  <si>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</si>
  <si>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</si>
  <si>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</si>
  <si>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</si>
  <si>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</si>
  <si>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</si>
  <si>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</si>
  <si>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</si>
  <si>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</si>
  <si>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</si>
  <si>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</si>
  <si>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</si>
  <si>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</si>
  <si>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</si>
  <si>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</si>
  <si>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</si>
  <si>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</si>
  <si>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</si>
  <si>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</si>
  <si>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</si>
  <si>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</si>
  <si>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</si>
  <si>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</si>
  <si>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</si>
  <si>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</si>
  <si>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</si>
  <si>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</si>
  <si>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</si>
  <si>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</si>
  <si>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</si>
  <si>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</si>
  <si>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</si>
  <si>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</si>
  <si>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</si>
  <si>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</si>
  <si>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</si>
  <si>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</si>
  <si>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</si>
  <si>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</si>
  <si>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</si>
  <si>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</si>
  <si>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</si>
  <si>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</si>
  <si>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</si>
  <si>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</si>
  <si>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</si>
  <si>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</si>
  <si>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</si>
  <si>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</si>
  <si>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</si>
  <si>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</si>
  <si>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</si>
  <si>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</si>
  <si>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</si>
  <si>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</si>
  <si>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</si>
  <si>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</si>
  <si>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</si>
  <si>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</si>
  <si>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</si>
  <si>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</si>
  <si>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</si>
  <si>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</si>
  <si>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</si>
  <si>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</si>
  <si>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</si>
  <si>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</si>
  <si>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</si>
  <si>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</si>
  <si>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</si>
  <si>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</si>
  <si>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</si>
  <si>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</si>
  <si>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</si>
  <si>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</si>
  <si>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</si>
  <si>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</si>
  <si>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</si>
  <si>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</si>
  <si>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</si>
  <si>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</si>
  <si>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</si>
  <si>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</si>
  <si>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</si>
  <si>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</si>
  <si>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</si>
  <si>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</si>
  <si>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</si>
  <si>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</si>
  <si>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</si>
  <si>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</si>
  <si>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</si>
  <si>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</si>
  <si>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</si>
  <si>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</si>
  <si>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</si>
  <si>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</si>
  <si>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</si>
  <si>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</si>
  <si>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</si>
  <si>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</si>
  <si>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</si>
  <si>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</si>
  <si>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</si>
  <si>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</si>
  <si>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</si>
  <si>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</si>
  <si>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</si>
  <si>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</si>
  <si>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</si>
  <si>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</si>
  <si>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</si>
  <si>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</si>
  <si>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</si>
  <si>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</si>
  <si>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</si>
  <si>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</si>
  <si>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</si>
  <si>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</si>
  <si>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</si>
  <si>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</si>
  <si>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</si>
  <si>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</si>
  <si>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</si>
  <si>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</si>
  <si>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</si>
  <si>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</si>
  <si>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</si>
  <si>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</si>
  <si>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</si>
  <si>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</si>
  <si>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</si>
  <si>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</si>
  <si>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</si>
  <si>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</si>
  <si>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</si>
  <si>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</si>
  <si>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</si>
  <si>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</si>
  <si>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</si>
  <si>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</si>
  <si>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</si>
  <si>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</si>
  <si>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</si>
  <si>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</si>
  <si>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</si>
  <si>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</si>
  <si>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</si>
  <si>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</si>
  <si>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</si>
  <si>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</si>
  <si>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</si>
  <si>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</si>
  <si>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</si>
  <si>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</si>
  <si>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</si>
  <si>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</si>
  <si>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</si>
  <si>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</si>
  <si>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</si>
  <si>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</si>
  <si>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</si>
  <si>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</si>
  <si>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</si>
  <si>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</si>
  <si>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</si>
  <si>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</si>
  <si>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</si>
  <si>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</si>
  <si>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</si>
  <si>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</si>
  <si>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</si>
  <si>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</si>
  <si>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</si>
  <si>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</si>
  <si>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</si>
  <si>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</si>
  <si>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</si>
  <si>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</si>
  <si>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</si>
  <si>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</si>
  <si>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</si>
  <si>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</si>
  <si>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</si>
  <si>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</si>
  <si>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</si>
  <si>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</si>
  <si>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</si>
  <si>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</si>
  <si>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</si>
  <si>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</si>
  <si>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</si>
  <si>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</si>
  <si>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</si>
  <si>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</si>
  <si>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</si>
  <si>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</si>
  <si>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</si>
  <si>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</si>
  <si>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</si>
  <si>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</si>
  <si>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</si>
  <si>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</si>
  <si>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</si>
  <si>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</si>
  <si>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</si>
  <si>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</si>
  <si>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</si>
  <si>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</si>
  <si>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</si>
  <si>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</si>
  <si>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</si>
  <si>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</si>
  <si>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</si>
  <si>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</si>
  <si>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</si>
  <si>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</si>
  <si>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</si>
  <si>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</si>
  <si>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</si>
  <si>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</si>
  <si>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</si>
  <si>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</si>
  <si>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</si>
  <si>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</si>
  <si>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</si>
  <si>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</si>
  <si>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</si>
  <si>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</si>
  <si>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</si>
  <si>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</si>
  <si>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</si>
  <si>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</si>
  <si>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</si>
  <si>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</si>
  <si>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</si>
  <si>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</si>
  <si>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</si>
  <si>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</si>
  <si>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</si>
  <si>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</si>
  <si>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</si>
  <si>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</si>
  <si>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</si>
  <si>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</si>
  <si>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</si>
  <si>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</si>
  <si>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</si>
  <si>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</si>
  <si>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</si>
  <si>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</si>
  <si>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</si>
  <si>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</si>
  <si>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</si>
  <si>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</si>
  <si>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</si>
  <si>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</si>
  <si>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</si>
  <si>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</si>
  <si>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</si>
  <si>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</si>
  <si>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</si>
  <si>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</si>
  <si>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</si>
  <si>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</si>
  <si>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</si>
  <si>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</si>
  <si>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</si>
  <si>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</si>
  <si>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</si>
  <si>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</si>
  <si>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</si>
  <si>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</si>
  <si>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</si>
  <si>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</si>
  <si>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</si>
  <si>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</si>
  <si>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</si>
  <si>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</si>
  <si>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</si>
  <si>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</si>
  <si>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</si>
  <si>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</si>
  <si>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</si>
  <si>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</si>
  <si>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</si>
  <si>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</si>
  <si>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</si>
  <si>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</si>
  <si>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</si>
  <si>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</si>
  <si>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</si>
  <si>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</si>
  <si>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</si>
  <si>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</si>
  <si>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</si>
  <si>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</si>
  <si>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</si>
  <si>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</si>
  <si>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</si>
  <si>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</si>
  <si>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</si>
  <si>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</si>
  <si>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</si>
  <si>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</si>
  <si>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</si>
  <si>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</si>
  <si>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</si>
  <si>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</si>
  <si>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</si>
  <si>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</si>
  <si>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</si>
  <si>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</si>
  <si>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</si>
  <si>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</si>
  <si>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</si>
  <si>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</si>
  <si>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</si>
  <si>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</si>
  <si>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</si>
  <si>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</si>
  <si>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</si>
  <si>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</si>
  <si>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</si>
  <si>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</si>
  <si>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</si>
  <si>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</si>
  <si>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</si>
  <si>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</si>
  <si>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</si>
  <si>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</si>
  <si>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</si>
  <si>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</si>
  <si>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</si>
  <si>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</si>
  <si>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</si>
  <si>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</si>
  <si>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</si>
  <si>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</si>
  <si>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</si>
  <si>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</si>
  <si>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</si>
  <si>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</si>
  <si>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</si>
  <si>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</si>
  <si>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</si>
  <si>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</si>
  <si>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</si>
  <si>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</si>
  <si>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</si>
  <si>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</si>
  <si>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</si>
  <si>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</si>
  <si>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</si>
  <si>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</si>
  <si>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</si>
  <si>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</si>
  <si>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</si>
  <si>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</si>
  <si>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</si>
  <si>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</si>
  <si>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</si>
  <si>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</si>
  <si>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</si>
  <si>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</si>
  <si>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</si>
  <si>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</si>
  <si>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</si>
  <si>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</si>
  <si>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</si>
  <si>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</si>
  <si>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</si>
  <si>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</si>
  <si>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</si>
  <si>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</si>
  <si>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</si>
  <si>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</si>
  <si>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</si>
  <si>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</si>
  <si>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</si>
  <si>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</si>
  <si>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</si>
  <si>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</si>
  <si>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</si>
  <si>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</si>
  <si>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</si>
  <si>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</si>
  <si>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</si>
  <si>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</si>
  <si>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</si>
  <si>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</si>
  <si>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</si>
  <si>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</si>
  <si>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</si>
  <si>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</si>
  <si>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</si>
  <si>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</si>
  <si>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</si>
  <si>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</si>
  <si>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</si>
  <si>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</si>
  <si>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</si>
  <si>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</si>
  <si>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</si>
  <si>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</si>
  <si>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</si>
  <si>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</si>
  <si>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</si>
  <si>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</si>
  <si>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</si>
  <si>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</si>
  <si>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</si>
  <si>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</si>
  <si>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</si>
  <si>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</si>
  <si>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</si>
  <si>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</si>
  <si>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</si>
  <si>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</si>
  <si>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</si>
  <si>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</si>
  <si>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</si>
  <si>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</si>
  <si>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</si>
  <si>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</si>
  <si>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</si>
  <si>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</si>
  <si>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</si>
  <si>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</si>
  <si>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</si>
  <si>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</si>
  <si>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</si>
  <si>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</si>
  <si>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</si>
  <si>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</si>
  <si>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</si>
  <si>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</si>
  <si>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</si>
  <si>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</si>
  <si>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</si>
  <si>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</si>
  <si>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</si>
  <si>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</si>
  <si>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</si>
  <si>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</si>
  <si>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</si>
  <si>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</si>
  <si>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</si>
  <si>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</si>
  <si>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</si>
  <si>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</si>
  <si>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</si>
  <si>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</si>
  <si>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</si>
  <si>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</si>
  <si>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</si>
  <si>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</si>
  <si>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</si>
  <si>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</si>
  <si>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</si>
  <si>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</si>
  <si>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</si>
  <si>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</si>
  <si>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</si>
  <si>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</si>
  <si>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</si>
  <si>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</si>
  <si>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</si>
  <si>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</si>
  <si>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</si>
  <si>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</si>
  <si>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</si>
  <si>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</si>
  <si>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</si>
  <si>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</si>
  <si>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</si>
  <si>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</si>
  <si>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</si>
  <si>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</si>
  <si>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</si>
  <si>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</si>
  <si>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</si>
  <si>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</si>
  <si>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</si>
  <si>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</si>
  <si>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</si>
  <si>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</si>
  <si>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</si>
  <si>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</si>
  <si>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</si>
  <si>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</si>
  <si>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</si>
  <si>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</si>
  <si>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</si>
  <si>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</si>
  <si>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</si>
  <si>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</si>
  <si>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</si>
  <si>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</si>
  <si>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</si>
  <si>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</si>
  <si>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</si>
  <si>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</si>
  <si>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</si>
  <si>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</si>
  <si>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</si>
  <si>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</si>
  <si>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</si>
  <si>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</si>
  <si>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</si>
  <si>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</si>
  <si>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</si>
  <si>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</si>
  <si>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</si>
  <si>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</si>
  <si>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</si>
  <si>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</si>
  <si>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</si>
  <si>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</si>
  <si>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</si>
  <si>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</si>
  <si>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</si>
  <si>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</si>
  <si>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</si>
  <si>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</si>
  <si>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</si>
  <si>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</si>
  <si>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</si>
  <si>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</si>
  <si>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</si>
  <si>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</si>
  <si>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</si>
  <si>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</si>
  <si>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</si>
  <si>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</si>
  <si>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</si>
  <si>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</si>
  <si>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</si>
  <si>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</si>
  <si>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</si>
  <si>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</si>
  <si>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</si>
  <si>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</si>
  <si>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</si>
  <si>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</si>
  <si>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</si>
  <si>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</si>
  <si>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</si>
  <si>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</si>
  <si>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</si>
  <si>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</si>
  <si>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</si>
  <si>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</si>
  <si>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</si>
  <si>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</si>
  <si>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</si>
  <si>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</si>
  <si>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</si>
  <si>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</si>
  <si>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</si>
  <si>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</si>
  <si>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</si>
  <si>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</si>
  <si>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</si>
  <si>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</si>
  <si>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</si>
  <si>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</si>
  <si>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</si>
  <si>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</si>
  <si>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</si>
  <si>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</si>
  <si>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</si>
  <si>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</si>
  <si>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</si>
  <si>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</si>
  <si>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</si>
  <si>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</si>
  <si>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</si>
  <si>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</si>
  <si>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</si>
  <si>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</si>
  <si>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</si>
  <si>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</si>
  <si>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</si>
  <si>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</si>
  <si>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</si>
  <si>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</si>
  <si>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</si>
  <si>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</si>
  <si>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</si>
  <si>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</si>
  <si>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</si>
  <si>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</si>
  <si>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</si>
  <si>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</si>
  <si>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</si>
  <si>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</si>
  <si>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</si>
  <si>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</si>
  <si>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</si>
  <si>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</si>
  <si>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</si>
  <si>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</si>
  <si>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</si>
  <si>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</si>
  <si>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</si>
  <si>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</si>
  <si>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</si>
  <si>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</si>
  <si>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</si>
  <si>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</si>
  <si>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</si>
  <si>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</si>
  <si>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</si>
  <si>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</si>
  <si>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</si>
  <si>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</si>
  <si>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</si>
  <si>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</si>
  <si>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</si>
  <si>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</si>
  <si>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</si>
  <si>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</si>
  <si>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</si>
  <si>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</si>
  <si>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</si>
  <si>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</si>
  <si>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</si>
  <si>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</si>
  <si>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</si>
  <si>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</si>
  <si>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</si>
  <si>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</si>
  <si>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</si>
  <si>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</si>
  <si>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</si>
  <si>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</si>
  <si>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</si>
  <si>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</si>
  <si>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</si>
  <si>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</si>
  <si>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</si>
  <si>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</si>
  <si>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</si>
  <si>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</si>
  <si>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</si>
  <si>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</si>
  <si>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</si>
  <si>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</si>
  <si>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</si>
  <si>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</si>
  <si>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</si>
  <si>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</si>
  <si>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</si>
  <si>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</si>
  <si>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</si>
  <si>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</si>
  <si>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</si>
  <si>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</si>
  <si>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</si>
  <si>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</si>
  <si>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</si>
  <si>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</si>
  <si>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</si>
  <si>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</si>
  <si>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</si>
  <si>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</si>
  <si>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</si>
  <si>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</si>
  <si>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</si>
  <si>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</si>
  <si>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</si>
  <si>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</si>
  <si>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</si>
  <si>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</si>
  <si>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</si>
  <si>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</si>
  <si>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</si>
  <si>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</si>
  <si>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</si>
  <si>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</si>
  <si>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</si>
  <si>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</si>
  <si>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</si>
  <si>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</si>
  <si>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</si>
  <si>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</si>
  <si>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</si>
  <si>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</si>
  <si>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</si>
  <si>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</si>
  <si>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</si>
  <si>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</si>
  <si>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</si>
  <si>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</si>
  <si>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</si>
  <si>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</si>
  <si>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</si>
  <si>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</si>
  <si>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</si>
  <si>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</si>
  <si>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</si>
  <si>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</si>
  <si>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</si>
  <si>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</si>
  <si>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</si>
  <si>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</si>
  <si>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</si>
  <si>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</si>
  <si>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</si>
  <si>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</si>
  <si>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</si>
  <si>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</si>
  <si>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</si>
  <si>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</si>
  <si>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</si>
  <si>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</si>
  <si>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</si>
  <si>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</si>
  <si>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</si>
  <si>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</si>
  <si>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</si>
  <si>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</si>
  <si>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</si>
  <si>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</si>
  <si>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</si>
  <si>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</si>
  <si>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</si>
  <si>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</si>
  <si>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</si>
  <si>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</si>
  <si>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</si>
  <si>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</si>
  <si>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</si>
  <si>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</si>
  <si>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</si>
  <si>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</si>
  <si>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</si>
  <si>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</si>
  <si>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</si>
  <si>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</si>
  <si>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</si>
  <si>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</si>
  <si>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</si>
  <si>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</si>
  <si>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</si>
  <si>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</si>
  <si>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</si>
  <si>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</si>
  <si>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</si>
  <si>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</si>
  <si>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</si>
  <si>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</si>
  <si>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</si>
  <si>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</si>
  <si>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</si>
  <si>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</si>
  <si>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</si>
  <si>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</si>
  <si>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</si>
  <si>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</si>
  <si>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</si>
  <si>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</si>
  <si>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</si>
  <si>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</si>
  <si>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</si>
  <si>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</si>
  <si>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</si>
  <si>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</si>
  <si>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</si>
  <si>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</si>
  <si>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</si>
  <si>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</si>
  <si>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</si>
  <si>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</si>
  <si>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</si>
  <si>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</si>
  <si>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</si>
  <si>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</si>
  <si>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</si>
  <si>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</si>
  <si>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</si>
  <si>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</si>
  <si>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</si>
  <si>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</si>
  <si>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</si>
  <si>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</si>
  <si>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</si>
  <si>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</si>
  <si>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</si>
  <si>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</si>
  <si>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</si>
  <si>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</si>
  <si>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</si>
  <si>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</si>
  <si>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</si>
  <si>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</si>
  <si>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</si>
  <si>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</si>
  <si>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</si>
  <si>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</si>
  <si>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</si>
  <si>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</si>
  <si>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</si>
  <si>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</si>
  <si>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</si>
  <si>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</si>
  <si>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</si>
  <si>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</si>
  <si>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</si>
  <si>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</si>
  <si>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</si>
  <si>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</si>
  <si>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</si>
  <si>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</si>
  <si>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</si>
  <si>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</si>
  <si>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</si>
  <si>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</si>
  <si>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</si>
  <si>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</si>
  <si>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</si>
  <si>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</si>
  <si>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</si>
  <si>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</si>
  <si>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</si>
  <si>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</si>
  <si>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</si>
  <si>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</si>
  <si>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</si>
  <si>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</si>
  <si>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</si>
  <si>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</si>
  <si>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</si>
  <si>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</si>
  <si>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</si>
  <si>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</si>
  <si>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</si>
  <si>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</si>
  <si>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</si>
  <si>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</si>
  <si>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</si>
  <si>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</si>
  <si>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</si>
  <si>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</si>
  <si>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</si>
  <si>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</si>
  <si>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</si>
  <si>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</si>
  <si>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</si>
  <si>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</si>
  <si>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</si>
  <si>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</si>
  <si>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</si>
  <si>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</si>
  <si>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</si>
  <si>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</si>
  <si>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</si>
  <si>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</si>
  <si>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</si>
  <si>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</si>
  <si>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</si>
  <si>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</si>
  <si>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</si>
  <si>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</si>
  <si>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</si>
  <si>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</si>
  <si>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</si>
  <si>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</si>
  <si>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</si>
  <si>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</si>
  <si>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</si>
  <si>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</si>
  <si>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</si>
  <si>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</si>
  <si>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</si>
  <si>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</si>
  <si>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</si>
  <si>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</si>
  <si>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</si>
  <si>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</si>
  <si>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</si>
  <si>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</si>
  <si>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</si>
  <si>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</si>
  <si>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</si>
  <si>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</si>
  <si>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</si>
  <si>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</si>
  <si>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</si>
  <si>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</si>
  <si>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</si>
  <si>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</si>
  <si>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</si>
  <si>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</si>
  <si>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</si>
  <si>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</si>
  <si>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</si>
  <si>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</si>
  <si>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</si>
  <si>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</si>
  <si>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</si>
  <si>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</si>
  <si>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</si>
  <si>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</si>
  <si>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</si>
  <si>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</si>
  <si>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</si>
  <si>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</si>
  <si>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</si>
  <si>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</si>
  <si>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</si>
  <si>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</si>
  <si>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</si>
  <si>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</si>
  <si>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</si>
  <si>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</si>
  <si>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</si>
  <si>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</si>
  <si>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</si>
  <si>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</si>
  <si>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</si>
  <si>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</si>
  <si>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</si>
  <si>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</si>
  <si>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</si>
  <si>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</si>
  <si>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</si>
  <si>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</si>
  <si>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</si>
  <si>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</si>
  <si>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</si>
  <si>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</si>
  <si>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</si>
  <si>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</si>
  <si>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</si>
  <si>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</si>
  <si>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</si>
  <si>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</si>
  <si>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</si>
  <si>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</si>
  <si>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</si>
  <si>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</si>
  <si>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</si>
  <si>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</si>
  <si>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</si>
  <si>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</si>
  <si>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</si>
  <si>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</si>
  <si>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</si>
  <si>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</si>
  <si>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</si>
  <si>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</si>
  <si>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</si>
  <si>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</si>
  <si>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</si>
  <si>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</si>
  <si>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</si>
  <si>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</si>
  <si>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</si>
  <si>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</si>
  <si>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</si>
  <si>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</si>
  <si>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</si>
  <si>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</si>
  <si>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</si>
  <si>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</si>
  <si>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</si>
  <si>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</si>
  <si>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</si>
  <si>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</si>
  <si>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</si>
  <si>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</si>
  <si>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</si>
  <si>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</si>
  <si>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</si>
  <si>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</si>
  <si>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</si>
  <si>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</si>
  <si>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</si>
  <si>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</si>
  <si>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</si>
  <si>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</si>
  <si>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</si>
  <si>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</si>
  <si>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</si>
  <si>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</si>
  <si>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</si>
  <si>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</si>
  <si>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</si>
  <si>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</si>
  <si>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</si>
  <si>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</si>
  <si>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</si>
  <si>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</si>
  <si>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</si>
  <si>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</si>
  <si>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</si>
  <si>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</si>
  <si>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</si>
  <si>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</si>
  <si>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</si>
  <si>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</si>
  <si>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</si>
  <si>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</si>
  <si>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</si>
  <si>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</si>
  <si>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</si>
  <si>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</si>
  <si>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</si>
  <si>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</si>
  <si>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</si>
  <si>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</si>
  <si>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</si>
  <si>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</si>
  <si>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</si>
  <si>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</si>
  <si>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</si>
  <si>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</si>
  <si>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</si>
  <si>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</si>
  <si>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</si>
  <si>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</si>
  <si>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</si>
  <si>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</si>
  <si>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</si>
  <si>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</si>
  <si>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</si>
  <si>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</si>
  <si>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</si>
  <si>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</si>
  <si>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</si>
  <si>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</si>
  <si>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</si>
  <si>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</si>
  <si>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</si>
  <si>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</si>
  <si>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</si>
  <si>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</si>
  <si>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</si>
  <si>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</si>
  <si>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</si>
  <si>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</si>
  <si>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</si>
  <si>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</si>
  <si>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</si>
  <si>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</si>
  <si>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</si>
  <si>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</si>
  <si>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</si>
  <si>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</si>
  <si>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</si>
  <si>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</si>
  <si>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</si>
  <si>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</si>
  <si>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</si>
  <si>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</si>
  <si>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</si>
  <si>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</si>
  <si>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</si>
  <si>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</si>
  <si>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</si>
  <si>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</si>
  <si>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</si>
  <si>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</si>
  <si>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</si>
  <si>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</si>
  <si>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</si>
  <si>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</si>
  <si>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</si>
  <si>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</si>
  <si>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</si>
  <si>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</si>
  <si>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</si>
  <si>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</si>
  <si>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</si>
  <si>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</si>
  <si>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</si>
  <si>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</si>
  <si>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</si>
  <si>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</si>
  <si>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</si>
  <si>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</si>
  <si>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</si>
  <si>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</si>
  <si>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</si>
  <si>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</si>
  <si>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</si>
  <si>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</si>
  <si>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</si>
  <si>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</si>
  <si>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</si>
  <si>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</si>
  <si>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</si>
  <si>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</si>
  <si>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</si>
  <si>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</si>
  <si>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</si>
  <si>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</si>
  <si>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</si>
  <si>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</si>
  <si>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</si>
  <si>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</si>
  <si>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</si>
  <si>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</si>
  <si>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</si>
  <si>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</si>
  <si>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</si>
  <si>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</si>
  <si>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</si>
  <si>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</si>
  <si>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</si>
  <si>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</si>
  <si>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</si>
  <si>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</si>
  <si>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</si>
  <si>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</si>
  <si>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</si>
  <si>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</si>
  <si>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</si>
  <si>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</si>
  <si>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</si>
  <si>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</si>
  <si>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</si>
  <si>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</si>
  <si>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</si>
  <si>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</si>
  <si>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</si>
  <si>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</si>
  <si>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</si>
  <si>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</si>
  <si>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</si>
  <si>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</si>
  <si>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</si>
  <si>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</si>
  <si>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</si>
  <si>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</si>
  <si>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</si>
  <si>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</si>
  <si>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</si>
  <si>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</si>
  <si>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</si>
  <si>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</si>
  <si>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</si>
  <si>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</si>
  <si>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</si>
  <si>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</si>
  <si>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</si>
  <si>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</si>
  <si>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</si>
  <si>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</si>
  <si>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</si>
  <si>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</si>
  <si>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</si>
  <si>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</si>
  <si>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</si>
  <si>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</si>
  <si>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</si>
  <si>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</si>
  <si>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</si>
  <si>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</si>
  <si>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</si>
  <si>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</si>
  <si>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</si>
  <si>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</si>
  <si>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</si>
  <si>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</si>
  <si>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</si>
  <si>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</si>
  <si>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</si>
  <si>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</si>
  <si>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</si>
  <si>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</si>
  <si>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</si>
  <si>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</si>
  <si>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</si>
  <si>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</si>
  <si>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</si>
  <si>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</si>
  <si>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</si>
  <si>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</si>
  <si>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</si>
  <si>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</si>
  <si>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</si>
  <si>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</si>
  <si>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</si>
  <si>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</si>
  <si>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</si>
  <si>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</si>
  <si>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</si>
  <si>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</si>
  <si>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</si>
  <si>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</si>
  <si>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</si>
  <si>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</si>
  <si>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</si>
  <si>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</si>
  <si>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</si>
  <si>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</si>
  <si>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</si>
  <si>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</si>
  <si>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</si>
  <si>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</si>
  <si>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</si>
  <si>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</si>
  <si>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</si>
  <si>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</si>
  <si>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</si>
  <si>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</si>
  <si>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</si>
  <si>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</si>
  <si>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</si>
  <si>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</si>
  <si>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</si>
  <si>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</si>
  <si>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</si>
  <si>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</si>
  <si>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</si>
  <si>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</si>
  <si>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</si>
  <si>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</si>
  <si>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</si>
  <si>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</si>
  <si>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</si>
  <si>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</si>
  <si>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</si>
  <si>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</si>
  <si>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</si>
  <si>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</si>
  <si>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</si>
  <si>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</si>
  <si>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</si>
  <si>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</si>
  <si>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</si>
  <si>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</si>
  <si>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</si>
  <si>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</si>
  <si>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</si>
  <si>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</si>
  <si>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</si>
  <si>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</si>
  <si>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</si>
  <si>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</si>
  <si>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</si>
  <si>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</si>
  <si>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</si>
  <si>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</si>
  <si>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</si>
  <si>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</si>
  <si>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</si>
  <si>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</si>
  <si>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</si>
  <si>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</si>
  <si>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</si>
  <si>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</si>
  <si>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</si>
  <si>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</si>
  <si>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</si>
  <si>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</si>
  <si>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</si>
  <si>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</si>
  <si>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</si>
  <si>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</si>
  <si>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</si>
  <si>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</si>
  <si>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</si>
  <si>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</si>
  <si>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</si>
  <si>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</si>
  <si>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</si>
  <si>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</si>
  <si>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</si>
  <si>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</si>
  <si>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</si>
  <si>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</si>
  <si>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</si>
  <si>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</si>
  <si>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</si>
  <si>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</si>
  <si>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</si>
  <si>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</si>
  <si>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</si>
  <si>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</si>
  <si>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</si>
  <si>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</si>
  <si>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</si>
  <si>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</si>
  <si>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</si>
  <si>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</si>
  <si>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</si>
  <si>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</si>
  <si>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</si>
  <si>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</si>
  <si>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</si>
  <si>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</si>
  <si>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</si>
  <si>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</si>
  <si>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</si>
  <si>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</si>
  <si>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</si>
  <si>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</si>
  <si>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</si>
  <si>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</si>
  <si>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</si>
  <si>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</si>
  <si>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</si>
  <si>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</si>
  <si>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</si>
  <si>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</si>
  <si>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</si>
  <si>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</si>
  <si>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</si>
  <si>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</si>
  <si>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</si>
  <si>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</si>
  <si>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</si>
  <si>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</si>
  <si>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</si>
  <si>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</si>
  <si>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</si>
  <si>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</si>
  <si>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</si>
  <si>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</si>
  <si>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</si>
  <si>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</si>
  <si>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</si>
  <si>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</si>
  <si>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</si>
  <si>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</si>
  <si>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</si>
  <si>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</si>
  <si>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</si>
  <si>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</si>
  <si>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</si>
  <si>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</si>
  <si>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</si>
  <si>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</si>
  <si>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</si>
  <si>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</si>
  <si>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</si>
  <si>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</si>
  <si>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</si>
  <si>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</si>
  <si>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</si>
  <si>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</si>
  <si>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</si>
  <si>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</si>
  <si>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</si>
  <si>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</si>
  <si>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</si>
  <si>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</si>
  <si>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</si>
  <si>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</si>
  <si>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</si>
  <si>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</si>
  <si>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</si>
  <si>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</si>
  <si>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</si>
  <si>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</si>
  <si>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</si>
  <si>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</si>
  <si>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</si>
  <si>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</si>
  <si>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</si>
  <si>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</si>
  <si>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</si>
  <si>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</si>
  <si>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</si>
  <si>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</si>
  <si>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</si>
  <si>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</si>
  <si>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</si>
  <si>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</si>
  <si>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</si>
  <si>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</si>
  <si>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</si>
  <si>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</si>
  <si>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</si>
  <si>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</si>
  <si>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</si>
  <si>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</si>
  <si>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</si>
  <si>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</si>
  <si>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</si>
  <si>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</si>
  <si>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</si>
  <si>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</si>
  <si>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</si>
  <si>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</si>
  <si>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</si>
  <si>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</si>
  <si>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</si>
  <si>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</si>
  <si>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</si>
  <si>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</si>
  <si>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</si>
  <si>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</si>
  <si>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</si>
  <si>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</si>
  <si>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</si>
  <si>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</si>
  <si>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</si>
  <si>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</si>
  <si>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</si>
  <si>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</si>
  <si>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</si>
  <si>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</si>
  <si>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</si>
  <si>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</si>
  <si>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</si>
  <si>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</si>
  <si>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</si>
  <si>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</si>
  <si>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</si>
  <si>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</si>
  <si>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</si>
  <si>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</si>
  <si>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</si>
  <si>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</si>
  <si>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</si>
  <si>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</si>
  <si>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</si>
  <si>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</si>
  <si>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</si>
  <si>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</si>
  <si>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</si>
  <si>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</si>
  <si>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</si>
  <si>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</si>
  <si>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</si>
  <si>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</si>
  <si>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</si>
  <si>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</si>
  <si>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</si>
  <si>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</si>
  <si>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</si>
  <si>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</si>
  <si>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</si>
  <si>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</si>
  <si>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</si>
  <si>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</si>
  <si>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</si>
  <si>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</si>
  <si>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</si>
  <si>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</si>
  <si>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</si>
  <si>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</si>
  <si>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</si>
  <si>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</si>
  <si>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</si>
  <si>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</si>
  <si>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</si>
  <si>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</si>
  <si>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</si>
  <si>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</si>
  <si>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</si>
  <si>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</si>
  <si>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</si>
  <si>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</si>
  <si>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</si>
  <si>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</si>
  <si>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</si>
  <si>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</si>
  <si>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</si>
  <si>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</si>
  <si>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</si>
  <si>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</si>
  <si>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</si>
  <si>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</si>
  <si>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</si>
  <si>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</si>
  <si>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</si>
  <si>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</si>
  <si>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</si>
  <si>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</si>
  <si>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</si>
  <si>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</si>
  <si>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</si>
  <si>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</si>
  <si>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</si>
  <si>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</si>
  <si>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</si>
  <si>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</si>
  <si>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</si>
  <si>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</si>
  <si>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</si>
  <si>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</si>
  <si>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</si>
  <si>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</si>
  <si>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</si>
  <si>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</si>
  <si>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</si>
  <si>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</si>
  <si>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</si>
  <si>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</si>
  <si>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</si>
  <si>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</si>
  <si>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</si>
  <si>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</si>
  <si>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</si>
  <si>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</si>
  <si>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</si>
  <si>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</si>
  <si>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</si>
  <si>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</si>
  <si>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</si>
  <si>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</si>
  <si>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</si>
  <si>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</si>
  <si>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</si>
  <si>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</si>
  <si>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</si>
  <si>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</si>
  <si>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</si>
  <si>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</si>
  <si>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</si>
  <si>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</si>
  <si>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</si>
  <si>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</si>
  <si>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</si>
  <si>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</si>
  <si>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</si>
  <si>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</si>
  <si>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</si>
  <si>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</si>
  <si>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</si>
  <si>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</si>
  <si>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</si>
  <si>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</si>
  <si>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</si>
  <si>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</si>
  <si>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</si>
  <si>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</si>
  <si>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</si>
  <si>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</si>
  <si>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</si>
  <si>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</si>
  <si>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</si>
  <si>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</si>
  <si>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</si>
  <si>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</si>
  <si>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</si>
  <si>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</si>
  <si>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</si>
  <si>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</si>
  <si>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</si>
  <si>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</si>
  <si>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</si>
  <si>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</si>
  <si>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</si>
  <si>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</si>
  <si>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</si>
  <si>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</si>
  <si>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</si>
  <si>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</si>
  <si>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</si>
  <si>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</si>
  <si>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</si>
  <si>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</si>
  <si>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</si>
  <si>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</si>
  <si>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</si>
  <si>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</si>
  <si>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</si>
  <si>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</si>
  <si>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</si>
  <si>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</si>
  <si>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</si>
  <si>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</si>
  <si>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</si>
  <si>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</si>
  <si>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</si>
  <si>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</si>
  <si>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</si>
  <si>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</si>
  <si>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</si>
  <si>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</si>
  <si>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</si>
  <si>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</si>
  <si>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</si>
  <si>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</si>
  <si>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</si>
  <si>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</si>
  <si>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</si>
  <si>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</si>
  <si>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</si>
  <si>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</si>
  <si>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</si>
  <si>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</si>
  <si>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</si>
  <si>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</si>
  <si>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</si>
  <si>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</si>
  <si>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</si>
  <si>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</si>
  <si>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</si>
  <si>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</si>
  <si>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</si>
  <si>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</si>
  <si>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</si>
  <si>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</si>
  <si>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</si>
  <si>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</si>
  <si>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</si>
  <si>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</si>
  <si>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</si>
  <si>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</si>
  <si>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</si>
  <si>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</si>
  <si>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</si>
  <si>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</si>
  <si>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</si>
  <si>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</si>
  <si>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</si>
  <si>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</si>
  <si>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</si>
  <si>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</si>
  <si>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</si>
  <si>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</si>
  <si>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</si>
  <si>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</si>
  <si>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</si>
  <si>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</si>
  <si>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</si>
  <si>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</si>
  <si>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</si>
  <si>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</si>
  <si>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</si>
  <si>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</si>
  <si>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</si>
  <si>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</si>
  <si>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</si>
  <si>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</si>
  <si>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</si>
  <si>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</si>
  <si>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</si>
  <si>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</si>
  <si>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</si>
  <si>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</si>
  <si>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</si>
  <si>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</si>
  <si>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</si>
  <si>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</si>
  <si>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</si>
  <si>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</si>
  <si>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</si>
  <si>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</si>
  <si>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</si>
  <si>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</si>
  <si>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</si>
  <si>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</si>
  <si>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</si>
  <si>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</si>
  <si>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</si>
  <si>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</si>
  <si>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</si>
  <si>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</si>
  <si>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</si>
  <si>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</si>
  <si>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</si>
  <si>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</si>
  <si>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</si>
  <si>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</si>
  <si>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</si>
  <si>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</si>
  <si>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</si>
  <si>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</si>
  <si>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</si>
  <si>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</si>
  <si>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</si>
  <si>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</si>
  <si>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</si>
  <si>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</si>
  <si>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</si>
  <si>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</si>
  <si>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</si>
  <si>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</si>
  <si>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</si>
  <si>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</si>
  <si>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</si>
  <si>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</si>
  <si>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</si>
  <si>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</si>
  <si>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</si>
  <si>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</si>
  <si>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</si>
  <si>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</si>
  <si>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</si>
  <si>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</si>
  <si>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</si>
  <si>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</si>
  <si>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</si>
  <si>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</si>
  <si>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</si>
  <si>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</si>
  <si>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</si>
  <si>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</si>
  <si>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</si>
  <si>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</si>
  <si>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</si>
  <si>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</si>
  <si>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</si>
  <si>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</si>
  <si>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</si>
  <si>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</si>
  <si>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</si>
  <si>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</si>
  <si>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</si>
  <si>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</si>
  <si>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</si>
  <si>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</si>
  <si>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</si>
  <si>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</si>
  <si>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</si>
  <si>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</si>
  <si>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</si>
  <si>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</si>
  <si>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</si>
  <si>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</si>
  <si>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</si>
  <si>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</si>
  <si>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</si>
  <si>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</si>
  <si>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</si>
  <si>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</si>
  <si>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</si>
  <si>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</si>
  <si>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</si>
  <si>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</si>
  <si>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</si>
  <si>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</si>
  <si>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</si>
  <si>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</si>
  <si>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</si>
  <si>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</si>
  <si>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</si>
  <si>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</si>
  <si>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</si>
  <si>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</si>
  <si>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</si>
  <si>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</si>
  <si>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</si>
  <si>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</si>
  <si>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</si>
  <si>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</si>
  <si>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</si>
  <si>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</si>
  <si>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</si>
  <si>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</si>
  <si>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</si>
  <si>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</si>
  <si>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</si>
  <si>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</si>
  <si>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</si>
  <si>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</si>
  <si>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</si>
  <si>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</si>
  <si>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</si>
  <si>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</si>
  <si>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</si>
  <si>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</si>
  <si>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</si>
  <si>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</si>
  <si>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</si>
  <si>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</si>
  <si>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</si>
  <si>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</si>
  <si>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</si>
  <si>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</si>
  <si>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</si>
  <si>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</si>
  <si>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</si>
  <si>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</si>
  <si>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</si>
  <si>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</si>
  <si>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</si>
  <si>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</si>
  <si>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</si>
  <si>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</si>
  <si>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</si>
  <si>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</si>
  <si>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</si>
  <si>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</si>
  <si>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</si>
  <si>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</si>
  <si>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</si>
  <si>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</si>
  <si>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</si>
  <si>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</si>
  <si>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</si>
  <si>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</si>
  <si>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</si>
  <si>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</si>
  <si>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</si>
  <si>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</si>
  <si>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</si>
  <si>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</si>
  <si>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</si>
  <si>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</si>
  <si>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</si>
  <si>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</si>
  <si>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</si>
  <si>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</si>
  <si>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</si>
  <si>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</si>
  <si>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</si>
  <si>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</si>
  <si>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</si>
  <si>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</si>
  <si>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</si>
  <si>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</si>
  <si>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</si>
  <si>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</si>
  <si>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</si>
  <si>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</si>
  <si>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</si>
  <si>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</si>
  <si>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</si>
  <si>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</si>
  <si>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</si>
  <si>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</si>
  <si>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</si>
  <si>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</si>
  <si>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</si>
  <si>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</si>
  <si>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</si>
  <si>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</si>
  <si>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</si>
  <si>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</si>
  <si>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</si>
  <si>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</si>
  <si>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</si>
  <si>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</si>
  <si>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</si>
  <si>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</si>
  <si>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</si>
  <si>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</si>
  <si>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</si>
  <si>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</si>
  <si>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</si>
  <si>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</si>
  <si>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</si>
  <si>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</si>
  <si>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</si>
  <si>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</si>
  <si>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</si>
  <si>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</si>
  <si>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</si>
  <si>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</si>
  <si>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</si>
  <si>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</si>
  <si>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</si>
  <si>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</si>
  <si>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</si>
  <si>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</si>
  <si>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</si>
  <si>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</si>
  <si>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</si>
  <si>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</si>
  <si>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</si>
  <si>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</si>
  <si>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</si>
  <si>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</si>
  <si>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</si>
  <si>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</si>
  <si>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</si>
  <si>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</si>
  <si>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</si>
  <si>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</si>
  <si>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</si>
  <si>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</si>
  <si>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</si>
  <si>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</si>
  <si>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</si>
  <si>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</si>
  <si>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</si>
  <si>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</si>
  <si>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</si>
  <si>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</si>
  <si>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</si>
  <si>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</si>
  <si>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</si>
  <si>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</si>
  <si>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</si>
  <si>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</si>
  <si>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</si>
  <si>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</si>
  <si>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</si>
  <si>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</si>
  <si>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</si>
  <si>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</si>
  <si>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</si>
  <si>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</si>
  <si>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</si>
  <si>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</si>
  <si>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</si>
  <si>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</si>
  <si>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</si>
  <si>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</si>
  <si>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</si>
  <si>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</si>
  <si>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</si>
  <si>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</si>
  <si>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</si>
  <si>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</si>
  <si>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</si>
  <si>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</si>
  <si>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</si>
  <si>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</si>
  <si>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</si>
  <si>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</si>
  <si>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</si>
  <si>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</si>
  <si>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</si>
  <si>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</si>
  <si>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</si>
  <si>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</si>
  <si>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</si>
  <si>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</si>
  <si>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</si>
  <si>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</si>
  <si>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</si>
  <si>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</si>
  <si>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</si>
  <si>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</si>
  <si>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</si>
  <si>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</si>
  <si>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</si>
  <si>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</si>
  <si>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</si>
  <si>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</si>
  <si>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</si>
  <si>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</si>
  <si>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</si>
  <si>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</si>
  <si>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</si>
  <si>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</si>
  <si>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</si>
  <si>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</si>
  <si>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</si>
  <si>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</si>
  <si>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</si>
  <si>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</si>
  <si>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</si>
  <si>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</si>
  <si>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</si>
  <si>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</si>
  <si>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</si>
  <si>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</si>
  <si>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</si>
  <si>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</si>
  <si>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</si>
  <si>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</si>
  <si>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</si>
  <si>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</si>
  <si>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</si>
  <si>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</si>
  <si>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</si>
  <si>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</si>
  <si>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</si>
  <si>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</si>
  <si>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</si>
  <si>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</si>
  <si>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</si>
  <si>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</si>
  <si>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</si>
  <si>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</si>
  <si>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</si>
  <si>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</si>
  <si>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</si>
  <si>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</si>
  <si>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</si>
  <si>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</si>
  <si>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</si>
  <si>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</si>
  <si>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</si>
  <si>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</si>
  <si>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</si>
  <si>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</si>
  <si>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</si>
  <si>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</si>
  <si>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</si>
  <si>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</si>
  <si>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</si>
  <si>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</si>
  <si>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</si>
  <si>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</si>
  <si>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</si>
  <si>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</si>
  <si>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</si>
  <si>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</si>
  <si>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</si>
  <si>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</si>
  <si>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</si>
  <si>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</si>
  <si>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</si>
  <si>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</si>
  <si>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</si>
  <si>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</si>
  <si>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</si>
  <si>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</si>
  <si>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</si>
  <si>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</si>
  <si>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</si>
  <si>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</si>
  <si>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</si>
  <si>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</si>
  <si>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</si>
  <si>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</si>
  <si>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</si>
  <si>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</si>
  <si>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</si>
  <si>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</si>
  <si>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</si>
  <si>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</si>
  <si>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</si>
  <si>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</si>
  <si>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</si>
  <si>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</si>
  <si>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</si>
  <si>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</si>
  <si>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</si>
  <si>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</si>
  <si>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</si>
  <si>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</si>
  <si>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</si>
  <si>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</si>
  <si>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</si>
  <si>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</si>
  <si>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</si>
  <si>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</si>
  <si>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</si>
  <si>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</si>
  <si>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</si>
  <si>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</si>
  <si>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</si>
  <si>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</si>
  <si>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</si>
  <si>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</si>
  <si>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</si>
  <si>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</si>
  <si>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</si>
  <si>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</si>
  <si>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</si>
  <si>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</si>
  <si>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</si>
  <si>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</si>
  <si>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</si>
  <si>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</si>
  <si>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</si>
  <si>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</si>
  <si>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</si>
  <si>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</si>
  <si>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</si>
  <si>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</si>
  <si>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</si>
  <si>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</si>
  <si>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</si>
  <si>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</si>
  <si>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</si>
  <si>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</si>
  <si>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</si>
  <si>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</si>
  <si>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</si>
  <si>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</si>
  <si>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</si>
  <si>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</si>
  <si>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</si>
  <si>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</si>
  <si>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</si>
  <si>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</si>
  <si>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</si>
  <si>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</si>
  <si>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</si>
  <si>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</si>
  <si>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</si>
  <si>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</si>
  <si>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</si>
  <si>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</si>
  <si>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</si>
  <si>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</si>
  <si>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</si>
  <si>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</si>
  <si>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</si>
  <si>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</si>
  <si>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</si>
  <si>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</si>
  <si>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</si>
  <si>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</si>
  <si>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</si>
  <si>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</si>
  <si>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</si>
  <si>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</si>
  <si>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</si>
  <si>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</si>
  <si>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</si>
  <si>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</si>
  <si>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</si>
  <si>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</si>
  <si>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</si>
  <si>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</si>
  <si>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</si>
  <si>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</si>
  <si>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</si>
  <si>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</si>
  <si>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</si>
  <si>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</si>
  <si>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</si>
  <si>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</si>
  <si>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</si>
  <si>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</si>
  <si>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</si>
  <si>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</si>
  <si>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</si>
  <si>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</si>
  <si>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</si>
  <si>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</si>
  <si>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</si>
  <si>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</si>
  <si>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</si>
  <si>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</si>
  <si>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</si>
  <si>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</si>
  <si>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</si>
  <si>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</si>
  <si>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</si>
  <si>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</si>
  <si>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</si>
  <si>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</si>
  <si>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</si>
  <si>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</si>
  <si>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</si>
  <si>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</si>
  <si>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</si>
  <si>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</si>
  <si>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</si>
  <si>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</si>
  <si>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</si>
  <si>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</si>
  <si>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</si>
  <si>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</si>
  <si>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</si>
  <si>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</si>
  <si>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</si>
  <si>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</si>
  <si>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</si>
  <si>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</si>
  <si>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</si>
  <si>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</si>
  <si>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</si>
  <si>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</si>
  <si>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</si>
  <si>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</si>
  <si>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</si>
  <si>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</si>
  <si>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</si>
  <si>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</si>
  <si>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</si>
  <si>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</si>
  <si>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</si>
  <si>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</si>
  <si>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</si>
  <si>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</si>
  <si>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</si>
  <si>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</si>
  <si>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</si>
  <si>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</si>
  <si>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</si>
  <si>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</si>
  <si>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</si>
  <si>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</si>
  <si>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</si>
  <si>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</si>
  <si>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</si>
  <si>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</si>
  <si>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</si>
  <si>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</si>
  <si>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</si>
  <si>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</si>
  <si>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</si>
  <si>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</si>
  <si>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</si>
  <si>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</si>
  <si>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</si>
  <si>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</si>
  <si>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</si>
  <si>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</si>
  <si>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</si>
  <si>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</si>
  <si>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</si>
  <si>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</si>
  <si>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</si>
  <si>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</si>
  <si>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</si>
  <si>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</si>
  <si>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</si>
  <si>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</si>
  <si>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</si>
  <si>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</si>
  <si>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</si>
  <si>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</si>
  <si>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</si>
  <si>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</si>
  <si>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</si>
  <si>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</si>
  <si>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</si>
  <si>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</si>
  <si>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</si>
  <si>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</si>
  <si>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</si>
  <si>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</si>
  <si>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</si>
  <si>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</si>
  <si>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</si>
  <si>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</si>
  <si>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</si>
  <si>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</si>
  <si>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</si>
  <si>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</si>
  <si>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</si>
  <si>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</si>
  <si>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</si>
  <si>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</si>
  <si>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</si>
  <si>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</si>
  <si>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</si>
  <si>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</si>
  <si>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</si>
  <si>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</si>
  <si>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</si>
  <si>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</si>
  <si>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</si>
  <si>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</si>
  <si>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</si>
  <si>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</si>
  <si>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</si>
  <si>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</si>
  <si>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</si>
  <si>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</si>
  <si>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</si>
  <si>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</si>
  <si>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</si>
  <si>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</si>
  <si>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</si>
  <si>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</si>
  <si>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</si>
  <si>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</si>
  <si>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</si>
  <si>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</si>
  <si>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</si>
  <si>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</si>
  <si>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</si>
  <si>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</si>
  <si>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</si>
  <si>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</si>
  <si>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</si>
  <si>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</si>
  <si>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</si>
  <si>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</si>
  <si>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</si>
  <si>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</si>
  <si>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</si>
  <si>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</si>
  <si>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</si>
  <si>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</si>
  <si>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</si>
  <si>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</si>
  <si>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</si>
  <si>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</si>
  <si>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</si>
  <si>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</si>
  <si>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</si>
  <si>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</si>
  <si>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</si>
  <si>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</si>
  <si>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</si>
  <si>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</si>
  <si>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</si>
  <si>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</si>
  <si>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</si>
  <si>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</si>
  <si>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</si>
  <si>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</si>
  <si>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</si>
  <si>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</si>
  <si>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</si>
  <si>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</si>
  <si>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</si>
  <si>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</si>
  <si>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</si>
  <si>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</si>
  <si>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</si>
  <si>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</si>
  <si>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</si>
  <si>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</si>
  <si>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</si>
  <si>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</si>
  <si>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</si>
  <si>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</si>
  <si>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</si>
  <si>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</si>
  <si>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</si>
  <si>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</si>
  <si>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</si>
  <si>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</si>
  <si>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</si>
  <si>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</si>
  <si>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</si>
  <si>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</si>
  <si>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</si>
  <si>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</si>
  <si>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</si>
  <si>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</si>
  <si>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</si>
  <si>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</si>
  <si>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</si>
  <si>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</si>
  <si>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</si>
  <si>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</si>
  <si>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</si>
  <si>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</si>
  <si>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</si>
  <si>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</si>
  <si>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</si>
  <si>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</si>
  <si>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</si>
  <si>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</si>
  <si>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</si>
  <si>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</si>
  <si>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</si>
  <si>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</si>
  <si>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</si>
  <si>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</si>
  <si>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</si>
  <si>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</si>
  <si>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</si>
  <si>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</si>
  <si>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</si>
  <si>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</si>
  <si>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</si>
  <si>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</si>
  <si>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</si>
  <si>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</si>
  <si>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</si>
  <si>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</si>
  <si>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</si>
  <si>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</si>
  <si>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</si>
  <si>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</si>
  <si>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</si>
  <si>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</si>
  <si>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</si>
  <si>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</si>
  <si>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</si>
  <si>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</si>
  <si>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</si>
  <si>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</si>
  <si>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</si>
  <si>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</si>
  <si>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</si>
  <si>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</si>
  <si>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</si>
  <si>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</si>
  <si>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</si>
  <si>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</si>
  <si>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</si>
  <si>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</si>
  <si>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</si>
  <si>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</si>
  <si>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</si>
  <si>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</si>
  <si>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</si>
  <si>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</si>
  <si>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</si>
  <si>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</si>
  <si>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</si>
  <si>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</si>
  <si>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</si>
  <si>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</si>
  <si>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</si>
  <si>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</si>
  <si>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</si>
  <si>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</si>
  <si>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</si>
  <si>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</si>
  <si>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</si>
  <si>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</si>
  <si>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</si>
  <si>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</si>
  <si>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</si>
  <si>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</si>
  <si>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</si>
  <si>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</si>
  <si>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</si>
  <si>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</si>
  <si>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</si>
  <si>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</si>
  <si>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</si>
  <si>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</si>
  <si>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</si>
  <si>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</si>
  <si>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</si>
  <si>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</si>
  <si>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</si>
  <si>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</si>
  <si>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</si>
  <si>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</si>
  <si>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</si>
  <si>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</si>
  <si>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</si>
  <si>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</si>
  <si>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</si>
  <si>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</si>
  <si>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</si>
  <si>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</si>
  <si>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</si>
  <si>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</si>
  <si>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</si>
  <si>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</si>
  <si>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</si>
  <si>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</si>
  <si>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</si>
  <si>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</si>
  <si>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</si>
  <si>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</si>
  <si>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</si>
  <si>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</si>
  <si>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</si>
  <si>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</si>
  <si>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</si>
  <si>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</si>
  <si>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</si>
  <si>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</si>
  <si>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</si>
  <si>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</si>
  <si>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</si>
  <si>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</si>
  <si>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</si>
  <si>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</si>
  <si>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</si>
  <si>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</si>
  <si>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</si>
  <si>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</si>
  <si>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</si>
  <si>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</si>
  <si>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</si>
  <si>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</si>
  <si>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</si>
  <si>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</si>
  <si>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</si>
  <si>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</si>
  <si>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</si>
  <si>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</si>
  <si>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</si>
  <si>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</si>
  <si>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</si>
  <si>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</si>
  <si>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</si>
  <si>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</si>
  <si>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</si>
  <si>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</si>
  <si>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</si>
  <si>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</si>
  <si>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</si>
  <si>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</si>
  <si>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</si>
  <si>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</si>
  <si>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</si>
  <si>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</si>
  <si>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</si>
  <si>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</si>
  <si>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</si>
  <si>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</si>
  <si>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</si>
  <si>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</si>
  <si>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</si>
  <si>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</si>
  <si>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</si>
  <si>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</si>
  <si>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</si>
  <si>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</si>
  <si>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</si>
  <si>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</si>
  <si>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</si>
  <si>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</si>
  <si>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</si>
  <si>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</si>
  <si>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</si>
  <si>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</si>
  <si>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</si>
  <si>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</si>
  <si>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</si>
  <si>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</si>
  <si>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</si>
  <si>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</si>
  <si>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</si>
  <si>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</si>
  <si>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</si>
  <si>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</si>
  <si>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</si>
  <si>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</si>
  <si>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</si>
  <si>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</si>
  <si>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</si>
  <si>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</si>
  <si>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</si>
  <si>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</si>
  <si>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</si>
  <si>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</si>
  <si>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</si>
  <si>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</si>
  <si>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</si>
  <si>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</si>
  <si>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</si>
  <si>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</si>
  <si>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</si>
  <si>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</si>
  <si>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</si>
  <si>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</si>
  <si>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</si>
  <si>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</si>
  <si>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</si>
  <si>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</si>
  <si>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</si>
  <si>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</si>
  <si>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</si>
  <si>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</si>
  <si>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</si>
  <si>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</si>
  <si>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</si>
  <si>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</si>
  <si>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</si>
  <si>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</si>
  <si>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</si>
  <si>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</si>
  <si>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</si>
  <si>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</si>
  <si>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</si>
  <si>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</si>
  <si>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</si>
  <si>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</si>
  <si>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</si>
  <si>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</si>
  <si>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</si>
  <si>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</si>
  <si>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</si>
  <si>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</si>
  <si>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</si>
  <si>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</si>
  <si>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</si>
  <si>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</si>
  <si>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</si>
  <si>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</si>
  <si>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</si>
  <si>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</si>
  <si>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</si>
  <si>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</si>
  <si>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</si>
  <si>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</si>
  <si>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</si>
  <si>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</si>
  <si>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</si>
  <si>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</si>
  <si>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</si>
  <si>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</si>
  <si>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</si>
  <si>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</si>
  <si>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</si>
  <si>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</si>
  <si>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</si>
  <si>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</si>
  <si>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</si>
  <si>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</si>
  <si>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</si>
  <si>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</si>
  <si>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</si>
  <si>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</si>
  <si>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</si>
  <si>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</si>
  <si>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</si>
  <si>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</si>
  <si>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</si>
  <si>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</si>
  <si>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</si>
  <si>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</si>
  <si>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</si>
  <si>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</si>
  <si>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</si>
  <si>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</si>
  <si>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</si>
  <si>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</si>
  <si>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</si>
  <si>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</si>
  <si>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</si>
  <si>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</si>
  <si>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</si>
  <si>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</si>
  <si>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</si>
  <si>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</si>
  <si>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</si>
  <si>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</si>
  <si>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</si>
  <si>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</si>
  <si>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</si>
  <si>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</si>
  <si>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</si>
  <si>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</si>
  <si>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</si>
  <si>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</si>
  <si>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</si>
  <si>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</si>
  <si>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</si>
  <si>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</si>
  <si>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</si>
  <si>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</si>
  <si>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</si>
  <si>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</si>
  <si>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</si>
  <si>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</si>
  <si>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</si>
  <si>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</si>
  <si>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</si>
  <si>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</si>
  <si>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</si>
  <si>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</si>
  <si>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</si>
  <si>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</si>
  <si>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</si>
  <si>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</si>
  <si>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</si>
  <si>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</si>
  <si>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</si>
  <si>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</si>
  <si>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</si>
  <si>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</si>
  <si>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</si>
  <si>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</si>
  <si>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</si>
  <si>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</si>
  <si>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</si>
  <si>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</si>
  <si>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</si>
  <si>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</si>
  <si>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</si>
  <si>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</si>
  <si>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</si>
  <si>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</si>
  <si>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</si>
  <si>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</si>
  <si>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</si>
  <si>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</si>
  <si>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</si>
  <si>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</si>
  <si>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</si>
  <si>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</si>
  <si>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</si>
  <si>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</si>
  <si>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</si>
  <si>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</si>
  <si>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</si>
  <si>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</si>
  <si>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</si>
  <si>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</si>
  <si>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</si>
  <si>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</si>
  <si>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</si>
  <si>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</si>
  <si>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</si>
  <si>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</si>
  <si>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</si>
  <si>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</si>
  <si>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</si>
  <si>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</si>
  <si>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</si>
  <si>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</si>
  <si>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</si>
  <si>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</si>
  <si>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</si>
  <si>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</si>
  <si>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</si>
  <si>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</si>
  <si>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</si>
  <si>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</si>
  <si>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</si>
  <si>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</si>
  <si>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</si>
  <si>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</si>
  <si>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</si>
  <si>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</si>
  <si>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</si>
  <si>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</si>
  <si>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</si>
  <si>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</si>
  <si>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</si>
  <si>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</si>
  <si>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</si>
  <si>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</si>
  <si>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</si>
  <si>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</si>
  <si>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</si>
  <si>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</si>
  <si>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</si>
  <si>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</si>
  <si>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</si>
  <si>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</si>
  <si>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</si>
  <si>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</si>
  <si>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</si>
  <si>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</si>
  <si>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</si>
  <si>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</si>
  <si>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</si>
  <si>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</si>
  <si>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</si>
  <si>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</si>
  <si>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</si>
  <si>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</si>
  <si>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</si>
  <si>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</si>
  <si>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</si>
  <si>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</si>
  <si>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</si>
  <si>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</si>
  <si>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</si>
  <si>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</si>
  <si>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</si>
  <si>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</si>
  <si>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</si>
  <si>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</si>
  <si>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</si>
  <si>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</si>
  <si>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</si>
  <si>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</si>
  <si>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</si>
  <si>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</si>
  <si>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</si>
  <si>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</si>
  <si>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</si>
  <si>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</si>
  <si>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</si>
  <si>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</si>
  <si>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</si>
  <si>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</si>
  <si>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</si>
  <si>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</si>
  <si>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</si>
  <si>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</si>
  <si>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</si>
  <si>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</si>
  <si>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</si>
  <si>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</si>
  <si>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</si>
  <si>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</si>
  <si>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</si>
  <si>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</si>
  <si>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</si>
  <si>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</si>
  <si>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</si>
  <si>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</si>
  <si>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</si>
  <si>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</si>
  <si>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</si>
  <si>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</si>
  <si>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</si>
  <si>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</si>
  <si>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</si>
  <si>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</si>
  <si>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</si>
  <si>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</si>
  <si>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</si>
  <si>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</si>
  <si>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</si>
  <si>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</si>
  <si>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</si>
  <si>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</si>
  <si>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</si>
  <si>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</si>
  <si>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</si>
  <si>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</si>
  <si>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</si>
  <si>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</si>
  <si>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</si>
  <si>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</si>
  <si>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</si>
  <si>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</si>
  <si>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</si>
  <si>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</si>
  <si>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</si>
  <si>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</si>
  <si>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</si>
  <si>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</si>
  <si>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</si>
  <si>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</si>
  <si>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</si>
  <si>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</si>
  <si>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</si>
  <si>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</si>
  <si>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</si>
  <si>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</si>
  <si>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</si>
  <si>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</si>
  <si>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</si>
  <si>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</si>
  <si>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</si>
  <si>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</si>
  <si>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</si>
  <si>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</si>
  <si>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</si>
  <si>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</si>
  <si>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</si>
  <si>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</si>
  <si>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</si>
  <si>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</si>
  <si>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</si>
  <si>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</si>
  <si>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</si>
  <si>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</si>
  <si>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</si>
  <si>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</si>
  <si>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</si>
  <si>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</si>
  <si>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</si>
  <si>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</si>
  <si>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</si>
  <si>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</si>
  <si>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</si>
  <si>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</si>
  <si>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</si>
  <si>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</si>
  <si>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</si>
  <si>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</si>
  <si>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</si>
  <si>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</si>
  <si>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</si>
  <si>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</si>
  <si>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</si>
  <si>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</si>
  <si>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</si>
  <si>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</si>
  <si>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</si>
  <si>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</si>
  <si>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</si>
  <si>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</si>
  <si>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</si>
  <si>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</si>
  <si>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</si>
  <si>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</si>
  <si>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</si>
  <si>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</si>
  <si>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</si>
  <si>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</si>
  <si>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</si>
  <si>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</si>
  <si>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</si>
  <si>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</si>
  <si>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</si>
  <si>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</si>
  <si>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</si>
  <si>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</si>
  <si>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</si>
  <si>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</si>
  <si>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</si>
  <si>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</si>
  <si>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</si>
  <si>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</si>
  <si>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</si>
  <si>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</si>
  <si>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</si>
  <si>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</si>
  <si>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</si>
  <si>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</si>
  <si>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</si>
  <si>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</si>
  <si>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</si>
  <si>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</si>
  <si>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</si>
  <si>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</si>
  <si>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</si>
  <si>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</si>
  <si>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</si>
  <si>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</si>
  <si>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</si>
  <si>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</si>
  <si>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</si>
  <si>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</si>
  <si>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</si>
  <si>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</si>
  <si>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</si>
  <si>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</si>
  <si>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</si>
  <si>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</si>
  <si>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</si>
  <si>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</si>
  <si>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</si>
  <si>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</si>
  <si>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</si>
  <si>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</si>
  <si>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</si>
  <si>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</si>
  <si>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</si>
  <si>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</si>
  <si>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</si>
  <si>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</si>
  <si>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</si>
  <si>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</si>
  <si>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</si>
  <si>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</si>
  <si>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</si>
  <si>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</si>
  <si>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</si>
  <si>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</si>
  <si>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</si>
  <si>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</si>
  <si>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</si>
  <si>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</si>
  <si>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</si>
  <si>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</si>
  <si>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</si>
  <si>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</si>
  <si>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</si>
  <si>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</si>
  <si>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</si>
  <si>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</si>
  <si>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</si>
  <si>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</si>
  <si>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</si>
  <si>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</si>
  <si>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</si>
  <si>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</si>
  <si>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</si>
  <si>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</si>
  <si>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</si>
  <si>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</si>
  <si>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</si>
  <si>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</si>
  <si>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</si>
  <si>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</si>
  <si>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</si>
  <si>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</si>
  <si>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</si>
  <si>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</si>
  <si>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</si>
  <si>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</si>
  <si>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</si>
  <si>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</si>
  <si>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</si>
  <si>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</si>
  <si>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</si>
  <si>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</si>
  <si>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</si>
  <si>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</si>
  <si>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</si>
  <si>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</si>
  <si>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</si>
  <si>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</si>
  <si>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</si>
  <si>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</si>
  <si>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</si>
  <si>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</si>
  <si>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</si>
  <si>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</si>
  <si>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</si>
  <si>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</si>
  <si>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</si>
  <si>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</si>
  <si>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</si>
  <si>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</si>
  <si>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</si>
  <si>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</si>
  <si>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</si>
  <si>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</si>
  <si>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</si>
  <si>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</si>
  <si>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</si>
  <si>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</si>
  <si>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</si>
  <si>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</si>
  <si>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</si>
  <si>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</si>
  <si>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</si>
  <si>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</si>
  <si>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</si>
  <si>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</si>
  <si>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</si>
  <si>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</si>
  <si>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</si>
  <si>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</si>
  <si>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</si>
  <si>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</si>
  <si>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</si>
  <si>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</si>
  <si>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</si>
  <si>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</si>
  <si>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</si>
  <si>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</si>
  <si>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</si>
  <si>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</si>
  <si>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</si>
  <si>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</si>
  <si>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</si>
  <si>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</si>
  <si>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</si>
  <si>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</si>
  <si>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</si>
  <si>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</si>
  <si>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</si>
  <si>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</si>
  <si>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</si>
  <si>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</si>
  <si>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</si>
  <si>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</si>
  <si>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</si>
  <si>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</si>
  <si>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</si>
  <si>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</si>
  <si>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</si>
  <si>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</si>
  <si>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</si>
  <si>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</si>
  <si>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</si>
  <si>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</si>
  <si>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</si>
  <si>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</si>
  <si>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</si>
  <si>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</si>
  <si>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</si>
  <si>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</si>
  <si>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</si>
  <si>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</si>
  <si>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</si>
  <si>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</si>
  <si>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</si>
  <si>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</si>
  <si>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</si>
  <si>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</si>
  <si>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</si>
  <si>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</si>
  <si>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</si>
  <si>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</si>
  <si>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</si>
  <si>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</si>
  <si>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</si>
  <si>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</si>
  <si>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</si>
  <si>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</si>
  <si>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</si>
  <si>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</si>
  <si>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</si>
  <si>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</si>
  <si>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</si>
  <si>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</si>
  <si>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</si>
  <si>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</si>
  <si>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</si>
  <si>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</si>
  <si>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</si>
  <si>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</si>
  <si>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</si>
  <si>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</si>
  <si>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</si>
  <si>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</si>
  <si>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</si>
  <si>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</si>
  <si>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</si>
  <si>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</si>
  <si>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</si>
  <si>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</si>
  <si>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</si>
  <si>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</si>
  <si>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</si>
  <si>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</si>
  <si>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</si>
  <si>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</si>
  <si>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</si>
  <si>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</si>
  <si>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</si>
  <si>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</si>
  <si>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</si>
  <si>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</si>
  <si>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</si>
  <si>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</si>
  <si>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</si>
  <si>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</si>
  <si>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</si>
  <si>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</si>
  <si>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</si>
  <si>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</si>
  <si>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</si>
  <si>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</si>
  <si>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</si>
  <si>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</si>
  <si>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</si>
  <si>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</si>
  <si>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</si>
  <si>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</si>
  <si>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</si>
  <si>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</si>
  <si>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</si>
  <si>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</si>
  <si>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</si>
  <si>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</si>
  <si>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</si>
  <si>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</si>
  <si>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</si>
  <si>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</si>
  <si>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</si>
  <si>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</si>
  <si>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</si>
  <si>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</si>
  <si>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</si>
  <si>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</si>
  <si>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</si>
  <si>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</si>
  <si>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</si>
  <si>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</si>
  <si>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</si>
  <si>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</si>
  <si>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</si>
  <si>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</si>
  <si>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</si>
  <si>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</si>
  <si>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</si>
  <si>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</si>
  <si>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</si>
  <si>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</si>
  <si>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</si>
  <si>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</si>
  <si>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</si>
  <si>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</si>
  <si>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</si>
  <si>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</si>
  <si>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</si>
  <si>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</si>
  <si>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</si>
  <si>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</si>
  <si>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</si>
  <si>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</si>
  <si>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</si>
  <si>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</si>
  <si>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</si>
  <si>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</si>
  <si>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</si>
  <si>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</si>
  <si>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</si>
  <si>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</si>
  <si>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</si>
  <si>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</si>
  <si>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</si>
  <si>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</si>
  <si>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</si>
  <si>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</si>
  <si>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</si>
  <si>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</si>
  <si>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</si>
  <si>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</si>
  <si>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</si>
  <si>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</si>
  <si>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</si>
  <si>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</si>
  <si>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</si>
  <si>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</si>
  <si>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</si>
  <si>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</si>
  <si>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</si>
  <si>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</si>
  <si>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</si>
  <si>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</si>
  <si>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</si>
  <si>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</si>
  <si>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</si>
  <si>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</si>
  <si>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</si>
  <si>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</si>
  <si>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</si>
  <si>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</si>
  <si>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</si>
  <si>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</si>
  <si>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</si>
  <si>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</si>
  <si>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</si>
  <si>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</si>
  <si>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</si>
  <si>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</si>
  <si>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</si>
  <si>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</si>
  <si>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</si>
  <si>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</si>
  <si>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</si>
  <si>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</si>
  <si>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</si>
  <si>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</si>
  <si>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</si>
  <si>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</si>
  <si>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</si>
  <si>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</si>
  <si>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</si>
  <si>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</si>
  <si>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</si>
  <si>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</si>
  <si>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</si>
  <si>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</si>
  <si>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</si>
  <si>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</si>
  <si>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</si>
  <si>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</si>
  <si>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</si>
  <si>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</si>
  <si>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</si>
  <si>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</si>
  <si>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</si>
  <si>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</si>
  <si>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</si>
  <si>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</si>
  <si>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</si>
  <si>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</si>
  <si>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</si>
  <si>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</si>
  <si>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</si>
  <si>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</si>
  <si>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</si>
  <si>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</si>
  <si>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</si>
  <si>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</si>
  <si>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</si>
  <si>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</si>
  <si>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</si>
  <si>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</si>
  <si>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</si>
  <si>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</si>
  <si>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</si>
  <si>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</si>
  <si>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</si>
  <si>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</si>
  <si>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</si>
  <si>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</si>
  <si>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</si>
  <si>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</si>
  <si>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</si>
  <si>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</si>
  <si>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</si>
  <si>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</si>
  <si>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</si>
  <si>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</si>
  <si>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</si>
  <si>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</si>
  <si>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</si>
  <si>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</si>
  <si>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</si>
  <si>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</si>
  <si>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</si>
  <si>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</si>
  <si>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</si>
  <si>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</si>
  <si>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</si>
  <si>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</si>
  <si>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</si>
  <si>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</si>
  <si>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</si>
  <si>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</si>
  <si>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</si>
  <si>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</si>
  <si>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</si>
  <si>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</si>
  <si>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</si>
  <si>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</si>
  <si>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</si>
  <si>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</si>
  <si>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</si>
  <si>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</si>
  <si>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</si>
  <si>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</si>
  <si>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</si>
  <si>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</si>
  <si>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</si>
  <si>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</si>
  <si>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</si>
  <si>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</si>
  <si>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</si>
  <si>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</si>
  <si>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</si>
  <si>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</si>
  <si>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</si>
  <si>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</si>
  <si>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</si>
  <si>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</si>
  <si>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</si>
  <si>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</si>
  <si>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</si>
  <si>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</si>
  <si>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</si>
  <si>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</si>
  <si>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</si>
  <si>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</si>
  <si>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</si>
  <si>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</si>
  <si>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</si>
  <si>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</si>
  <si>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</si>
  <si>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</si>
  <si>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</si>
  <si>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</si>
  <si>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</si>
  <si>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</si>
  <si>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</si>
  <si>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</si>
  <si>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</si>
  <si>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</si>
  <si>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</si>
  <si>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</si>
  <si>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</si>
  <si>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</si>
  <si>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</si>
  <si>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</si>
  <si>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</si>
  <si>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</si>
  <si>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</si>
  <si>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</si>
  <si>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</si>
  <si>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</si>
  <si>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</si>
  <si>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</si>
  <si>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</si>
  <si>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</si>
  <si>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</si>
  <si>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</si>
  <si>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</si>
  <si>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</si>
  <si>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</si>
  <si>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</si>
  <si>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</si>
  <si>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</si>
  <si>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</si>
  <si>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</si>
  <si>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</si>
  <si>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</si>
  <si>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</si>
  <si>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</si>
  <si>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</si>
  <si>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</si>
  <si>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</si>
  <si>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</si>
  <si>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</si>
  <si>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</si>
  <si>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</si>
  <si>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</si>
  <si>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</si>
  <si>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</si>
  <si>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</si>
  <si>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</si>
  <si>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</si>
  <si>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</si>
  <si>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</si>
  <si>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</si>
  <si>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</si>
  <si>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</si>
  <si>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</si>
  <si>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</si>
  <si>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</si>
  <si>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</si>
  <si>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</si>
  <si>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</si>
  <si>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</si>
  <si>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</si>
  <si>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</si>
  <si>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</si>
  <si>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</si>
  <si>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</si>
  <si>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</si>
  <si>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</si>
  <si>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</si>
  <si>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</si>
  <si>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</si>
  <si>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</si>
  <si>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</si>
  <si>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</si>
  <si>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</si>
  <si>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</si>
  <si>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</si>
  <si>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</si>
  <si>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</si>
  <si>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</si>
  <si>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</si>
  <si>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</si>
  <si>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</si>
  <si>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</si>
  <si>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</si>
  <si>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</si>
  <si>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</si>
  <si>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</si>
  <si>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</si>
  <si>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</si>
  <si>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</si>
  <si>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</si>
  <si>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</si>
  <si>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</si>
  <si>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</si>
  <si>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</si>
  <si>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</si>
  <si>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</si>
  <si>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</si>
  <si>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</si>
  <si>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</si>
  <si>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</si>
  <si>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</si>
  <si>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</si>
  <si>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</si>
  <si>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</si>
  <si>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</si>
  <si>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</si>
  <si>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</si>
  <si>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</si>
  <si>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</si>
  <si>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</si>
  <si>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</si>
  <si>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</si>
  <si>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</si>
  <si>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</si>
  <si>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</si>
  <si>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</si>
  <si>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</si>
  <si>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</si>
  <si>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</si>
  <si>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</si>
  <si>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</si>
  <si>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</si>
  <si>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</si>
  <si>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</si>
  <si>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</si>
  <si>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</si>
  <si>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</si>
  <si>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</si>
  <si>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</si>
  <si>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</si>
  <si>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</si>
  <si>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</si>
  <si>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</si>
  <si>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</si>
  <si>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</si>
  <si>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</si>
  <si>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</si>
  <si>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</si>
  <si>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</si>
  <si>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</si>
  <si>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</si>
  <si>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</si>
  <si>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</si>
  <si>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</si>
  <si>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</si>
  <si>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</si>
  <si>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</si>
  <si>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</si>
  <si>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</si>
  <si>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</si>
  <si>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</si>
  <si>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</si>
  <si>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</si>
  <si>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</si>
  <si>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</si>
  <si>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</si>
  <si>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</si>
  <si>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</si>
  <si>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</si>
  <si>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</si>
  <si>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</si>
  <si>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</si>
  <si>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</si>
  <si>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</si>
  <si>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</si>
  <si>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</si>
  <si>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</si>
  <si>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</si>
  <si>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</si>
  <si>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</si>
  <si>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</si>
  <si>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</si>
  <si>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</si>
  <si>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</si>
  <si>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</si>
  <si>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</si>
  <si>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</si>
  <si>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</si>
  <si>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</si>
  <si>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</si>
  <si>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</si>
  <si>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</si>
  <si>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</si>
  <si>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</si>
  <si>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</si>
  <si>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</si>
  <si>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</si>
  <si>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</si>
  <si>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</si>
  <si>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</si>
  <si>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</si>
  <si>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</si>
  <si>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</si>
  <si>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</si>
  <si>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</si>
  <si>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</si>
  <si>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</si>
  <si>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</si>
  <si>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</si>
  <si>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</si>
  <si>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</si>
  <si>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</si>
  <si>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</si>
  <si>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</si>
  <si>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</si>
  <si>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</si>
  <si>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</si>
  <si>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</si>
  <si>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</si>
  <si>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</si>
  <si>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</si>
  <si>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</si>
  <si>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</si>
  <si>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</si>
  <si>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</si>
  <si>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</si>
  <si>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</si>
  <si>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</si>
  <si>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</si>
  <si>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</si>
  <si>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</si>
  <si>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</si>
  <si>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</si>
  <si>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</si>
  <si>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</si>
  <si>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</si>
  <si>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</si>
  <si>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</si>
  <si>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</si>
  <si>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</si>
  <si>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</si>
  <si>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</si>
  <si>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</si>
  <si>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</si>
  <si>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</si>
  <si>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</si>
  <si>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</si>
  <si>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</si>
  <si>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</si>
  <si>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</si>
  <si>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</si>
  <si>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</si>
  <si>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</si>
  <si>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</si>
  <si>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</si>
  <si>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</si>
  <si>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</si>
  <si>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</si>
  <si>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</si>
  <si>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</si>
  <si>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</si>
  <si>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</si>
  <si>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</si>
  <si>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</si>
  <si>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</si>
  <si>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</si>
  <si>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</si>
  <si>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</si>
  <si>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</si>
  <si>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</si>
  <si>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</si>
  <si>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</si>
  <si>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</si>
  <si>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</si>
  <si>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</si>
  <si>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</si>
  <si>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</si>
  <si>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</si>
  <si>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</si>
  <si>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</si>
  <si>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</si>
  <si>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</si>
  <si>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</si>
  <si>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</si>
  <si>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</si>
  <si>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</si>
  <si>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</si>
  <si>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</si>
  <si>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</si>
  <si>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</si>
  <si>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</si>
  <si>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</si>
  <si>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</si>
  <si>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</si>
  <si>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</si>
  <si>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</si>
  <si>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</si>
  <si>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</si>
  <si>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</si>
  <si>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</si>
  <si>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</si>
  <si>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</si>
  <si>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</si>
  <si>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</si>
  <si>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</si>
  <si>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</si>
  <si>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</si>
  <si>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</si>
  <si>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</si>
  <si>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</si>
  <si>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</si>
  <si>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</si>
  <si>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</si>
  <si>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</si>
  <si>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</si>
  <si>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</si>
  <si>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</si>
  <si>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</si>
  <si>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</si>
  <si>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</si>
  <si>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</si>
  <si>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</si>
  <si>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</si>
  <si>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</si>
  <si>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</si>
  <si>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</si>
  <si>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</si>
  <si>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</si>
  <si>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</si>
  <si>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</si>
  <si>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</si>
  <si>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</si>
  <si>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</si>
  <si>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</si>
  <si>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</si>
  <si>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</si>
  <si>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</si>
  <si>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</si>
  <si>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</si>
  <si>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</si>
  <si>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</si>
  <si>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</si>
  <si>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</si>
  <si>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</si>
  <si>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</si>
  <si>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</si>
  <si>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</si>
  <si>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</si>
  <si>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</si>
  <si>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</si>
  <si>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</si>
  <si>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</si>
  <si>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</si>
  <si>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</si>
  <si>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</si>
  <si>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</si>
  <si>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</si>
  <si>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</si>
  <si>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</si>
  <si>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</si>
  <si>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</si>
  <si>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</si>
  <si>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</si>
  <si>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</si>
  <si>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</si>
  <si>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</si>
  <si>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</si>
  <si>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</si>
  <si>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</si>
  <si>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</si>
  <si>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</si>
  <si>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</si>
  <si>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</si>
  <si>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</si>
  <si>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</si>
  <si>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</si>
  <si>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</si>
  <si>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</si>
  <si>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</si>
  <si>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</si>
  <si>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</si>
  <si>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</si>
  <si>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</si>
  <si>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</si>
  <si>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</si>
  <si>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</si>
  <si>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</si>
  <si>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</si>
  <si>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</si>
  <si>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</si>
  <si>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</si>
  <si>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</si>
  <si>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</si>
  <si>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</si>
  <si>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</si>
  <si>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</si>
  <si>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</si>
  <si>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</si>
  <si>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</si>
  <si>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</si>
  <si>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</si>
  <si>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</si>
  <si>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</si>
  <si>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</si>
  <si>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</si>
  <si>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</si>
  <si>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</si>
  <si>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</si>
  <si>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</si>
  <si>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</si>
  <si>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</si>
  <si>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</si>
  <si>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</si>
  <si>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</si>
  <si>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</si>
  <si>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</si>
  <si>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</si>
  <si>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</si>
  <si>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</si>
  <si>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</si>
  <si>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</si>
  <si>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</si>
  <si>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</si>
  <si>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</si>
  <si>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</si>
  <si>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</si>
  <si>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</si>
  <si>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</si>
  <si>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</si>
  <si>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</si>
  <si>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</si>
  <si>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</si>
  <si>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</si>
  <si>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</si>
  <si>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</si>
  <si>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</si>
  <si>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</si>
  <si>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</si>
  <si>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</si>
  <si>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</si>
  <si>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</si>
  <si>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</si>
  <si>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</si>
  <si>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</si>
  <si>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</si>
  <si>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</si>
  <si>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</si>
  <si>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</si>
  <si>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</si>
  <si>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</si>
  <si>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</si>
  <si>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</si>
  <si>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</si>
  <si>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</si>
  <si>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</si>
  <si>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</si>
  <si>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</si>
  <si>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</si>
  <si>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</si>
  <si>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</si>
  <si>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</si>
  <si>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</si>
  <si>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</si>
  <si>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</si>
  <si>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</si>
  <si>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</si>
  <si>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</si>
  <si>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</si>
  <si>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</si>
  <si>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</si>
  <si>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</si>
  <si>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</si>
  <si>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</si>
  <si>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</si>
  <si>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</si>
  <si>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</si>
  <si>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</si>
  <si>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</si>
  <si>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</si>
  <si>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</si>
  <si>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</si>
  <si>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</si>
  <si>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</si>
  <si>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</si>
  <si>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</si>
  <si>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</si>
  <si>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</si>
  <si>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</si>
  <si>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</si>
  <si>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</si>
  <si>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</si>
  <si>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</si>
  <si>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</si>
  <si>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</si>
  <si>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</si>
  <si>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</si>
  <si>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</si>
  <si>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</si>
  <si>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</si>
  <si>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</si>
  <si>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</si>
  <si>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</si>
  <si>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</si>
  <si>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</si>
  <si>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</si>
  <si>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</si>
  <si>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</si>
  <si>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</si>
  <si>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</si>
  <si>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</si>
  <si>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</si>
  <si>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</si>
  <si>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</si>
  <si>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</si>
  <si>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</si>
  <si>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</si>
  <si>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</si>
  <si>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</si>
  <si>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</si>
  <si>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</si>
  <si>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</si>
  <si>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</si>
  <si>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</si>
  <si>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</si>
  <si>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</si>
  <si>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</si>
  <si>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</si>
  <si>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</si>
  <si>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</si>
  <si>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</si>
  <si>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</si>
  <si>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</si>
  <si>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</si>
  <si>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</si>
  <si>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</si>
  <si>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</si>
  <si>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</si>
  <si>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</si>
  <si>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</si>
  <si>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</si>
  <si>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</si>
  <si>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</si>
  <si>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</si>
  <si>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</si>
  <si>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</si>
  <si>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</si>
  <si>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</si>
  <si>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</si>
  <si>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</si>
  <si>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</si>
  <si>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</si>
  <si>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</si>
  <si>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</si>
  <si>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</si>
  <si>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</si>
  <si>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</si>
  <si>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</si>
  <si>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</si>
  <si>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</si>
  <si>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</si>
  <si>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</si>
  <si>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</si>
  <si>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</si>
  <si>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</si>
  <si>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</si>
  <si>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</si>
  <si>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</si>
  <si>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</si>
  <si>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</si>
  <si>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</si>
  <si>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</si>
  <si>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</si>
  <si>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</si>
  <si>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</si>
  <si>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</si>
  <si>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</si>
  <si>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</si>
  <si>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</si>
  <si>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</si>
  <si>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</si>
  <si>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</si>
  <si>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</si>
  <si>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</si>
  <si>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</si>
  <si>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</si>
  <si>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</si>
  <si>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</si>
  <si>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</si>
  <si>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</si>
  <si>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</si>
  <si>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</si>
  <si>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</si>
  <si>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</si>
  <si>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</si>
  <si>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</si>
  <si>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</si>
  <si>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</si>
  <si>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</si>
  <si>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</si>
  <si>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</si>
  <si>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</si>
  <si>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</si>
  <si>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</si>
  <si>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</si>
  <si>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</si>
  <si>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</si>
  <si>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</si>
  <si>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</si>
  <si>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</si>
  <si>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</si>
  <si>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</si>
  <si>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</si>
  <si>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</si>
  <si>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</si>
  <si>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</si>
  <si>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</si>
  <si>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</si>
  <si>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</si>
  <si>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</si>
  <si>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</si>
  <si>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</si>
  <si>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</si>
  <si>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</si>
  <si>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</si>
  <si>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</si>
  <si>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</si>
  <si>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</si>
  <si>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</si>
  <si>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</si>
  <si>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</si>
  <si>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</si>
  <si>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</si>
  <si>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</si>
  <si>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</si>
  <si>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</si>
  <si>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</si>
  <si>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</si>
  <si>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</si>
  <si>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</si>
  <si>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</si>
  <si>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</si>
  <si>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</si>
  <si>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</si>
  <si>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</si>
  <si>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</si>
  <si>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</si>
  <si>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</si>
  <si>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</si>
  <si>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</si>
  <si>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</si>
  <si>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</si>
  <si>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</si>
  <si>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</si>
  <si>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</si>
  <si>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</si>
  <si>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</si>
  <si>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</si>
  <si>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</si>
  <si>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</si>
  <si>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</si>
  <si>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</si>
  <si>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</si>
  <si>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</si>
  <si>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</si>
  <si>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</si>
  <si>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</si>
  <si>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</si>
  <si>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</si>
  <si>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</si>
  <si>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</si>
  <si>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</si>
  <si>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</si>
  <si>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</si>
  <si>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</si>
  <si>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</si>
  <si>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</si>
  <si>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</si>
  <si>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</si>
  <si>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</si>
  <si>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</si>
  <si>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</si>
  <si>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</si>
  <si>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</si>
  <si>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</si>
  <si>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</si>
  <si>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</si>
  <si>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</si>
  <si>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</si>
  <si>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</si>
  <si>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</si>
  <si>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</si>
  <si>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</si>
  <si>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</si>
  <si>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</si>
  <si>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</si>
  <si>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</si>
  <si>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</si>
  <si>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</si>
  <si>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</si>
  <si>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</si>
  <si>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</si>
  <si>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</si>
  <si>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</si>
  <si>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</si>
  <si>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</si>
  <si>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</si>
  <si>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</si>
  <si>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</si>
  <si>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</si>
  <si>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</si>
  <si>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</si>
  <si>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</si>
  <si>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</si>
  <si>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</si>
  <si>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</si>
  <si>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</si>
  <si>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</si>
  <si>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</si>
  <si>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</si>
  <si>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</si>
  <si>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</si>
  <si>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</si>
  <si>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</si>
  <si>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</si>
  <si>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</si>
  <si>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</si>
  <si>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</si>
  <si>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</si>
  <si>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</si>
  <si>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</si>
  <si>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</si>
  <si>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</si>
  <si>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</si>
  <si>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</si>
  <si>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</si>
  <si>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</si>
  <si>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</si>
  <si>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</si>
  <si>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</si>
  <si>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</si>
  <si>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</si>
  <si>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</si>
  <si>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</si>
  <si>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</si>
  <si>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</si>
  <si>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</si>
  <si>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</si>
  <si>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</si>
  <si>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</si>
  <si>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</si>
  <si>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</si>
  <si>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</si>
  <si>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</si>
  <si>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</si>
  <si>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</si>
  <si>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</si>
  <si>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</si>
  <si>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</si>
  <si>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</si>
  <si>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</si>
  <si>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</si>
  <si>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</si>
  <si>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</si>
  <si>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</si>
  <si>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</si>
  <si>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</si>
  <si>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</si>
  <si>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</si>
  <si>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</si>
  <si>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</si>
  <si>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</si>
  <si>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</si>
  <si>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</si>
  <si>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</si>
  <si>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</si>
  <si>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</si>
  <si>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</si>
  <si>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</si>
  <si>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</si>
  <si>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</si>
  <si>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</si>
  <si>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</si>
  <si>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</si>
  <si>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</si>
  <si>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</si>
  <si>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</si>
  <si>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</si>
  <si>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</si>
  <si>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</si>
  <si>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</si>
  <si>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</si>
  <si>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</si>
  <si>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</si>
  <si>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</si>
  <si>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</si>
  <si>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</si>
  <si>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</si>
  <si>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</si>
  <si>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</si>
  <si>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</si>
  <si>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</si>
  <si>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</si>
  <si>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</si>
  <si>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</si>
  <si>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</si>
  <si>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</si>
  <si>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</si>
  <si>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</si>
  <si>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</si>
  <si>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</si>
  <si>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</si>
  <si>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</si>
  <si>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</si>
  <si>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</si>
  <si>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</si>
  <si>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</si>
  <si>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</si>
  <si>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</si>
  <si>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</si>
  <si>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</si>
  <si>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</si>
  <si>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</si>
  <si>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</si>
  <si>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</si>
  <si>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</si>
  <si>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</si>
  <si>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</si>
  <si>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</si>
  <si>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</si>
  <si>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</si>
  <si>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</si>
  <si>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</si>
  <si>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</si>
  <si>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</si>
  <si>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</si>
  <si>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</si>
  <si>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</si>
  <si>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</si>
  <si>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</si>
  <si>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</si>
  <si>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</si>
  <si>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</si>
  <si>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</si>
  <si>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</si>
  <si>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</si>
  <si>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</si>
  <si>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</si>
  <si>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</si>
  <si>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</si>
  <si>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</si>
  <si>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</si>
  <si>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</si>
  <si>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</si>
  <si>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</si>
  <si>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</si>
  <si>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</si>
  <si>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</si>
  <si>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</si>
  <si>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</si>
  <si>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</si>
  <si>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</si>
  <si>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</si>
  <si>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</si>
  <si>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</si>
  <si>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</si>
  <si>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</si>
  <si>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</si>
  <si>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</si>
  <si>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</si>
  <si>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</si>
  <si>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</si>
  <si>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</si>
  <si>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</si>
  <si>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</si>
  <si>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</si>
  <si>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</si>
  <si>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</si>
  <si>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</si>
  <si>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</si>
  <si>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</si>
  <si>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</si>
  <si>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</si>
  <si>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</si>
  <si>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</si>
  <si>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</si>
  <si>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</si>
  <si>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</si>
  <si>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</si>
  <si>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</si>
  <si>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</si>
  <si>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</si>
  <si>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</si>
  <si>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</si>
  <si>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</si>
  <si>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</si>
  <si>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</si>
  <si>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</si>
  <si>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</si>
  <si>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</si>
  <si>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</si>
  <si>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</si>
  <si>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</si>
  <si>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</si>
  <si>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</si>
  <si>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</si>
  <si>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</si>
  <si>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</si>
  <si>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</si>
  <si>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</si>
  <si>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</si>
  <si>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</si>
  <si>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</si>
  <si>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</si>
  <si>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</si>
  <si>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</si>
  <si>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</si>
  <si>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</si>
  <si>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</si>
  <si>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</si>
  <si>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</si>
  <si>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</si>
  <si>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</si>
  <si>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</si>
  <si>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</si>
  <si>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</si>
  <si>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</si>
  <si>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</si>
  <si>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</si>
  <si>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</si>
  <si>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</si>
  <si>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</si>
  <si>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</si>
  <si>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</si>
  <si>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</si>
  <si>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</si>
  <si>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</si>
  <si>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</si>
  <si>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</si>
  <si>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</si>
  <si>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</si>
  <si>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</si>
  <si>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</si>
  <si>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</si>
  <si>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</si>
  <si>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</si>
  <si>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</si>
  <si>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</si>
  <si>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</si>
  <si>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</si>
  <si>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</si>
  <si>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</si>
  <si>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</si>
  <si>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</si>
  <si>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</si>
  <si>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</si>
  <si>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</si>
  <si>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</si>
  <si>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</si>
  <si>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</si>
  <si>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</si>
  <si>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</si>
  <si>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</si>
  <si>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</si>
  <si>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</si>
  <si>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</si>
  <si>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</si>
  <si>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</si>
  <si>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</si>
  <si>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</si>
  <si>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</si>
  <si>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</si>
  <si>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</si>
  <si>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</si>
  <si>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</si>
  <si>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</si>
  <si>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</si>
  <si>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</si>
  <si>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</si>
  <si>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</si>
  <si>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</si>
  <si>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</si>
  <si>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</si>
  <si>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</si>
  <si>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</si>
  <si>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</si>
  <si>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</si>
  <si>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</si>
  <si>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</si>
  <si>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</si>
  <si>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</si>
  <si>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</si>
  <si>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</si>
  <si>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</si>
  <si>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</si>
  <si>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</si>
  <si>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</si>
  <si>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</si>
  <si>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</si>
  <si>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</si>
  <si>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</si>
  <si>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</si>
  <si>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</si>
  <si>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</si>
  <si>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</si>
  <si>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</si>
  <si>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</si>
  <si>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</si>
  <si>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</si>
  <si>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</si>
  <si>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</si>
  <si>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</si>
  <si>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</si>
  <si>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</si>
  <si>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</si>
  <si>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</si>
  <si>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</si>
  <si>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</si>
  <si>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</si>
  <si>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</si>
  <si>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</si>
  <si>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</si>
  <si>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</si>
  <si>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</si>
  <si>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</si>
  <si>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</si>
  <si>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</si>
  <si>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</si>
  <si>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</si>
  <si>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</si>
  <si>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</si>
  <si>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</si>
  <si>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</si>
  <si>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</si>
  <si>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</si>
  <si>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</si>
  <si>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</si>
  <si>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</si>
  <si>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</si>
  <si>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</si>
  <si>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</si>
  <si>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</si>
  <si>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</si>
  <si>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</si>
  <si>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</si>
  <si>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</si>
  <si>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</si>
  <si>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</si>
  <si>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</si>
  <si>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</si>
  <si>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</si>
  <si>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</si>
  <si>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</si>
  <si>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</si>
  <si>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</si>
  <si>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</si>
  <si>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</si>
  <si>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</si>
  <si>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</si>
  <si>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</si>
  <si>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</si>
  <si>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</si>
  <si>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</si>
  <si>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</si>
  <si>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</si>
  <si>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</si>
  <si>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</si>
  <si>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</si>
  <si>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</si>
  <si>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</si>
  <si>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</si>
  <si>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</si>
  <si>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</si>
  <si>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</si>
  <si>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</si>
  <si>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</si>
  <si>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</si>
  <si>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</si>
  <si>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</si>
  <si>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</si>
  <si>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</si>
  <si>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</si>
  <si>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</si>
  <si>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</si>
  <si>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</si>
  <si>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</si>
  <si>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</si>
  <si>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</si>
  <si>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</si>
  <si>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</si>
  <si>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</si>
  <si>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</si>
  <si>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</si>
  <si>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</si>
  <si>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</si>
  <si>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</si>
  <si>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</si>
  <si>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</si>
  <si>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</si>
  <si>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</si>
  <si>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</si>
  <si>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</si>
  <si>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</si>
  <si>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</si>
  <si>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</si>
  <si>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LC</t>
  </si>
  <si>
    <t>39-015-LC-0002</t>
  </si>
  <si>
    <t>39-015-LC-0003</t>
  </si>
  <si>
    <t>39-015-LC-0004</t>
  </si>
  <si>
    <t>39-015-LC-0005</t>
  </si>
  <si>
    <t>39-015-LC-0006</t>
  </si>
  <si>
    <t>Maturité code détaillé</t>
  </si>
  <si>
    <t>39-015-LC-0007</t>
  </si>
  <si>
    <t>39-015-LC-0008</t>
  </si>
  <si>
    <t>39-015-LC-0009</t>
  </si>
  <si>
    <t>39-015-LC-0010</t>
  </si>
  <si>
    <t>39-015-LC-0011</t>
  </si>
  <si>
    <t>39-015-LC-0012</t>
  </si>
  <si>
    <t>39-015-LC-00333301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</si>
</sst>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30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6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4" borderId="0" xfId="0" applyNumberFormat="1" applyFont="1" applyFill="1" applyAlignment="1">
      <alignment horizontal="left"/>
    </xf>
    <xf numFmtId="172" fontId="19" fillId="0" borderId="0" xfId="0" applyNumberFormat="1" applyFont="1"/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29" fillId="14" borderId="0" xfId="0" applyFont="1" applyFill="1"/>
    <xf numFmtId="14" fontId="29" fillId="14" borderId="0" xfId="0" applyNumberFormat="1" applyFont="1" applyFill="1"/>
    <xf numFmtId="0" fontId="29" fillId="14" borderId="0" xfId="0" applyNumberFormat="1" applyFont="1" applyFill="1" applyAlignment="1">
      <alignment horizontal="right" wrapText="1"/>
    </xf>
    <xf numFmtId="1" fontId="29" fillId="14" borderId="0" xfId="0" applyNumberFormat="1" applyFont="1" applyFill="1" applyAlignment="1">
      <alignment wrapText="1"/>
    </xf>
    <xf numFmtId="173" fontId="29" fillId="14" borderId="0" xfId="0" applyNumberFormat="1" applyFont="1" applyFill="1" applyAlignment="1">
      <alignment wrapText="1"/>
    </xf>
    <xf numFmtId="165" fontId="29" fillId="14" borderId="0" xfId="0" applyNumberFormat="1" applyFont="1" applyFill="1" applyAlignment="1">
      <alignment wrapText="1"/>
    </xf>
    <xf numFmtId="0" fontId="29" fillId="14" borderId="0" xfId="0" applyNumberFormat="1" applyFont="1" applyFill="1" applyAlignment="1">
      <alignment wrapText="1"/>
    </xf>
    <xf numFmtId="172" fontId="29" fillId="14" borderId="0" xfId="0" applyNumberFormat="1" applyFont="1" applyFill="1" applyAlignment="1">
      <alignment wrapText="1"/>
    </xf>
    <xf numFmtId="1" fontId="29" fillId="14" borderId="0" xfId="0" applyNumberFormat="1" applyFont="1" applyFill="1" applyAlignment="1">
      <alignment horizontal="left"/>
    </xf>
    <xf numFmtId="172" fontId="29" fillId="14" borderId="0" xfId="0" applyNumberFormat="1" applyFont="1" applyFill="1"/>
    <xf numFmtId="166" fontId="29" fillId="14" borderId="0" xfId="0" applyNumberFormat="1" applyFont="1" applyFill="1" applyBorder="1"/>
    <xf numFmtId="173" fontId="29" fillId="14" borderId="0" xfId="0" applyNumberFormat="1" applyFont="1" applyFill="1" applyBorder="1"/>
    <xf numFmtId="164" fontId="29" fillId="14" borderId="0" xfId="0" applyNumberFormat="1" applyFont="1" applyFill="1" applyBorder="1"/>
    <xf numFmtId="172" fontId="29" fillId="14" borderId="0" xfId="0" applyNumberFormat="1" applyFont="1" applyFill="1" applyBorder="1"/>
    <xf numFmtId="0" fontId="29" fillId="14" borderId="0" xfId="0" applyFont="1" applyFill="1" applyBorder="1"/>
    <xf numFmtId="0" fontId="1" fillId="0" borderId="0" xfId="0" applyFont="1" applyAlignment="1">
      <alignment vertical="top" wrapText="1"/>
    </xf>
    <xf numFmtId="172" fontId="0" fillId="0" borderId="0" xfId="0" applyNumberFormat="1"/>
    <xf numFmtId="172" fontId="25" fillId="13" borderId="10" xfId="0" applyNumberFormat="1" applyFont="1" applyFill="1" applyBorder="1" applyAlignment="1">
      <alignment vertical="top" wrapText="1"/>
    </xf>
    <xf numFmtId="173" fontId="29" fillId="8" borderId="0" xfId="0" applyNumberFormat="1" applyFont="1" applyFill="1" applyBorder="1"/>
    <xf numFmtId="164" fontId="29" fillId="8" borderId="0" xfId="0" applyNumberFormat="1" applyFont="1" applyFill="1" applyBorder="1"/>
    <xf numFmtId="166" fontId="29" fillId="8" borderId="0" xfId="0" applyNumberFormat="1" applyFont="1" applyFill="1" applyBorder="1"/>
    <xf numFmtId="166" fontId="29" fillId="7" borderId="0" xfId="0" applyNumberFormat="1" applyFont="1" applyFill="1" applyBorder="1"/>
    <xf numFmtId="172" fontId="29" fillId="5" borderId="0" xfId="0" applyNumberFormat="1" applyFont="1" applyFill="1" applyBorder="1"/>
    <xf numFmtId="172" fontId="29" fillId="6" borderId="0" xfId="0" applyNumberFormat="1" applyFont="1" applyFill="1" applyBorder="1"/>
    <xf numFmtId="0" fontId="29" fillId="0" borderId="0" xfId="0" applyNumberFormat="1" applyFont="1" applyFill="1" applyAlignment="1">
      <alignment horizontal="right" wrapText="1"/>
    </xf>
    <xf numFmtId="1" fontId="29" fillId="4" borderId="0" xfId="0" applyNumberFormat="1" applyFont="1" applyFill="1" applyAlignment="1">
      <alignment horizontal="left"/>
    </xf>
    <xf numFmtId="172" fontId="29" fillId="10" borderId="0" xfId="0" applyNumberFormat="1" applyFont="1" applyFill="1" applyBorder="1"/>
    <xf numFmtId="172" fontId="29" fillId="12" borderId="0" xfId="0" applyNumberFormat="1" applyFont="1" applyFill="1" applyBorder="1"/>
    <xf numFmtId="172" fontId="29" fillId="9" borderId="0" xfId="0" applyNumberFormat="1" applyFont="1" applyFill="1" applyBorder="1"/>
    <xf numFmtId="172" fontId="29" fillId="0" borderId="0" xfId="0" applyNumberFormat="1" applyFont="1" applyFill="1" applyBorder="1"/>
    <xf numFmtId="172" fontId="29" fillId="0" borderId="0" xfId="0" applyNumberFormat="1" applyFont="1"/>
    <xf numFmtId="172" fontId="29" fillId="11" borderId="0" xfId="0" applyNumberFormat="1" applyFont="1" applyFill="1" applyBorder="1"/>
    <xf numFmtId="0" fontId="29" fillId="0" borderId="0" xfId="0" applyFont="1" applyFill="1" applyBorder="1"/>
    <xf numFmtId="0" fontId="29" fillId="0" borderId="0" xfId="0" applyFont="1"/>
    <xf numFmtId="166" fontId="29" fillId="0" borderId="0" xfId="0" applyNumberFormat="1" applyFont="1" applyFill="1" applyBorder="1"/>
    <xf numFmtId="0" fontId="24" fillId="15" borderId="3" xfId="0" applyFont="1" applyFill="1" applyBorder="1" applyAlignment="1">
      <alignment vertical="top"/>
    </xf>
    <xf numFmtId="0" fontId="24" fillId="15" borderId="3" xfId="0" applyFont="1" applyFill="1" applyBorder="1" applyAlignment="1">
      <alignment vertical="top" wrapText="1"/>
    </xf>
    <xf numFmtId="1" fontId="29" fillId="15" borderId="0" xfId="0" applyNumberFormat="1" applyFont="1" applyFill="1" applyAlignment="1">
      <alignment horizontal="left"/>
    </xf>
    <xf numFmtId="1" fontId="19" fillId="15" borderId="0" xfId="0" applyNumberFormat="1" applyFont="1" applyFill="1" applyAlignment="1">
      <alignment horizontal="left"/>
    </xf>
    <xf numFmtId="0" fontId="19" fillId="15" borderId="0" xfId="0" applyFont="1" applyFill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000"/>
  <sheetViews>
    <sheetView tabSelected="1" workbookViewId="0">
      <selection activeCell="A2" sqref="A2"/>
    </sheetView>
  </sheetViews>
  <sheetFormatPr baseColWidth="10" defaultRowHeight="12"/>
  <cols>
    <col min="1" max="1" width="22.42578125" bestFit="1" customWidth="1"/>
    <col min="2" max="2" width="15" hidden="1" customWidth="1"/>
    <col min="3" max="3" width="10.7109375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style="136" bestFit="1" customWidth="1"/>
    <col min="10" max="10" width="12.85546875" style="136" bestFit="1" customWidth="1"/>
    <col min="11" max="11" width="18.140625" bestFit="1" customWidth="1"/>
    <col min="12" max="12" width="13.140625" style="136" bestFit="1" customWidth="1"/>
    <col min="13" max="13" width="7.140625" customWidth="1"/>
    <col min="14" max="14" width="8.42578125" bestFit="1" customWidth="1"/>
    <col min="15" max="15" width="17.42578125" hidden="1" customWidth="1"/>
    <col min="16" max="16" width="19.28515625" hidden="1" customWidth="1"/>
    <col min="17" max="17" width="19.28515625" customWidth="1"/>
    <col min="18" max="18" width="28.42578125" customWidth="1"/>
    <col min="19" max="19" width="24.85546875" bestFit="1" customWidth="1"/>
    <col min="20" max="20" width="15.85546875" style="118" customWidth="1"/>
  </cols>
  <sheetData>
    <row r="1" spans="1:21" s="117" customFormat="1" ht="52.5" customHeight="1" thickBot="1">
      <c r="A1" s="119" t="s">
        <v>7557</v>
      </c>
      <c r="B1" s="119" t="s">
        <v>7558</v>
      </c>
      <c r="C1" s="119" t="s">
        <v>7559</v>
      </c>
      <c r="D1" s="119" t="s">
        <v>7560</v>
      </c>
      <c r="E1" s="119" t="s">
        <v>7561</v>
      </c>
      <c r="F1" s="119" t="s">
        <v>7562</v>
      </c>
      <c r="G1" s="119" t="s">
        <v>7563</v>
      </c>
      <c r="H1" s="119" t="s">
        <v>7564</v>
      </c>
      <c r="I1" s="137" t="s">
        <v>7565</v>
      </c>
      <c r="J1" s="137" t="s">
        <v>7566</v>
      </c>
      <c r="K1" s="119" t="s">
        <v>7567</v>
      </c>
      <c r="L1" s="137" t="s">
        <v>7568</v>
      </c>
      <c r="M1" s="119" t="s">
        <v>7569</v>
      </c>
      <c r="N1" s="119" t="s">
        <v>7570</v>
      </c>
      <c r="O1" s="119" t="s">
        <v>7571</v>
      </c>
      <c r="P1" s="119" t="s">
        <v>7572</v>
      </c>
      <c r="Q1" s="119" t="s">
        <v>7573</v>
      </c>
      <c r="R1" s="119" t="s">
        <v>7575</v>
      </c>
      <c r="S1" s="119" t="s">
        <v>7574</v>
      </c>
      <c r="T1" s="119" t="s">
        <v>7576</v>
      </c>
      <c r="U1" s="135" t="s">
        <v>7583</v>
      </c>
    </row>
    <row r="2" spans="1:21">
      <c r="A2" t="s">
        <v>7590</v>
      </c>
      <c r="C2">
        <v>792</v>
      </c>
      <c r="D2">
        <v>71</v>
      </c>
      <c r="E2">
        <v>215</v>
      </c>
      <c r="F2">
        <v>2</v>
      </c>
      <c r="G2">
        <f>IF(A2&lt;&gt;"",0,"")</f>
        <v>0</v>
      </c>
      <c r="H2">
        <f>IF(A2&lt;&gt;"",0,"")</f>
        <v>0</v>
      </c>
      <c r="I2" s="136">
        <v>140.85</v>
      </c>
      <c r="J2" s="136">
        <v>2.7669999999999999</v>
      </c>
      <c r="K2">
        <v>0.33900000000000002</v>
      </c>
      <c r="L2" s="136">
        <v>129.785</v>
      </c>
      <c r="M2">
        <v>1</v>
      </c>
      <c r="N2">
        <v>2</v>
      </c>
      <c r="O2">
        <f>IF(A2&lt;&gt;"",0,"")</f>
        <v>0</v>
      </c>
      <c r="P2">
        <f>IF(A2&lt;&gt;"",0,"")</f>
        <v>0</v>
      </c>
      <c r="Q2">
        <f>IF(A2&lt;&gt;"",0,"")</f>
        <v>0</v>
      </c>
      <c r="R2">
        <v>9</v>
      </c>
      <c r="S2">
        <v>1</v>
      </c>
      <c r="T2">
        <f>IF(A2&lt;&gt;"",0,"")</f>
        <v>0</v>
      </c>
      <c r="U2">
        <v>401</v>
      </c>
    </row>
    <row r="3" spans="1:21">
      <c r="A3" t="s">
        <v>7578</v>
      </c>
      <c r="C3">
        <v>792</v>
      </c>
      <c r="D3">
        <v>71</v>
      </c>
      <c r="E3">
        <v>205</v>
      </c>
      <c r="F3">
        <v>2</v>
      </c>
      <c r="G3">
        <f t="shared" ref="G3:G66" si="0">IF(A3&lt;&gt;"",0,"")</f>
        <v>0</v>
      </c>
      <c r="H3">
        <f t="shared" ref="H3:H66" si="1">IF(A3&lt;&gt;"",0,"")</f>
        <v>0</v>
      </c>
      <c r="I3" s="136">
        <v>116.49</v>
      </c>
      <c r="J3" s="136">
        <v>1.095</v>
      </c>
      <c r="K3">
        <v>0.16300000000000001</v>
      </c>
      <c r="L3" s="136">
        <v>105.82899999999999</v>
      </c>
      <c r="M3">
        <v>5</v>
      </c>
      <c r="N3">
        <v>2</v>
      </c>
      <c r="O3">
        <f t="shared" ref="O3:O66" si="2">IF(A3&lt;&gt;"",0,"")</f>
        <v>0</v>
      </c>
      <c r="P3">
        <f t="shared" ref="P3:P66" si="3">IF(A3&lt;&gt;"",0,"")</f>
        <v>0</v>
      </c>
      <c r="Q3">
        <f t="shared" ref="Q3:Q66" si="4">IF(A3&lt;&gt;"",0,"")</f>
        <v>0</v>
      </c>
      <c r="R3">
        <v>8</v>
      </c>
      <c r="S3">
        <v>1</v>
      </c>
      <c r="T3" s="118">
        <v>0</v>
      </c>
      <c r="U3">
        <v>901</v>
      </c>
    </row>
    <row r="4" spans="1:21">
      <c r="A4" t="s">
        <v>7579</v>
      </c>
      <c r="C4">
        <v>792</v>
      </c>
      <c r="D4">
        <v>71</v>
      </c>
      <c r="E4">
        <v>205</v>
      </c>
      <c r="F4">
        <v>2</v>
      </c>
      <c r="G4">
        <f t="shared" si="0"/>
        <v>0</v>
      </c>
      <c r="H4">
        <f t="shared" si="1"/>
        <v>0</v>
      </c>
      <c r="I4" s="136">
        <v>116.14</v>
      </c>
      <c r="J4" s="136">
        <v>1.609</v>
      </c>
      <c r="K4">
        <v>0.14699999999999999</v>
      </c>
      <c r="L4" s="136">
        <v>102.964</v>
      </c>
      <c r="M4">
        <v>5</v>
      </c>
      <c r="N4">
        <v>2</v>
      </c>
      <c r="O4">
        <f t="shared" si="2"/>
        <v>0</v>
      </c>
      <c r="P4">
        <f t="shared" si="3"/>
        <v>0</v>
      </c>
      <c r="Q4">
        <f t="shared" si="4"/>
        <v>0</v>
      </c>
      <c r="R4">
        <v>8</v>
      </c>
      <c r="S4">
        <v>1</v>
      </c>
      <c r="T4" s="118">
        <v>0</v>
      </c>
      <c r="U4">
        <v>901</v>
      </c>
    </row>
    <row r="5" spans="1:21">
      <c r="A5" t="s">
        <v>7580</v>
      </c>
      <c r="C5">
        <v>792</v>
      </c>
      <c r="D5">
        <v>71</v>
      </c>
      <c r="E5">
        <v>212</v>
      </c>
      <c r="F5">
        <v>2</v>
      </c>
      <c r="G5">
        <f t="shared" si="0"/>
        <v>0</v>
      </c>
      <c r="H5">
        <f t="shared" si="1"/>
        <v>0</v>
      </c>
      <c r="I5" s="136">
        <v>141.21</v>
      </c>
      <c r="J5" s="136">
        <v>3.0169999999999999</v>
      </c>
      <c r="K5">
        <v>1.0840000000000001</v>
      </c>
      <c r="L5" s="136">
        <v>126.56100000000001</v>
      </c>
      <c r="M5">
        <v>5</v>
      </c>
      <c r="N5">
        <v>1</v>
      </c>
      <c r="O5">
        <f t="shared" si="2"/>
        <v>0</v>
      </c>
      <c r="P5">
        <f t="shared" si="3"/>
        <v>0</v>
      </c>
      <c r="Q5">
        <f t="shared" si="4"/>
        <v>0</v>
      </c>
      <c r="R5">
        <v>8</v>
      </c>
      <c r="S5">
        <v>1</v>
      </c>
      <c r="T5" s="118">
        <v>0</v>
      </c>
      <c r="U5">
        <v>902</v>
      </c>
    </row>
    <row r="6" spans="1:21">
      <c r="A6" t="s">
        <v>7581</v>
      </c>
      <c r="C6">
        <v>792</v>
      </c>
      <c r="D6">
        <v>71</v>
      </c>
      <c r="E6">
        <v>205</v>
      </c>
      <c r="F6">
        <v>2</v>
      </c>
      <c r="G6">
        <f t="shared" si="0"/>
        <v>0</v>
      </c>
      <c r="H6">
        <f t="shared" si="1"/>
        <v>0</v>
      </c>
      <c r="I6" s="136">
        <v>115.05</v>
      </c>
      <c r="J6" s="136">
        <v>1.1539999999999999</v>
      </c>
      <c r="K6">
        <v>0.42399999999999999</v>
      </c>
      <c r="L6" s="136">
        <v>106.33199999999999</v>
      </c>
      <c r="M6">
        <v>1</v>
      </c>
      <c r="N6">
        <v>1</v>
      </c>
      <c r="O6">
        <f t="shared" si="2"/>
        <v>0</v>
      </c>
      <c r="P6">
        <f t="shared" si="3"/>
        <v>0</v>
      </c>
      <c r="Q6">
        <f t="shared" si="4"/>
        <v>0</v>
      </c>
      <c r="R6">
        <v>9</v>
      </c>
      <c r="S6">
        <v>1</v>
      </c>
      <c r="T6" s="118">
        <v>0</v>
      </c>
      <c r="U6">
        <v>402</v>
      </c>
    </row>
    <row r="7" spans="1:21">
      <c r="A7" t="s">
        <v>7582</v>
      </c>
      <c r="C7">
        <v>792</v>
      </c>
      <c r="D7">
        <v>71</v>
      </c>
      <c r="E7">
        <v>217</v>
      </c>
      <c r="F7">
        <v>2</v>
      </c>
      <c r="G7">
        <f t="shared" si="0"/>
        <v>0</v>
      </c>
      <c r="H7">
        <f t="shared" si="1"/>
        <v>0</v>
      </c>
      <c r="I7" s="136">
        <v>148.65</v>
      </c>
      <c r="J7" s="136">
        <v>1.8420000000000001</v>
      </c>
      <c r="K7">
        <v>0.67500000000000004</v>
      </c>
      <c r="L7" s="136">
        <v>136.28</v>
      </c>
      <c r="M7">
        <v>1</v>
      </c>
      <c r="N7">
        <v>1</v>
      </c>
      <c r="O7">
        <f t="shared" si="2"/>
        <v>0</v>
      </c>
      <c r="P7">
        <f t="shared" si="3"/>
        <v>0</v>
      </c>
      <c r="Q7">
        <f t="shared" si="4"/>
        <v>0</v>
      </c>
      <c r="R7">
        <v>8</v>
      </c>
      <c r="S7">
        <v>1</v>
      </c>
      <c r="T7" s="118">
        <v>0</v>
      </c>
      <c r="U7">
        <v>402</v>
      </c>
    </row>
    <row r="8" spans="1:21">
      <c r="A8" t="s">
        <v>7584</v>
      </c>
      <c r="C8">
        <v>792</v>
      </c>
      <c r="D8">
        <v>71</v>
      </c>
      <c r="E8">
        <v>218</v>
      </c>
      <c r="F8">
        <v>2</v>
      </c>
      <c r="G8">
        <f t="shared" si="0"/>
        <v>0</v>
      </c>
      <c r="H8">
        <f t="shared" si="1"/>
        <v>0</v>
      </c>
      <c r="I8" s="136">
        <v>143.46700000000001</v>
      </c>
      <c r="J8" s="136">
        <v>2.2989999999999999</v>
      </c>
      <c r="K8">
        <v>0.36399999999999999</v>
      </c>
      <c r="L8" s="136">
        <v>129.642</v>
      </c>
      <c r="M8">
        <v>5</v>
      </c>
      <c r="N8">
        <v>2</v>
      </c>
      <c r="O8">
        <f t="shared" si="2"/>
        <v>0</v>
      </c>
      <c r="P8">
        <f t="shared" si="3"/>
        <v>0</v>
      </c>
      <c r="Q8">
        <f t="shared" si="4"/>
        <v>0</v>
      </c>
      <c r="R8">
        <v>8</v>
      </c>
      <c r="S8">
        <v>1</v>
      </c>
      <c r="T8" s="118">
        <v>0</v>
      </c>
      <c r="U8">
        <v>901</v>
      </c>
    </row>
    <row r="9" spans="1:21">
      <c r="A9" t="s">
        <v>7585</v>
      </c>
      <c r="C9">
        <v>792</v>
      </c>
      <c r="D9">
        <v>71</v>
      </c>
      <c r="E9">
        <v>205</v>
      </c>
      <c r="F9">
        <v>2</v>
      </c>
      <c r="G9">
        <f t="shared" si="0"/>
        <v>0</v>
      </c>
      <c r="H9">
        <f t="shared" si="1"/>
        <v>0</v>
      </c>
      <c r="I9" s="136">
        <v>123.842</v>
      </c>
      <c r="J9" s="136">
        <v>1.462</v>
      </c>
      <c r="K9">
        <v>0.60599999999999998</v>
      </c>
      <c r="L9" s="136">
        <v>114.322</v>
      </c>
      <c r="M9">
        <v>1</v>
      </c>
      <c r="N9">
        <v>1</v>
      </c>
      <c r="O9">
        <f t="shared" si="2"/>
        <v>0</v>
      </c>
      <c r="P9">
        <f t="shared" si="3"/>
        <v>0</v>
      </c>
      <c r="Q9">
        <f t="shared" si="4"/>
        <v>0</v>
      </c>
      <c r="R9">
        <v>7</v>
      </c>
      <c r="S9">
        <v>1</v>
      </c>
      <c r="T9" s="118">
        <v>0</v>
      </c>
      <c r="U9">
        <v>402</v>
      </c>
    </row>
    <row r="10" spans="1:21">
      <c r="A10" t="s">
        <v>7586</v>
      </c>
      <c r="C10">
        <v>792</v>
      </c>
      <c r="D10">
        <v>71</v>
      </c>
      <c r="E10">
        <v>205</v>
      </c>
      <c r="F10">
        <v>2</v>
      </c>
      <c r="G10">
        <f t="shared" si="0"/>
        <v>0</v>
      </c>
      <c r="H10">
        <f t="shared" si="1"/>
        <v>0</v>
      </c>
      <c r="I10" s="136">
        <v>132.51</v>
      </c>
      <c r="J10" s="136">
        <v>1.917</v>
      </c>
      <c r="K10">
        <v>0.36599999999999999</v>
      </c>
      <c r="L10" s="136">
        <v>123.529</v>
      </c>
      <c r="M10">
        <v>5</v>
      </c>
      <c r="N10">
        <v>1</v>
      </c>
      <c r="O10">
        <f t="shared" si="2"/>
        <v>0</v>
      </c>
      <c r="P10">
        <f t="shared" si="3"/>
        <v>0</v>
      </c>
      <c r="Q10">
        <f t="shared" si="4"/>
        <v>0</v>
      </c>
      <c r="R10">
        <v>7</v>
      </c>
      <c r="S10">
        <v>1</v>
      </c>
      <c r="T10" s="118">
        <v>0</v>
      </c>
      <c r="U10">
        <v>902</v>
      </c>
    </row>
    <row r="11" spans="1:21">
      <c r="A11" t="s">
        <v>7587</v>
      </c>
      <c r="C11">
        <v>792</v>
      </c>
      <c r="D11">
        <v>71</v>
      </c>
      <c r="E11">
        <v>200</v>
      </c>
      <c r="F11">
        <v>2</v>
      </c>
      <c r="G11">
        <f t="shared" si="0"/>
        <v>0</v>
      </c>
      <c r="H11">
        <f t="shared" si="1"/>
        <v>0</v>
      </c>
      <c r="I11" s="136">
        <v>112.366</v>
      </c>
      <c r="J11" s="136">
        <v>1.677</v>
      </c>
      <c r="K11">
        <v>0.14199999999999999</v>
      </c>
      <c r="L11" s="136">
        <v>103.129</v>
      </c>
      <c r="M11">
        <v>1</v>
      </c>
      <c r="N11">
        <v>2</v>
      </c>
      <c r="O11">
        <f t="shared" si="2"/>
        <v>0</v>
      </c>
      <c r="P11">
        <f t="shared" si="3"/>
        <v>0</v>
      </c>
      <c r="Q11">
        <f t="shared" si="4"/>
        <v>0</v>
      </c>
      <c r="R11">
        <v>8</v>
      </c>
      <c r="S11">
        <v>1</v>
      </c>
      <c r="T11" s="118">
        <v>0</v>
      </c>
      <c r="U11">
        <v>401</v>
      </c>
    </row>
    <row r="12" spans="1:21">
      <c r="A12" t="s">
        <v>7588</v>
      </c>
      <c r="C12">
        <v>792</v>
      </c>
      <c r="D12">
        <v>71</v>
      </c>
      <c r="E12">
        <v>210</v>
      </c>
      <c r="F12">
        <v>2</v>
      </c>
      <c r="G12">
        <f t="shared" si="0"/>
        <v>0</v>
      </c>
      <c r="H12">
        <f t="shared" si="1"/>
        <v>0</v>
      </c>
      <c r="I12" s="136">
        <v>121.47</v>
      </c>
      <c r="J12" s="136">
        <v>1.748</v>
      </c>
      <c r="K12">
        <v>0.23499999999999999</v>
      </c>
      <c r="L12" s="136">
        <v>113.366</v>
      </c>
      <c r="M12">
        <v>5</v>
      </c>
      <c r="N12">
        <v>2</v>
      </c>
      <c r="O12">
        <f t="shared" si="2"/>
        <v>0</v>
      </c>
      <c r="P12">
        <f t="shared" si="3"/>
        <v>0</v>
      </c>
      <c r="Q12">
        <f t="shared" si="4"/>
        <v>0</v>
      </c>
      <c r="R12">
        <v>9</v>
      </c>
      <c r="S12">
        <v>1</v>
      </c>
      <c r="T12" s="118">
        <v>0</v>
      </c>
      <c r="U12">
        <v>901</v>
      </c>
    </row>
    <row r="13" spans="1:21">
      <c r="A13" t="s">
        <v>7589</v>
      </c>
      <c r="C13">
        <v>792</v>
      </c>
      <c r="D13">
        <v>71</v>
      </c>
      <c r="E13">
        <v>217</v>
      </c>
      <c r="F13">
        <v>2</v>
      </c>
      <c r="G13">
        <f t="shared" si="0"/>
        <v>0</v>
      </c>
      <c r="H13">
        <f t="shared" si="1"/>
        <v>0</v>
      </c>
      <c r="I13" s="136">
        <v>133.13</v>
      </c>
      <c r="J13" s="136">
        <v>0.96</v>
      </c>
      <c r="K13">
        <v>0.30599999999999999</v>
      </c>
      <c r="L13" s="136">
        <v>126.06</v>
      </c>
      <c r="M13">
        <v>1</v>
      </c>
      <c r="N13">
        <v>1</v>
      </c>
      <c r="O13">
        <f t="shared" si="2"/>
        <v>0</v>
      </c>
      <c r="P13">
        <f t="shared" si="3"/>
        <v>0</v>
      </c>
      <c r="Q13">
        <f t="shared" si="4"/>
        <v>0</v>
      </c>
      <c r="R13">
        <v>8</v>
      </c>
      <c r="T13" s="118">
        <v>0</v>
      </c>
      <c r="U13">
        <v>402</v>
      </c>
    </row>
    <row r="14" spans="1:21">
      <c r="F14" t="str">
        <f t="shared" ref="F14:F66" si="5">IF(A14&lt;&gt;"",1,"")</f>
        <v/>
      </c>
      <c r="G14" t="str">
        <f t="shared" si="0"/>
        <v/>
      </c>
      <c r="H14" t="str">
        <f t="shared" si="1"/>
        <v/>
      </c>
      <c r="M14" t="str">
        <f t="shared" ref="M14:M66" si="6">IF(A14&lt;&gt;"",0,"")</f>
        <v/>
      </c>
      <c r="N14" t="str">
        <f t="shared" ref="N14:N66" si="7">IF(A14&lt;&gt;"",0,"")</f>
        <v/>
      </c>
      <c r="O14" t="str">
        <f t="shared" si="2"/>
        <v/>
      </c>
      <c r="P14" t="str">
        <f t="shared" si="3"/>
        <v/>
      </c>
      <c r="Q14" t="str">
        <f t="shared" si="4"/>
        <v/>
      </c>
    </row>
    <row r="15" spans="1:21">
      <c r="F15" t="str">
        <f t="shared" si="5"/>
        <v/>
      </c>
      <c r="G15" t="str">
        <f t="shared" si="0"/>
        <v/>
      </c>
      <c r="H15" t="str">
        <f t="shared" si="1"/>
        <v/>
      </c>
      <c r="M15" t="str">
        <f t="shared" si="6"/>
        <v/>
      </c>
      <c r="N15" t="str">
        <f t="shared" si="7"/>
        <v/>
      </c>
      <c r="O15" t="str">
        <f t="shared" si="2"/>
        <v/>
      </c>
      <c r="P15" t="str">
        <f t="shared" si="3"/>
        <v/>
      </c>
      <c r="Q15" t="str">
        <f t="shared" si="4"/>
        <v/>
      </c>
    </row>
    <row r="16" spans="1:21">
      <c r="F16" t="str">
        <f t="shared" si="5"/>
        <v/>
      </c>
      <c r="G16" t="str">
        <f t="shared" si="0"/>
        <v/>
      </c>
      <c r="H16" t="str">
        <f t="shared" si="1"/>
        <v/>
      </c>
      <c r="M16" t="str">
        <f t="shared" si="6"/>
        <v/>
      </c>
      <c r="N16" t="str">
        <f t="shared" si="7"/>
        <v/>
      </c>
      <c r="O16" t="str">
        <f t="shared" si="2"/>
        <v/>
      </c>
      <c r="P16" t="str">
        <f t="shared" si="3"/>
        <v/>
      </c>
      <c r="Q16" t="str">
        <f t="shared" si="4"/>
        <v/>
      </c>
    </row>
    <row r="17" spans="6:17">
      <c r="F17" t="str">
        <f t="shared" si="5"/>
        <v/>
      </c>
      <c r="G17" t="str">
        <f t="shared" si="0"/>
        <v/>
      </c>
      <c r="H17" t="str">
        <f t="shared" si="1"/>
        <v/>
      </c>
      <c r="M17" t="str">
        <f t="shared" si="6"/>
        <v/>
      </c>
      <c r="N17" t="str">
        <f t="shared" si="7"/>
        <v/>
      </c>
      <c r="O17" t="str">
        <f t="shared" si="2"/>
        <v/>
      </c>
      <c r="P17" t="str">
        <f t="shared" si="3"/>
        <v/>
      </c>
      <c r="Q17" t="str">
        <f t="shared" si="4"/>
        <v/>
      </c>
    </row>
    <row r="18" spans="6:17">
      <c r="F18" t="str">
        <f t="shared" si="5"/>
        <v/>
      </c>
      <c r="G18" t="str">
        <f t="shared" si="0"/>
        <v/>
      </c>
      <c r="H18" t="str">
        <f t="shared" si="1"/>
        <v/>
      </c>
      <c r="M18" t="str">
        <f t="shared" si="6"/>
        <v/>
      </c>
      <c r="N18" t="str">
        <f t="shared" si="7"/>
        <v/>
      </c>
      <c r="O18" t="str">
        <f t="shared" si="2"/>
        <v/>
      </c>
      <c r="P18" t="str">
        <f t="shared" si="3"/>
        <v/>
      </c>
      <c r="Q18" t="str">
        <f t="shared" si="4"/>
        <v/>
      </c>
    </row>
    <row r="19" spans="6:17">
      <c r="F19" t="str">
        <f t="shared" si="5"/>
        <v/>
      </c>
      <c r="G19" t="str">
        <f t="shared" si="0"/>
        <v/>
      </c>
      <c r="H19" t="str">
        <f t="shared" si="1"/>
        <v/>
      </c>
      <c r="M19" t="str">
        <f t="shared" si="6"/>
        <v/>
      </c>
      <c r="N19" t="str">
        <f t="shared" si="7"/>
        <v/>
      </c>
      <c r="O19" t="str">
        <f t="shared" si="2"/>
        <v/>
      </c>
      <c r="P19" t="str">
        <f t="shared" si="3"/>
        <v/>
      </c>
      <c r="Q19" t="str">
        <f t="shared" si="4"/>
        <v/>
      </c>
    </row>
    <row r="20" spans="6:17">
      <c r="F20" t="str">
        <f t="shared" si="5"/>
        <v/>
      </c>
      <c r="G20" t="str">
        <f t="shared" si="0"/>
        <v/>
      </c>
      <c r="H20" t="str">
        <f t="shared" si="1"/>
        <v/>
      </c>
      <c r="M20" t="str">
        <f t="shared" si="6"/>
        <v/>
      </c>
      <c r="N20" t="str">
        <f t="shared" si="7"/>
        <v/>
      </c>
      <c r="O20" t="str">
        <f t="shared" si="2"/>
        <v/>
      </c>
      <c r="P20" t="str">
        <f t="shared" si="3"/>
        <v/>
      </c>
      <c r="Q20" t="str">
        <f t="shared" si="4"/>
        <v/>
      </c>
    </row>
    <row r="21" spans="6:17">
      <c r="F21" t="str">
        <f t="shared" si="5"/>
        <v/>
      </c>
      <c r="G21" t="str">
        <f t="shared" si="0"/>
        <v/>
      </c>
      <c r="H21" t="str">
        <f t="shared" si="1"/>
        <v/>
      </c>
      <c r="M21" t="str">
        <f t="shared" si="6"/>
        <v/>
      </c>
      <c r="N21" t="str">
        <f t="shared" si="7"/>
        <v/>
      </c>
      <c r="O21" t="str">
        <f t="shared" si="2"/>
        <v/>
      </c>
      <c r="P21" t="str">
        <f t="shared" si="3"/>
        <v/>
      </c>
      <c r="Q21" t="str">
        <f t="shared" si="4"/>
        <v/>
      </c>
    </row>
    <row r="22" spans="6:17">
      <c r="F22" t="str">
        <f t="shared" si="5"/>
        <v/>
      </c>
      <c r="G22" t="str">
        <f t="shared" si="0"/>
        <v/>
      </c>
      <c r="H22" t="str">
        <f t="shared" si="1"/>
        <v/>
      </c>
      <c r="M22" t="str">
        <f t="shared" si="6"/>
        <v/>
      </c>
      <c r="N22" t="str">
        <f t="shared" si="7"/>
        <v/>
      </c>
      <c r="O22" t="str">
        <f t="shared" si="2"/>
        <v/>
      </c>
      <c r="P22" t="str">
        <f t="shared" si="3"/>
        <v/>
      </c>
      <c r="Q22" t="str">
        <f t="shared" si="4"/>
        <v/>
      </c>
    </row>
    <row r="23" spans="6:17">
      <c r="F23" t="str">
        <f t="shared" si="5"/>
        <v/>
      </c>
      <c r="G23" t="str">
        <f t="shared" si="0"/>
        <v/>
      </c>
      <c r="H23" t="str">
        <f t="shared" si="1"/>
        <v/>
      </c>
      <c r="M23" t="str">
        <f t="shared" si="6"/>
        <v/>
      </c>
      <c r="N23" t="str">
        <f t="shared" si="7"/>
        <v/>
      </c>
      <c r="O23" t="str">
        <f t="shared" si="2"/>
        <v/>
      </c>
      <c r="P23" t="str">
        <f t="shared" si="3"/>
        <v/>
      </c>
      <c r="Q23" t="str">
        <f t="shared" si="4"/>
        <v/>
      </c>
    </row>
    <row r="24" spans="6:17">
      <c r="F24" t="str">
        <f t="shared" si="5"/>
        <v/>
      </c>
      <c r="G24" t="str">
        <f t="shared" si="0"/>
        <v/>
      </c>
      <c r="H24" t="str">
        <f t="shared" si="1"/>
        <v/>
      </c>
      <c r="M24" t="str">
        <f t="shared" si="6"/>
        <v/>
      </c>
      <c r="N24" t="str">
        <f t="shared" si="7"/>
        <v/>
      </c>
      <c r="O24" t="str">
        <f t="shared" si="2"/>
        <v/>
      </c>
      <c r="P24" t="str">
        <f t="shared" si="3"/>
        <v/>
      </c>
      <c r="Q24" t="str">
        <f t="shared" si="4"/>
        <v/>
      </c>
    </row>
    <row r="25" spans="6:17">
      <c r="F25" t="str">
        <f t="shared" si="5"/>
        <v/>
      </c>
      <c r="G25" t="str">
        <f t="shared" si="0"/>
        <v/>
      </c>
      <c r="H25" t="str">
        <f t="shared" si="1"/>
        <v/>
      </c>
      <c r="M25" t="str">
        <f t="shared" si="6"/>
        <v/>
      </c>
      <c r="N25" t="str">
        <f t="shared" si="7"/>
        <v/>
      </c>
      <c r="O25" t="str">
        <f t="shared" si="2"/>
        <v/>
      </c>
      <c r="P25" t="str">
        <f t="shared" si="3"/>
        <v/>
      </c>
      <c r="Q25" t="str">
        <f t="shared" si="4"/>
        <v/>
      </c>
    </row>
    <row r="26" spans="6:17">
      <c r="F26" t="str">
        <f t="shared" si="5"/>
        <v/>
      </c>
      <c r="G26" t="str">
        <f t="shared" si="0"/>
        <v/>
      </c>
      <c r="H26" t="str">
        <f t="shared" si="1"/>
        <v/>
      </c>
      <c r="M26" t="str">
        <f t="shared" si="6"/>
        <v/>
      </c>
      <c r="N26" t="str">
        <f t="shared" si="7"/>
        <v/>
      </c>
      <c r="O26" t="str">
        <f t="shared" si="2"/>
        <v/>
      </c>
      <c r="P26" t="str">
        <f t="shared" si="3"/>
        <v/>
      </c>
      <c r="Q26" t="str">
        <f t="shared" si="4"/>
        <v/>
      </c>
    </row>
    <row r="27" spans="6:17">
      <c r="F27" t="str">
        <f t="shared" si="5"/>
        <v/>
      </c>
      <c r="G27" t="str">
        <f t="shared" si="0"/>
        <v/>
      </c>
      <c r="H27" t="str">
        <f t="shared" si="1"/>
        <v/>
      </c>
      <c r="M27" t="str">
        <f t="shared" si="6"/>
        <v/>
      </c>
      <c r="N27" t="str">
        <f t="shared" si="7"/>
        <v/>
      </c>
      <c r="O27" t="str">
        <f t="shared" si="2"/>
        <v/>
      </c>
      <c r="P27" t="str">
        <f t="shared" si="3"/>
        <v/>
      </c>
      <c r="Q27" t="str">
        <f t="shared" si="4"/>
        <v/>
      </c>
    </row>
    <row r="28" spans="6:17">
      <c r="F28" t="str">
        <f t="shared" si="5"/>
        <v/>
      </c>
      <c r="G28" t="str">
        <f t="shared" si="0"/>
        <v/>
      </c>
      <c r="H28" t="str">
        <f t="shared" si="1"/>
        <v/>
      </c>
      <c r="M28" t="str">
        <f t="shared" si="6"/>
        <v/>
      </c>
      <c r="N28" t="str">
        <f t="shared" si="7"/>
        <v/>
      </c>
      <c r="O28" t="str">
        <f t="shared" si="2"/>
        <v/>
      </c>
      <c r="P28" t="str">
        <f t="shared" si="3"/>
        <v/>
      </c>
      <c r="Q28" t="str">
        <f t="shared" si="4"/>
        <v/>
      </c>
    </row>
    <row r="29" spans="6:17">
      <c r="F29" t="str">
        <f t="shared" si="5"/>
        <v/>
      </c>
      <c r="G29" t="str">
        <f t="shared" si="0"/>
        <v/>
      </c>
      <c r="H29" t="str">
        <f t="shared" si="1"/>
        <v/>
      </c>
      <c r="M29" t="str">
        <f t="shared" si="6"/>
        <v/>
      </c>
      <c r="N29" t="str">
        <f t="shared" si="7"/>
        <v/>
      </c>
      <c r="O29" t="str">
        <f t="shared" si="2"/>
        <v/>
      </c>
      <c r="P29" t="str">
        <f t="shared" si="3"/>
        <v/>
      </c>
      <c r="Q29" t="str">
        <f t="shared" si="4"/>
        <v/>
      </c>
    </row>
    <row r="30" spans="6:17">
      <c r="F30" t="str">
        <f t="shared" si="5"/>
        <v/>
      </c>
      <c r="G30" t="str">
        <f t="shared" si="0"/>
        <v/>
      </c>
      <c r="H30" t="str">
        <f t="shared" si="1"/>
        <v/>
      </c>
      <c r="M30" t="str">
        <f t="shared" si="6"/>
        <v/>
      </c>
      <c r="N30" t="str">
        <f t="shared" si="7"/>
        <v/>
      </c>
      <c r="O30" t="str">
        <f t="shared" si="2"/>
        <v/>
      </c>
      <c r="P30" t="str">
        <f t="shared" si="3"/>
        <v/>
      </c>
      <c r="Q30" t="str">
        <f t="shared" si="4"/>
        <v/>
      </c>
    </row>
    <row r="31" spans="6:17">
      <c r="F31" t="str">
        <f t="shared" si="5"/>
        <v/>
      </c>
      <c r="G31" t="str">
        <f t="shared" si="0"/>
        <v/>
      </c>
      <c r="H31" t="str">
        <f t="shared" si="1"/>
        <v/>
      </c>
      <c r="M31" t="str">
        <f t="shared" si="6"/>
        <v/>
      </c>
      <c r="N31" t="str">
        <f t="shared" si="7"/>
        <v/>
      </c>
      <c r="O31" t="str">
        <f t="shared" si="2"/>
        <v/>
      </c>
      <c r="P31" t="str">
        <f t="shared" si="3"/>
        <v/>
      </c>
      <c r="Q31" t="str">
        <f t="shared" si="4"/>
        <v/>
      </c>
    </row>
    <row r="32" spans="6:17">
      <c r="F32" t="str">
        <f t="shared" si="5"/>
        <v/>
      </c>
      <c r="G32" t="str">
        <f t="shared" si="0"/>
        <v/>
      </c>
      <c r="H32" t="str">
        <f t="shared" si="1"/>
        <v/>
      </c>
      <c r="M32" t="str">
        <f t="shared" si="6"/>
        <v/>
      </c>
      <c r="N32" t="str">
        <f t="shared" si="7"/>
        <v/>
      </c>
      <c r="O32" t="str">
        <f t="shared" si="2"/>
        <v/>
      </c>
      <c r="P32" t="str">
        <f t="shared" si="3"/>
        <v/>
      </c>
      <c r="Q32" t="str">
        <f t="shared" si="4"/>
        <v/>
      </c>
    </row>
    <row r="33" spans="6:17">
      <c r="F33" t="str">
        <f t="shared" si="5"/>
        <v/>
      </c>
      <c r="G33" t="str">
        <f t="shared" si="0"/>
        <v/>
      </c>
      <c r="H33" t="str">
        <f t="shared" si="1"/>
        <v/>
      </c>
      <c r="M33" t="str">
        <f t="shared" si="6"/>
        <v/>
      </c>
      <c r="N33" t="str">
        <f t="shared" si="7"/>
        <v/>
      </c>
      <c r="O33" t="str">
        <f t="shared" si="2"/>
        <v/>
      </c>
      <c r="P33" t="str">
        <f t="shared" si="3"/>
        <v/>
      </c>
      <c r="Q33" t="str">
        <f t="shared" si="4"/>
        <v/>
      </c>
    </row>
    <row r="34" spans="6:17">
      <c r="F34" t="str">
        <f t="shared" si="5"/>
        <v/>
      </c>
      <c r="G34" t="str">
        <f t="shared" si="0"/>
        <v/>
      </c>
      <c r="H34" t="str">
        <f t="shared" si="1"/>
        <v/>
      </c>
      <c r="M34" t="str">
        <f t="shared" si="6"/>
        <v/>
      </c>
      <c r="N34" t="str">
        <f t="shared" si="7"/>
        <v/>
      </c>
      <c r="O34" t="str">
        <f t="shared" si="2"/>
        <v/>
      </c>
      <c r="P34" t="str">
        <f t="shared" si="3"/>
        <v/>
      </c>
      <c r="Q34" t="str">
        <f t="shared" si="4"/>
        <v/>
      </c>
    </row>
    <row r="35" spans="6:17">
      <c r="F35" t="str">
        <f t="shared" si="5"/>
        <v/>
      </c>
      <c r="G35" t="str">
        <f t="shared" si="0"/>
        <v/>
      </c>
      <c r="H35" t="str">
        <f t="shared" si="1"/>
        <v/>
      </c>
      <c r="M35" t="str">
        <f t="shared" si="6"/>
        <v/>
      </c>
      <c r="N35" t="str">
        <f t="shared" si="7"/>
        <v/>
      </c>
      <c r="O35" t="str">
        <f t="shared" si="2"/>
        <v/>
      </c>
      <c r="P35" t="str">
        <f t="shared" si="3"/>
        <v/>
      </c>
      <c r="Q35" t="str">
        <f t="shared" si="4"/>
        <v/>
      </c>
    </row>
    <row r="36" spans="6:17">
      <c r="F36" t="str">
        <f t="shared" si="5"/>
        <v/>
      </c>
      <c r="G36" t="str">
        <f t="shared" si="0"/>
        <v/>
      </c>
      <c r="H36" t="str">
        <f t="shared" si="1"/>
        <v/>
      </c>
      <c r="M36" t="str">
        <f t="shared" si="6"/>
        <v/>
      </c>
      <c r="N36" t="str">
        <f t="shared" si="7"/>
        <v/>
      </c>
      <c r="O36" t="str">
        <f t="shared" si="2"/>
        <v/>
      </c>
      <c r="P36" t="str">
        <f t="shared" si="3"/>
        <v/>
      </c>
      <c r="Q36" t="str">
        <f t="shared" si="4"/>
        <v/>
      </c>
    </row>
    <row r="37" spans="6:17">
      <c r="F37" t="str">
        <f t="shared" si="5"/>
        <v/>
      </c>
      <c r="G37" t="str">
        <f t="shared" si="0"/>
        <v/>
      </c>
      <c r="H37" t="str">
        <f t="shared" si="1"/>
        <v/>
      </c>
      <c r="M37" t="str">
        <f t="shared" si="6"/>
        <v/>
      </c>
      <c r="N37" t="str">
        <f t="shared" si="7"/>
        <v/>
      </c>
      <c r="O37" t="str">
        <f t="shared" si="2"/>
        <v/>
      </c>
      <c r="P37" t="str">
        <f t="shared" si="3"/>
        <v/>
      </c>
      <c r="Q37" t="str">
        <f t="shared" si="4"/>
        <v/>
      </c>
    </row>
    <row r="38" spans="6:17">
      <c r="F38" t="str">
        <f t="shared" si="5"/>
        <v/>
      </c>
      <c r="G38" t="str">
        <f t="shared" si="0"/>
        <v/>
      </c>
      <c r="H38" t="str">
        <f t="shared" si="1"/>
        <v/>
      </c>
      <c r="M38" t="str">
        <f t="shared" si="6"/>
        <v/>
      </c>
      <c r="N38" t="str">
        <f t="shared" si="7"/>
        <v/>
      </c>
      <c r="O38" t="str">
        <f t="shared" si="2"/>
        <v/>
      </c>
      <c r="P38" t="str">
        <f t="shared" si="3"/>
        <v/>
      </c>
      <c r="Q38" t="str">
        <f t="shared" si="4"/>
        <v/>
      </c>
    </row>
    <row r="39" spans="6:17">
      <c r="F39" t="str">
        <f t="shared" si="5"/>
        <v/>
      </c>
      <c r="G39" t="str">
        <f t="shared" si="0"/>
        <v/>
      </c>
      <c r="H39" t="str">
        <f t="shared" si="1"/>
        <v/>
      </c>
      <c r="M39" t="str">
        <f t="shared" si="6"/>
        <v/>
      </c>
      <c r="N39" t="str">
        <f t="shared" si="7"/>
        <v/>
      </c>
      <c r="O39" t="str">
        <f t="shared" si="2"/>
        <v/>
      </c>
      <c r="P39" t="str">
        <f t="shared" si="3"/>
        <v/>
      </c>
      <c r="Q39" t="str">
        <f t="shared" si="4"/>
        <v/>
      </c>
    </row>
    <row r="40" spans="6:17">
      <c r="F40" t="str">
        <f t="shared" si="5"/>
        <v/>
      </c>
      <c r="G40" t="str">
        <f t="shared" si="0"/>
        <v/>
      </c>
      <c r="H40" t="str">
        <f t="shared" si="1"/>
        <v/>
      </c>
      <c r="M40" t="str">
        <f t="shared" si="6"/>
        <v/>
      </c>
      <c r="N40" t="str">
        <f t="shared" si="7"/>
        <v/>
      </c>
      <c r="O40" t="str">
        <f t="shared" si="2"/>
        <v/>
      </c>
      <c r="P40" t="str">
        <f t="shared" si="3"/>
        <v/>
      </c>
      <c r="Q40" t="str">
        <f t="shared" si="4"/>
        <v/>
      </c>
    </row>
    <row r="41" spans="6:17">
      <c r="F41" t="str">
        <f t="shared" si="5"/>
        <v/>
      </c>
      <c r="G41" t="str">
        <f t="shared" si="0"/>
        <v/>
      </c>
      <c r="H41" t="str">
        <f t="shared" si="1"/>
        <v/>
      </c>
      <c r="M41" t="str">
        <f t="shared" si="6"/>
        <v/>
      </c>
      <c r="N41" t="str">
        <f t="shared" si="7"/>
        <v/>
      </c>
      <c r="O41" t="str">
        <f t="shared" si="2"/>
        <v/>
      </c>
      <c r="P41" t="str">
        <f t="shared" si="3"/>
        <v/>
      </c>
      <c r="Q41" t="str">
        <f t="shared" si="4"/>
        <v/>
      </c>
    </row>
    <row r="42" spans="6:17">
      <c r="F42" t="str">
        <f t="shared" si="5"/>
        <v/>
      </c>
      <c r="G42" t="str">
        <f t="shared" si="0"/>
        <v/>
      </c>
      <c r="H42" t="str">
        <f t="shared" si="1"/>
        <v/>
      </c>
      <c r="M42" t="str">
        <f t="shared" si="6"/>
        <v/>
      </c>
      <c r="N42" t="str">
        <f t="shared" si="7"/>
        <v/>
      </c>
      <c r="O42" t="str">
        <f t="shared" si="2"/>
        <v/>
      </c>
      <c r="P42" t="str">
        <f t="shared" si="3"/>
        <v/>
      </c>
      <c r="Q42" t="str">
        <f t="shared" si="4"/>
        <v/>
      </c>
    </row>
    <row r="43" spans="6:17">
      <c r="F43" t="str">
        <f t="shared" si="5"/>
        <v/>
      </c>
      <c r="G43" t="str">
        <f t="shared" si="0"/>
        <v/>
      </c>
      <c r="H43" t="str">
        <f t="shared" si="1"/>
        <v/>
      </c>
      <c r="M43" t="str">
        <f t="shared" si="6"/>
        <v/>
      </c>
      <c r="N43" t="str">
        <f t="shared" si="7"/>
        <v/>
      </c>
      <c r="O43" t="str">
        <f t="shared" si="2"/>
        <v/>
      </c>
      <c r="P43" t="str">
        <f t="shared" si="3"/>
        <v/>
      </c>
      <c r="Q43" t="str">
        <f t="shared" si="4"/>
        <v/>
      </c>
    </row>
    <row r="44" spans="6:17">
      <c r="F44" t="str">
        <f t="shared" si="5"/>
        <v/>
      </c>
      <c r="G44" t="str">
        <f t="shared" si="0"/>
        <v/>
      </c>
      <c r="H44" t="str">
        <f t="shared" si="1"/>
        <v/>
      </c>
      <c r="M44" t="str">
        <f t="shared" si="6"/>
        <v/>
      </c>
      <c r="N44" t="str">
        <f t="shared" si="7"/>
        <v/>
      </c>
      <c r="O44" t="str">
        <f t="shared" si="2"/>
        <v/>
      </c>
      <c r="P44" t="str">
        <f t="shared" si="3"/>
        <v/>
      </c>
      <c r="Q44" t="str">
        <f t="shared" si="4"/>
        <v/>
      </c>
    </row>
    <row r="45" spans="6:17">
      <c r="F45" t="str">
        <f t="shared" si="5"/>
        <v/>
      </c>
      <c r="G45" t="str">
        <f t="shared" si="0"/>
        <v/>
      </c>
      <c r="H45" t="str">
        <f t="shared" si="1"/>
        <v/>
      </c>
      <c r="M45" t="str">
        <f t="shared" si="6"/>
        <v/>
      </c>
      <c r="N45" t="str">
        <f t="shared" si="7"/>
        <v/>
      </c>
      <c r="O45" t="str">
        <f t="shared" si="2"/>
        <v/>
      </c>
      <c r="P45" t="str">
        <f t="shared" si="3"/>
        <v/>
      </c>
      <c r="Q45" t="str">
        <f t="shared" si="4"/>
        <v/>
      </c>
    </row>
    <row r="46" spans="6:17">
      <c r="F46" t="str">
        <f t="shared" si="5"/>
        <v/>
      </c>
      <c r="G46" t="str">
        <f t="shared" si="0"/>
        <v/>
      </c>
      <c r="H46" t="str">
        <f t="shared" si="1"/>
        <v/>
      </c>
      <c r="M46" t="str">
        <f t="shared" si="6"/>
        <v/>
      </c>
      <c r="N46" t="str">
        <f t="shared" si="7"/>
        <v/>
      </c>
      <c r="O46" t="str">
        <f t="shared" si="2"/>
        <v/>
      </c>
      <c r="P46" t="str">
        <f t="shared" si="3"/>
        <v/>
      </c>
      <c r="Q46" t="str">
        <f t="shared" si="4"/>
        <v/>
      </c>
    </row>
    <row r="47" spans="6:17">
      <c r="F47" t="str">
        <f t="shared" si="5"/>
        <v/>
      </c>
      <c r="G47" t="str">
        <f t="shared" si="0"/>
        <v/>
      </c>
      <c r="H47" t="str">
        <f t="shared" si="1"/>
        <v/>
      </c>
      <c r="M47" t="str">
        <f t="shared" si="6"/>
        <v/>
      </c>
      <c r="N47" t="str">
        <f t="shared" si="7"/>
        <v/>
      </c>
      <c r="O47" t="str">
        <f t="shared" si="2"/>
        <v/>
      </c>
      <c r="P47" t="str">
        <f t="shared" si="3"/>
        <v/>
      </c>
      <c r="Q47" t="str">
        <f t="shared" si="4"/>
        <v/>
      </c>
    </row>
    <row r="48" spans="6:17">
      <c r="F48" t="str">
        <f t="shared" si="5"/>
        <v/>
      </c>
      <c r="G48" t="str">
        <f t="shared" si="0"/>
        <v/>
      </c>
      <c r="H48" t="str">
        <f t="shared" si="1"/>
        <v/>
      </c>
      <c r="M48" t="str">
        <f t="shared" si="6"/>
        <v/>
      </c>
      <c r="N48" t="str">
        <f t="shared" si="7"/>
        <v/>
      </c>
      <c r="O48" t="str">
        <f t="shared" si="2"/>
        <v/>
      </c>
      <c r="P48" t="str">
        <f t="shared" si="3"/>
        <v/>
      </c>
      <c r="Q48" t="str">
        <f t="shared" si="4"/>
        <v/>
      </c>
    </row>
    <row r="49" spans="6:17">
      <c r="F49" t="str">
        <f t="shared" si="5"/>
        <v/>
      </c>
      <c r="G49" t="str">
        <f t="shared" si="0"/>
        <v/>
      </c>
      <c r="H49" t="str">
        <f t="shared" si="1"/>
        <v/>
      </c>
      <c r="M49" t="str">
        <f t="shared" si="6"/>
        <v/>
      </c>
      <c r="N49" t="str">
        <f t="shared" si="7"/>
        <v/>
      </c>
      <c r="O49" t="str">
        <f t="shared" si="2"/>
        <v/>
      </c>
      <c r="P49" t="str">
        <f t="shared" si="3"/>
        <v/>
      </c>
      <c r="Q49" t="str">
        <f t="shared" si="4"/>
        <v/>
      </c>
    </row>
    <row r="50" spans="6:17">
      <c r="F50" t="str">
        <f t="shared" si="5"/>
        <v/>
      </c>
      <c r="G50" t="str">
        <f t="shared" si="0"/>
        <v/>
      </c>
      <c r="H50" t="str">
        <f t="shared" si="1"/>
        <v/>
      </c>
      <c r="M50" t="str">
        <f t="shared" si="6"/>
        <v/>
      </c>
      <c r="N50" t="str">
        <f t="shared" si="7"/>
        <v/>
      </c>
      <c r="O50" t="str">
        <f t="shared" si="2"/>
        <v/>
      </c>
      <c r="P50" t="str">
        <f t="shared" si="3"/>
        <v/>
      </c>
      <c r="Q50" t="str">
        <f t="shared" si="4"/>
        <v/>
      </c>
    </row>
    <row r="51" spans="6:17">
      <c r="F51" t="str">
        <f t="shared" si="5"/>
        <v/>
      </c>
      <c r="G51" t="str">
        <f t="shared" si="0"/>
        <v/>
      </c>
      <c r="H51" t="str">
        <f t="shared" si="1"/>
        <v/>
      </c>
      <c r="M51" t="str">
        <f t="shared" si="6"/>
        <v/>
      </c>
      <c r="N51" t="str">
        <f t="shared" si="7"/>
        <v/>
      </c>
      <c r="O51" t="str">
        <f t="shared" si="2"/>
        <v/>
      </c>
      <c r="P51" t="str">
        <f t="shared" si="3"/>
        <v/>
      </c>
      <c r="Q51" t="str">
        <f t="shared" si="4"/>
        <v/>
      </c>
    </row>
    <row r="52" spans="6:17">
      <c r="F52" t="str">
        <f t="shared" si="5"/>
        <v/>
      </c>
      <c r="G52" t="str">
        <f t="shared" si="0"/>
        <v/>
      </c>
      <c r="H52" t="str">
        <f t="shared" si="1"/>
        <v/>
      </c>
      <c r="M52" t="str">
        <f t="shared" si="6"/>
        <v/>
      </c>
      <c r="N52" t="str">
        <f t="shared" si="7"/>
        <v/>
      </c>
      <c r="O52" t="str">
        <f t="shared" si="2"/>
        <v/>
      </c>
      <c r="P52" t="str">
        <f t="shared" si="3"/>
        <v/>
      </c>
      <c r="Q52" t="str">
        <f t="shared" si="4"/>
        <v/>
      </c>
    </row>
    <row r="53" spans="6:17">
      <c r="F53" t="str">
        <f t="shared" si="5"/>
        <v/>
      </c>
      <c r="G53" t="str">
        <f t="shared" si="0"/>
        <v/>
      </c>
      <c r="H53" t="str">
        <f t="shared" si="1"/>
        <v/>
      </c>
      <c r="M53" t="str">
        <f t="shared" si="6"/>
        <v/>
      </c>
      <c r="N53" t="str">
        <f t="shared" si="7"/>
        <v/>
      </c>
      <c r="O53" t="str">
        <f t="shared" si="2"/>
        <v/>
      </c>
      <c r="P53" t="str">
        <f t="shared" si="3"/>
        <v/>
      </c>
      <c r="Q53" t="str">
        <f t="shared" si="4"/>
        <v/>
      </c>
    </row>
    <row r="54" spans="6:17">
      <c r="F54" t="str">
        <f t="shared" si="5"/>
        <v/>
      </c>
      <c r="G54" t="str">
        <f t="shared" si="0"/>
        <v/>
      </c>
      <c r="H54" t="str">
        <f t="shared" si="1"/>
        <v/>
      </c>
      <c r="M54" t="str">
        <f t="shared" si="6"/>
        <v/>
      </c>
      <c r="N54" t="str">
        <f t="shared" si="7"/>
        <v/>
      </c>
      <c r="O54" t="str">
        <f t="shared" si="2"/>
        <v/>
      </c>
      <c r="P54" t="str">
        <f t="shared" si="3"/>
        <v/>
      </c>
      <c r="Q54" t="str">
        <f t="shared" si="4"/>
        <v/>
      </c>
    </row>
    <row r="55" spans="6:17">
      <c r="F55" t="str">
        <f t="shared" si="5"/>
        <v/>
      </c>
      <c r="G55" t="str">
        <f t="shared" si="0"/>
        <v/>
      </c>
      <c r="H55" t="str">
        <f t="shared" si="1"/>
        <v/>
      </c>
      <c r="M55" t="str">
        <f t="shared" si="6"/>
        <v/>
      </c>
      <c r="N55" t="str">
        <f t="shared" si="7"/>
        <v/>
      </c>
      <c r="O55" t="str">
        <f t="shared" si="2"/>
        <v/>
      </c>
      <c r="P55" t="str">
        <f t="shared" si="3"/>
        <v/>
      </c>
      <c r="Q55" t="str">
        <f t="shared" si="4"/>
        <v/>
      </c>
    </row>
    <row r="56" spans="6:17">
      <c r="F56" t="str">
        <f t="shared" si="5"/>
        <v/>
      </c>
      <c r="G56" t="str">
        <f t="shared" si="0"/>
        <v/>
      </c>
      <c r="H56" t="str">
        <f t="shared" si="1"/>
        <v/>
      </c>
      <c r="M56" t="str">
        <f t="shared" si="6"/>
        <v/>
      </c>
      <c r="N56" t="str">
        <f t="shared" si="7"/>
        <v/>
      </c>
      <c r="O56" t="str">
        <f t="shared" si="2"/>
        <v/>
      </c>
      <c r="P56" t="str">
        <f t="shared" si="3"/>
        <v/>
      </c>
      <c r="Q56" t="str">
        <f t="shared" si="4"/>
        <v/>
      </c>
    </row>
    <row r="57" spans="6:17">
      <c r="F57" t="str">
        <f t="shared" si="5"/>
        <v/>
      </c>
      <c r="G57" t="str">
        <f t="shared" si="0"/>
        <v/>
      </c>
      <c r="H57" t="str">
        <f t="shared" si="1"/>
        <v/>
      </c>
      <c r="M57" t="str">
        <f t="shared" si="6"/>
        <v/>
      </c>
      <c r="N57" t="str">
        <f t="shared" si="7"/>
        <v/>
      </c>
      <c r="O57" t="str">
        <f t="shared" si="2"/>
        <v/>
      </c>
      <c r="P57" t="str">
        <f t="shared" si="3"/>
        <v/>
      </c>
      <c r="Q57" t="str">
        <f t="shared" si="4"/>
        <v/>
      </c>
    </row>
    <row r="58" spans="6:17">
      <c r="F58" t="str">
        <f t="shared" si="5"/>
        <v/>
      </c>
      <c r="G58" t="str">
        <f t="shared" si="0"/>
        <v/>
      </c>
      <c r="H58" t="str">
        <f t="shared" si="1"/>
        <v/>
      </c>
      <c r="M58" t="str">
        <f t="shared" si="6"/>
        <v/>
      </c>
      <c r="N58" t="str">
        <f t="shared" si="7"/>
        <v/>
      </c>
      <c r="O58" t="str">
        <f t="shared" si="2"/>
        <v/>
      </c>
      <c r="P58" t="str">
        <f t="shared" si="3"/>
        <v/>
      </c>
      <c r="Q58" t="str">
        <f t="shared" si="4"/>
        <v/>
      </c>
    </row>
    <row r="59" spans="6:17">
      <c r="F59" t="str">
        <f t="shared" si="5"/>
        <v/>
      </c>
      <c r="G59" t="str">
        <f t="shared" si="0"/>
        <v/>
      </c>
      <c r="H59" t="str">
        <f t="shared" si="1"/>
        <v/>
      </c>
      <c r="M59" t="str">
        <f t="shared" si="6"/>
        <v/>
      </c>
      <c r="N59" t="str">
        <f t="shared" si="7"/>
        <v/>
      </c>
      <c r="O59" t="str">
        <f t="shared" si="2"/>
        <v/>
      </c>
      <c r="P59" t="str">
        <f t="shared" si="3"/>
        <v/>
      </c>
      <c r="Q59" t="str">
        <f t="shared" si="4"/>
        <v/>
      </c>
    </row>
    <row r="60" spans="6:17">
      <c r="F60" t="str">
        <f t="shared" si="5"/>
        <v/>
      </c>
      <c r="G60" t="str">
        <f t="shared" si="0"/>
        <v/>
      </c>
      <c r="H60" t="str">
        <f t="shared" si="1"/>
        <v/>
      </c>
      <c r="M60" t="str">
        <f t="shared" si="6"/>
        <v/>
      </c>
      <c r="N60" t="str">
        <f t="shared" si="7"/>
        <v/>
      </c>
      <c r="O60" t="str">
        <f t="shared" si="2"/>
        <v/>
      </c>
      <c r="P60" t="str">
        <f t="shared" si="3"/>
        <v/>
      </c>
      <c r="Q60" t="str">
        <f t="shared" si="4"/>
        <v/>
      </c>
    </row>
    <row r="61" spans="6:17">
      <c r="F61" t="str">
        <f t="shared" si="5"/>
        <v/>
      </c>
      <c r="G61" t="str">
        <f t="shared" si="0"/>
        <v/>
      </c>
      <c r="H61" t="str">
        <f t="shared" si="1"/>
        <v/>
      </c>
      <c r="M61" t="str">
        <f t="shared" si="6"/>
        <v/>
      </c>
      <c r="N61" t="str">
        <f t="shared" si="7"/>
        <v/>
      </c>
      <c r="O61" t="str">
        <f t="shared" si="2"/>
        <v/>
      </c>
      <c r="P61" t="str">
        <f t="shared" si="3"/>
        <v/>
      </c>
      <c r="Q61" t="str">
        <f t="shared" si="4"/>
        <v/>
      </c>
    </row>
    <row r="62" spans="6:17">
      <c r="F62" t="str">
        <f t="shared" si="5"/>
        <v/>
      </c>
      <c r="G62" t="str">
        <f t="shared" si="0"/>
        <v/>
      </c>
      <c r="H62" t="str">
        <f t="shared" si="1"/>
        <v/>
      </c>
      <c r="M62" t="str">
        <f t="shared" si="6"/>
        <v/>
      </c>
      <c r="N62" t="str">
        <f t="shared" si="7"/>
        <v/>
      </c>
      <c r="O62" t="str">
        <f t="shared" si="2"/>
        <v/>
      </c>
      <c r="P62" t="str">
        <f t="shared" si="3"/>
        <v/>
      </c>
      <c r="Q62" t="str">
        <f t="shared" si="4"/>
        <v/>
      </c>
    </row>
    <row r="63" spans="6:17">
      <c r="F63" t="str">
        <f t="shared" si="5"/>
        <v/>
      </c>
      <c r="G63" t="str">
        <f t="shared" si="0"/>
        <v/>
      </c>
      <c r="H63" t="str">
        <f t="shared" si="1"/>
        <v/>
      </c>
      <c r="M63" t="str">
        <f t="shared" si="6"/>
        <v/>
      </c>
      <c r="N63" t="str">
        <f t="shared" si="7"/>
        <v/>
      </c>
      <c r="O63" t="str">
        <f t="shared" si="2"/>
        <v/>
      </c>
      <c r="P63" t="str">
        <f t="shared" si="3"/>
        <v/>
      </c>
      <c r="Q63" t="str">
        <f t="shared" si="4"/>
        <v/>
      </c>
    </row>
    <row r="64" spans="6:17">
      <c r="F64" t="str">
        <f t="shared" si="5"/>
        <v/>
      </c>
      <c r="G64" t="str">
        <f t="shared" si="0"/>
        <v/>
      </c>
      <c r="H64" t="str">
        <f t="shared" si="1"/>
        <v/>
      </c>
      <c r="M64" t="str">
        <f t="shared" si="6"/>
        <v/>
      </c>
      <c r="N64" t="str">
        <f t="shared" si="7"/>
        <v/>
      </c>
      <c r="O64" t="str">
        <f t="shared" si="2"/>
        <v/>
      </c>
      <c r="P64" t="str">
        <f t="shared" si="3"/>
        <v/>
      </c>
      <c r="Q64" t="str">
        <f t="shared" si="4"/>
        <v/>
      </c>
    </row>
    <row r="65" spans="6:17">
      <c r="F65" t="str">
        <f t="shared" si="5"/>
        <v/>
      </c>
      <c r="G65" t="str">
        <f t="shared" si="0"/>
        <v/>
      </c>
      <c r="H65" t="str">
        <f t="shared" si="1"/>
        <v/>
      </c>
      <c r="M65" t="str">
        <f t="shared" si="6"/>
        <v/>
      </c>
      <c r="N65" t="str">
        <f t="shared" si="7"/>
        <v/>
      </c>
      <c r="O65" t="str">
        <f t="shared" si="2"/>
        <v/>
      </c>
      <c r="P65" t="str">
        <f t="shared" si="3"/>
        <v/>
      </c>
      <c r="Q65" t="str">
        <f t="shared" si="4"/>
        <v/>
      </c>
    </row>
    <row r="66" spans="6:17">
      <c r="F66" t="str">
        <f t="shared" si="5"/>
        <v/>
      </c>
      <c r="G66" t="str">
        <f t="shared" si="0"/>
        <v/>
      </c>
      <c r="H66" t="str">
        <f t="shared" si="1"/>
        <v/>
      </c>
      <c r="M66" t="str">
        <f t="shared" si="6"/>
        <v/>
      </c>
      <c r="N66" t="str">
        <f t="shared" si="7"/>
        <v/>
      </c>
      <c r="O66" t="str">
        <f t="shared" si="2"/>
        <v/>
      </c>
      <c r="P66" t="str">
        <f t="shared" si="3"/>
        <v/>
      </c>
      <c r="Q66" t="str">
        <f t="shared" si="4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5">
    <dataValidation type="list" allowBlank="1" showInputMessage="1" showErrorMessage="1" sqref="S2:T2 Q2:Q10000 R21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20">
      <formula1>"0,1,2,3,4,5,6,7,8,9,10"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zoomScale="200" zoomScaleNormal="200" workbookViewId="0">
      <pane ySplit="1" topLeftCell="A7" activePane="bottomLeft" state="frozen"/>
      <selection pane="bottomLeft" activeCell="G7" sqref="G7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customWidth="1"/>
    <col min="7" max="7" width="4.7109375" style="74" customWidth="1"/>
    <col min="8" max="8" width="3" style="74" customWidth="1"/>
    <col min="9" max="9" width="11.28515625" style="91" hidden="1" customWidth="1"/>
    <col min="10" max="10" width="11.140625" style="91" hidden="1" customWidth="1"/>
    <col min="11" max="11" width="7.7109375" style="91" hidden="1" customWidth="1"/>
    <col min="12" max="12" width="10.28515625" style="91" hidden="1" customWidth="1"/>
    <col min="13" max="13" width="8.28515625" style="91" hidden="1" customWidth="1"/>
    <col min="14" max="14" width="6.28515625" style="91" hidden="1" customWidth="1"/>
    <col min="15" max="15" width="7.85546875" style="91" customWidth="1"/>
    <col min="16" max="16" width="7.140625" style="92" hidden="1" customWidth="1"/>
    <col min="17" max="17" width="9" style="93" bestFit="1" customWidth="1"/>
    <col min="18" max="18" width="8.28515625" style="94" bestFit="1" customWidth="1"/>
    <col min="19" max="20" width="5.7109375" style="74" bestFit="1" customWidth="1"/>
    <col min="21" max="21" width="21" style="159" bestFit="1" customWidth="1"/>
    <col min="22" max="22" width="5.85546875" style="159" customWidth="1"/>
    <col min="23" max="23" width="5.28515625" style="95" bestFit="1" customWidth="1"/>
    <col min="24" max="24" width="5.28515625" style="96" bestFit="1" customWidth="1"/>
    <col min="25" max="25" width="5.28515625" style="97" bestFit="1" customWidth="1"/>
    <col min="26" max="26" width="9.140625" style="98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99" bestFit="1" customWidth="1"/>
    <col min="38" max="38" width="7.28515625" style="74" bestFit="1" customWidth="1"/>
    <col min="39" max="16384" width="8.85546875" style="74"/>
  </cols>
  <sheetData>
    <row r="1" spans="1:38" s="116" customFormat="1" ht="36.75" customHeight="1" thickBot="1">
      <c r="A1" s="100" t="s">
        <v>7554</v>
      </c>
      <c r="B1" s="101" t="s">
        <v>7555</v>
      </c>
      <c r="C1" s="102" t="s">
        <v>278</v>
      </c>
      <c r="D1" s="100" t="s">
        <v>212</v>
      </c>
      <c r="E1" s="100" t="s">
        <v>213</v>
      </c>
      <c r="F1" s="100" t="s">
        <v>7544</v>
      </c>
      <c r="G1" s="100" t="s">
        <v>846</v>
      </c>
      <c r="H1" s="100" t="s">
        <v>847</v>
      </c>
      <c r="I1" s="103" t="s">
        <v>379</v>
      </c>
      <c r="J1" s="104" t="s">
        <v>275</v>
      </c>
      <c r="K1" s="105" t="s">
        <v>276</v>
      </c>
      <c r="L1" s="104" t="s">
        <v>5381</v>
      </c>
      <c r="M1" s="105" t="s">
        <v>5379</v>
      </c>
      <c r="N1" s="105" t="s">
        <v>7551</v>
      </c>
      <c r="O1" s="104" t="s">
        <v>7547</v>
      </c>
      <c r="P1" s="106" t="s">
        <v>7546</v>
      </c>
      <c r="Q1" s="107" t="s">
        <v>7552</v>
      </c>
      <c r="R1" s="108" t="s">
        <v>3280</v>
      </c>
      <c r="S1" s="109" t="s">
        <v>3282</v>
      </c>
      <c r="T1" s="109" t="s">
        <v>6087</v>
      </c>
      <c r="U1" s="155" t="s">
        <v>3943</v>
      </c>
      <c r="V1" s="156" t="s">
        <v>845</v>
      </c>
      <c r="W1" s="110" t="s">
        <v>848</v>
      </c>
      <c r="X1" s="111" t="s">
        <v>3283</v>
      </c>
      <c r="Y1" s="112" t="s">
        <v>833</v>
      </c>
      <c r="Z1" s="113" t="s">
        <v>834</v>
      </c>
      <c r="AA1" s="114" t="s">
        <v>835</v>
      </c>
      <c r="AB1" s="114" t="s">
        <v>836</v>
      </c>
      <c r="AC1" s="114" t="s">
        <v>837</v>
      </c>
      <c r="AD1" s="114" t="s">
        <v>838</v>
      </c>
      <c r="AE1" s="114" t="s">
        <v>839</v>
      </c>
      <c r="AF1" s="114" t="s">
        <v>840</v>
      </c>
      <c r="AG1" s="114" t="s">
        <v>841</v>
      </c>
      <c r="AH1" s="114" t="s">
        <v>842</v>
      </c>
      <c r="AI1" s="114" t="s">
        <v>843</v>
      </c>
      <c r="AJ1" s="114" t="s">
        <v>844</v>
      </c>
      <c r="AK1" s="115" t="s">
        <v>277</v>
      </c>
      <c r="AL1" s="100" t="s">
        <v>7553</v>
      </c>
    </row>
    <row r="2" spans="1:38" s="120" customFormat="1">
      <c r="A2" s="120" t="s">
        <v>7577</v>
      </c>
      <c r="B2" s="121">
        <v>43350</v>
      </c>
      <c r="C2" s="120">
        <v>2</v>
      </c>
      <c r="D2" s="122">
        <v>792</v>
      </c>
      <c r="E2" s="123">
        <v>39</v>
      </c>
      <c r="F2" s="123"/>
      <c r="G2" s="123">
        <v>15</v>
      </c>
      <c r="H2" s="123">
        <v>71</v>
      </c>
      <c r="I2" s="124"/>
      <c r="J2" s="123"/>
      <c r="K2" s="123"/>
      <c r="L2" s="125"/>
      <c r="M2" s="125"/>
      <c r="N2" s="126"/>
      <c r="O2" s="123">
        <v>1</v>
      </c>
      <c r="P2" s="123" t="s">
        <v>6857</v>
      </c>
      <c r="Q2" s="127">
        <v>0.92200000000000004</v>
      </c>
      <c r="R2" s="127">
        <v>1.7999999999999999E-2</v>
      </c>
      <c r="S2" s="122">
        <v>6085</v>
      </c>
      <c r="T2" s="122"/>
      <c r="U2" s="157" t="str">
        <f>VLOOKUP(S2,'Taxa v. 19'!$A$2:$D$2498,2,FALSE)</f>
        <v>Calanus hyperboreus</v>
      </c>
      <c r="V2" s="157">
        <f>VLOOKUP(T2,'Détail de taxa'!$A$1:$B$51,2,FALSE)</f>
        <v>0</v>
      </c>
      <c r="W2" s="128">
        <v>1</v>
      </c>
      <c r="X2" s="127"/>
      <c r="Y2" s="127">
        <v>5.0000000000000001E-3</v>
      </c>
      <c r="Z2" s="127"/>
      <c r="AA2" s="127"/>
      <c r="AB2" s="127"/>
      <c r="AC2" s="127"/>
      <c r="AD2" s="127"/>
      <c r="AE2" s="127"/>
      <c r="AF2" s="127"/>
      <c r="AG2" s="127"/>
      <c r="AH2" s="127"/>
      <c r="AI2" s="129"/>
      <c r="AJ2" s="127"/>
      <c r="AK2" s="127"/>
      <c r="AL2" s="126"/>
    </row>
    <row r="3" spans="1:38" s="120" customFormat="1">
      <c r="D3" s="130"/>
      <c r="E3" s="130"/>
      <c r="F3" s="130"/>
      <c r="G3" s="130"/>
      <c r="H3" s="130"/>
      <c r="I3" s="131"/>
      <c r="J3" s="132"/>
      <c r="K3" s="132"/>
      <c r="L3" s="132"/>
      <c r="M3" s="132"/>
      <c r="N3" s="132"/>
      <c r="O3" s="130" t="s">
        <v>6857</v>
      </c>
      <c r="P3" s="130"/>
      <c r="Q3" s="133" t="s">
        <v>6857</v>
      </c>
      <c r="R3" s="133" t="s">
        <v>6857</v>
      </c>
      <c r="S3" s="122">
        <v>9977</v>
      </c>
      <c r="T3" s="122"/>
      <c r="U3" s="157" t="str">
        <f>VLOOKUP(S3,'Taxa v. 19'!$A$2:$D$2498,2,FALSE)</f>
        <v>mucus</v>
      </c>
      <c r="V3" s="157">
        <f>VLOOKUP(T3,'Détail de taxa'!$A$1:$B$51,2,FALSE)</f>
        <v>0</v>
      </c>
      <c r="W3" s="128"/>
      <c r="X3" s="133"/>
      <c r="Y3" s="133"/>
      <c r="Z3" s="133">
        <f>R2-Y2</f>
        <v>1.2999999999999998E-2</v>
      </c>
      <c r="AA3" s="133"/>
      <c r="AB3" s="133"/>
      <c r="AC3" s="133"/>
      <c r="AD3" s="133"/>
      <c r="AE3" s="133"/>
      <c r="AF3" s="133"/>
      <c r="AG3" s="133"/>
      <c r="AH3" s="133"/>
      <c r="AI3" s="129"/>
      <c r="AJ3" s="133"/>
      <c r="AK3" s="133"/>
      <c r="AL3" s="134"/>
    </row>
    <row r="4" spans="1:38" s="120" customFormat="1">
      <c r="A4" s="120" t="s">
        <v>7577</v>
      </c>
      <c r="B4" s="121">
        <v>43350</v>
      </c>
      <c r="C4" s="120">
        <v>2</v>
      </c>
      <c r="D4" s="130">
        <v>792</v>
      </c>
      <c r="E4" s="130">
        <v>39</v>
      </c>
      <c r="F4" s="130"/>
      <c r="G4" s="130">
        <v>15</v>
      </c>
      <c r="H4" s="130">
        <v>71</v>
      </c>
      <c r="I4" s="131"/>
      <c r="J4" s="132"/>
      <c r="K4" s="132"/>
      <c r="L4" s="132"/>
      <c r="M4" s="132"/>
      <c r="N4" s="132"/>
      <c r="O4" s="130">
        <v>2</v>
      </c>
      <c r="P4" s="130" t="s">
        <v>6857</v>
      </c>
      <c r="Q4" s="133">
        <v>0.89200000000000002</v>
      </c>
      <c r="R4" s="133">
        <v>0.13700000000000001</v>
      </c>
      <c r="S4" s="122">
        <v>6085</v>
      </c>
      <c r="T4" s="122">
        <v>18</v>
      </c>
      <c r="U4" s="157" t="str">
        <f>VLOOKUP(S4,'Taxa v. 19'!$A$2:$D$2498,2,FALSE)</f>
        <v>Calanus hyperboreus</v>
      </c>
      <c r="V4" s="157" t="str">
        <f>VLOOKUP(T4,'Détail de taxa'!$A$1:$B$51,2,FALSE)</f>
        <v>Cvi femelle</v>
      </c>
      <c r="W4" s="128">
        <v>1</v>
      </c>
      <c r="X4" s="133">
        <v>5.0000000000000001E-3</v>
      </c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29"/>
      <c r="AJ4" s="133"/>
      <c r="AK4" s="133"/>
      <c r="AL4" s="134"/>
    </row>
    <row r="5" spans="1:38" s="120" customFormat="1">
      <c r="D5" s="130"/>
      <c r="E5" s="130"/>
      <c r="F5" s="130"/>
      <c r="G5" s="130"/>
      <c r="H5" s="130"/>
      <c r="I5" s="131"/>
      <c r="J5" s="132"/>
      <c r="K5" s="132"/>
      <c r="L5" s="132"/>
      <c r="M5" s="132"/>
      <c r="N5" s="132"/>
      <c r="O5" s="130" t="s">
        <v>6857</v>
      </c>
      <c r="P5" s="130" t="s">
        <v>6857</v>
      </c>
      <c r="Q5" s="133" t="s">
        <v>6857</v>
      </c>
      <c r="R5" s="133" t="s">
        <v>6857</v>
      </c>
      <c r="S5" s="122">
        <v>6085</v>
      </c>
      <c r="T5" s="122">
        <v>16</v>
      </c>
      <c r="U5" s="157" t="str">
        <f>VLOOKUP(S5,'Taxa v. 19'!$A$2:$D$2498,2,FALSE)</f>
        <v>Calanus hyperboreus</v>
      </c>
      <c r="V5" s="157" t="str">
        <f>VLOOKUP(T5,'Détail de taxa'!$A$1:$B$51,2,FALSE)</f>
        <v>Cv</v>
      </c>
      <c r="W5" s="128">
        <v>9</v>
      </c>
      <c r="X5" s="133">
        <v>0.04</v>
      </c>
      <c r="Y5" s="133" t="s">
        <v>6857</v>
      </c>
      <c r="Z5" s="133"/>
      <c r="AA5" s="133"/>
      <c r="AB5" s="133"/>
      <c r="AC5" s="133"/>
      <c r="AD5" s="133"/>
      <c r="AE5" s="133"/>
      <c r="AF5" s="133"/>
      <c r="AG5" s="133"/>
      <c r="AH5" s="133"/>
      <c r="AI5" s="129"/>
      <c r="AJ5" s="133"/>
      <c r="AK5" s="133"/>
      <c r="AL5" s="134"/>
    </row>
    <row r="6" spans="1:38" s="120" customFormat="1">
      <c r="D6" s="130"/>
      <c r="E6" s="130"/>
      <c r="F6" s="130"/>
      <c r="G6" s="130"/>
      <c r="H6" s="130"/>
      <c r="I6" s="131"/>
      <c r="J6" s="132"/>
      <c r="K6" s="132"/>
      <c r="L6" s="132"/>
      <c r="M6" s="132"/>
      <c r="N6" s="132"/>
      <c r="O6" s="130"/>
      <c r="P6" s="130"/>
      <c r="Q6" s="133"/>
      <c r="R6" s="133"/>
      <c r="S6" s="122">
        <v>6085</v>
      </c>
      <c r="T6" s="122">
        <v>15</v>
      </c>
      <c r="U6" s="157" t="str">
        <f>VLOOKUP(S6,'Taxa v. 19'!$A$2:$D$2498,2,FALSE)</f>
        <v>Calanus hyperboreus</v>
      </c>
      <c r="V6" s="157" t="str">
        <f>VLOOKUP(T6,'Détail de taxa'!$A$1:$B$51,2,FALSE)</f>
        <v>Civ</v>
      </c>
      <c r="W6" s="128">
        <v>1</v>
      </c>
      <c r="X6" s="133">
        <v>2E-3</v>
      </c>
      <c r="Y6" s="133" t="s">
        <v>6857</v>
      </c>
      <c r="Z6" s="133"/>
      <c r="AA6" s="133"/>
      <c r="AB6" s="133"/>
      <c r="AC6" s="133"/>
      <c r="AD6" s="133"/>
      <c r="AE6" s="133"/>
      <c r="AF6" s="133"/>
      <c r="AG6" s="133"/>
      <c r="AH6" s="133"/>
      <c r="AI6" s="129"/>
      <c r="AJ6" s="133"/>
      <c r="AK6" s="133"/>
      <c r="AL6" s="134"/>
    </row>
    <row r="7" spans="1:38" s="120" customFormat="1">
      <c r="D7" s="130"/>
      <c r="E7" s="130"/>
      <c r="F7" s="130"/>
      <c r="G7" s="130"/>
      <c r="H7" s="130"/>
      <c r="I7" s="131"/>
      <c r="J7" s="132"/>
      <c r="K7" s="132"/>
      <c r="L7" s="132"/>
      <c r="M7" s="132"/>
      <c r="N7" s="132"/>
      <c r="O7" s="130"/>
      <c r="P7" s="130"/>
      <c r="Q7" s="133"/>
      <c r="R7" s="133"/>
      <c r="S7" s="122">
        <v>6084</v>
      </c>
      <c r="T7" s="122">
        <v>16</v>
      </c>
      <c r="U7" s="157" t="str">
        <f>VLOOKUP(S7,'Taxa v. 19'!$A$2:$D$2498,2,FALSE)</f>
        <v>Calanus finmarchicus</v>
      </c>
      <c r="V7" s="157" t="str">
        <f>VLOOKUP(T7,'Détail de taxa'!$A$1:$B$51,2,FALSE)</f>
        <v>Cv</v>
      </c>
      <c r="W7" s="128">
        <v>1</v>
      </c>
      <c r="X7" s="133">
        <v>1E-3</v>
      </c>
      <c r="Y7" s="133" t="s">
        <v>6857</v>
      </c>
      <c r="Z7" s="133"/>
      <c r="AA7" s="133"/>
      <c r="AB7" s="133"/>
      <c r="AC7" s="133"/>
      <c r="AD7" s="133"/>
      <c r="AE7" s="133"/>
      <c r="AF7" s="133"/>
      <c r="AG7" s="133"/>
      <c r="AH7" s="133"/>
      <c r="AI7" s="129"/>
      <c r="AJ7" s="133"/>
      <c r="AK7" s="133"/>
      <c r="AL7" s="134"/>
    </row>
    <row r="8" spans="1:38" s="120" customFormat="1">
      <c r="D8" s="130"/>
      <c r="E8" s="130"/>
      <c r="F8" s="130"/>
      <c r="G8" s="130"/>
      <c r="H8" s="130"/>
      <c r="I8" s="131"/>
      <c r="J8" s="132"/>
      <c r="K8" s="132"/>
      <c r="L8" s="132"/>
      <c r="M8" s="132"/>
      <c r="N8" s="132"/>
      <c r="O8" s="130"/>
      <c r="P8" s="130"/>
      <c r="Q8" s="133"/>
      <c r="R8" s="133"/>
      <c r="S8" s="122">
        <v>9977</v>
      </c>
      <c r="T8" s="122"/>
      <c r="U8" s="157" t="str">
        <f>VLOOKUP(S8,'Taxa v. 19'!$A$2:$D$2498,2,FALSE)</f>
        <v>mucus</v>
      </c>
      <c r="V8" s="157">
        <f>VLOOKUP(T8,'Détail de taxa'!$A$1:$B$51,2,FALSE)</f>
        <v>0</v>
      </c>
      <c r="W8" s="128"/>
      <c r="X8" s="133">
        <f>R4-X4-X5-X6-X7</f>
        <v>8.8999999999999996E-2</v>
      </c>
      <c r="Y8" s="133"/>
      <c r="Z8" s="133" t="s">
        <v>6857</v>
      </c>
      <c r="AA8" s="133"/>
      <c r="AB8" s="133"/>
      <c r="AC8" s="133"/>
      <c r="AD8" s="133"/>
      <c r="AE8" s="133"/>
      <c r="AF8" s="133"/>
      <c r="AG8" s="133"/>
      <c r="AH8" s="133"/>
      <c r="AI8" s="129"/>
      <c r="AJ8" s="133"/>
      <c r="AK8" s="133"/>
      <c r="AL8" s="134"/>
    </row>
    <row r="9" spans="1:38" s="120" customFormat="1">
      <c r="A9" s="120" t="s">
        <v>7577</v>
      </c>
      <c r="B9" s="121">
        <v>43353</v>
      </c>
      <c r="C9" s="120">
        <v>2</v>
      </c>
      <c r="D9" s="130">
        <v>792</v>
      </c>
      <c r="E9" s="130">
        <v>39</v>
      </c>
      <c r="F9" s="130"/>
      <c r="G9" s="130">
        <v>15</v>
      </c>
      <c r="H9" s="130">
        <v>71</v>
      </c>
      <c r="I9" s="131"/>
      <c r="J9" s="132"/>
      <c r="K9" s="132"/>
      <c r="L9" s="132"/>
      <c r="M9" s="132"/>
      <c r="N9" s="132"/>
      <c r="O9" s="130">
        <v>3</v>
      </c>
      <c r="P9" s="130" t="s">
        <v>6857</v>
      </c>
      <c r="Q9" s="133"/>
      <c r="R9" s="133" t="s">
        <v>6857</v>
      </c>
      <c r="S9" s="122">
        <v>9997</v>
      </c>
      <c r="T9" s="122"/>
      <c r="U9" s="157" t="str">
        <f>VLOOKUP(S9,'Taxa v. 19'!$A$2:$D$2498,2,FALSE)</f>
        <v>regurgité/évaginé</v>
      </c>
      <c r="V9" s="157">
        <f>VLOOKUP(T9,'Détail de taxa'!$A$1:$B$51,2,FALSE)</f>
        <v>0</v>
      </c>
      <c r="W9" s="128"/>
      <c r="X9" s="133"/>
      <c r="Y9" s="133"/>
      <c r="Z9" s="133" t="s">
        <v>6857</v>
      </c>
      <c r="AA9" s="133"/>
      <c r="AB9" s="133"/>
      <c r="AC9" s="133"/>
      <c r="AD9" s="133"/>
      <c r="AE9" s="133"/>
      <c r="AF9" s="133"/>
      <c r="AG9" s="133"/>
      <c r="AH9" s="133"/>
      <c r="AI9" s="129"/>
      <c r="AJ9" s="133"/>
      <c r="AK9" s="133"/>
      <c r="AL9" s="134"/>
    </row>
    <row r="10" spans="1:38" s="120" customFormat="1">
      <c r="A10" s="120" t="s">
        <v>7577</v>
      </c>
      <c r="B10" s="121">
        <v>43353</v>
      </c>
      <c r="C10" s="120">
        <v>2</v>
      </c>
      <c r="D10" s="130">
        <v>792</v>
      </c>
      <c r="E10" s="130">
        <v>39</v>
      </c>
      <c r="F10" s="130"/>
      <c r="G10" s="130">
        <v>15</v>
      </c>
      <c r="H10" s="130">
        <v>71</v>
      </c>
      <c r="I10" s="131"/>
      <c r="J10" s="132"/>
      <c r="K10" s="132"/>
      <c r="L10" s="132"/>
      <c r="M10" s="132"/>
      <c r="N10" s="132"/>
      <c r="O10" s="130">
        <v>4</v>
      </c>
      <c r="P10" s="130"/>
      <c r="Q10" s="133">
        <v>0.53800000000000003</v>
      </c>
      <c r="R10" s="133">
        <v>4.9000000000000002E-2</v>
      </c>
      <c r="S10" s="122">
        <v>6085</v>
      </c>
      <c r="T10" s="122">
        <v>18</v>
      </c>
      <c r="U10" s="157" t="str">
        <f>VLOOKUP(S10,'Taxa v. 19'!$A$2:$D$2498,2,FALSE)</f>
        <v>Calanus hyperboreus</v>
      </c>
      <c r="V10" s="157" t="str">
        <f>VLOOKUP(T10,'Détail de taxa'!$A$1:$B$51,2,FALSE)</f>
        <v>Cvi femelle</v>
      </c>
      <c r="W10" s="128">
        <v>1</v>
      </c>
      <c r="X10" s="133">
        <v>5.0000000000000001E-3</v>
      </c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29"/>
      <c r="AJ10" s="133"/>
      <c r="AK10" s="133"/>
      <c r="AL10" s="134"/>
    </row>
    <row r="11" spans="1:38" s="120" customFormat="1">
      <c r="D11" s="130"/>
      <c r="E11" s="130"/>
      <c r="F11" s="130"/>
      <c r="G11" s="130"/>
      <c r="H11" s="130"/>
      <c r="I11" s="131"/>
      <c r="J11" s="132"/>
      <c r="K11" s="132"/>
      <c r="L11" s="132"/>
      <c r="M11" s="132"/>
      <c r="N11" s="132"/>
      <c r="O11" s="130"/>
      <c r="P11" s="130"/>
      <c r="Q11" s="133"/>
      <c r="R11" s="133"/>
      <c r="S11" s="122">
        <v>6085</v>
      </c>
      <c r="T11" s="122">
        <v>16</v>
      </c>
      <c r="U11" s="157" t="str">
        <f>VLOOKUP(S11,'Taxa v. 19'!$A$2:$D$2498,2,FALSE)</f>
        <v>Calanus hyperboreus</v>
      </c>
      <c r="V11" s="157" t="str">
        <f>VLOOKUP(T11,'Détail de taxa'!$A$1:$B$51,2,FALSE)</f>
        <v>Cv</v>
      </c>
      <c r="W11" s="128">
        <v>1</v>
      </c>
      <c r="X11" s="133">
        <v>4.0000000000000001E-3</v>
      </c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29"/>
      <c r="AJ11" s="133"/>
      <c r="AK11" s="133"/>
      <c r="AL11" s="134"/>
    </row>
    <row r="12" spans="1:38" s="120" customFormat="1">
      <c r="D12" s="130"/>
      <c r="E12" s="130"/>
      <c r="F12" s="130"/>
      <c r="G12" s="130"/>
      <c r="H12" s="130"/>
      <c r="I12" s="131"/>
      <c r="J12" s="132"/>
      <c r="K12" s="132"/>
      <c r="L12" s="132"/>
      <c r="M12" s="132"/>
      <c r="N12" s="132"/>
      <c r="O12" s="130"/>
      <c r="P12" s="130"/>
      <c r="Q12" s="133"/>
      <c r="R12" s="133"/>
      <c r="S12" s="122">
        <v>6085</v>
      </c>
      <c r="T12" s="122">
        <v>16</v>
      </c>
      <c r="U12" s="157" t="str">
        <f>VLOOKUP(S12,'Taxa v. 19'!$A$2:$D$2498,2,FALSE)</f>
        <v>Calanus hyperboreus</v>
      </c>
      <c r="V12" s="157" t="str">
        <f>VLOOKUP(T12,'Détail de taxa'!$A$1:$B$51,2,FALSE)</f>
        <v>Cv</v>
      </c>
      <c r="W12" s="128">
        <v>1</v>
      </c>
      <c r="X12" s="133"/>
      <c r="Y12" s="133">
        <v>2E-3</v>
      </c>
      <c r="Z12" s="133"/>
      <c r="AA12" s="133"/>
      <c r="AB12" s="133"/>
      <c r="AC12" s="133"/>
      <c r="AD12" s="133"/>
      <c r="AE12" s="133"/>
      <c r="AF12" s="133"/>
      <c r="AG12" s="133"/>
      <c r="AH12" s="133"/>
      <c r="AI12" s="129"/>
      <c r="AJ12" s="133"/>
      <c r="AK12" s="133"/>
      <c r="AL12" s="134"/>
    </row>
    <row r="13" spans="1:38" s="120" customFormat="1">
      <c r="D13" s="130"/>
      <c r="E13" s="130"/>
      <c r="F13" s="130"/>
      <c r="G13" s="130"/>
      <c r="H13" s="130"/>
      <c r="I13" s="131"/>
      <c r="J13" s="132"/>
      <c r="K13" s="132"/>
      <c r="L13" s="132"/>
      <c r="M13" s="132"/>
      <c r="N13" s="132"/>
      <c r="O13" s="130"/>
      <c r="P13" s="130"/>
      <c r="Q13" s="133"/>
      <c r="R13" s="133"/>
      <c r="S13" s="122">
        <v>6085</v>
      </c>
      <c r="T13" s="122">
        <v>81</v>
      </c>
      <c r="U13" s="157" t="str">
        <f>VLOOKUP(S13,'Taxa v. 19'!$A$2:$D$2498,2,FALSE)</f>
        <v>Calanus hyperboreus</v>
      </c>
      <c r="V13" s="157" t="str">
        <f>VLOOKUP(T13,'Détail de taxa'!$A$1:$B$51,2,FALSE)</f>
        <v>partiel</v>
      </c>
      <c r="W13" s="128">
        <v>1</v>
      </c>
      <c r="X13" s="133"/>
      <c r="Y13" s="133"/>
      <c r="Z13" s="133">
        <v>1E-3</v>
      </c>
      <c r="AA13" s="133"/>
      <c r="AB13" s="133"/>
      <c r="AC13" s="133"/>
      <c r="AD13" s="133"/>
      <c r="AE13" s="133"/>
      <c r="AF13" s="133"/>
      <c r="AG13" s="133"/>
      <c r="AH13" s="133"/>
      <c r="AI13" s="129"/>
      <c r="AJ13" s="133"/>
      <c r="AK13" s="133"/>
      <c r="AL13" s="134"/>
    </row>
    <row r="14" spans="1:38" s="120" customFormat="1">
      <c r="D14" s="130"/>
      <c r="E14" s="130"/>
      <c r="F14" s="130"/>
      <c r="G14" s="130"/>
      <c r="H14" s="130"/>
      <c r="I14" s="131"/>
      <c r="J14" s="132"/>
      <c r="K14" s="132"/>
      <c r="L14" s="132"/>
      <c r="M14" s="132"/>
      <c r="N14" s="132"/>
      <c r="O14" s="130"/>
      <c r="P14" s="130"/>
      <c r="Q14" s="133"/>
      <c r="R14" s="133"/>
      <c r="S14" s="122">
        <v>9977</v>
      </c>
      <c r="T14" s="122"/>
      <c r="U14" s="157" t="str">
        <f>VLOOKUP(S14,'Taxa v. 19'!$A$2:$D$2498,2,FALSE)</f>
        <v>mucus</v>
      </c>
      <c r="V14" s="157">
        <f>VLOOKUP(T14,'Détail de taxa'!$A$1:$B$51,2,FALSE)</f>
        <v>0</v>
      </c>
      <c r="W14" s="128"/>
      <c r="X14" s="133"/>
      <c r="Y14" s="133"/>
      <c r="Z14" s="133">
        <f>R10-X10-X11-Y12-Z13</f>
        <v>3.7000000000000005E-2</v>
      </c>
      <c r="AA14" s="133"/>
      <c r="AB14" s="133"/>
      <c r="AC14" s="133"/>
      <c r="AD14" s="133"/>
      <c r="AE14" s="133"/>
      <c r="AF14" s="133"/>
      <c r="AG14" s="133"/>
      <c r="AH14" s="133"/>
      <c r="AI14" s="129"/>
      <c r="AJ14" s="133"/>
      <c r="AK14" s="133"/>
      <c r="AL14" s="134"/>
    </row>
    <row r="15" spans="1:38" s="120" customFormat="1">
      <c r="A15" s="120" t="s">
        <v>7577</v>
      </c>
      <c r="B15" s="121">
        <v>43353</v>
      </c>
      <c r="C15" s="120">
        <v>2</v>
      </c>
      <c r="D15" s="130">
        <v>792</v>
      </c>
      <c r="E15" s="130">
        <v>39</v>
      </c>
      <c r="F15" s="130"/>
      <c r="G15" s="130">
        <v>15</v>
      </c>
      <c r="H15" s="130">
        <v>71</v>
      </c>
      <c r="I15" s="131"/>
      <c r="J15" s="132"/>
      <c r="K15" s="132"/>
      <c r="L15" s="132"/>
      <c r="M15" s="132"/>
      <c r="N15" s="132"/>
      <c r="O15" s="130">
        <v>5</v>
      </c>
      <c r="P15" s="130"/>
      <c r="Q15" s="133"/>
      <c r="R15" s="133"/>
      <c r="S15" s="122">
        <v>9997</v>
      </c>
      <c r="T15" s="122"/>
      <c r="U15" s="157" t="str">
        <f>VLOOKUP(S15,'Taxa v. 19'!$A$2:$D$2498,2,FALSE)</f>
        <v>regurgité/évaginé</v>
      </c>
      <c r="V15" s="157">
        <f>VLOOKUP(T15,'Détail de taxa'!$A$1:$B$51,2,FALSE)</f>
        <v>0</v>
      </c>
      <c r="W15" s="128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29"/>
      <c r="AJ15" s="133"/>
      <c r="AK15" s="133"/>
      <c r="AL15" s="134"/>
    </row>
    <row r="16" spans="1:38" s="120" customFormat="1">
      <c r="A16" s="120" t="s">
        <v>7577</v>
      </c>
      <c r="B16" s="121">
        <v>43354</v>
      </c>
      <c r="C16" s="120">
        <v>2</v>
      </c>
      <c r="D16" s="130">
        <v>792</v>
      </c>
      <c r="E16" s="130">
        <v>39</v>
      </c>
      <c r="F16" s="130"/>
      <c r="G16" s="130">
        <v>15</v>
      </c>
      <c r="H16" s="130">
        <v>71</v>
      </c>
      <c r="I16" s="131"/>
      <c r="J16" s="132"/>
      <c r="K16" s="132"/>
      <c r="L16" s="132"/>
      <c r="M16" s="132"/>
      <c r="N16" s="132"/>
      <c r="O16" s="130">
        <v>6</v>
      </c>
      <c r="P16" s="130"/>
      <c r="Q16" s="133">
        <v>0.873</v>
      </c>
      <c r="R16" s="133">
        <v>0.186</v>
      </c>
      <c r="S16" s="122">
        <v>6208</v>
      </c>
      <c r="T16" s="122">
        <v>18</v>
      </c>
      <c r="U16" s="157" t="str">
        <f>VLOOKUP(S16,'Taxa v. 19'!$A$2:$D$2498,2,FALSE)</f>
        <v>Paraeuchaeta norvegica</v>
      </c>
      <c r="V16" s="157" t="str">
        <f>VLOOKUP(T16,'Détail de taxa'!$A$1:$B$51,2,FALSE)</f>
        <v>Cvi femelle</v>
      </c>
      <c r="W16" s="128">
        <v>1</v>
      </c>
      <c r="X16" s="133"/>
      <c r="Y16" s="133">
        <v>4.0000000000000001E-3</v>
      </c>
      <c r="Z16" s="133"/>
      <c r="AA16" s="133"/>
      <c r="AB16" s="133"/>
      <c r="AC16" s="133"/>
      <c r="AD16" s="133"/>
      <c r="AE16" s="133"/>
      <c r="AF16" s="133"/>
      <c r="AG16" s="133"/>
      <c r="AH16" s="133"/>
      <c r="AI16" s="129"/>
      <c r="AJ16" s="133"/>
      <c r="AK16" s="133"/>
      <c r="AL16" s="134"/>
    </row>
    <row r="17" spans="1:38" s="120" customFormat="1">
      <c r="D17" s="130"/>
      <c r="E17" s="130"/>
      <c r="F17" s="130"/>
      <c r="G17" s="130"/>
      <c r="H17" s="130"/>
      <c r="I17" s="131"/>
      <c r="J17" s="132"/>
      <c r="K17" s="132"/>
      <c r="L17" s="132"/>
      <c r="M17" s="132"/>
      <c r="N17" s="132"/>
      <c r="O17" s="130"/>
      <c r="P17" s="130"/>
      <c r="Q17" s="133"/>
      <c r="R17" s="133"/>
      <c r="S17" s="122">
        <v>6085</v>
      </c>
      <c r="T17" s="128">
        <v>18</v>
      </c>
      <c r="U17" s="157" t="str">
        <f>VLOOKUP(S17,'Taxa v. 19'!$A$2:$D$2498,2,FALSE)</f>
        <v>Calanus hyperboreus</v>
      </c>
      <c r="V17" s="157" t="str">
        <f>VLOOKUP(T17,'Détail de taxa'!$A$1:$B$51,2,FALSE)</f>
        <v>Cvi femelle</v>
      </c>
      <c r="W17" s="128">
        <v>1</v>
      </c>
      <c r="X17" s="133">
        <v>5.0000000000000001E-3</v>
      </c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29"/>
      <c r="AJ17" s="133"/>
      <c r="AK17" s="133"/>
      <c r="AL17" s="134"/>
    </row>
    <row r="18" spans="1:38" s="120" customFormat="1">
      <c r="D18" s="130"/>
      <c r="E18" s="130"/>
      <c r="F18" s="130"/>
      <c r="G18" s="130"/>
      <c r="H18" s="130"/>
      <c r="I18" s="131"/>
      <c r="J18" s="132"/>
      <c r="K18" s="132"/>
      <c r="L18" s="132"/>
      <c r="M18" s="132"/>
      <c r="N18" s="132"/>
      <c r="O18" s="130"/>
      <c r="P18" s="130"/>
      <c r="Q18" s="133"/>
      <c r="R18" s="133"/>
      <c r="S18" s="122">
        <v>6085</v>
      </c>
      <c r="T18" s="128">
        <v>16</v>
      </c>
      <c r="U18" s="157" t="str">
        <f>VLOOKUP(S18,'Taxa v. 19'!$A$2:$D$2498,2,FALSE)</f>
        <v>Calanus hyperboreus</v>
      </c>
      <c r="V18" s="157" t="str">
        <f>VLOOKUP(T18,'Détail de taxa'!$A$1:$B$51,2,FALSE)</f>
        <v>Cv</v>
      </c>
      <c r="W18" s="128">
        <v>4</v>
      </c>
      <c r="X18" s="133">
        <v>1.6E-2</v>
      </c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29"/>
      <c r="AJ18" s="133"/>
      <c r="AK18" s="133"/>
      <c r="AL18" s="134"/>
    </row>
    <row r="19" spans="1:38" s="120" customFormat="1">
      <c r="D19" s="130"/>
      <c r="E19" s="130"/>
      <c r="F19" s="130"/>
      <c r="G19" s="130"/>
      <c r="H19" s="130"/>
      <c r="I19" s="131"/>
      <c r="J19" s="132"/>
      <c r="K19" s="132"/>
      <c r="L19" s="132"/>
      <c r="M19" s="132"/>
      <c r="N19" s="132"/>
      <c r="O19" s="130"/>
      <c r="P19" s="130"/>
      <c r="Q19" s="133"/>
      <c r="R19" s="133"/>
      <c r="S19" s="122">
        <v>6085</v>
      </c>
      <c r="T19" s="128">
        <v>15</v>
      </c>
      <c r="U19" s="157" t="str">
        <f>VLOOKUP(S19,'Taxa v. 19'!$A$2:$D$2498,2,FALSE)</f>
        <v>Calanus hyperboreus</v>
      </c>
      <c r="V19" s="157" t="str">
        <f>VLOOKUP(T19,'Détail de taxa'!$A$1:$B$51,2,FALSE)</f>
        <v>Civ</v>
      </c>
      <c r="W19" s="128">
        <v>13</v>
      </c>
      <c r="X19" s="133">
        <v>2.5999999999999999E-2</v>
      </c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29"/>
      <c r="AJ19" s="133"/>
      <c r="AK19" s="133"/>
      <c r="AL19" s="134"/>
    </row>
    <row r="20" spans="1:38" s="120" customFormat="1">
      <c r="D20" s="130"/>
      <c r="E20" s="130"/>
      <c r="F20" s="130"/>
      <c r="G20" s="130"/>
      <c r="H20" s="130"/>
      <c r="I20" s="131"/>
      <c r="J20" s="132"/>
      <c r="K20" s="132"/>
      <c r="L20" s="132"/>
      <c r="M20" s="132"/>
      <c r="N20" s="132"/>
      <c r="O20" s="130"/>
      <c r="P20" s="130"/>
      <c r="Q20" s="133"/>
      <c r="R20" s="133"/>
      <c r="S20" s="122">
        <v>6265</v>
      </c>
      <c r="T20" s="128">
        <v>17</v>
      </c>
      <c r="U20" s="157" t="str">
        <f>VLOOKUP(S20,'Taxa v. 19'!$A$2:$D$2498,2,FALSE)</f>
        <v>Metridia longa</v>
      </c>
      <c r="V20" s="157" t="str">
        <f>VLOOKUP(T20,'Détail de taxa'!$A$1:$B$51,2,FALSE)</f>
        <v>Cvi mâle</v>
      </c>
      <c r="W20" s="128">
        <v>1</v>
      </c>
      <c r="X20" s="133">
        <v>1E-3</v>
      </c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29"/>
      <c r="AJ20" s="133"/>
      <c r="AK20" s="133"/>
      <c r="AL20" s="134"/>
    </row>
    <row r="21" spans="1:38" s="120" customFormat="1">
      <c r="D21" s="130"/>
      <c r="E21" s="130"/>
      <c r="F21" s="130"/>
      <c r="G21" s="130"/>
      <c r="H21" s="130"/>
      <c r="I21" s="131"/>
      <c r="J21" s="132"/>
      <c r="K21" s="132"/>
      <c r="L21" s="132"/>
      <c r="M21" s="132"/>
      <c r="N21" s="132"/>
      <c r="O21" s="130"/>
      <c r="P21" s="130"/>
      <c r="Q21" s="133"/>
      <c r="R21" s="133"/>
      <c r="S21" s="122">
        <v>6084</v>
      </c>
      <c r="T21" s="128">
        <v>16</v>
      </c>
      <c r="U21" s="157" t="str">
        <f>VLOOKUP(S21,'Taxa v. 19'!$A$2:$D$2498,2,FALSE)</f>
        <v>Calanus finmarchicus</v>
      </c>
      <c r="V21" s="157" t="str">
        <f>VLOOKUP(T21,'Détail de taxa'!$A$1:$B$51,2,FALSE)</f>
        <v>Cv</v>
      </c>
      <c r="W21" s="128">
        <v>1</v>
      </c>
      <c r="X21" s="133">
        <v>2E-3</v>
      </c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29"/>
      <c r="AJ21" s="133"/>
      <c r="AK21" s="133"/>
      <c r="AL21" s="134"/>
    </row>
    <row r="22" spans="1:38" s="120" customFormat="1">
      <c r="D22" s="130"/>
      <c r="E22" s="130"/>
      <c r="F22" s="130"/>
      <c r="G22" s="130"/>
      <c r="H22" s="130"/>
      <c r="I22" s="131"/>
      <c r="J22" s="132"/>
      <c r="K22" s="132"/>
      <c r="L22" s="132"/>
      <c r="M22" s="132"/>
      <c r="N22" s="132"/>
      <c r="O22" s="130"/>
      <c r="P22" s="130"/>
      <c r="Q22" s="133"/>
      <c r="R22" s="133"/>
      <c r="S22" s="122">
        <v>6020</v>
      </c>
      <c r="T22" s="122"/>
      <c r="U22" s="157" t="str">
        <f>VLOOKUP(S22,'Taxa v. 19'!$A$2:$D$2498,2,FALSE)</f>
        <v>Ostracoda</v>
      </c>
      <c r="V22" s="157">
        <f>VLOOKUP(T22,'Détail de taxa'!$A$1:$B$51,2,FALSE)</f>
        <v>0</v>
      </c>
      <c r="W22" s="128">
        <v>5</v>
      </c>
      <c r="X22" s="133">
        <v>5.0000000000000001E-3</v>
      </c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29"/>
      <c r="AJ22" s="133"/>
      <c r="AK22" s="133"/>
      <c r="AL22" s="134"/>
    </row>
    <row r="23" spans="1:38" s="120" customFormat="1">
      <c r="D23" s="130"/>
      <c r="E23" s="130"/>
      <c r="F23" s="130"/>
      <c r="G23" s="130"/>
      <c r="H23" s="130"/>
      <c r="I23" s="131"/>
      <c r="J23" s="132"/>
      <c r="K23" s="132"/>
      <c r="L23" s="132"/>
      <c r="M23" s="132"/>
      <c r="N23" s="132"/>
      <c r="O23" s="130"/>
      <c r="P23" s="130"/>
      <c r="Q23" s="133"/>
      <c r="R23" s="133"/>
      <c r="S23" s="122">
        <v>6081</v>
      </c>
      <c r="T23" s="122">
        <v>81</v>
      </c>
      <c r="U23" s="157" t="str">
        <f>VLOOKUP(S23,'Taxa v. 19'!$A$2:$D$2498,2,FALSE)</f>
        <v>Calanoida</v>
      </c>
      <c r="V23" s="157" t="str">
        <f>VLOOKUP(T23,'Détail de taxa'!$A$1:$B$51,2,FALSE)</f>
        <v>partiel</v>
      </c>
      <c r="W23" s="128"/>
      <c r="X23" s="133"/>
      <c r="Y23" s="133"/>
      <c r="Z23" s="133">
        <v>6.0000000000000001E-3</v>
      </c>
      <c r="AA23" s="133"/>
      <c r="AB23" s="133"/>
      <c r="AC23" s="133"/>
      <c r="AD23" s="133"/>
      <c r="AE23" s="133"/>
      <c r="AF23" s="133"/>
      <c r="AG23" s="133"/>
      <c r="AH23" s="133"/>
      <c r="AI23" s="129"/>
      <c r="AJ23" s="133"/>
      <c r="AK23" s="133"/>
      <c r="AL23" s="134"/>
    </row>
    <row r="24" spans="1:38" s="120" customFormat="1">
      <c r="D24" s="130"/>
      <c r="E24" s="130"/>
      <c r="F24" s="130"/>
      <c r="G24" s="130"/>
      <c r="H24" s="130"/>
      <c r="I24" s="131"/>
      <c r="J24" s="132"/>
      <c r="K24" s="132"/>
      <c r="L24" s="132"/>
      <c r="M24" s="132"/>
      <c r="N24" s="132"/>
      <c r="O24" s="130"/>
      <c r="P24" s="130"/>
      <c r="Q24" s="133"/>
      <c r="R24" s="133"/>
      <c r="S24" s="122">
        <v>9977</v>
      </c>
      <c r="T24" s="122"/>
      <c r="U24" s="157" t="str">
        <f>VLOOKUP(S24,'Taxa v. 19'!$A$2:$D$2498,2,FALSE)</f>
        <v>mucus</v>
      </c>
      <c r="V24" s="157">
        <f>VLOOKUP(T24,'Détail de taxa'!$A$1:$B$51,2,FALSE)</f>
        <v>0</v>
      </c>
      <c r="W24" s="128"/>
      <c r="X24" s="133"/>
      <c r="Y24" s="133"/>
      <c r="Z24" s="133">
        <f>R16-X17-X18-X19-X20-X21-X22-Z23-Y16</f>
        <v>0.12099999999999997</v>
      </c>
      <c r="AA24" s="133"/>
      <c r="AB24" s="133"/>
      <c r="AC24" s="133"/>
      <c r="AD24" s="133"/>
      <c r="AE24" s="133"/>
      <c r="AF24" s="133"/>
      <c r="AG24" s="133"/>
      <c r="AH24" s="133"/>
      <c r="AI24" s="129"/>
      <c r="AJ24" s="133"/>
      <c r="AK24" s="133"/>
      <c r="AL24" s="134"/>
    </row>
    <row r="25" spans="1:38" s="120" customFormat="1">
      <c r="A25" s="120" t="s">
        <v>7577</v>
      </c>
      <c r="B25" s="121">
        <v>43354</v>
      </c>
      <c r="C25" s="120">
        <v>2</v>
      </c>
      <c r="D25" s="130">
        <v>792</v>
      </c>
      <c r="E25" s="130">
        <v>39</v>
      </c>
      <c r="F25" s="130"/>
      <c r="G25" s="130">
        <v>15</v>
      </c>
      <c r="H25" s="130">
        <v>71</v>
      </c>
      <c r="I25" s="131"/>
      <c r="J25" s="132"/>
      <c r="K25" s="132"/>
      <c r="L25" s="132"/>
      <c r="M25" s="132"/>
      <c r="N25" s="132"/>
      <c r="O25" s="130">
        <v>7</v>
      </c>
      <c r="P25" s="130"/>
      <c r="Q25" s="133">
        <v>0.81799999999999995</v>
      </c>
      <c r="R25" s="133"/>
      <c r="S25" s="122">
        <v>9998</v>
      </c>
      <c r="T25" s="122"/>
      <c r="U25" s="157" t="str">
        <f>VLOOKUP(S25,'Taxa v. 19'!$A$2:$D$2498,2,FALSE)</f>
        <v>vide</v>
      </c>
      <c r="V25" s="157">
        <f>VLOOKUP(T25,'Détail de taxa'!$A$1:$B$51,2,FALSE)</f>
        <v>0</v>
      </c>
      <c r="W25" s="128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29"/>
      <c r="AJ25" s="133"/>
      <c r="AK25" s="133"/>
      <c r="AL25" s="134"/>
    </row>
    <row r="26" spans="1:38" s="120" customFormat="1">
      <c r="A26" s="120" t="s">
        <v>7577</v>
      </c>
      <c r="B26" s="121">
        <v>43354</v>
      </c>
      <c r="C26" s="120">
        <v>2</v>
      </c>
      <c r="D26" s="130">
        <v>792</v>
      </c>
      <c r="E26" s="130">
        <v>39</v>
      </c>
      <c r="F26" s="130"/>
      <c r="G26" s="130">
        <v>15</v>
      </c>
      <c r="H26" s="130">
        <v>71</v>
      </c>
      <c r="I26" s="131"/>
      <c r="J26" s="132"/>
      <c r="K26" s="132"/>
      <c r="L26" s="132"/>
      <c r="M26" s="132"/>
      <c r="N26" s="132"/>
      <c r="O26" s="130">
        <v>8</v>
      </c>
      <c r="P26" s="130"/>
      <c r="Q26" s="133">
        <v>0.78800000000000003</v>
      </c>
      <c r="R26" s="133">
        <v>0.10100000000000001</v>
      </c>
      <c r="S26" s="122">
        <v>6085</v>
      </c>
      <c r="T26" s="122">
        <v>16</v>
      </c>
      <c r="U26" s="157" t="str">
        <f>VLOOKUP(S26,'Taxa v. 19'!$A$2:$D$2498,2,FALSE)</f>
        <v>Calanus hyperboreus</v>
      </c>
      <c r="V26" s="157" t="str">
        <f>VLOOKUP(T26,'Détail de taxa'!$A$1:$B$51,2,FALSE)</f>
        <v>Cv</v>
      </c>
      <c r="W26" s="128">
        <v>10</v>
      </c>
      <c r="X26" s="133">
        <v>2.8000000000000001E-2</v>
      </c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29"/>
      <c r="AJ26" s="133"/>
      <c r="AK26" s="133"/>
      <c r="AL26" s="134"/>
    </row>
    <row r="27" spans="1:38" s="120" customFormat="1">
      <c r="D27" s="130"/>
      <c r="E27" s="130"/>
      <c r="F27" s="130"/>
      <c r="G27" s="130"/>
      <c r="H27" s="130"/>
      <c r="I27" s="131"/>
      <c r="J27" s="132"/>
      <c r="K27" s="132"/>
      <c r="L27" s="132"/>
      <c r="M27" s="132"/>
      <c r="N27" s="132"/>
      <c r="O27" s="130"/>
      <c r="P27" s="130"/>
      <c r="Q27" s="133"/>
      <c r="R27" s="133"/>
      <c r="S27" s="122">
        <v>6085</v>
      </c>
      <c r="T27" s="122">
        <v>15</v>
      </c>
      <c r="U27" s="157" t="str">
        <f>VLOOKUP(S27,'Taxa v. 19'!$A$2:$D$2498,2,FALSE)</f>
        <v>Calanus hyperboreus</v>
      </c>
      <c r="V27" s="157" t="str">
        <f>VLOOKUP(T27,'Détail de taxa'!$A$1:$B$51,2,FALSE)</f>
        <v>Civ</v>
      </c>
      <c r="W27" s="128">
        <v>7</v>
      </c>
      <c r="X27" s="133">
        <v>1.2E-2</v>
      </c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29"/>
      <c r="AJ27" s="133"/>
      <c r="AK27" s="133"/>
      <c r="AL27" s="134"/>
    </row>
    <row r="28" spans="1:38" s="120" customFormat="1">
      <c r="D28" s="130"/>
      <c r="E28" s="130"/>
      <c r="F28" s="130"/>
      <c r="G28" s="130"/>
      <c r="H28" s="130"/>
      <c r="I28" s="131"/>
      <c r="J28" s="132"/>
      <c r="K28" s="132"/>
      <c r="L28" s="132"/>
      <c r="M28" s="132"/>
      <c r="N28" s="132"/>
      <c r="O28" s="130"/>
      <c r="P28" s="130"/>
      <c r="Q28" s="133"/>
      <c r="R28" s="133"/>
      <c r="S28" s="122">
        <v>6208</v>
      </c>
      <c r="T28" s="122">
        <v>18</v>
      </c>
      <c r="U28" s="157" t="str">
        <f>VLOOKUP(S28,'Taxa v. 19'!$A$2:$D$2498,2,FALSE)</f>
        <v>Paraeuchaeta norvegica</v>
      </c>
      <c r="V28" s="157" t="str">
        <f>VLOOKUP(T28,'Détail de taxa'!$A$1:$B$51,2,FALSE)</f>
        <v>Cvi femelle</v>
      </c>
      <c r="W28" s="128">
        <v>1</v>
      </c>
      <c r="X28" s="133">
        <v>0.01</v>
      </c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29"/>
      <c r="AJ28" s="133"/>
      <c r="AK28" s="133"/>
      <c r="AL28" s="134"/>
    </row>
    <row r="29" spans="1:38" s="120" customFormat="1">
      <c r="D29" s="130"/>
      <c r="E29" s="130"/>
      <c r="F29" s="130"/>
      <c r="G29" s="130"/>
      <c r="H29" s="130"/>
      <c r="I29" s="131"/>
      <c r="J29" s="132"/>
      <c r="K29" s="132"/>
      <c r="L29" s="132"/>
      <c r="M29" s="132"/>
      <c r="N29" s="132"/>
      <c r="O29" s="130"/>
      <c r="P29" s="130"/>
      <c r="Q29" s="133"/>
      <c r="R29" s="133"/>
      <c r="S29" s="122">
        <v>6265</v>
      </c>
      <c r="T29" s="122">
        <v>18</v>
      </c>
      <c r="U29" s="157" t="str">
        <f>VLOOKUP(S29,'Taxa v. 19'!$A$2:$D$2498,2,FALSE)</f>
        <v>Metridia longa</v>
      </c>
      <c r="V29" s="157" t="str">
        <f>VLOOKUP(T29,'Détail de taxa'!$A$1:$B$51,2,FALSE)</f>
        <v>Cvi femelle</v>
      </c>
      <c r="W29" s="128">
        <v>1</v>
      </c>
      <c r="X29" s="133">
        <v>1E-3</v>
      </c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29"/>
      <c r="AJ29" s="133"/>
      <c r="AK29" s="133"/>
      <c r="AL29" s="134"/>
    </row>
    <row r="30" spans="1:38" s="120" customFormat="1">
      <c r="D30" s="130"/>
      <c r="E30" s="130"/>
      <c r="F30" s="130"/>
      <c r="G30" s="130"/>
      <c r="H30" s="130"/>
      <c r="I30" s="131"/>
      <c r="J30" s="132"/>
      <c r="K30" s="132"/>
      <c r="L30" s="132"/>
      <c r="M30" s="132"/>
      <c r="N30" s="132"/>
      <c r="O30" s="130"/>
      <c r="P30" s="130"/>
      <c r="Q30" s="133"/>
      <c r="R30" s="133"/>
      <c r="S30" s="122">
        <v>6081</v>
      </c>
      <c r="T30" s="122">
        <v>81</v>
      </c>
      <c r="U30" s="157" t="str">
        <f>VLOOKUP(S30,'Taxa v. 19'!$A$2:$D$2498,2,FALSE)</f>
        <v>Calanoida</v>
      </c>
      <c r="V30" s="157" t="str">
        <f>VLOOKUP(T30,'Détail de taxa'!$A$1:$B$51,2,FALSE)</f>
        <v>partiel</v>
      </c>
      <c r="W30" s="128"/>
      <c r="X30" s="133"/>
      <c r="Y30" s="133"/>
      <c r="Z30" s="133">
        <v>8.0000000000000002E-3</v>
      </c>
      <c r="AA30" s="133"/>
      <c r="AB30" s="133"/>
      <c r="AC30" s="133"/>
      <c r="AD30" s="133"/>
      <c r="AE30" s="133"/>
      <c r="AF30" s="133"/>
      <c r="AG30" s="133"/>
      <c r="AH30" s="133"/>
      <c r="AI30" s="129"/>
      <c r="AJ30" s="133"/>
      <c r="AK30" s="133"/>
      <c r="AL30" s="134"/>
    </row>
    <row r="31" spans="1:38" s="120" customFormat="1">
      <c r="D31" s="130"/>
      <c r="E31" s="130"/>
      <c r="F31" s="130"/>
      <c r="G31" s="130"/>
      <c r="H31" s="130"/>
      <c r="I31" s="131"/>
      <c r="J31" s="132"/>
      <c r="K31" s="132"/>
      <c r="L31" s="132"/>
      <c r="M31" s="132"/>
      <c r="N31" s="132"/>
      <c r="O31" s="130"/>
      <c r="P31" s="130"/>
      <c r="Q31" s="133"/>
      <c r="R31" s="133"/>
      <c r="S31" s="122">
        <v>9977</v>
      </c>
      <c r="T31" s="122"/>
      <c r="U31" s="157" t="str">
        <f>VLOOKUP(S31,'Taxa v. 19'!$A$2:$D$2498,2,FALSE)</f>
        <v>mucus</v>
      </c>
      <c r="V31" s="157">
        <f>VLOOKUP(T31,'Détail de taxa'!$A$1:$B$51,2,FALSE)</f>
        <v>0</v>
      </c>
      <c r="W31" s="128"/>
      <c r="X31" s="133"/>
      <c r="Y31" s="133"/>
      <c r="Z31" s="133">
        <f>R26-X26-X27-X28-X29-Z30</f>
        <v>4.200000000000001E-2</v>
      </c>
      <c r="AA31" s="133"/>
      <c r="AB31" s="133"/>
      <c r="AC31" s="133"/>
      <c r="AD31" s="133"/>
      <c r="AE31" s="133"/>
      <c r="AF31" s="133"/>
      <c r="AG31" s="133"/>
      <c r="AH31" s="133"/>
      <c r="AI31" s="129"/>
      <c r="AJ31" s="133"/>
      <c r="AK31" s="133"/>
      <c r="AL31" s="134"/>
    </row>
    <row r="32" spans="1:38" s="120" customFormat="1">
      <c r="A32" s="120" t="s">
        <v>7577</v>
      </c>
      <c r="B32" s="121">
        <v>43354</v>
      </c>
      <c r="C32" s="120">
        <v>2</v>
      </c>
      <c r="D32" s="130">
        <v>792</v>
      </c>
      <c r="E32" s="130">
        <v>39</v>
      </c>
      <c r="F32" s="130"/>
      <c r="G32" s="130">
        <v>15</v>
      </c>
      <c r="H32" s="130">
        <v>71</v>
      </c>
      <c r="I32" s="131"/>
      <c r="J32" s="132"/>
      <c r="K32" s="132"/>
      <c r="L32" s="132"/>
      <c r="M32" s="132"/>
      <c r="N32" s="132"/>
      <c r="O32" s="130">
        <v>9</v>
      </c>
      <c r="P32" s="130"/>
      <c r="Q32" s="133"/>
      <c r="R32" s="133"/>
      <c r="S32" s="122">
        <v>9997</v>
      </c>
      <c r="T32" s="122"/>
      <c r="U32" s="157" t="str">
        <f>VLOOKUP(S32,'Taxa v. 19'!$A$2:$D$2498,2,FALSE)</f>
        <v>regurgité/évaginé</v>
      </c>
      <c r="V32" s="157">
        <f>VLOOKUP(T32,'Détail de taxa'!$A$1:$B$51,2,FALSE)</f>
        <v>0</v>
      </c>
      <c r="W32" s="128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29"/>
      <c r="AJ32" s="133"/>
      <c r="AK32" s="133"/>
      <c r="AL32" s="134"/>
    </row>
    <row r="33" spans="1:38" s="120" customFormat="1">
      <c r="A33" s="120" t="s">
        <v>7577</v>
      </c>
      <c r="B33" s="121">
        <v>43354</v>
      </c>
      <c r="C33" s="120">
        <v>2</v>
      </c>
      <c r="D33" s="130">
        <v>792</v>
      </c>
      <c r="E33" s="130">
        <v>39</v>
      </c>
      <c r="F33" s="130"/>
      <c r="G33" s="130">
        <v>15</v>
      </c>
      <c r="H33" s="130">
        <v>71</v>
      </c>
      <c r="I33" s="131"/>
      <c r="J33" s="132"/>
      <c r="K33" s="132"/>
      <c r="L33" s="132"/>
      <c r="M33" s="132"/>
      <c r="N33" s="132"/>
      <c r="O33" s="130">
        <v>10</v>
      </c>
      <c r="P33" s="130"/>
      <c r="Q33" s="133">
        <v>0.72299999999999998</v>
      </c>
      <c r="R33" s="133"/>
      <c r="S33" s="122">
        <v>9998</v>
      </c>
      <c r="T33" s="122"/>
      <c r="U33" s="157" t="str">
        <f>VLOOKUP(S33,'Taxa v. 19'!$A$2:$D$2498,2,FALSE)</f>
        <v>vide</v>
      </c>
      <c r="V33" s="157">
        <f>VLOOKUP(T33,'Détail de taxa'!$A$1:$B$51,2,FALSE)</f>
        <v>0</v>
      </c>
      <c r="W33" s="128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29"/>
      <c r="AJ33" s="133"/>
      <c r="AK33" s="133"/>
      <c r="AL33" s="134"/>
    </row>
    <row r="34" spans="1:38" s="120" customFormat="1">
      <c r="A34" s="120" t="s">
        <v>7577</v>
      </c>
      <c r="B34" s="121">
        <v>43354</v>
      </c>
      <c r="C34" s="120">
        <v>2</v>
      </c>
      <c r="D34" s="130">
        <v>792</v>
      </c>
      <c r="E34" s="130">
        <v>39</v>
      </c>
      <c r="F34" s="130"/>
      <c r="G34" s="130">
        <v>15</v>
      </c>
      <c r="H34" s="130">
        <v>71</v>
      </c>
      <c r="I34" s="131"/>
      <c r="J34" s="132"/>
      <c r="K34" s="132"/>
      <c r="L34" s="132"/>
      <c r="M34" s="132"/>
      <c r="N34" s="132"/>
      <c r="O34" s="130">
        <v>11</v>
      </c>
      <c r="P34" s="130"/>
      <c r="Q34" s="133"/>
      <c r="R34" s="133"/>
      <c r="S34" s="122">
        <v>9997</v>
      </c>
      <c r="T34" s="122"/>
      <c r="U34" s="157" t="str">
        <f>VLOOKUP(S34,'Taxa v. 19'!$A$2:$D$2498,2,FALSE)</f>
        <v>regurgité/évaginé</v>
      </c>
      <c r="V34" s="157">
        <f>VLOOKUP(T34,'Détail de taxa'!$A$1:$B$51,2,FALSE)</f>
        <v>0</v>
      </c>
      <c r="W34" s="128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29"/>
      <c r="AJ34" s="133"/>
      <c r="AK34" s="133"/>
      <c r="AL34" s="134"/>
    </row>
    <row r="35" spans="1:38" s="120" customFormat="1">
      <c r="A35" s="120" t="s">
        <v>7577</v>
      </c>
      <c r="B35" s="121">
        <v>43354</v>
      </c>
      <c r="C35" s="120">
        <v>2</v>
      </c>
      <c r="D35" s="130">
        <v>792</v>
      </c>
      <c r="E35" s="130">
        <v>39</v>
      </c>
      <c r="F35" s="130"/>
      <c r="G35" s="130">
        <v>15</v>
      </c>
      <c r="H35" s="130">
        <v>71</v>
      </c>
      <c r="I35" s="131"/>
      <c r="J35" s="132"/>
      <c r="K35" s="132"/>
      <c r="L35" s="132"/>
      <c r="M35" s="132"/>
      <c r="N35" s="132"/>
      <c r="O35" s="130">
        <v>12</v>
      </c>
      <c r="P35" s="130"/>
      <c r="Q35" s="133"/>
      <c r="R35" s="133"/>
      <c r="S35" s="122">
        <v>9997</v>
      </c>
      <c r="T35" s="122"/>
      <c r="U35" s="157" t="str">
        <f>VLOOKUP(S35,'Taxa v. 19'!$A$2:$D$2498,2,FALSE)</f>
        <v>regurgité/évaginé</v>
      </c>
      <c r="V35" s="157">
        <f>VLOOKUP(T35,'Détail de taxa'!$A$1:$B$51,2,FALSE)</f>
        <v>0</v>
      </c>
      <c r="W35" s="128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29"/>
      <c r="AJ35" s="133"/>
      <c r="AK35" s="133"/>
      <c r="AL35" s="134"/>
    </row>
    <row r="36" spans="1:38" s="153" customFormat="1">
      <c r="D36" s="154"/>
      <c r="E36" s="154"/>
      <c r="F36" s="154"/>
      <c r="G36" s="154"/>
      <c r="H36" s="154"/>
      <c r="I36" s="138"/>
      <c r="J36" s="139"/>
      <c r="K36" s="139"/>
      <c r="L36" s="139"/>
      <c r="M36" s="139"/>
      <c r="N36" s="139"/>
      <c r="O36" s="140"/>
      <c r="P36" s="141"/>
      <c r="Q36" s="142"/>
      <c r="R36" s="143"/>
      <c r="S36" s="144" t="s">
        <v>6857</v>
      </c>
      <c r="T36" s="144"/>
      <c r="U36" s="157" t="e">
        <f>VLOOKUP(S36,'Taxa v. 19'!$A$2:$D$2498,2,FALSE)</f>
        <v>#N/A</v>
      </c>
      <c r="V36" s="157">
        <f>VLOOKUP(T36,'Détail de taxa'!$A$1:$B$51,2,FALSE)</f>
        <v>0</v>
      </c>
      <c r="W36" s="145"/>
      <c r="X36" s="146"/>
      <c r="Y36" s="147"/>
      <c r="Z36" s="148"/>
      <c r="AA36" s="149"/>
      <c r="AB36" s="149"/>
      <c r="AC36" s="149"/>
      <c r="AD36" s="149"/>
      <c r="AE36" s="149"/>
      <c r="AF36" s="149"/>
      <c r="AG36" s="149"/>
      <c r="AH36" s="149"/>
      <c r="AI36" s="150"/>
      <c r="AJ36" s="149"/>
      <c r="AK36" s="151"/>
      <c r="AL36" s="152"/>
    </row>
    <row r="37" spans="1:38" s="153" customFormat="1">
      <c r="D37" s="154"/>
      <c r="E37" s="154"/>
      <c r="F37" s="154"/>
      <c r="G37" s="154"/>
      <c r="H37" s="154"/>
      <c r="I37" s="138"/>
      <c r="J37" s="139"/>
      <c r="K37" s="139"/>
      <c r="L37" s="139"/>
      <c r="M37" s="139"/>
      <c r="N37" s="139"/>
      <c r="O37" s="140"/>
      <c r="P37" s="141"/>
      <c r="Q37" s="142"/>
      <c r="R37" s="143"/>
      <c r="S37" s="144"/>
      <c r="T37" s="144"/>
      <c r="U37" s="157" t="e">
        <f>VLOOKUP(S37,'Taxa v. 19'!$A$2:$D$2498,2,FALSE)</f>
        <v>#N/A</v>
      </c>
      <c r="V37" s="157">
        <f>VLOOKUP(T37,'Détail de taxa'!$A$1:$B$51,2,FALSE)</f>
        <v>0</v>
      </c>
      <c r="W37" s="145"/>
      <c r="X37" s="146"/>
      <c r="Y37" s="147"/>
      <c r="Z37" s="148"/>
      <c r="AA37" s="149"/>
      <c r="AB37" s="149"/>
      <c r="AC37" s="149"/>
      <c r="AD37" s="149"/>
      <c r="AE37" s="149"/>
      <c r="AF37" s="149"/>
      <c r="AG37" s="149"/>
      <c r="AH37" s="149"/>
      <c r="AI37" s="150"/>
      <c r="AJ37" s="149"/>
      <c r="AK37" s="151"/>
      <c r="AL37" s="152"/>
    </row>
    <row r="38" spans="1:38" s="153" customFormat="1">
      <c r="D38" s="154"/>
      <c r="E38" s="154"/>
      <c r="F38" s="154"/>
      <c r="G38" s="154"/>
      <c r="H38" s="154"/>
      <c r="I38" s="138"/>
      <c r="J38" s="139"/>
      <c r="K38" s="139"/>
      <c r="L38" s="139"/>
      <c r="M38" s="139"/>
      <c r="N38" s="139"/>
      <c r="O38" s="140"/>
      <c r="P38" s="141"/>
      <c r="Q38" s="142"/>
      <c r="R38" s="143"/>
      <c r="S38" s="144"/>
      <c r="T38" s="144"/>
      <c r="U38" s="157" t="e">
        <f>VLOOKUP(S38,'Taxa v. 19'!$A$2:$D$2498,2,FALSE)</f>
        <v>#N/A</v>
      </c>
      <c r="V38" s="157">
        <f>VLOOKUP(T38,'Détail de taxa'!$A$1:$B$51,2,FALSE)</f>
        <v>0</v>
      </c>
      <c r="W38" s="145"/>
      <c r="X38" s="146"/>
      <c r="Y38" s="147"/>
      <c r="Z38" s="148"/>
      <c r="AA38" s="149"/>
      <c r="AB38" s="149"/>
      <c r="AC38" s="149"/>
      <c r="AD38" s="149"/>
      <c r="AE38" s="149"/>
      <c r="AF38" s="149"/>
      <c r="AG38" s="149"/>
      <c r="AH38" s="149"/>
      <c r="AI38" s="150"/>
      <c r="AJ38" s="149"/>
      <c r="AK38" s="151"/>
      <c r="AL38" s="152"/>
    </row>
    <row r="39" spans="1:38" s="153" customFormat="1">
      <c r="D39" s="154"/>
      <c r="E39" s="154"/>
      <c r="F39" s="154"/>
      <c r="G39" s="154"/>
      <c r="H39" s="154"/>
      <c r="I39" s="138"/>
      <c r="J39" s="139"/>
      <c r="K39" s="139"/>
      <c r="L39" s="139"/>
      <c r="M39" s="139"/>
      <c r="N39" s="139"/>
      <c r="O39" s="140"/>
      <c r="P39" s="141"/>
      <c r="Q39" s="142"/>
      <c r="R39" s="143"/>
      <c r="S39" s="144"/>
      <c r="T39" s="144"/>
      <c r="U39" s="157" t="e">
        <f>VLOOKUP(S39,'Taxa v. 19'!$A$2:$D$2498,2,FALSE)</f>
        <v>#N/A</v>
      </c>
      <c r="V39" s="157">
        <f>VLOOKUP(T39,'Détail de taxa'!$A$1:$B$51,2,FALSE)</f>
        <v>0</v>
      </c>
      <c r="W39" s="145"/>
      <c r="X39" s="146"/>
      <c r="Y39" s="147"/>
      <c r="Z39" s="148"/>
      <c r="AA39" s="149"/>
      <c r="AB39" s="149"/>
      <c r="AC39" s="149"/>
      <c r="AD39" s="149"/>
      <c r="AE39" s="149"/>
      <c r="AF39" s="149"/>
      <c r="AG39" s="149"/>
      <c r="AH39" s="149"/>
      <c r="AI39" s="150"/>
      <c r="AJ39" s="149"/>
      <c r="AK39" s="151"/>
      <c r="AL39" s="152"/>
    </row>
    <row r="40" spans="1:38" s="153" customFormat="1">
      <c r="D40" s="154"/>
      <c r="E40" s="154"/>
      <c r="F40" s="154"/>
      <c r="G40" s="154"/>
      <c r="H40" s="154"/>
      <c r="I40" s="138"/>
      <c r="J40" s="139"/>
      <c r="K40" s="139"/>
      <c r="L40" s="139"/>
      <c r="M40" s="139"/>
      <c r="N40" s="139"/>
      <c r="O40" s="140"/>
      <c r="P40" s="141"/>
      <c r="Q40" s="142"/>
      <c r="R40" s="143"/>
      <c r="S40" s="144"/>
      <c r="T40" s="144"/>
      <c r="U40" s="157" t="e">
        <f>VLOOKUP(S40,'Taxa v. 19'!$A$2:$D$2498,2,FALSE)</f>
        <v>#N/A</v>
      </c>
      <c r="V40" s="157">
        <f>VLOOKUP(T40,'Détail de taxa'!$A$1:$B$51,2,FALSE)</f>
        <v>0</v>
      </c>
      <c r="W40" s="145"/>
      <c r="X40" s="146"/>
      <c r="Y40" s="147"/>
      <c r="Z40" s="148"/>
      <c r="AA40" s="149"/>
      <c r="AB40" s="149"/>
      <c r="AC40" s="149"/>
      <c r="AD40" s="149"/>
      <c r="AE40" s="149"/>
      <c r="AF40" s="149"/>
      <c r="AG40" s="149"/>
      <c r="AH40" s="149"/>
      <c r="AI40" s="150"/>
      <c r="AJ40" s="149"/>
      <c r="AK40" s="151"/>
      <c r="AL40" s="152"/>
    </row>
    <row r="41" spans="1:38" s="153" customFormat="1">
      <c r="D41" s="154"/>
      <c r="E41" s="154"/>
      <c r="F41" s="154"/>
      <c r="G41" s="154"/>
      <c r="H41" s="154"/>
      <c r="I41" s="138"/>
      <c r="J41" s="139"/>
      <c r="K41" s="139"/>
      <c r="L41" s="139"/>
      <c r="M41" s="139"/>
      <c r="N41" s="139"/>
      <c r="O41" s="140"/>
      <c r="P41" s="141"/>
      <c r="Q41" s="142"/>
      <c r="R41" s="143"/>
      <c r="S41" s="144"/>
      <c r="T41" s="144"/>
      <c r="U41" s="157" t="e">
        <f>VLOOKUP(S41,'Taxa v. 19'!$A$2:$D$2498,2,FALSE)</f>
        <v>#N/A</v>
      </c>
      <c r="V41" s="157">
        <f>VLOOKUP(T41,'Détail de taxa'!$A$1:$B$51,2,FALSE)</f>
        <v>0</v>
      </c>
      <c r="W41" s="145"/>
      <c r="X41" s="146"/>
      <c r="Y41" s="147"/>
      <c r="Z41" s="148"/>
      <c r="AA41" s="149"/>
      <c r="AB41" s="149"/>
      <c r="AC41" s="149"/>
      <c r="AD41" s="149"/>
      <c r="AE41" s="149"/>
      <c r="AF41" s="149"/>
      <c r="AG41" s="149"/>
      <c r="AH41" s="149"/>
      <c r="AI41" s="150"/>
      <c r="AJ41" s="149"/>
      <c r="AK41" s="151"/>
      <c r="AL41" s="152"/>
    </row>
    <row r="42" spans="1:38" s="153" customFormat="1">
      <c r="D42" s="154"/>
      <c r="E42" s="154"/>
      <c r="F42" s="154"/>
      <c r="G42" s="154"/>
      <c r="H42" s="154"/>
      <c r="I42" s="138"/>
      <c r="J42" s="139"/>
      <c r="K42" s="139"/>
      <c r="L42" s="139"/>
      <c r="M42" s="139"/>
      <c r="N42" s="139"/>
      <c r="O42" s="140"/>
      <c r="P42" s="141"/>
      <c r="Q42" s="142"/>
      <c r="R42" s="143"/>
      <c r="S42" s="144"/>
      <c r="T42" s="144"/>
      <c r="U42" s="157" t="e">
        <f>VLOOKUP(S42,'Taxa v. 19'!$A$2:$D$2498,2,FALSE)</f>
        <v>#N/A</v>
      </c>
      <c r="V42" s="157">
        <f>VLOOKUP(T42,'Détail de taxa'!$A$1:$B$51,2,FALSE)</f>
        <v>0</v>
      </c>
      <c r="W42" s="145"/>
      <c r="X42" s="146"/>
      <c r="Y42" s="147"/>
      <c r="Z42" s="148"/>
      <c r="AA42" s="149"/>
      <c r="AB42" s="149"/>
      <c r="AC42" s="149"/>
      <c r="AD42" s="149"/>
      <c r="AE42" s="149"/>
      <c r="AF42" s="149"/>
      <c r="AG42" s="149"/>
      <c r="AH42" s="149"/>
      <c r="AI42" s="150"/>
      <c r="AJ42" s="149"/>
      <c r="AK42" s="151"/>
      <c r="AL42" s="152"/>
    </row>
    <row r="43" spans="1:38" s="153" customFormat="1">
      <c r="D43" s="154"/>
      <c r="E43" s="154"/>
      <c r="F43" s="154"/>
      <c r="G43" s="154"/>
      <c r="H43" s="154"/>
      <c r="I43" s="138"/>
      <c r="J43" s="139"/>
      <c r="K43" s="139"/>
      <c r="L43" s="139"/>
      <c r="M43" s="139"/>
      <c r="N43" s="139"/>
      <c r="O43" s="140"/>
      <c r="P43" s="141"/>
      <c r="Q43" s="142"/>
      <c r="R43" s="143"/>
      <c r="S43" s="144"/>
      <c r="T43" s="144"/>
      <c r="U43" s="157" t="e">
        <f>VLOOKUP(S43,'Taxa v. 19'!$A$2:$D$2498,2,FALSE)</f>
        <v>#N/A</v>
      </c>
      <c r="V43" s="157">
        <f>VLOOKUP(T43,'Détail de taxa'!$A$1:$B$51,2,FALSE)</f>
        <v>0</v>
      </c>
      <c r="W43" s="145"/>
      <c r="X43" s="146"/>
      <c r="Y43" s="147"/>
      <c r="Z43" s="148"/>
      <c r="AA43" s="149"/>
      <c r="AB43" s="149"/>
      <c r="AC43" s="149"/>
      <c r="AD43" s="149"/>
      <c r="AE43" s="149"/>
      <c r="AF43" s="149"/>
      <c r="AG43" s="149"/>
      <c r="AH43" s="149"/>
      <c r="AI43" s="150"/>
      <c r="AJ43" s="149"/>
      <c r="AK43" s="151"/>
      <c r="AL43" s="152"/>
    </row>
    <row r="44" spans="1:38" s="153" customFormat="1">
      <c r="D44" s="154"/>
      <c r="E44" s="154"/>
      <c r="F44" s="154"/>
      <c r="G44" s="154"/>
      <c r="H44" s="154"/>
      <c r="I44" s="138"/>
      <c r="J44" s="139"/>
      <c r="K44" s="139"/>
      <c r="L44" s="139"/>
      <c r="M44" s="139"/>
      <c r="N44" s="139"/>
      <c r="O44" s="140"/>
      <c r="P44" s="141"/>
      <c r="Q44" s="142"/>
      <c r="R44" s="143"/>
      <c r="S44" s="144"/>
      <c r="T44" s="144"/>
      <c r="U44" s="157" t="e">
        <f>VLOOKUP(S44,'Taxa v. 19'!$A$2:$D$2498,2,FALSE)</f>
        <v>#N/A</v>
      </c>
      <c r="V44" s="157">
        <f>VLOOKUP(T44,'Détail de taxa'!$A$1:$B$51,2,FALSE)</f>
        <v>0</v>
      </c>
      <c r="W44" s="145"/>
      <c r="X44" s="146"/>
      <c r="Y44" s="147"/>
      <c r="Z44" s="148"/>
      <c r="AA44" s="149"/>
      <c r="AB44" s="149"/>
      <c r="AC44" s="149"/>
      <c r="AD44" s="149"/>
      <c r="AE44" s="149"/>
      <c r="AF44" s="149"/>
      <c r="AG44" s="149"/>
      <c r="AH44" s="149"/>
      <c r="AI44" s="150"/>
      <c r="AJ44" s="149"/>
      <c r="AK44" s="151"/>
      <c r="AL44" s="152"/>
    </row>
    <row r="45" spans="1:38" s="153" customFormat="1">
      <c r="D45" s="154"/>
      <c r="E45" s="154"/>
      <c r="F45" s="154"/>
      <c r="G45" s="154"/>
      <c r="H45" s="154"/>
      <c r="I45" s="138"/>
      <c r="J45" s="139"/>
      <c r="K45" s="139"/>
      <c r="L45" s="139"/>
      <c r="M45" s="139"/>
      <c r="N45" s="139"/>
      <c r="O45" s="140"/>
      <c r="P45" s="141"/>
      <c r="Q45" s="142"/>
      <c r="R45" s="143"/>
      <c r="S45" s="144"/>
      <c r="T45" s="144"/>
      <c r="U45" s="157" t="e">
        <f>VLOOKUP(S45,'Taxa v. 19'!$A$2:$D$2498,2,FALSE)</f>
        <v>#N/A</v>
      </c>
      <c r="V45" s="157">
        <f>VLOOKUP(T45,'Détail de taxa'!$A$1:$B$51,2,FALSE)</f>
        <v>0</v>
      </c>
      <c r="W45" s="145"/>
      <c r="X45" s="146"/>
      <c r="Y45" s="147"/>
      <c r="Z45" s="148"/>
      <c r="AA45" s="149"/>
      <c r="AB45" s="149"/>
      <c r="AC45" s="149"/>
      <c r="AD45" s="149"/>
      <c r="AE45" s="149"/>
      <c r="AF45" s="149"/>
      <c r="AG45" s="149"/>
      <c r="AH45" s="149"/>
      <c r="AI45" s="150"/>
      <c r="AJ45" s="149"/>
      <c r="AK45" s="151"/>
      <c r="AL45" s="152"/>
    </row>
    <row r="46" spans="1:38" s="153" customFormat="1">
      <c r="D46" s="154"/>
      <c r="E46" s="154"/>
      <c r="F46" s="154"/>
      <c r="G46" s="154"/>
      <c r="H46" s="154"/>
      <c r="I46" s="138"/>
      <c r="J46" s="139"/>
      <c r="K46" s="139"/>
      <c r="L46" s="139"/>
      <c r="M46" s="139"/>
      <c r="N46" s="139"/>
      <c r="O46" s="140"/>
      <c r="P46" s="141"/>
      <c r="Q46" s="142"/>
      <c r="R46" s="143"/>
      <c r="S46" s="144"/>
      <c r="T46" s="144"/>
      <c r="U46" s="157" t="e">
        <f>VLOOKUP(S46,'Taxa v. 19'!$A$2:$D$2498,2,FALSE)</f>
        <v>#N/A</v>
      </c>
      <c r="V46" s="157">
        <f>VLOOKUP(T46,'Détail de taxa'!$A$1:$B$51,2,FALSE)</f>
        <v>0</v>
      </c>
      <c r="W46" s="145"/>
      <c r="X46" s="146"/>
      <c r="Y46" s="147"/>
      <c r="Z46" s="148"/>
      <c r="AA46" s="149"/>
      <c r="AB46" s="149"/>
      <c r="AC46" s="149"/>
      <c r="AD46" s="149"/>
      <c r="AE46" s="149"/>
      <c r="AF46" s="149"/>
      <c r="AG46" s="149"/>
      <c r="AH46" s="149"/>
      <c r="AI46" s="150"/>
      <c r="AJ46" s="149"/>
      <c r="AK46" s="151"/>
      <c r="AL46" s="152"/>
    </row>
    <row r="47" spans="1:38" s="153" customFormat="1">
      <c r="D47" s="154"/>
      <c r="E47" s="154"/>
      <c r="F47" s="154"/>
      <c r="G47" s="154"/>
      <c r="H47" s="154"/>
      <c r="I47" s="138"/>
      <c r="J47" s="139"/>
      <c r="K47" s="139"/>
      <c r="L47" s="139"/>
      <c r="M47" s="139"/>
      <c r="N47" s="139"/>
      <c r="O47" s="140"/>
      <c r="P47" s="141"/>
      <c r="Q47" s="142"/>
      <c r="R47" s="143"/>
      <c r="S47" s="144"/>
      <c r="T47" s="144"/>
      <c r="U47" s="157" t="e">
        <f>VLOOKUP(S47,'Taxa v. 19'!$A$2:$D$2498,2,FALSE)</f>
        <v>#N/A</v>
      </c>
      <c r="V47" s="157">
        <f>VLOOKUP(T47,'Détail de taxa'!$A$1:$B$51,2,FALSE)</f>
        <v>0</v>
      </c>
      <c r="W47" s="145"/>
      <c r="X47" s="146"/>
      <c r="Y47" s="147"/>
      <c r="Z47" s="148"/>
      <c r="AA47" s="149"/>
      <c r="AB47" s="149"/>
      <c r="AC47" s="149"/>
      <c r="AD47" s="149"/>
      <c r="AE47" s="149"/>
      <c r="AF47" s="149"/>
      <c r="AG47" s="149"/>
      <c r="AH47" s="149"/>
      <c r="AI47" s="150"/>
      <c r="AJ47" s="149"/>
      <c r="AK47" s="151"/>
      <c r="AL47" s="152"/>
    </row>
    <row r="48" spans="1:38" s="153" customFormat="1">
      <c r="D48" s="154"/>
      <c r="E48" s="154"/>
      <c r="F48" s="154"/>
      <c r="G48" s="154"/>
      <c r="H48" s="154"/>
      <c r="I48" s="138"/>
      <c r="J48" s="139"/>
      <c r="K48" s="139"/>
      <c r="L48" s="139"/>
      <c r="M48" s="139"/>
      <c r="N48" s="139"/>
      <c r="O48" s="140"/>
      <c r="P48" s="141"/>
      <c r="Q48" s="142"/>
      <c r="R48" s="143"/>
      <c r="S48" s="144"/>
      <c r="T48" s="144"/>
      <c r="U48" s="157" t="e">
        <f>VLOOKUP(S48,'Taxa v. 19'!$A$2:$D$2498,2,FALSE)</f>
        <v>#N/A</v>
      </c>
      <c r="V48" s="157">
        <f>VLOOKUP(T48,'Détail de taxa'!$A$1:$B$51,2,FALSE)</f>
        <v>0</v>
      </c>
      <c r="W48" s="145"/>
      <c r="X48" s="146"/>
      <c r="Y48" s="147"/>
      <c r="Z48" s="148"/>
      <c r="AA48" s="149"/>
      <c r="AB48" s="149"/>
      <c r="AC48" s="149"/>
      <c r="AD48" s="149"/>
      <c r="AE48" s="149"/>
      <c r="AF48" s="149"/>
      <c r="AG48" s="149"/>
      <c r="AH48" s="149"/>
      <c r="AI48" s="150"/>
      <c r="AJ48" s="149"/>
      <c r="AK48" s="151"/>
      <c r="AL48" s="152"/>
    </row>
    <row r="49" spans="4:38" s="153" customFormat="1">
      <c r="D49" s="154"/>
      <c r="E49" s="154"/>
      <c r="F49" s="154"/>
      <c r="G49" s="154"/>
      <c r="H49" s="154"/>
      <c r="I49" s="138"/>
      <c r="J49" s="139"/>
      <c r="K49" s="139"/>
      <c r="L49" s="139"/>
      <c r="M49" s="139"/>
      <c r="N49" s="139"/>
      <c r="O49" s="140"/>
      <c r="P49" s="141"/>
      <c r="Q49" s="142"/>
      <c r="R49" s="143"/>
      <c r="S49" s="144"/>
      <c r="T49" s="144"/>
      <c r="U49" s="157" t="e">
        <f>VLOOKUP(S49,'Taxa v. 19'!$A$2:$D$2498,2,FALSE)</f>
        <v>#N/A</v>
      </c>
      <c r="V49" s="157">
        <f>VLOOKUP(T49,'Détail de taxa'!$A$1:$B$51,2,FALSE)</f>
        <v>0</v>
      </c>
      <c r="W49" s="145"/>
      <c r="X49" s="146"/>
      <c r="Y49" s="147"/>
      <c r="Z49" s="148"/>
      <c r="AA49" s="149"/>
      <c r="AB49" s="149"/>
      <c r="AC49" s="149"/>
      <c r="AD49" s="149"/>
      <c r="AE49" s="149"/>
      <c r="AF49" s="149"/>
      <c r="AG49" s="149"/>
      <c r="AH49" s="149"/>
      <c r="AI49" s="150"/>
      <c r="AJ49" s="149"/>
      <c r="AK49" s="151"/>
      <c r="AL49" s="152"/>
    </row>
    <row r="50" spans="4:38" s="153" customFormat="1">
      <c r="D50" s="154"/>
      <c r="E50" s="154"/>
      <c r="F50" s="154"/>
      <c r="G50" s="154"/>
      <c r="H50" s="154"/>
      <c r="I50" s="138"/>
      <c r="J50" s="139"/>
      <c r="K50" s="139"/>
      <c r="L50" s="139"/>
      <c r="M50" s="139"/>
      <c r="N50" s="139"/>
      <c r="O50" s="140"/>
      <c r="P50" s="141"/>
      <c r="Q50" s="142"/>
      <c r="R50" s="143"/>
      <c r="S50" s="144"/>
      <c r="T50" s="144"/>
      <c r="U50" s="157" t="e">
        <f>VLOOKUP(S50,'Taxa v. 19'!$A$2:$D$2498,2,FALSE)</f>
        <v>#N/A</v>
      </c>
      <c r="V50" s="157">
        <f>VLOOKUP(T50,'Détail de taxa'!$A$1:$B$51,2,FALSE)</f>
        <v>0</v>
      </c>
      <c r="W50" s="145"/>
      <c r="X50" s="146"/>
      <c r="Y50" s="147"/>
      <c r="Z50" s="148"/>
      <c r="AA50" s="149"/>
      <c r="AB50" s="149"/>
      <c r="AC50" s="149"/>
      <c r="AD50" s="149"/>
      <c r="AE50" s="149"/>
      <c r="AF50" s="149"/>
      <c r="AG50" s="149"/>
      <c r="AH50" s="149"/>
      <c r="AI50" s="150"/>
      <c r="AJ50" s="149"/>
      <c r="AK50" s="151"/>
      <c r="AL50" s="152"/>
    </row>
    <row r="51" spans="4:38" s="153" customFormat="1">
      <c r="D51" s="154"/>
      <c r="E51" s="154"/>
      <c r="F51" s="154"/>
      <c r="G51" s="154"/>
      <c r="H51" s="154"/>
      <c r="I51" s="138"/>
      <c r="J51" s="139"/>
      <c r="K51" s="139"/>
      <c r="L51" s="139"/>
      <c r="M51" s="139"/>
      <c r="N51" s="139"/>
      <c r="O51" s="140"/>
      <c r="P51" s="141"/>
      <c r="Q51" s="142"/>
      <c r="R51" s="143"/>
      <c r="S51" s="144"/>
      <c r="T51" s="144"/>
      <c r="U51" s="157" t="e">
        <f>VLOOKUP(S51,'Taxa v. 19'!$A$2:$D$2498,2,FALSE)</f>
        <v>#N/A</v>
      </c>
      <c r="V51" s="157">
        <f>VLOOKUP(T51,'Détail de taxa'!$A$1:$B$51,2,FALSE)</f>
        <v>0</v>
      </c>
      <c r="W51" s="145"/>
      <c r="X51" s="146"/>
      <c r="Y51" s="147"/>
      <c r="Z51" s="148"/>
      <c r="AA51" s="149"/>
      <c r="AB51" s="149"/>
      <c r="AC51" s="149"/>
      <c r="AD51" s="149"/>
      <c r="AE51" s="149"/>
      <c r="AF51" s="149"/>
      <c r="AG51" s="149"/>
      <c r="AH51" s="149"/>
      <c r="AI51" s="150"/>
      <c r="AJ51" s="149"/>
      <c r="AK51" s="151"/>
      <c r="AL51" s="152"/>
    </row>
    <row r="52" spans="4:38">
      <c r="D52" s="78"/>
      <c r="E52" s="78"/>
      <c r="F52" s="78"/>
      <c r="G52" s="78"/>
      <c r="H52" s="78"/>
      <c r="I52" s="79"/>
      <c r="J52" s="80"/>
      <c r="K52" s="80"/>
      <c r="L52" s="80"/>
      <c r="M52" s="80"/>
      <c r="N52" s="80"/>
      <c r="O52" s="81"/>
      <c r="P52" s="82"/>
      <c r="Q52" s="83"/>
      <c r="R52" s="84"/>
      <c r="S52" s="75"/>
      <c r="T52" s="75"/>
      <c r="U52" s="158" t="e">
        <f>VLOOKUP(S52,'Taxa v. 19'!$A$2:$D$2498,2,FALSE)</f>
        <v>#N/A</v>
      </c>
      <c r="V52" s="158">
        <f>VLOOKUP(T52,'Détail de taxa'!$A$1:$B$51,2,FALSE)</f>
        <v>0</v>
      </c>
      <c r="W52" s="76"/>
      <c r="X52" s="85"/>
      <c r="Y52" s="86"/>
      <c r="Z52" s="87"/>
      <c r="AA52" s="88"/>
      <c r="AB52" s="88"/>
      <c r="AC52" s="88"/>
      <c r="AD52" s="88"/>
      <c r="AE52" s="88"/>
      <c r="AF52" s="88"/>
      <c r="AG52" s="88"/>
      <c r="AH52" s="88"/>
      <c r="AI52" s="77"/>
      <c r="AJ52" s="88"/>
      <c r="AK52" s="89"/>
      <c r="AL52" s="90"/>
    </row>
    <row r="53" spans="4:38">
      <c r="D53" s="78"/>
      <c r="E53" s="78"/>
      <c r="F53" s="78"/>
      <c r="G53" s="78"/>
      <c r="H53" s="78"/>
      <c r="I53" s="79"/>
      <c r="J53" s="80"/>
      <c r="K53" s="80"/>
      <c r="L53" s="80"/>
      <c r="M53" s="80"/>
      <c r="N53" s="80"/>
      <c r="O53" s="81"/>
      <c r="P53" s="82"/>
      <c r="Q53" s="83"/>
      <c r="R53" s="84"/>
      <c r="S53" s="75"/>
      <c r="T53" s="75"/>
      <c r="U53" s="158" t="e">
        <f>VLOOKUP(S53,'Taxa v. 19'!$A$2:$D$2498,2,FALSE)</f>
        <v>#N/A</v>
      </c>
      <c r="V53" s="158">
        <f>VLOOKUP(T53,'Détail de taxa'!$A$1:$B$51,2,FALSE)</f>
        <v>0</v>
      </c>
      <c r="W53" s="76"/>
      <c r="X53" s="85"/>
      <c r="Y53" s="86"/>
      <c r="Z53" s="87"/>
      <c r="AA53" s="88"/>
      <c r="AB53" s="88"/>
      <c r="AC53" s="88"/>
      <c r="AD53" s="88"/>
      <c r="AE53" s="88"/>
      <c r="AF53" s="88"/>
      <c r="AG53" s="88"/>
      <c r="AH53" s="88"/>
      <c r="AI53" s="77"/>
      <c r="AJ53" s="88"/>
      <c r="AK53" s="89"/>
      <c r="AL53" s="90"/>
    </row>
    <row r="54" spans="4:38">
      <c r="D54" s="78"/>
      <c r="E54" s="78"/>
      <c r="F54" s="78"/>
      <c r="G54" s="78"/>
      <c r="H54" s="78"/>
      <c r="I54" s="79"/>
      <c r="J54" s="80"/>
      <c r="K54" s="80"/>
      <c r="L54" s="80"/>
      <c r="M54" s="80"/>
      <c r="N54" s="80"/>
      <c r="O54" s="81"/>
      <c r="P54" s="82"/>
      <c r="Q54" s="83"/>
      <c r="R54" s="84"/>
      <c r="S54" s="75"/>
      <c r="T54" s="75"/>
      <c r="U54" s="158" t="e">
        <f>VLOOKUP(S54,'Taxa v. 19'!$A$2:$D$2498,2,FALSE)</f>
        <v>#N/A</v>
      </c>
      <c r="V54" s="158">
        <f>VLOOKUP(T54,'Détail de taxa'!$A$1:$B$51,2,FALSE)</f>
        <v>0</v>
      </c>
      <c r="W54" s="76"/>
      <c r="X54" s="85"/>
      <c r="Y54" s="86"/>
      <c r="Z54" s="87"/>
      <c r="AA54" s="88"/>
      <c r="AB54" s="88"/>
      <c r="AC54" s="88"/>
      <c r="AD54" s="88"/>
      <c r="AE54" s="88"/>
      <c r="AF54" s="88"/>
      <c r="AG54" s="88"/>
      <c r="AH54" s="88"/>
      <c r="AI54" s="77"/>
      <c r="AJ54" s="88"/>
      <c r="AK54" s="89"/>
      <c r="AL54" s="90"/>
    </row>
    <row r="55" spans="4:38">
      <c r="D55" s="78"/>
      <c r="E55" s="78"/>
      <c r="F55" s="78"/>
      <c r="G55" s="78"/>
      <c r="H55" s="78"/>
      <c r="I55" s="79"/>
      <c r="J55" s="80"/>
      <c r="K55" s="80"/>
      <c r="L55" s="80"/>
      <c r="M55" s="80"/>
      <c r="N55" s="80"/>
      <c r="O55" s="81"/>
      <c r="P55" s="82"/>
      <c r="Q55" s="83"/>
      <c r="R55" s="84"/>
      <c r="S55" s="75"/>
      <c r="T55" s="75"/>
      <c r="U55" s="158" t="e">
        <f>VLOOKUP(S55,'Taxa v. 19'!$A$2:$D$2498,2,FALSE)</f>
        <v>#N/A</v>
      </c>
      <c r="V55" s="158">
        <f>VLOOKUP(T55,'Détail de taxa'!$A$1:$B$51,2,FALSE)</f>
        <v>0</v>
      </c>
      <c r="W55" s="76"/>
      <c r="X55" s="85"/>
      <c r="Y55" s="86"/>
      <c r="Z55" s="87"/>
      <c r="AA55" s="88"/>
      <c r="AB55" s="88"/>
      <c r="AC55" s="88"/>
      <c r="AD55" s="88"/>
      <c r="AE55" s="88"/>
      <c r="AF55" s="88"/>
      <c r="AG55" s="88"/>
      <c r="AH55" s="88"/>
      <c r="AI55" s="77"/>
      <c r="AJ55" s="88"/>
      <c r="AK55" s="89"/>
      <c r="AL55" s="90"/>
    </row>
    <row r="56" spans="4:38">
      <c r="D56" s="78"/>
      <c r="E56" s="78"/>
      <c r="F56" s="78"/>
      <c r="G56" s="78"/>
      <c r="H56" s="78"/>
      <c r="I56" s="79"/>
      <c r="J56" s="80"/>
      <c r="K56" s="80"/>
      <c r="L56" s="80"/>
      <c r="M56" s="80"/>
      <c r="N56" s="80"/>
      <c r="O56" s="81"/>
      <c r="P56" s="82"/>
      <c r="Q56" s="83"/>
      <c r="R56" s="84"/>
      <c r="S56" s="75"/>
      <c r="T56" s="75"/>
      <c r="U56" s="158" t="e">
        <f>VLOOKUP(S56,'Taxa v. 19'!$A$2:$D$2498,2,FALSE)</f>
        <v>#N/A</v>
      </c>
      <c r="V56" s="158">
        <f>VLOOKUP(T56,'Détail de taxa'!$A$1:$B$51,2,FALSE)</f>
        <v>0</v>
      </c>
      <c r="W56" s="76"/>
      <c r="X56" s="85"/>
      <c r="Y56" s="86"/>
      <c r="Z56" s="87"/>
      <c r="AA56" s="88"/>
      <c r="AB56" s="88"/>
      <c r="AC56" s="88"/>
      <c r="AD56" s="88"/>
      <c r="AE56" s="88"/>
      <c r="AF56" s="88"/>
      <c r="AG56" s="88"/>
      <c r="AH56" s="88"/>
      <c r="AI56" s="77"/>
      <c r="AJ56" s="88"/>
      <c r="AK56" s="89"/>
      <c r="AL56" s="90"/>
    </row>
    <row r="57" spans="4:38">
      <c r="D57" s="78"/>
      <c r="E57" s="78"/>
      <c r="F57" s="78"/>
      <c r="G57" s="78"/>
      <c r="H57" s="78"/>
      <c r="I57" s="79"/>
      <c r="J57" s="80"/>
      <c r="K57" s="80"/>
      <c r="L57" s="80"/>
      <c r="M57" s="80"/>
      <c r="N57" s="80"/>
      <c r="O57" s="81"/>
      <c r="P57" s="82"/>
      <c r="Q57" s="83"/>
      <c r="R57" s="84"/>
      <c r="S57" s="75"/>
      <c r="T57" s="75"/>
      <c r="U57" s="158" t="e">
        <f>VLOOKUP(S57,'Taxa v. 19'!$A$2:$D$2498,2,FALSE)</f>
        <v>#N/A</v>
      </c>
      <c r="V57" s="158">
        <f>VLOOKUP(T57,'Détail de taxa'!$A$1:$B$51,2,FALSE)</f>
        <v>0</v>
      </c>
      <c r="W57" s="76"/>
      <c r="X57" s="85"/>
      <c r="Y57" s="86"/>
      <c r="Z57" s="87"/>
      <c r="AA57" s="88"/>
      <c r="AB57" s="88"/>
      <c r="AC57" s="88"/>
      <c r="AD57" s="88"/>
      <c r="AE57" s="88"/>
      <c r="AF57" s="88"/>
      <c r="AG57" s="88"/>
      <c r="AH57" s="88"/>
      <c r="AI57" s="77"/>
      <c r="AJ57" s="88"/>
      <c r="AK57" s="89"/>
      <c r="AL57" s="90"/>
    </row>
    <row r="58" spans="4:38">
      <c r="D58" s="78"/>
      <c r="E58" s="78"/>
      <c r="F58" s="78"/>
      <c r="G58" s="78"/>
      <c r="H58" s="78"/>
      <c r="I58" s="79"/>
      <c r="J58" s="80"/>
      <c r="K58" s="80"/>
      <c r="L58" s="80"/>
      <c r="M58" s="80"/>
      <c r="N58" s="80"/>
      <c r="O58" s="81"/>
      <c r="P58" s="82"/>
      <c r="Q58" s="83"/>
      <c r="R58" s="84"/>
      <c r="S58" s="75"/>
      <c r="T58" s="75"/>
      <c r="U58" s="158" t="e">
        <f>VLOOKUP(S58,'Taxa v. 19'!$A$2:$D$2498,2,FALSE)</f>
        <v>#N/A</v>
      </c>
      <c r="V58" s="158">
        <f>VLOOKUP(T58,'Détail de taxa'!$A$1:$B$51,2,FALSE)</f>
        <v>0</v>
      </c>
      <c r="W58" s="76"/>
      <c r="X58" s="85"/>
      <c r="Y58" s="86"/>
      <c r="Z58" s="87"/>
      <c r="AA58" s="88"/>
      <c r="AB58" s="88"/>
      <c r="AC58" s="88"/>
      <c r="AD58" s="88"/>
      <c r="AE58" s="88"/>
      <c r="AF58" s="88"/>
      <c r="AG58" s="88"/>
      <c r="AH58" s="88"/>
      <c r="AI58" s="77"/>
      <c r="AJ58" s="88"/>
      <c r="AK58" s="89"/>
      <c r="AL58" s="90"/>
    </row>
    <row r="59" spans="4:38">
      <c r="D59" s="78"/>
      <c r="E59" s="78"/>
      <c r="F59" s="78"/>
      <c r="G59" s="78"/>
      <c r="H59" s="78"/>
      <c r="I59" s="79"/>
      <c r="J59" s="80"/>
      <c r="K59" s="80"/>
      <c r="L59" s="80"/>
      <c r="M59" s="80"/>
      <c r="N59" s="80"/>
      <c r="O59" s="81"/>
      <c r="P59" s="82"/>
      <c r="Q59" s="83"/>
      <c r="R59" s="84"/>
      <c r="S59" s="75"/>
      <c r="T59" s="75"/>
      <c r="U59" s="158" t="e">
        <f>VLOOKUP(S59,'Taxa v. 19'!$A$2:$D$2498,2,FALSE)</f>
        <v>#N/A</v>
      </c>
      <c r="V59" s="158">
        <f>VLOOKUP(T59,'Détail de taxa'!$A$1:$B$51,2,FALSE)</f>
        <v>0</v>
      </c>
      <c r="W59" s="76"/>
      <c r="X59" s="85"/>
      <c r="Y59" s="86"/>
      <c r="Z59" s="87"/>
      <c r="AA59" s="88"/>
      <c r="AB59" s="88"/>
      <c r="AC59" s="88"/>
      <c r="AD59" s="88"/>
      <c r="AE59" s="88"/>
      <c r="AF59" s="88"/>
      <c r="AG59" s="88"/>
      <c r="AH59" s="88"/>
      <c r="AI59" s="77"/>
      <c r="AJ59" s="88"/>
      <c r="AK59" s="89"/>
      <c r="AL59" s="90"/>
    </row>
    <row r="60" spans="4:38">
      <c r="D60" s="78"/>
      <c r="E60" s="78"/>
      <c r="F60" s="78"/>
      <c r="G60" s="78"/>
      <c r="H60" s="78"/>
      <c r="I60" s="79"/>
      <c r="J60" s="80"/>
      <c r="K60" s="80"/>
      <c r="L60" s="80"/>
      <c r="M60" s="80"/>
      <c r="N60" s="80"/>
      <c r="O60" s="81"/>
      <c r="P60" s="82"/>
      <c r="Q60" s="83"/>
      <c r="R60" s="84"/>
      <c r="S60" s="75"/>
      <c r="T60" s="75"/>
      <c r="U60" s="158" t="e">
        <f>VLOOKUP(S60,'Taxa v. 19'!$A$2:$D$2498,2,FALSE)</f>
        <v>#N/A</v>
      </c>
      <c r="V60" s="158">
        <f>VLOOKUP(T60,'Détail de taxa'!$A$1:$B$51,2,FALSE)</f>
        <v>0</v>
      </c>
      <c r="W60" s="76"/>
      <c r="X60" s="85"/>
      <c r="Y60" s="86"/>
      <c r="Z60" s="87"/>
      <c r="AA60" s="88"/>
      <c r="AB60" s="88"/>
      <c r="AC60" s="88"/>
      <c r="AD60" s="88"/>
      <c r="AE60" s="88"/>
      <c r="AF60" s="88"/>
      <c r="AG60" s="88"/>
      <c r="AH60" s="88"/>
      <c r="AI60" s="77"/>
      <c r="AJ60" s="88"/>
      <c r="AK60" s="89"/>
      <c r="AL60" s="90"/>
    </row>
    <row r="61" spans="4:38">
      <c r="D61" s="78"/>
      <c r="E61" s="78"/>
      <c r="F61" s="78"/>
      <c r="G61" s="78"/>
      <c r="H61" s="78"/>
      <c r="I61" s="79"/>
      <c r="J61" s="80"/>
      <c r="K61" s="80"/>
      <c r="L61" s="80"/>
      <c r="M61" s="80"/>
      <c r="N61" s="80"/>
      <c r="O61" s="81"/>
      <c r="P61" s="82"/>
      <c r="Q61" s="83"/>
      <c r="R61" s="84"/>
      <c r="S61" s="75"/>
      <c r="T61" s="75"/>
      <c r="U61" s="158" t="e">
        <f>VLOOKUP(S61,'Taxa v. 19'!$A$2:$D$2498,2,FALSE)</f>
        <v>#N/A</v>
      </c>
      <c r="V61" s="158">
        <f>VLOOKUP(T61,'Détail de taxa'!$A$1:$B$51,2,FALSE)</f>
        <v>0</v>
      </c>
      <c r="W61" s="76"/>
      <c r="X61" s="85"/>
      <c r="Y61" s="86"/>
      <c r="Z61" s="87"/>
      <c r="AA61" s="88"/>
      <c r="AB61" s="88"/>
      <c r="AC61" s="88"/>
      <c r="AD61" s="88"/>
      <c r="AE61" s="88"/>
      <c r="AF61" s="88"/>
      <c r="AG61" s="88"/>
      <c r="AH61" s="88"/>
      <c r="AI61" s="77"/>
      <c r="AJ61" s="88"/>
      <c r="AK61" s="89"/>
      <c r="AL61" s="90"/>
    </row>
    <row r="62" spans="4:38">
      <c r="D62" s="78"/>
      <c r="E62" s="78"/>
      <c r="F62" s="78"/>
      <c r="G62" s="78"/>
      <c r="H62" s="78"/>
      <c r="I62" s="79"/>
      <c r="J62" s="80"/>
      <c r="K62" s="80"/>
      <c r="L62" s="80"/>
      <c r="M62" s="80"/>
      <c r="N62" s="80"/>
      <c r="O62" s="81"/>
      <c r="P62" s="82"/>
      <c r="Q62" s="83"/>
      <c r="R62" s="84"/>
      <c r="S62" s="75"/>
      <c r="T62" s="75"/>
      <c r="U62" s="158" t="e">
        <f>VLOOKUP(S62,'Taxa v. 19'!$A$2:$D$2498,2,FALSE)</f>
        <v>#N/A</v>
      </c>
      <c r="V62" s="158">
        <f>VLOOKUP(T62,'Détail de taxa'!$A$1:$B$51,2,FALSE)</f>
        <v>0</v>
      </c>
      <c r="W62" s="76"/>
      <c r="X62" s="85"/>
      <c r="Y62" s="86"/>
      <c r="Z62" s="87"/>
      <c r="AA62" s="88"/>
      <c r="AB62" s="88"/>
      <c r="AC62" s="88"/>
      <c r="AD62" s="88"/>
      <c r="AE62" s="88"/>
      <c r="AF62" s="88"/>
      <c r="AG62" s="88"/>
      <c r="AH62" s="88"/>
      <c r="AI62" s="77"/>
      <c r="AJ62" s="88"/>
      <c r="AK62" s="89"/>
      <c r="AL62" s="90"/>
    </row>
    <row r="63" spans="4:38">
      <c r="D63" s="78"/>
      <c r="E63" s="78"/>
      <c r="F63" s="78"/>
      <c r="G63" s="78"/>
      <c r="H63" s="78"/>
      <c r="I63" s="79"/>
      <c r="J63" s="80"/>
      <c r="K63" s="80"/>
      <c r="L63" s="80"/>
      <c r="M63" s="80"/>
      <c r="N63" s="80"/>
      <c r="O63" s="81"/>
      <c r="P63" s="82"/>
      <c r="Q63" s="83"/>
      <c r="R63" s="84"/>
      <c r="S63" s="75"/>
      <c r="T63" s="75"/>
      <c r="U63" s="158" t="e">
        <f>VLOOKUP(S63,'Taxa v. 19'!$A$2:$D$2498,2,FALSE)</f>
        <v>#N/A</v>
      </c>
      <c r="V63" s="158">
        <f>VLOOKUP(T63,'Détail de taxa'!$A$1:$B$51,2,FALSE)</f>
        <v>0</v>
      </c>
      <c r="W63" s="76"/>
      <c r="X63" s="85"/>
      <c r="Y63" s="86"/>
      <c r="Z63" s="87"/>
      <c r="AA63" s="88"/>
      <c r="AB63" s="88"/>
      <c r="AC63" s="88"/>
      <c r="AD63" s="88"/>
      <c r="AE63" s="88"/>
      <c r="AF63" s="88"/>
      <c r="AG63" s="88"/>
      <c r="AH63" s="88"/>
      <c r="AI63" s="77"/>
      <c r="AJ63" s="88"/>
      <c r="AK63" s="89"/>
      <c r="AL63" s="90"/>
    </row>
    <row r="64" spans="4:38">
      <c r="D64" s="78"/>
      <c r="E64" s="78"/>
      <c r="F64" s="78"/>
      <c r="G64" s="78"/>
      <c r="H64" s="78"/>
      <c r="I64" s="79"/>
      <c r="J64" s="80"/>
      <c r="K64" s="80"/>
      <c r="L64" s="80"/>
      <c r="M64" s="80"/>
      <c r="N64" s="80"/>
      <c r="O64" s="81"/>
      <c r="P64" s="82"/>
      <c r="Q64" s="83"/>
      <c r="R64" s="84"/>
      <c r="S64" s="75"/>
      <c r="T64" s="75"/>
      <c r="U64" s="158" t="e">
        <f>VLOOKUP(S64,'Taxa v. 19'!$A$2:$D$2498,2,FALSE)</f>
        <v>#N/A</v>
      </c>
      <c r="V64" s="158">
        <f>VLOOKUP(T64,'Détail de taxa'!$A$1:$B$51,2,FALSE)</f>
        <v>0</v>
      </c>
      <c r="W64" s="76"/>
      <c r="X64" s="85"/>
      <c r="Y64" s="86"/>
      <c r="Z64" s="87"/>
      <c r="AA64" s="88"/>
      <c r="AB64" s="88"/>
      <c r="AC64" s="88"/>
      <c r="AD64" s="88"/>
      <c r="AE64" s="88"/>
      <c r="AF64" s="88"/>
      <c r="AG64" s="88"/>
      <c r="AH64" s="88"/>
      <c r="AI64" s="77"/>
      <c r="AJ64" s="88"/>
      <c r="AK64" s="89"/>
      <c r="AL64" s="90"/>
    </row>
    <row r="65" spans="4:38">
      <c r="D65" s="78"/>
      <c r="E65" s="78"/>
      <c r="F65" s="78"/>
      <c r="G65" s="78"/>
      <c r="H65" s="78"/>
      <c r="I65" s="79"/>
      <c r="J65" s="80"/>
      <c r="K65" s="80"/>
      <c r="L65" s="80"/>
      <c r="M65" s="80"/>
      <c r="N65" s="80"/>
      <c r="O65" s="81"/>
      <c r="P65" s="82"/>
      <c r="Q65" s="83"/>
      <c r="R65" s="84"/>
      <c r="S65" s="75"/>
      <c r="T65" s="75"/>
      <c r="U65" s="158" t="e">
        <f>VLOOKUP(S65,'Taxa v. 19'!$A$2:$D$2498,2,FALSE)</f>
        <v>#N/A</v>
      </c>
      <c r="V65" s="158">
        <f>VLOOKUP(T65,'Détail de taxa'!$A$1:$B$51,2,FALSE)</f>
        <v>0</v>
      </c>
      <c r="W65" s="76"/>
      <c r="X65" s="85"/>
      <c r="Y65" s="86"/>
      <c r="Z65" s="87"/>
      <c r="AA65" s="88"/>
      <c r="AB65" s="88"/>
      <c r="AC65" s="88"/>
      <c r="AD65" s="88"/>
      <c r="AE65" s="88"/>
      <c r="AF65" s="88"/>
      <c r="AG65" s="88"/>
      <c r="AH65" s="88"/>
      <c r="AI65" s="77"/>
      <c r="AJ65" s="88"/>
      <c r="AK65" s="89"/>
      <c r="AL65" s="90"/>
    </row>
    <row r="66" spans="4:38">
      <c r="D66" s="78"/>
      <c r="E66" s="78"/>
      <c r="F66" s="78"/>
      <c r="G66" s="78"/>
      <c r="H66" s="78"/>
      <c r="I66" s="79"/>
      <c r="J66" s="80"/>
      <c r="K66" s="80"/>
      <c r="L66" s="80"/>
      <c r="M66" s="80"/>
      <c r="N66" s="80"/>
      <c r="O66" s="81"/>
      <c r="P66" s="82"/>
      <c r="Q66" s="83"/>
      <c r="R66" s="84"/>
      <c r="S66" s="75"/>
      <c r="T66" s="75"/>
      <c r="U66" s="158" t="e">
        <f>VLOOKUP(S66,'Taxa v. 19'!$A$2:$D$2498,2,FALSE)</f>
        <v>#N/A</v>
      </c>
      <c r="V66" s="158">
        <f>VLOOKUP(T66,'Détail de taxa'!$A$1:$B$51,2,FALSE)</f>
        <v>0</v>
      </c>
      <c r="W66" s="76"/>
      <c r="X66" s="85"/>
      <c r="Y66" s="86"/>
      <c r="Z66" s="87"/>
      <c r="AA66" s="88"/>
      <c r="AB66" s="88"/>
      <c r="AC66" s="88"/>
      <c r="AD66" s="88"/>
      <c r="AE66" s="88"/>
      <c r="AF66" s="88"/>
      <c r="AG66" s="88"/>
      <c r="AH66" s="88"/>
      <c r="AI66" s="77"/>
      <c r="AJ66" s="88"/>
      <c r="AK66" s="89"/>
      <c r="AL66" s="90"/>
    </row>
    <row r="67" spans="4:38">
      <c r="D67" s="78"/>
      <c r="E67" s="78"/>
      <c r="F67" s="78"/>
      <c r="G67" s="78"/>
      <c r="H67" s="78"/>
      <c r="I67" s="79"/>
      <c r="J67" s="80"/>
      <c r="K67" s="80"/>
      <c r="L67" s="80"/>
      <c r="M67" s="80"/>
      <c r="N67" s="80"/>
      <c r="O67" s="81"/>
      <c r="P67" s="82"/>
      <c r="Q67" s="83"/>
      <c r="R67" s="84"/>
      <c r="S67" s="75"/>
      <c r="T67" s="75"/>
      <c r="U67" s="158" t="e">
        <f>VLOOKUP(S67,'Taxa v. 19'!$A$2:$D$2498,2,FALSE)</f>
        <v>#N/A</v>
      </c>
      <c r="V67" s="158">
        <f>VLOOKUP(T67,'Détail de taxa'!$A$1:$B$51,2,FALSE)</f>
        <v>0</v>
      </c>
      <c r="W67" s="76"/>
      <c r="X67" s="85"/>
      <c r="Y67" s="86"/>
      <c r="Z67" s="87"/>
      <c r="AA67" s="88"/>
      <c r="AB67" s="88"/>
      <c r="AC67" s="88"/>
      <c r="AD67" s="88"/>
      <c r="AE67" s="88"/>
      <c r="AF67" s="88"/>
      <c r="AG67" s="88"/>
      <c r="AH67" s="88"/>
      <c r="AI67" s="77"/>
      <c r="AJ67" s="88"/>
      <c r="AK67" s="89"/>
      <c r="AL67" s="90"/>
    </row>
    <row r="68" spans="4:38">
      <c r="D68" s="78"/>
      <c r="E68" s="78"/>
      <c r="F68" s="78"/>
      <c r="G68" s="78"/>
      <c r="H68" s="78"/>
      <c r="I68" s="79"/>
      <c r="J68" s="80"/>
      <c r="K68" s="80"/>
      <c r="L68" s="80"/>
      <c r="M68" s="80"/>
      <c r="N68" s="80"/>
      <c r="O68" s="81"/>
      <c r="P68" s="82"/>
      <c r="Q68" s="83"/>
      <c r="R68" s="84"/>
      <c r="S68" s="75"/>
      <c r="T68" s="75"/>
      <c r="U68" s="158" t="e">
        <f>VLOOKUP(S68,'Taxa v. 19'!$A$2:$D$2498,2,FALSE)</f>
        <v>#N/A</v>
      </c>
      <c r="V68" s="158">
        <f>VLOOKUP(T68,'Détail de taxa'!$A$1:$B$51,2,FALSE)</f>
        <v>0</v>
      </c>
      <c r="W68" s="76"/>
      <c r="X68" s="85"/>
      <c r="Y68" s="86"/>
      <c r="Z68" s="87"/>
      <c r="AA68" s="88"/>
      <c r="AB68" s="88"/>
      <c r="AC68" s="88"/>
      <c r="AD68" s="88"/>
      <c r="AE68" s="88"/>
      <c r="AF68" s="88"/>
      <c r="AG68" s="88"/>
      <c r="AH68" s="88"/>
      <c r="AI68" s="77"/>
      <c r="AJ68" s="88"/>
      <c r="AK68" s="89"/>
      <c r="AL68" s="90"/>
    </row>
    <row r="69" spans="4:38">
      <c r="D69" s="78"/>
      <c r="E69" s="78"/>
      <c r="F69" s="78"/>
      <c r="G69" s="78"/>
      <c r="H69" s="78"/>
      <c r="I69" s="79"/>
      <c r="J69" s="80"/>
      <c r="K69" s="80"/>
      <c r="L69" s="80"/>
      <c r="M69" s="80"/>
      <c r="N69" s="80"/>
      <c r="O69" s="81"/>
      <c r="P69" s="82"/>
      <c r="Q69" s="83"/>
      <c r="R69" s="84"/>
      <c r="S69" s="75"/>
      <c r="T69" s="75"/>
      <c r="U69" s="158" t="e">
        <f>VLOOKUP(S69,'Taxa v. 19'!$A$2:$D$2498,2,FALSE)</f>
        <v>#N/A</v>
      </c>
      <c r="V69" s="158">
        <f>VLOOKUP(T69,'Détail de taxa'!$A$1:$B$51,2,FALSE)</f>
        <v>0</v>
      </c>
      <c r="W69" s="76"/>
      <c r="X69" s="85"/>
      <c r="Y69" s="86"/>
      <c r="Z69" s="87"/>
      <c r="AA69" s="88"/>
      <c r="AB69" s="88"/>
      <c r="AC69" s="88"/>
      <c r="AD69" s="88"/>
      <c r="AE69" s="88"/>
      <c r="AF69" s="88"/>
      <c r="AG69" s="88"/>
      <c r="AH69" s="88"/>
      <c r="AI69" s="77"/>
      <c r="AJ69" s="88"/>
      <c r="AK69" s="89"/>
      <c r="AL69" s="90"/>
    </row>
    <row r="70" spans="4:38">
      <c r="D70" s="78"/>
      <c r="E70" s="78"/>
      <c r="F70" s="78"/>
      <c r="G70" s="78"/>
      <c r="H70" s="78"/>
      <c r="I70" s="79"/>
      <c r="J70" s="80"/>
      <c r="K70" s="80"/>
      <c r="L70" s="80"/>
      <c r="M70" s="80"/>
      <c r="N70" s="80"/>
      <c r="O70" s="81"/>
      <c r="P70" s="82"/>
      <c r="Q70" s="83"/>
      <c r="R70" s="84"/>
      <c r="S70" s="75"/>
      <c r="T70" s="75"/>
      <c r="U70" s="158" t="e">
        <f>VLOOKUP(S70,'Taxa v. 19'!$A$2:$D$2498,2,FALSE)</f>
        <v>#N/A</v>
      </c>
      <c r="V70" s="158">
        <f>VLOOKUP(T70,'Détail de taxa'!$A$1:$B$51,2,FALSE)</f>
        <v>0</v>
      </c>
      <c r="W70" s="76"/>
      <c r="X70" s="85"/>
      <c r="Y70" s="86"/>
      <c r="Z70" s="87"/>
      <c r="AA70" s="88"/>
      <c r="AB70" s="88"/>
      <c r="AC70" s="88"/>
      <c r="AD70" s="88"/>
      <c r="AE70" s="88"/>
      <c r="AF70" s="88"/>
      <c r="AG70" s="88"/>
      <c r="AH70" s="88"/>
      <c r="AI70" s="77"/>
      <c r="AJ70" s="88"/>
      <c r="AK70" s="89"/>
      <c r="AL70" s="90"/>
    </row>
    <row r="71" spans="4:38">
      <c r="D71" s="78"/>
      <c r="E71" s="78"/>
      <c r="F71" s="78"/>
      <c r="G71" s="78"/>
      <c r="H71" s="78"/>
      <c r="I71" s="79"/>
      <c r="J71" s="80"/>
      <c r="K71" s="80"/>
      <c r="L71" s="80"/>
      <c r="M71" s="80"/>
      <c r="N71" s="80"/>
      <c r="O71" s="81"/>
      <c r="P71" s="82"/>
      <c r="Q71" s="83"/>
      <c r="R71" s="84"/>
      <c r="S71" s="75"/>
      <c r="T71" s="75"/>
      <c r="U71" s="158" t="e">
        <f>VLOOKUP(S71,'Taxa v. 19'!$A$2:$D$2498,2,FALSE)</f>
        <v>#N/A</v>
      </c>
      <c r="V71" s="158">
        <f>VLOOKUP(T71,'Détail de taxa'!$A$1:$B$51,2,FALSE)</f>
        <v>0</v>
      </c>
      <c r="W71" s="76"/>
      <c r="X71" s="85"/>
      <c r="Y71" s="86"/>
      <c r="Z71" s="87"/>
      <c r="AA71" s="88"/>
      <c r="AB71" s="88"/>
      <c r="AC71" s="88"/>
      <c r="AD71" s="88"/>
      <c r="AE71" s="88"/>
      <c r="AF71" s="88"/>
      <c r="AG71" s="88"/>
      <c r="AH71" s="88"/>
      <c r="AI71" s="77"/>
      <c r="AJ71" s="88"/>
      <c r="AK71" s="89"/>
      <c r="AL71" s="90"/>
    </row>
    <row r="72" spans="4:38">
      <c r="D72" s="78"/>
      <c r="E72" s="78"/>
      <c r="F72" s="78"/>
      <c r="G72" s="78"/>
      <c r="H72" s="78"/>
      <c r="I72" s="79"/>
      <c r="J72" s="80"/>
      <c r="K72" s="80"/>
      <c r="L72" s="80"/>
      <c r="M72" s="80"/>
      <c r="N72" s="80"/>
      <c r="O72" s="81"/>
      <c r="P72" s="82"/>
      <c r="Q72" s="83"/>
      <c r="R72" s="84"/>
      <c r="S72" s="75"/>
      <c r="T72" s="75"/>
      <c r="U72" s="158" t="e">
        <f>VLOOKUP(S72,'Taxa v. 19'!$A$2:$D$2498,2,FALSE)</f>
        <v>#N/A</v>
      </c>
      <c r="V72" s="158">
        <f>VLOOKUP(T72,'Détail de taxa'!$A$1:$B$51,2,FALSE)</f>
        <v>0</v>
      </c>
      <c r="W72" s="76"/>
      <c r="X72" s="85"/>
      <c r="Y72" s="86"/>
      <c r="Z72" s="87"/>
      <c r="AA72" s="88"/>
      <c r="AB72" s="88"/>
      <c r="AC72" s="88"/>
      <c r="AD72" s="88"/>
      <c r="AE72" s="88"/>
      <c r="AF72" s="88"/>
      <c r="AG72" s="88"/>
      <c r="AH72" s="88"/>
      <c r="AI72" s="77"/>
      <c r="AJ72" s="88"/>
      <c r="AK72" s="89"/>
      <c r="AL72" s="90"/>
    </row>
    <row r="73" spans="4:38">
      <c r="D73" s="78"/>
      <c r="E73" s="78"/>
      <c r="F73" s="78"/>
      <c r="G73" s="78"/>
      <c r="H73" s="78"/>
      <c r="I73" s="79"/>
      <c r="J73" s="80"/>
      <c r="K73" s="80"/>
      <c r="L73" s="80"/>
      <c r="M73" s="80"/>
      <c r="N73" s="80"/>
      <c r="O73" s="81"/>
      <c r="P73" s="82"/>
      <c r="Q73" s="83"/>
      <c r="R73" s="84"/>
      <c r="S73" s="75"/>
      <c r="T73" s="75"/>
      <c r="U73" s="158" t="e">
        <f>VLOOKUP(S73,'Taxa v. 19'!$A$2:$D$2498,2,FALSE)</f>
        <v>#N/A</v>
      </c>
      <c r="V73" s="158">
        <f>VLOOKUP(T73,'Détail de taxa'!$A$1:$B$51,2,FALSE)</f>
        <v>0</v>
      </c>
      <c r="W73" s="76"/>
      <c r="X73" s="85"/>
      <c r="Y73" s="86"/>
      <c r="Z73" s="87"/>
      <c r="AA73" s="88"/>
      <c r="AB73" s="88"/>
      <c r="AC73" s="88"/>
      <c r="AD73" s="88"/>
      <c r="AE73" s="88"/>
      <c r="AF73" s="88"/>
      <c r="AG73" s="88"/>
      <c r="AH73" s="88"/>
      <c r="AI73" s="77"/>
      <c r="AJ73" s="88"/>
      <c r="AK73" s="89"/>
      <c r="AL73" s="90"/>
    </row>
    <row r="74" spans="4:38">
      <c r="D74" s="78"/>
      <c r="E74" s="78"/>
      <c r="F74" s="78"/>
      <c r="G74" s="78"/>
      <c r="H74" s="78"/>
      <c r="I74" s="79"/>
      <c r="J74" s="80"/>
      <c r="K74" s="80"/>
      <c r="L74" s="80"/>
      <c r="M74" s="80"/>
      <c r="N74" s="80"/>
      <c r="O74" s="81"/>
      <c r="P74" s="82"/>
      <c r="Q74" s="83"/>
      <c r="R74" s="84"/>
      <c r="S74" s="75"/>
      <c r="T74" s="75"/>
      <c r="U74" s="158" t="e">
        <f>VLOOKUP(S74,'Taxa v. 19'!$A$2:$D$2498,2,FALSE)</f>
        <v>#N/A</v>
      </c>
      <c r="V74" s="158">
        <f>VLOOKUP(T74,'Détail de taxa'!$A$1:$B$51,2,FALSE)</f>
        <v>0</v>
      </c>
      <c r="W74" s="76"/>
      <c r="X74" s="85"/>
      <c r="Y74" s="86"/>
      <c r="Z74" s="87"/>
      <c r="AA74" s="88"/>
      <c r="AB74" s="88"/>
      <c r="AC74" s="88"/>
      <c r="AD74" s="88"/>
      <c r="AE74" s="88"/>
      <c r="AF74" s="88"/>
      <c r="AG74" s="88"/>
      <c r="AH74" s="88"/>
      <c r="AI74" s="77"/>
      <c r="AJ74" s="88"/>
      <c r="AK74" s="89"/>
      <c r="AL74" s="90"/>
    </row>
    <row r="75" spans="4:38">
      <c r="D75" s="78"/>
      <c r="E75" s="78"/>
      <c r="F75" s="78"/>
      <c r="G75" s="78"/>
      <c r="H75" s="78"/>
      <c r="I75" s="79"/>
      <c r="J75" s="80"/>
      <c r="K75" s="80"/>
      <c r="L75" s="80"/>
      <c r="M75" s="80"/>
      <c r="N75" s="80"/>
      <c r="O75" s="81"/>
      <c r="P75" s="82"/>
      <c r="Q75" s="83"/>
      <c r="R75" s="84"/>
      <c r="S75" s="75"/>
      <c r="T75" s="75"/>
      <c r="U75" s="158" t="e">
        <f>VLOOKUP(S75,'Taxa v. 19'!$A$2:$D$2498,2,FALSE)</f>
        <v>#N/A</v>
      </c>
      <c r="V75" s="158">
        <f>VLOOKUP(T75,'Détail de taxa'!$A$1:$B$51,2,FALSE)</f>
        <v>0</v>
      </c>
      <c r="W75" s="76"/>
      <c r="X75" s="85"/>
      <c r="Y75" s="86"/>
      <c r="Z75" s="87"/>
      <c r="AA75" s="88"/>
      <c r="AB75" s="88"/>
      <c r="AC75" s="88"/>
      <c r="AD75" s="88"/>
      <c r="AE75" s="88"/>
      <c r="AF75" s="88"/>
      <c r="AG75" s="88"/>
      <c r="AH75" s="88"/>
      <c r="AI75" s="77"/>
      <c r="AJ75" s="88"/>
      <c r="AK75" s="89"/>
      <c r="AL75" s="90"/>
    </row>
    <row r="76" spans="4:38">
      <c r="D76" s="78"/>
      <c r="E76" s="78"/>
      <c r="F76" s="78"/>
      <c r="G76" s="78"/>
      <c r="H76" s="78"/>
      <c r="I76" s="79"/>
      <c r="J76" s="80"/>
      <c r="K76" s="80"/>
      <c r="L76" s="80"/>
      <c r="M76" s="80"/>
      <c r="N76" s="80"/>
      <c r="O76" s="81"/>
      <c r="P76" s="82"/>
      <c r="Q76" s="83"/>
      <c r="R76" s="84"/>
      <c r="S76" s="75"/>
      <c r="T76" s="75"/>
      <c r="U76" s="158" t="e">
        <f>VLOOKUP(S76,'Taxa v. 19'!$A$2:$D$2498,2,FALSE)</f>
        <v>#N/A</v>
      </c>
      <c r="V76" s="158">
        <f>VLOOKUP(T76,'Détail de taxa'!$A$1:$B$51,2,FALSE)</f>
        <v>0</v>
      </c>
      <c r="W76" s="76"/>
      <c r="X76" s="85"/>
      <c r="Y76" s="86"/>
      <c r="Z76" s="87"/>
      <c r="AA76" s="88"/>
      <c r="AB76" s="88"/>
      <c r="AC76" s="88"/>
      <c r="AD76" s="88"/>
      <c r="AE76" s="88"/>
      <c r="AF76" s="88"/>
      <c r="AG76" s="88"/>
      <c r="AH76" s="88"/>
      <c r="AI76" s="77"/>
      <c r="AJ76" s="88"/>
      <c r="AK76" s="89"/>
      <c r="AL76" s="90"/>
    </row>
    <row r="77" spans="4:38">
      <c r="D77" s="78"/>
      <c r="E77" s="78"/>
      <c r="F77" s="78"/>
      <c r="G77" s="78"/>
      <c r="H77" s="78"/>
      <c r="I77" s="79"/>
      <c r="J77" s="80"/>
      <c r="K77" s="80"/>
      <c r="L77" s="80"/>
      <c r="M77" s="80"/>
      <c r="N77" s="80"/>
      <c r="O77" s="81"/>
      <c r="P77" s="82"/>
      <c r="Q77" s="83"/>
      <c r="R77" s="84"/>
      <c r="S77" s="75"/>
      <c r="T77" s="75"/>
      <c r="U77" s="158" t="e">
        <f>VLOOKUP(S77,'Taxa v. 19'!$A$2:$D$2498,2,FALSE)</f>
        <v>#N/A</v>
      </c>
      <c r="V77" s="158">
        <f>VLOOKUP(T77,'Détail de taxa'!$A$1:$B$51,2,FALSE)</f>
        <v>0</v>
      </c>
      <c r="W77" s="76"/>
      <c r="X77" s="85"/>
      <c r="Y77" s="86"/>
      <c r="Z77" s="87"/>
      <c r="AA77" s="88"/>
      <c r="AB77" s="88"/>
      <c r="AC77" s="88"/>
      <c r="AD77" s="88"/>
      <c r="AE77" s="88"/>
      <c r="AF77" s="88"/>
      <c r="AG77" s="88"/>
      <c r="AH77" s="88"/>
      <c r="AI77" s="77"/>
      <c r="AJ77" s="88"/>
      <c r="AK77" s="89"/>
      <c r="AL77" s="90"/>
    </row>
    <row r="78" spans="4:38">
      <c r="D78" s="78"/>
      <c r="E78" s="78"/>
      <c r="F78" s="78"/>
      <c r="G78" s="78"/>
      <c r="H78" s="78"/>
      <c r="I78" s="79"/>
      <c r="J78" s="80"/>
      <c r="K78" s="80"/>
      <c r="L78" s="80"/>
      <c r="M78" s="80"/>
      <c r="N78" s="80"/>
      <c r="O78" s="81"/>
      <c r="P78" s="82"/>
      <c r="Q78" s="83"/>
      <c r="R78" s="84"/>
      <c r="S78" s="75"/>
      <c r="T78" s="75"/>
      <c r="U78" s="158" t="e">
        <f>VLOOKUP(S78,'Taxa v. 19'!$A$2:$D$2498,2,FALSE)</f>
        <v>#N/A</v>
      </c>
      <c r="V78" s="158">
        <f>VLOOKUP(T78,'Détail de taxa'!$A$1:$B$51,2,FALSE)</f>
        <v>0</v>
      </c>
      <c r="W78" s="76"/>
      <c r="X78" s="85"/>
      <c r="Y78" s="86"/>
      <c r="Z78" s="87"/>
      <c r="AA78" s="88"/>
      <c r="AB78" s="88"/>
      <c r="AC78" s="88"/>
      <c r="AD78" s="88"/>
      <c r="AE78" s="88"/>
      <c r="AF78" s="88"/>
      <c r="AG78" s="88"/>
      <c r="AH78" s="88"/>
      <c r="AI78" s="77"/>
      <c r="AJ78" s="88"/>
      <c r="AK78" s="89"/>
      <c r="AL78" s="90"/>
    </row>
    <row r="79" spans="4:38">
      <c r="D79" s="78"/>
      <c r="E79" s="78"/>
      <c r="F79" s="78"/>
      <c r="G79" s="78"/>
      <c r="H79" s="78"/>
      <c r="I79" s="79"/>
      <c r="J79" s="80"/>
      <c r="K79" s="80"/>
      <c r="L79" s="80"/>
      <c r="M79" s="80"/>
      <c r="N79" s="80"/>
      <c r="O79" s="81"/>
      <c r="P79" s="82"/>
      <c r="Q79" s="83"/>
      <c r="R79" s="84"/>
      <c r="S79" s="75"/>
      <c r="T79" s="75"/>
      <c r="U79" s="158" t="e">
        <f>VLOOKUP(S79,'Taxa v. 19'!$A$2:$D$2498,2,FALSE)</f>
        <v>#N/A</v>
      </c>
      <c r="V79" s="158">
        <f>VLOOKUP(T79,'Détail de taxa'!$A$1:$B$51,2,FALSE)</f>
        <v>0</v>
      </c>
      <c r="W79" s="76"/>
      <c r="X79" s="85"/>
      <c r="Y79" s="86"/>
      <c r="Z79" s="87"/>
      <c r="AA79" s="88"/>
      <c r="AB79" s="88"/>
      <c r="AC79" s="88"/>
      <c r="AD79" s="88"/>
      <c r="AE79" s="88"/>
      <c r="AF79" s="88"/>
      <c r="AG79" s="88"/>
      <c r="AH79" s="88"/>
      <c r="AI79" s="77"/>
      <c r="AJ79" s="88"/>
      <c r="AK79" s="89"/>
      <c r="AL79" s="90"/>
    </row>
    <row r="80" spans="4:38">
      <c r="D80" s="78"/>
      <c r="E80" s="78"/>
      <c r="F80" s="78"/>
      <c r="G80" s="78"/>
      <c r="H80" s="78"/>
      <c r="I80" s="79"/>
      <c r="J80" s="80"/>
      <c r="K80" s="80"/>
      <c r="L80" s="80"/>
      <c r="M80" s="80"/>
      <c r="N80" s="80"/>
      <c r="O80" s="81"/>
      <c r="P80" s="82"/>
      <c r="Q80" s="83"/>
      <c r="R80" s="84"/>
      <c r="S80" s="75"/>
      <c r="T80" s="75"/>
      <c r="U80" s="158" t="e">
        <f>VLOOKUP(S80,'Taxa v. 19'!$A$2:$D$2498,2,FALSE)</f>
        <v>#N/A</v>
      </c>
      <c r="V80" s="158">
        <f>VLOOKUP(T80,'Détail de taxa'!$A$1:$B$51,2,FALSE)</f>
        <v>0</v>
      </c>
      <c r="W80" s="76"/>
      <c r="X80" s="85"/>
      <c r="Y80" s="86"/>
      <c r="Z80" s="87"/>
      <c r="AA80" s="88"/>
      <c r="AB80" s="88"/>
      <c r="AC80" s="88"/>
      <c r="AD80" s="88"/>
      <c r="AE80" s="88"/>
      <c r="AF80" s="88"/>
      <c r="AG80" s="88"/>
      <c r="AH80" s="88"/>
      <c r="AI80" s="77"/>
      <c r="AJ80" s="88"/>
      <c r="AK80" s="89"/>
      <c r="AL80" s="90"/>
    </row>
    <row r="81" spans="4:38">
      <c r="D81" s="78"/>
      <c r="E81" s="78"/>
      <c r="F81" s="78"/>
      <c r="G81" s="78"/>
      <c r="H81" s="78"/>
      <c r="I81" s="79"/>
      <c r="J81" s="80"/>
      <c r="K81" s="80"/>
      <c r="L81" s="80"/>
      <c r="M81" s="80"/>
      <c r="N81" s="80"/>
      <c r="O81" s="81"/>
      <c r="P81" s="82"/>
      <c r="Q81" s="83"/>
      <c r="R81" s="84"/>
      <c r="S81" s="75"/>
      <c r="T81" s="75"/>
      <c r="U81" s="158" t="e">
        <f>VLOOKUP(S81,'Taxa v. 19'!$A$2:$D$2498,2,FALSE)</f>
        <v>#N/A</v>
      </c>
      <c r="V81" s="158">
        <f>VLOOKUP(T81,'Détail de taxa'!$A$1:$B$51,2,FALSE)</f>
        <v>0</v>
      </c>
      <c r="W81" s="76"/>
      <c r="X81" s="85"/>
      <c r="Y81" s="86"/>
      <c r="Z81" s="87"/>
      <c r="AA81" s="88"/>
      <c r="AB81" s="88"/>
      <c r="AC81" s="88"/>
      <c r="AD81" s="88"/>
      <c r="AE81" s="88"/>
      <c r="AF81" s="88"/>
      <c r="AG81" s="88"/>
      <c r="AH81" s="88"/>
      <c r="AI81" s="77"/>
      <c r="AJ81" s="88"/>
      <c r="AK81" s="89"/>
      <c r="AL81" s="90"/>
    </row>
    <row r="82" spans="4:38">
      <c r="D82" s="78"/>
      <c r="E82" s="78"/>
      <c r="F82" s="78"/>
      <c r="G82" s="78"/>
      <c r="H82" s="78"/>
      <c r="I82" s="79"/>
      <c r="J82" s="80"/>
      <c r="K82" s="80"/>
      <c r="L82" s="80"/>
      <c r="M82" s="80"/>
      <c r="N82" s="80"/>
      <c r="O82" s="81"/>
      <c r="P82" s="82"/>
      <c r="Q82" s="83"/>
      <c r="R82" s="84"/>
      <c r="S82" s="75"/>
      <c r="T82" s="75"/>
      <c r="U82" s="158" t="e">
        <f>VLOOKUP(S82,'Taxa v. 19'!$A$2:$D$2498,2,FALSE)</f>
        <v>#N/A</v>
      </c>
      <c r="V82" s="158">
        <f>VLOOKUP(T82,'Détail de taxa'!$A$1:$B$51,2,FALSE)</f>
        <v>0</v>
      </c>
      <c r="W82" s="76"/>
      <c r="X82" s="85"/>
      <c r="Y82" s="86"/>
      <c r="Z82" s="87"/>
      <c r="AA82" s="88"/>
      <c r="AB82" s="88"/>
      <c r="AC82" s="88"/>
      <c r="AD82" s="88"/>
      <c r="AE82" s="88"/>
      <c r="AF82" s="88"/>
      <c r="AG82" s="88"/>
      <c r="AH82" s="88"/>
      <c r="AI82" s="77"/>
      <c r="AJ82" s="88"/>
      <c r="AK82" s="89"/>
      <c r="AL82" s="90"/>
    </row>
    <row r="83" spans="4:38">
      <c r="D83" s="78"/>
      <c r="E83" s="78"/>
      <c r="F83" s="78"/>
      <c r="G83" s="78"/>
      <c r="H83" s="78"/>
      <c r="I83" s="79"/>
      <c r="J83" s="80"/>
      <c r="K83" s="80"/>
      <c r="L83" s="80"/>
      <c r="M83" s="80"/>
      <c r="N83" s="80"/>
      <c r="O83" s="81"/>
      <c r="P83" s="82"/>
      <c r="Q83" s="83"/>
      <c r="R83" s="84"/>
      <c r="S83" s="75"/>
      <c r="T83" s="75"/>
      <c r="U83" s="158" t="e">
        <f>VLOOKUP(S83,'Taxa v. 19'!$A$2:$D$2498,2,FALSE)</f>
        <v>#N/A</v>
      </c>
      <c r="V83" s="158">
        <f>VLOOKUP(T83,'Détail de taxa'!$A$1:$B$51,2,FALSE)</f>
        <v>0</v>
      </c>
      <c r="W83" s="76"/>
      <c r="X83" s="85"/>
      <c r="Y83" s="86"/>
      <c r="Z83" s="87"/>
      <c r="AA83" s="88"/>
      <c r="AB83" s="88"/>
      <c r="AC83" s="88"/>
      <c r="AD83" s="88"/>
      <c r="AE83" s="88"/>
      <c r="AF83" s="88"/>
      <c r="AG83" s="88"/>
      <c r="AH83" s="88"/>
      <c r="AI83" s="77"/>
      <c r="AJ83" s="88"/>
      <c r="AK83" s="89"/>
      <c r="AL83" s="90"/>
    </row>
    <row r="84" spans="4:38">
      <c r="D84" s="78"/>
      <c r="E84" s="78"/>
      <c r="F84" s="78"/>
      <c r="G84" s="78"/>
      <c r="H84" s="78"/>
      <c r="I84" s="79"/>
      <c r="J84" s="80"/>
      <c r="K84" s="80"/>
      <c r="L84" s="80"/>
      <c r="M84" s="80"/>
      <c r="N84" s="80"/>
      <c r="O84" s="81"/>
      <c r="P84" s="82"/>
      <c r="Q84" s="83"/>
      <c r="R84" s="84"/>
      <c r="S84" s="75"/>
      <c r="T84" s="75"/>
      <c r="U84" s="158" t="e">
        <f>VLOOKUP(S84,'Taxa v. 19'!$A$2:$D$2498,2,FALSE)</f>
        <v>#N/A</v>
      </c>
      <c r="V84" s="158">
        <f>VLOOKUP(T84,'Détail de taxa'!$A$1:$B$51,2,FALSE)</f>
        <v>0</v>
      </c>
      <c r="W84" s="76"/>
      <c r="X84" s="85"/>
      <c r="Y84" s="86"/>
      <c r="Z84" s="87"/>
      <c r="AA84" s="88"/>
      <c r="AB84" s="88"/>
      <c r="AC84" s="88"/>
      <c r="AD84" s="88"/>
      <c r="AE84" s="88"/>
      <c r="AF84" s="88"/>
      <c r="AG84" s="88"/>
      <c r="AH84" s="88"/>
      <c r="AI84" s="77"/>
      <c r="AJ84" s="88"/>
      <c r="AK84" s="89"/>
      <c r="AL84" s="90"/>
    </row>
    <row r="85" spans="4:38">
      <c r="D85" s="78"/>
      <c r="E85" s="78"/>
      <c r="F85" s="78"/>
      <c r="G85" s="78"/>
      <c r="H85" s="78"/>
      <c r="I85" s="79"/>
      <c r="J85" s="80"/>
      <c r="K85" s="80"/>
      <c r="L85" s="80"/>
      <c r="M85" s="80"/>
      <c r="N85" s="80"/>
      <c r="O85" s="81"/>
      <c r="P85" s="82"/>
      <c r="Q85" s="83"/>
      <c r="R85" s="84"/>
      <c r="S85" s="75"/>
      <c r="T85" s="75"/>
      <c r="U85" s="158" t="e">
        <f>VLOOKUP(S85,'Taxa v. 19'!$A$2:$D$2498,2,FALSE)</f>
        <v>#N/A</v>
      </c>
      <c r="V85" s="158">
        <f>VLOOKUP(T85,'Détail de taxa'!$A$1:$B$51,2,FALSE)</f>
        <v>0</v>
      </c>
      <c r="W85" s="76"/>
      <c r="X85" s="85"/>
      <c r="Y85" s="86"/>
      <c r="Z85" s="87"/>
      <c r="AA85" s="88"/>
      <c r="AB85" s="88"/>
      <c r="AC85" s="88"/>
      <c r="AD85" s="88"/>
      <c r="AE85" s="88"/>
      <c r="AF85" s="88"/>
      <c r="AG85" s="88"/>
      <c r="AH85" s="88"/>
      <c r="AI85" s="77"/>
      <c r="AJ85" s="88"/>
      <c r="AK85" s="89"/>
      <c r="AL85" s="90"/>
    </row>
    <row r="86" spans="4:38">
      <c r="D86" s="78"/>
      <c r="E86" s="78"/>
      <c r="F86" s="78"/>
      <c r="G86" s="78"/>
      <c r="H86" s="78"/>
      <c r="I86" s="79"/>
      <c r="J86" s="80"/>
      <c r="K86" s="80"/>
      <c r="L86" s="80"/>
      <c r="M86" s="80"/>
      <c r="N86" s="80"/>
      <c r="O86" s="81"/>
      <c r="P86" s="82"/>
      <c r="Q86" s="83"/>
      <c r="R86" s="84"/>
      <c r="S86" s="75"/>
      <c r="T86" s="75"/>
      <c r="U86" s="158" t="e">
        <f>VLOOKUP(S86,'Taxa v. 19'!$A$2:$D$2498,2,FALSE)</f>
        <v>#N/A</v>
      </c>
      <c r="V86" s="158">
        <f>VLOOKUP(T86,'Détail de taxa'!$A$1:$B$51,2,FALSE)</f>
        <v>0</v>
      </c>
      <c r="W86" s="76"/>
      <c r="X86" s="85"/>
      <c r="Y86" s="86"/>
      <c r="Z86" s="87"/>
      <c r="AA86" s="88"/>
      <c r="AB86" s="88"/>
      <c r="AC86" s="88"/>
      <c r="AD86" s="88"/>
      <c r="AE86" s="88"/>
      <c r="AF86" s="88"/>
      <c r="AG86" s="88"/>
      <c r="AH86" s="88"/>
      <c r="AI86" s="77"/>
      <c r="AJ86" s="88"/>
      <c r="AK86" s="89"/>
      <c r="AL86" s="90"/>
    </row>
    <row r="87" spans="4:38">
      <c r="D87" s="78"/>
      <c r="E87" s="78"/>
      <c r="F87" s="78"/>
      <c r="G87" s="78"/>
      <c r="H87" s="78"/>
      <c r="I87" s="79"/>
      <c r="J87" s="80"/>
      <c r="K87" s="80"/>
      <c r="L87" s="80"/>
      <c r="M87" s="80"/>
      <c r="N87" s="80"/>
      <c r="O87" s="81"/>
      <c r="P87" s="82"/>
      <c r="Q87" s="83"/>
      <c r="R87" s="84"/>
      <c r="S87" s="75"/>
      <c r="T87" s="75"/>
      <c r="U87" s="158" t="e">
        <f>VLOOKUP(S87,'Taxa v. 19'!$A$2:$D$2498,2,FALSE)</f>
        <v>#N/A</v>
      </c>
      <c r="V87" s="158">
        <f>VLOOKUP(T87,'Détail de taxa'!$A$1:$B$51,2,FALSE)</f>
        <v>0</v>
      </c>
      <c r="W87" s="76"/>
      <c r="X87" s="85"/>
      <c r="Y87" s="86"/>
      <c r="Z87" s="87"/>
      <c r="AA87" s="88"/>
      <c r="AB87" s="88"/>
      <c r="AC87" s="88"/>
      <c r="AD87" s="88"/>
      <c r="AE87" s="88"/>
      <c r="AF87" s="88"/>
      <c r="AG87" s="88"/>
      <c r="AH87" s="88"/>
      <c r="AI87" s="77"/>
      <c r="AJ87" s="88"/>
      <c r="AK87" s="89"/>
      <c r="AL87" s="90"/>
    </row>
    <row r="88" spans="4:38">
      <c r="D88" s="78"/>
      <c r="E88" s="78"/>
      <c r="F88" s="78"/>
      <c r="G88" s="78"/>
      <c r="H88" s="78"/>
      <c r="I88" s="79"/>
      <c r="J88" s="80"/>
      <c r="K88" s="80"/>
      <c r="L88" s="80"/>
      <c r="M88" s="80"/>
      <c r="N88" s="80"/>
      <c r="O88" s="81"/>
      <c r="P88" s="82"/>
      <c r="Q88" s="83"/>
      <c r="R88" s="84"/>
      <c r="S88" s="75"/>
      <c r="T88" s="75"/>
      <c r="U88" s="158" t="e">
        <f>VLOOKUP(S88,'Taxa v. 19'!$A$2:$D$2498,2,FALSE)</f>
        <v>#N/A</v>
      </c>
      <c r="V88" s="158">
        <f>VLOOKUP(T88,'Détail de taxa'!$A$1:$B$51,2,FALSE)</f>
        <v>0</v>
      </c>
      <c r="W88" s="76"/>
      <c r="X88" s="85"/>
      <c r="Y88" s="86"/>
      <c r="Z88" s="87"/>
      <c r="AA88" s="88"/>
      <c r="AB88" s="88"/>
      <c r="AC88" s="88"/>
      <c r="AD88" s="88"/>
      <c r="AE88" s="88"/>
      <c r="AF88" s="88"/>
      <c r="AG88" s="88"/>
      <c r="AH88" s="88"/>
      <c r="AI88" s="77"/>
      <c r="AJ88" s="88"/>
      <c r="AK88" s="89"/>
      <c r="AL88" s="90"/>
    </row>
    <row r="89" spans="4:38">
      <c r="D89" s="78"/>
      <c r="E89" s="78"/>
      <c r="F89" s="78"/>
      <c r="G89" s="78"/>
      <c r="H89" s="78"/>
      <c r="I89" s="79"/>
      <c r="J89" s="80"/>
      <c r="K89" s="80"/>
      <c r="L89" s="80"/>
      <c r="M89" s="80"/>
      <c r="N89" s="80"/>
      <c r="O89" s="81"/>
      <c r="P89" s="82"/>
      <c r="Q89" s="83"/>
      <c r="R89" s="84"/>
      <c r="S89" s="75"/>
      <c r="T89" s="75"/>
      <c r="U89" s="158" t="e">
        <f>VLOOKUP(S89,'Taxa v. 19'!$A$2:$D$2498,2,FALSE)</f>
        <v>#N/A</v>
      </c>
      <c r="V89" s="158">
        <f>VLOOKUP(T89,'Détail de taxa'!$A$1:$B$51,2,FALSE)</f>
        <v>0</v>
      </c>
      <c r="W89" s="76"/>
      <c r="X89" s="85"/>
      <c r="Y89" s="86"/>
      <c r="Z89" s="87"/>
      <c r="AA89" s="88"/>
      <c r="AB89" s="88"/>
      <c r="AC89" s="88"/>
      <c r="AD89" s="88"/>
      <c r="AE89" s="88"/>
      <c r="AF89" s="88"/>
      <c r="AG89" s="88"/>
      <c r="AH89" s="88"/>
      <c r="AI89" s="77"/>
      <c r="AJ89" s="88"/>
      <c r="AK89" s="89"/>
      <c r="AL89" s="90"/>
    </row>
    <row r="90" spans="4:38">
      <c r="D90" s="78"/>
      <c r="E90" s="78"/>
      <c r="F90" s="78"/>
      <c r="G90" s="78"/>
      <c r="H90" s="78"/>
      <c r="I90" s="79"/>
      <c r="J90" s="80"/>
      <c r="K90" s="80"/>
      <c r="L90" s="80"/>
      <c r="M90" s="80"/>
      <c r="N90" s="80"/>
      <c r="O90" s="81"/>
      <c r="P90" s="82"/>
      <c r="Q90" s="83"/>
      <c r="R90" s="84"/>
      <c r="S90" s="75"/>
      <c r="T90" s="75"/>
      <c r="U90" s="158" t="e">
        <f>VLOOKUP(S90,'Taxa v. 19'!$A$2:$D$2498,2,FALSE)</f>
        <v>#N/A</v>
      </c>
      <c r="V90" s="158">
        <f>VLOOKUP(T90,'Détail de taxa'!$A$1:$B$51,2,FALSE)</f>
        <v>0</v>
      </c>
      <c r="W90" s="76"/>
      <c r="X90" s="85"/>
      <c r="Y90" s="86"/>
      <c r="Z90" s="87"/>
      <c r="AA90" s="88"/>
      <c r="AB90" s="88"/>
      <c r="AC90" s="88"/>
      <c r="AD90" s="88"/>
      <c r="AE90" s="88"/>
      <c r="AF90" s="88"/>
      <c r="AG90" s="88"/>
      <c r="AH90" s="88"/>
      <c r="AI90" s="77"/>
      <c r="AJ90" s="88"/>
      <c r="AK90" s="89"/>
      <c r="AL90" s="90"/>
    </row>
    <row r="91" spans="4:38">
      <c r="D91" s="78"/>
      <c r="E91" s="78"/>
      <c r="F91" s="78"/>
      <c r="G91" s="78"/>
      <c r="H91" s="78"/>
      <c r="I91" s="79"/>
      <c r="J91" s="80"/>
      <c r="K91" s="80"/>
      <c r="L91" s="80"/>
      <c r="M91" s="80"/>
      <c r="N91" s="80"/>
      <c r="O91" s="81"/>
      <c r="P91" s="82"/>
      <c r="Q91" s="83"/>
      <c r="R91" s="84"/>
      <c r="S91" s="75"/>
      <c r="T91" s="75"/>
      <c r="U91" s="158" t="e">
        <f>VLOOKUP(S91,'Taxa v. 19'!$A$2:$D$2498,2,FALSE)</f>
        <v>#N/A</v>
      </c>
      <c r="V91" s="158">
        <f>VLOOKUP(T91,'Détail de taxa'!$A$1:$B$51,2,FALSE)</f>
        <v>0</v>
      </c>
      <c r="W91" s="76"/>
      <c r="X91" s="85"/>
      <c r="Y91" s="86"/>
      <c r="Z91" s="87"/>
      <c r="AA91" s="88"/>
      <c r="AB91" s="88"/>
      <c r="AC91" s="88"/>
      <c r="AD91" s="88"/>
      <c r="AE91" s="88"/>
      <c r="AF91" s="88"/>
      <c r="AG91" s="88"/>
      <c r="AH91" s="88"/>
      <c r="AI91" s="77"/>
      <c r="AJ91" s="88"/>
      <c r="AK91" s="89"/>
      <c r="AL91" s="90"/>
    </row>
    <row r="92" spans="4:38">
      <c r="D92" s="78"/>
      <c r="E92" s="78"/>
      <c r="F92" s="78"/>
      <c r="G92" s="78"/>
      <c r="H92" s="78"/>
      <c r="I92" s="79"/>
      <c r="J92" s="80"/>
      <c r="K92" s="80"/>
      <c r="L92" s="80"/>
      <c r="M92" s="80"/>
      <c r="N92" s="80"/>
      <c r="O92" s="81"/>
      <c r="P92" s="82"/>
      <c r="Q92" s="83"/>
      <c r="R92" s="84"/>
      <c r="S92" s="75"/>
      <c r="T92" s="75"/>
      <c r="U92" s="158" t="e">
        <f>VLOOKUP(S92,'Taxa v. 19'!$A$2:$D$2498,2,FALSE)</f>
        <v>#N/A</v>
      </c>
      <c r="V92" s="158">
        <f>VLOOKUP(T92,'Détail de taxa'!$A$1:$B$51,2,FALSE)</f>
        <v>0</v>
      </c>
      <c r="W92" s="76"/>
      <c r="X92" s="85"/>
      <c r="Y92" s="86"/>
      <c r="Z92" s="87"/>
      <c r="AA92" s="88"/>
      <c r="AB92" s="88"/>
      <c r="AC92" s="88"/>
      <c r="AD92" s="88"/>
      <c r="AE92" s="88"/>
      <c r="AF92" s="88"/>
      <c r="AG92" s="88"/>
      <c r="AH92" s="88"/>
      <c r="AI92" s="77"/>
      <c r="AJ92" s="88"/>
      <c r="AK92" s="89"/>
      <c r="AL92" s="90"/>
    </row>
    <row r="93" spans="4:38">
      <c r="D93" s="78"/>
      <c r="E93" s="78"/>
      <c r="F93" s="78"/>
      <c r="G93" s="78"/>
      <c r="H93" s="78"/>
      <c r="I93" s="79"/>
      <c r="J93" s="80"/>
      <c r="K93" s="80"/>
      <c r="L93" s="80"/>
      <c r="M93" s="80"/>
      <c r="N93" s="80"/>
      <c r="O93" s="81"/>
      <c r="P93" s="82"/>
      <c r="Q93" s="83"/>
      <c r="R93" s="84"/>
      <c r="S93" s="75"/>
      <c r="T93" s="75"/>
      <c r="U93" s="158" t="e">
        <f>VLOOKUP(S93,'Taxa v. 19'!$A$2:$D$2498,2,FALSE)</f>
        <v>#N/A</v>
      </c>
      <c r="V93" s="158">
        <f>VLOOKUP(T93,'Détail de taxa'!$A$1:$B$51,2,FALSE)</f>
        <v>0</v>
      </c>
      <c r="W93" s="76"/>
      <c r="X93" s="85"/>
      <c r="Y93" s="86"/>
      <c r="Z93" s="87"/>
      <c r="AA93" s="88"/>
      <c r="AB93" s="88"/>
      <c r="AC93" s="88"/>
      <c r="AD93" s="88"/>
      <c r="AE93" s="88"/>
      <c r="AF93" s="88"/>
      <c r="AG93" s="88"/>
      <c r="AH93" s="88"/>
      <c r="AI93" s="77"/>
      <c r="AJ93" s="88"/>
      <c r="AK93" s="89"/>
      <c r="AL93" s="90"/>
    </row>
    <row r="94" spans="4:38">
      <c r="D94" s="78"/>
      <c r="E94" s="78"/>
      <c r="F94" s="78"/>
      <c r="G94" s="78"/>
      <c r="H94" s="78"/>
      <c r="I94" s="79"/>
      <c r="J94" s="80"/>
      <c r="K94" s="80"/>
      <c r="L94" s="80"/>
      <c r="M94" s="80"/>
      <c r="N94" s="80"/>
      <c r="O94" s="81"/>
      <c r="P94" s="82"/>
      <c r="Q94" s="83"/>
      <c r="R94" s="84"/>
      <c r="S94" s="75"/>
      <c r="T94" s="75"/>
      <c r="U94" s="158" t="e">
        <f>VLOOKUP(S94,'Taxa v. 19'!$A$2:$D$2498,2,FALSE)</f>
        <v>#N/A</v>
      </c>
      <c r="V94" s="158">
        <f>VLOOKUP(T94,'Détail de taxa'!$A$1:$B$51,2,FALSE)</f>
        <v>0</v>
      </c>
      <c r="W94" s="76"/>
      <c r="X94" s="85"/>
      <c r="Y94" s="86"/>
      <c r="Z94" s="87"/>
      <c r="AA94" s="88"/>
      <c r="AB94" s="88"/>
      <c r="AC94" s="88"/>
      <c r="AD94" s="88"/>
      <c r="AE94" s="88"/>
      <c r="AF94" s="88"/>
      <c r="AG94" s="88"/>
      <c r="AH94" s="88"/>
      <c r="AI94" s="77"/>
      <c r="AJ94" s="88"/>
      <c r="AK94" s="89"/>
      <c r="AL94" s="90"/>
    </row>
    <row r="95" spans="4:38">
      <c r="D95" s="78"/>
      <c r="E95" s="78"/>
      <c r="F95" s="78"/>
      <c r="G95" s="78"/>
      <c r="H95" s="78"/>
      <c r="I95" s="79"/>
      <c r="J95" s="80"/>
      <c r="K95" s="80"/>
      <c r="L95" s="80"/>
      <c r="M95" s="80"/>
      <c r="N95" s="80"/>
      <c r="O95" s="81"/>
      <c r="P95" s="82"/>
      <c r="Q95" s="83"/>
      <c r="R95" s="84"/>
      <c r="S95" s="75"/>
      <c r="T95" s="75"/>
      <c r="U95" s="158" t="e">
        <f>VLOOKUP(S95,'Taxa v. 19'!$A$2:$D$2498,2,FALSE)</f>
        <v>#N/A</v>
      </c>
      <c r="V95" s="158">
        <f>VLOOKUP(T95,'Détail de taxa'!$A$1:$B$51,2,FALSE)</f>
        <v>0</v>
      </c>
      <c r="W95" s="76"/>
      <c r="X95" s="85"/>
      <c r="Y95" s="86"/>
      <c r="Z95" s="87"/>
      <c r="AA95" s="88"/>
      <c r="AB95" s="88"/>
      <c r="AC95" s="88"/>
      <c r="AD95" s="88"/>
      <c r="AE95" s="88"/>
      <c r="AF95" s="88"/>
      <c r="AG95" s="88"/>
      <c r="AH95" s="88"/>
      <c r="AI95" s="77"/>
      <c r="AJ95" s="88"/>
      <c r="AK95" s="89"/>
      <c r="AL95" s="90"/>
    </row>
    <row r="96" spans="4:38">
      <c r="D96" s="78"/>
      <c r="E96" s="78"/>
      <c r="F96" s="78"/>
      <c r="G96" s="78"/>
      <c r="H96" s="78"/>
      <c r="I96" s="79"/>
      <c r="J96" s="80"/>
      <c r="K96" s="80"/>
      <c r="L96" s="80"/>
      <c r="M96" s="80"/>
      <c r="N96" s="80"/>
      <c r="O96" s="81"/>
      <c r="P96" s="82"/>
      <c r="Q96" s="83"/>
      <c r="R96" s="84"/>
      <c r="S96" s="75"/>
      <c r="T96" s="75"/>
      <c r="U96" s="158" t="e">
        <f>VLOOKUP(S96,'Taxa v. 19'!$A$2:$D$2498,2,FALSE)</f>
        <v>#N/A</v>
      </c>
      <c r="V96" s="158">
        <f>VLOOKUP(T96,'Détail de taxa'!$A$1:$B$51,2,FALSE)</f>
        <v>0</v>
      </c>
      <c r="W96" s="76"/>
      <c r="X96" s="85"/>
      <c r="Y96" s="86"/>
      <c r="Z96" s="87"/>
      <c r="AA96" s="88"/>
      <c r="AB96" s="88"/>
      <c r="AC96" s="88"/>
      <c r="AD96" s="88"/>
      <c r="AE96" s="88"/>
      <c r="AF96" s="88"/>
      <c r="AG96" s="88"/>
      <c r="AH96" s="88"/>
      <c r="AI96" s="77"/>
      <c r="AJ96" s="88"/>
      <c r="AK96" s="89"/>
      <c r="AL96" s="90"/>
    </row>
    <row r="97" spans="4:38">
      <c r="D97" s="78"/>
      <c r="E97" s="78"/>
      <c r="F97" s="78"/>
      <c r="G97" s="78"/>
      <c r="H97" s="78"/>
      <c r="I97" s="79"/>
      <c r="J97" s="80"/>
      <c r="K97" s="80"/>
      <c r="L97" s="80"/>
      <c r="M97" s="80"/>
      <c r="N97" s="80"/>
      <c r="O97" s="81"/>
      <c r="P97" s="82"/>
      <c r="Q97" s="83"/>
      <c r="R97" s="84"/>
      <c r="S97" s="75"/>
      <c r="T97" s="75"/>
      <c r="U97" s="158" t="e">
        <f>VLOOKUP(S97,'Taxa v. 19'!$A$2:$D$2498,2,FALSE)</f>
        <v>#N/A</v>
      </c>
      <c r="V97" s="158">
        <f>VLOOKUP(T97,'Détail de taxa'!$A$1:$B$51,2,FALSE)</f>
        <v>0</v>
      </c>
      <c r="W97" s="76"/>
      <c r="X97" s="85"/>
      <c r="Y97" s="86"/>
      <c r="Z97" s="87"/>
      <c r="AA97" s="88"/>
      <c r="AB97" s="88"/>
      <c r="AC97" s="88"/>
      <c r="AD97" s="88"/>
      <c r="AE97" s="88"/>
      <c r="AF97" s="88"/>
      <c r="AG97" s="88"/>
      <c r="AH97" s="88"/>
      <c r="AI97" s="77"/>
      <c r="AJ97" s="88"/>
      <c r="AK97" s="89"/>
      <c r="AL97" s="90"/>
    </row>
    <row r="98" spans="4:38">
      <c r="D98" s="78"/>
      <c r="E98" s="78"/>
      <c r="F98" s="78"/>
      <c r="G98" s="78"/>
      <c r="H98" s="78"/>
      <c r="I98" s="79"/>
      <c r="J98" s="80"/>
      <c r="K98" s="80"/>
      <c r="L98" s="80"/>
      <c r="M98" s="80"/>
      <c r="N98" s="80"/>
      <c r="O98" s="81"/>
      <c r="P98" s="82"/>
      <c r="Q98" s="83"/>
      <c r="R98" s="84"/>
      <c r="S98" s="75"/>
      <c r="T98" s="75"/>
      <c r="U98" s="158" t="e">
        <f>VLOOKUP(S98,'Taxa v. 19'!$A$2:$D$2498,2,FALSE)</f>
        <v>#N/A</v>
      </c>
      <c r="V98" s="158">
        <f>VLOOKUP(T98,'Détail de taxa'!$A$1:$B$51,2,FALSE)</f>
        <v>0</v>
      </c>
      <c r="W98" s="76"/>
      <c r="X98" s="85"/>
      <c r="Y98" s="86"/>
      <c r="Z98" s="87"/>
      <c r="AA98" s="88"/>
      <c r="AB98" s="88"/>
      <c r="AC98" s="88"/>
      <c r="AD98" s="88"/>
      <c r="AE98" s="88"/>
      <c r="AF98" s="88"/>
      <c r="AG98" s="88"/>
      <c r="AH98" s="88"/>
      <c r="AI98" s="77"/>
      <c r="AJ98" s="88"/>
      <c r="AK98" s="89"/>
      <c r="AL98" s="90"/>
    </row>
    <row r="99" spans="4:38">
      <c r="D99" s="78"/>
      <c r="E99" s="78"/>
      <c r="F99" s="78"/>
      <c r="G99" s="78"/>
      <c r="H99" s="78"/>
      <c r="I99" s="79"/>
      <c r="J99" s="80"/>
      <c r="K99" s="80"/>
      <c r="L99" s="80"/>
      <c r="M99" s="80"/>
      <c r="N99" s="80"/>
      <c r="O99" s="81"/>
      <c r="P99" s="82"/>
      <c r="Q99" s="83"/>
      <c r="R99" s="84"/>
      <c r="S99" s="75"/>
      <c r="T99" s="75"/>
      <c r="U99" s="158" t="e">
        <f>VLOOKUP(S99,'Taxa v. 19'!$A$2:$D$2498,2,FALSE)</f>
        <v>#N/A</v>
      </c>
      <c r="V99" s="158">
        <f>VLOOKUP(T99,'Détail de taxa'!$A$1:$B$51,2,FALSE)</f>
        <v>0</v>
      </c>
      <c r="W99" s="76"/>
      <c r="X99" s="85"/>
      <c r="Y99" s="86"/>
      <c r="Z99" s="87"/>
      <c r="AA99" s="88"/>
      <c r="AB99" s="88"/>
      <c r="AC99" s="88"/>
      <c r="AD99" s="88"/>
      <c r="AE99" s="88"/>
      <c r="AF99" s="88"/>
      <c r="AG99" s="88"/>
      <c r="AH99" s="88"/>
      <c r="AI99" s="77"/>
      <c r="AJ99" s="88"/>
      <c r="AK99" s="89"/>
      <c r="AL99" s="90"/>
    </row>
    <row r="100" spans="4:38">
      <c r="D100" s="78"/>
      <c r="E100" s="78"/>
      <c r="F100" s="78"/>
      <c r="G100" s="78"/>
      <c r="H100" s="78"/>
      <c r="I100" s="79"/>
      <c r="J100" s="80"/>
      <c r="K100" s="80"/>
      <c r="L100" s="80"/>
      <c r="M100" s="80"/>
      <c r="N100" s="80"/>
      <c r="O100" s="81"/>
      <c r="P100" s="82"/>
      <c r="Q100" s="83"/>
      <c r="R100" s="84"/>
      <c r="S100" s="75"/>
      <c r="T100" s="75"/>
      <c r="U100" s="158" t="e">
        <f>VLOOKUP(S100,'Taxa v. 19'!$A$2:$D$2498,2,FALSE)</f>
        <v>#N/A</v>
      </c>
      <c r="V100" s="158">
        <f>VLOOKUP(T100,'Détail de taxa'!$A$1:$B$51,2,FALSE)</f>
        <v>0</v>
      </c>
      <c r="W100" s="76"/>
      <c r="X100" s="85"/>
      <c r="Y100" s="86"/>
      <c r="Z100" s="87"/>
      <c r="AA100" s="88"/>
      <c r="AB100" s="88"/>
      <c r="AC100" s="88"/>
      <c r="AD100" s="88"/>
      <c r="AE100" s="88"/>
      <c r="AF100" s="88"/>
      <c r="AG100" s="88"/>
      <c r="AH100" s="88"/>
      <c r="AI100" s="77"/>
      <c r="AJ100" s="88"/>
      <c r="AK100" s="89"/>
      <c r="AL100" s="90"/>
    </row>
    <row r="101" spans="4:38">
      <c r="D101" s="78"/>
      <c r="E101" s="78"/>
      <c r="F101" s="78"/>
      <c r="G101" s="78"/>
      <c r="H101" s="78"/>
      <c r="I101" s="79"/>
      <c r="J101" s="80"/>
      <c r="K101" s="80"/>
      <c r="L101" s="80"/>
      <c r="M101" s="80"/>
      <c r="N101" s="80"/>
      <c r="O101" s="81"/>
      <c r="P101" s="82"/>
      <c r="Q101" s="83"/>
      <c r="R101" s="84"/>
      <c r="S101" s="75"/>
      <c r="T101" s="75"/>
      <c r="U101" s="158" t="e">
        <f>VLOOKUP(S101,'Taxa v. 19'!$A$2:$D$2498,2,FALSE)</f>
        <v>#N/A</v>
      </c>
      <c r="V101" s="158">
        <f>VLOOKUP(T101,'Détail de taxa'!$A$1:$B$51,2,FALSE)</f>
        <v>0</v>
      </c>
      <c r="W101" s="76"/>
      <c r="X101" s="85"/>
      <c r="Y101" s="86"/>
      <c r="Z101" s="87"/>
      <c r="AA101" s="88"/>
      <c r="AB101" s="88"/>
      <c r="AC101" s="88"/>
      <c r="AD101" s="88"/>
      <c r="AE101" s="88"/>
      <c r="AF101" s="88"/>
      <c r="AG101" s="88"/>
      <c r="AH101" s="88"/>
      <c r="AI101" s="77"/>
      <c r="AJ101" s="88"/>
      <c r="AK101" s="89"/>
      <c r="AL101" s="90"/>
    </row>
    <row r="102" spans="4:38">
      <c r="D102" s="78"/>
      <c r="E102" s="78"/>
      <c r="F102" s="78"/>
      <c r="G102" s="78"/>
      <c r="H102" s="78"/>
      <c r="I102" s="79"/>
      <c r="J102" s="80"/>
      <c r="K102" s="80"/>
      <c r="L102" s="80"/>
      <c r="M102" s="80"/>
      <c r="N102" s="80"/>
      <c r="O102" s="81"/>
      <c r="P102" s="82"/>
      <c r="Q102" s="83"/>
      <c r="R102" s="84"/>
      <c r="S102" s="75"/>
      <c r="T102" s="75"/>
      <c r="U102" s="158" t="e">
        <f>VLOOKUP(S102,'Taxa v. 19'!$A$2:$D$2498,2,FALSE)</f>
        <v>#N/A</v>
      </c>
      <c r="V102" s="158">
        <f>VLOOKUP(T102,'Détail de taxa'!$A$1:$B$51,2,FALSE)</f>
        <v>0</v>
      </c>
      <c r="W102" s="76"/>
      <c r="X102" s="85"/>
      <c r="Y102" s="86"/>
      <c r="Z102" s="87"/>
      <c r="AA102" s="88"/>
      <c r="AB102" s="88"/>
      <c r="AC102" s="88"/>
      <c r="AD102" s="88"/>
      <c r="AE102" s="88"/>
      <c r="AF102" s="88"/>
      <c r="AG102" s="88"/>
      <c r="AH102" s="88"/>
      <c r="AI102" s="77"/>
      <c r="AJ102" s="88"/>
      <c r="AK102" s="89"/>
      <c r="AL102" s="90"/>
    </row>
    <row r="103" spans="4:38">
      <c r="D103" s="78"/>
      <c r="E103" s="78"/>
      <c r="F103" s="78"/>
      <c r="G103" s="78"/>
      <c r="H103" s="78"/>
      <c r="I103" s="79"/>
      <c r="J103" s="80"/>
      <c r="K103" s="80"/>
      <c r="L103" s="80"/>
      <c r="M103" s="80"/>
      <c r="N103" s="80"/>
      <c r="O103" s="81"/>
      <c r="P103" s="82"/>
      <c r="Q103" s="83"/>
      <c r="R103" s="84"/>
      <c r="S103" s="75"/>
      <c r="T103" s="75"/>
      <c r="U103" s="158" t="e">
        <f>VLOOKUP(S103,'Taxa v. 19'!$A$2:$D$2498,2,FALSE)</f>
        <v>#N/A</v>
      </c>
      <c r="V103" s="158">
        <f>VLOOKUP(T103,'Détail de taxa'!$A$1:$B$51,2,FALSE)</f>
        <v>0</v>
      </c>
      <c r="W103" s="76"/>
      <c r="X103" s="85"/>
      <c r="Y103" s="86"/>
      <c r="Z103" s="87"/>
      <c r="AA103" s="88"/>
      <c r="AB103" s="88"/>
      <c r="AC103" s="88"/>
      <c r="AD103" s="88"/>
      <c r="AE103" s="88"/>
      <c r="AF103" s="88"/>
      <c r="AG103" s="88"/>
      <c r="AH103" s="88"/>
      <c r="AI103" s="77"/>
      <c r="AJ103" s="88"/>
      <c r="AK103" s="89"/>
      <c r="AL103" s="90"/>
    </row>
    <row r="104" spans="4:38">
      <c r="D104" s="78"/>
      <c r="E104" s="78"/>
      <c r="F104" s="78"/>
      <c r="G104" s="78"/>
      <c r="H104" s="78"/>
      <c r="I104" s="79"/>
      <c r="J104" s="80"/>
      <c r="K104" s="80"/>
      <c r="L104" s="80"/>
      <c r="M104" s="80"/>
      <c r="N104" s="80"/>
      <c r="O104" s="81"/>
      <c r="P104" s="82"/>
      <c r="Q104" s="83"/>
      <c r="R104" s="84"/>
      <c r="S104" s="75"/>
      <c r="T104" s="75"/>
      <c r="U104" s="158" t="e">
        <f>VLOOKUP(S104,'Taxa v. 19'!$A$2:$D$2498,2,FALSE)</f>
        <v>#N/A</v>
      </c>
      <c r="V104" s="158">
        <f>VLOOKUP(T104,'Détail de taxa'!$A$1:$B$51,2,FALSE)</f>
        <v>0</v>
      </c>
      <c r="W104" s="76"/>
      <c r="X104" s="85"/>
      <c r="Y104" s="86"/>
      <c r="Z104" s="87"/>
      <c r="AA104" s="88"/>
      <c r="AB104" s="88"/>
      <c r="AC104" s="88"/>
      <c r="AD104" s="88"/>
      <c r="AE104" s="88"/>
      <c r="AF104" s="88"/>
      <c r="AG104" s="88"/>
      <c r="AH104" s="88"/>
      <c r="AI104" s="77"/>
      <c r="AJ104" s="88"/>
      <c r="AK104" s="89"/>
      <c r="AL104" s="90"/>
    </row>
    <row r="105" spans="4:38">
      <c r="D105" s="78"/>
      <c r="E105" s="78"/>
      <c r="F105" s="78"/>
      <c r="G105" s="78"/>
      <c r="H105" s="78"/>
      <c r="I105" s="79"/>
      <c r="J105" s="80"/>
      <c r="K105" s="80"/>
      <c r="L105" s="80"/>
      <c r="M105" s="80"/>
      <c r="N105" s="80"/>
      <c r="O105" s="81"/>
      <c r="P105" s="82"/>
      <c r="Q105" s="83"/>
      <c r="R105" s="84"/>
      <c r="S105" s="75"/>
      <c r="T105" s="75"/>
      <c r="U105" s="158" t="e">
        <f>VLOOKUP(S105,'Taxa v. 19'!$A$2:$D$2498,2,FALSE)</f>
        <v>#N/A</v>
      </c>
      <c r="V105" s="158">
        <f>VLOOKUP(T105,'Détail de taxa'!$A$1:$B$51,2,FALSE)</f>
        <v>0</v>
      </c>
      <c r="W105" s="76"/>
      <c r="X105" s="85"/>
      <c r="Y105" s="86"/>
      <c r="Z105" s="87"/>
      <c r="AA105" s="88"/>
      <c r="AB105" s="88"/>
      <c r="AC105" s="88"/>
      <c r="AD105" s="88"/>
      <c r="AE105" s="88"/>
      <c r="AF105" s="88"/>
      <c r="AG105" s="88"/>
      <c r="AH105" s="88"/>
      <c r="AI105" s="77"/>
      <c r="AJ105" s="88"/>
      <c r="AK105" s="89"/>
      <c r="AL105" s="90"/>
    </row>
    <row r="106" spans="4:38">
      <c r="D106" s="78"/>
      <c r="E106" s="78"/>
      <c r="F106" s="78"/>
      <c r="G106" s="78"/>
      <c r="H106" s="78"/>
      <c r="I106" s="79"/>
      <c r="J106" s="80"/>
      <c r="K106" s="80"/>
      <c r="L106" s="80"/>
      <c r="M106" s="80"/>
      <c r="N106" s="80"/>
      <c r="O106" s="81"/>
      <c r="P106" s="82"/>
      <c r="Q106" s="83"/>
      <c r="R106" s="84"/>
      <c r="S106" s="75"/>
      <c r="T106" s="75"/>
      <c r="U106" s="158" t="e">
        <f>VLOOKUP(S106,'Taxa v. 19'!$A$2:$D$2498,2,FALSE)</f>
        <v>#N/A</v>
      </c>
      <c r="V106" s="158">
        <f>VLOOKUP(T106,'Détail de taxa'!$A$1:$B$51,2,FALSE)</f>
        <v>0</v>
      </c>
      <c r="W106" s="76"/>
      <c r="X106" s="85"/>
      <c r="Y106" s="86"/>
      <c r="Z106" s="87"/>
      <c r="AA106" s="88"/>
      <c r="AB106" s="88"/>
      <c r="AC106" s="88"/>
      <c r="AD106" s="88"/>
      <c r="AE106" s="88"/>
      <c r="AF106" s="88"/>
      <c r="AG106" s="88"/>
      <c r="AH106" s="88"/>
      <c r="AI106" s="77"/>
      <c r="AJ106" s="88"/>
      <c r="AK106" s="89"/>
      <c r="AL106" s="90"/>
    </row>
    <row r="107" spans="4:38">
      <c r="D107" s="78"/>
      <c r="E107" s="78"/>
      <c r="F107" s="78"/>
      <c r="G107" s="78"/>
      <c r="H107" s="78"/>
      <c r="I107" s="79"/>
      <c r="J107" s="80"/>
      <c r="K107" s="80"/>
      <c r="L107" s="80"/>
      <c r="M107" s="80"/>
      <c r="N107" s="80"/>
      <c r="O107" s="81"/>
      <c r="P107" s="82"/>
      <c r="Q107" s="83"/>
      <c r="R107" s="84"/>
      <c r="S107" s="75"/>
      <c r="T107" s="75"/>
      <c r="U107" s="158" t="e">
        <f>VLOOKUP(S107,'Taxa v. 19'!$A$2:$D$2498,2,FALSE)</f>
        <v>#N/A</v>
      </c>
      <c r="V107" s="158">
        <f>VLOOKUP(T107,'Détail de taxa'!$A$1:$B$51,2,FALSE)</f>
        <v>0</v>
      </c>
      <c r="W107" s="76"/>
      <c r="X107" s="85"/>
      <c r="Y107" s="86"/>
      <c r="Z107" s="87"/>
      <c r="AA107" s="88"/>
      <c r="AB107" s="88"/>
      <c r="AC107" s="88"/>
      <c r="AD107" s="88"/>
      <c r="AE107" s="88"/>
      <c r="AF107" s="88"/>
      <c r="AG107" s="88"/>
      <c r="AH107" s="88"/>
      <c r="AI107" s="77"/>
      <c r="AJ107" s="88"/>
      <c r="AK107" s="89"/>
      <c r="AL107" s="90"/>
    </row>
    <row r="108" spans="4:38">
      <c r="D108" s="78"/>
      <c r="E108" s="78"/>
      <c r="F108" s="78"/>
      <c r="G108" s="78"/>
      <c r="H108" s="78"/>
      <c r="I108" s="79"/>
      <c r="J108" s="80"/>
      <c r="K108" s="80"/>
      <c r="L108" s="80"/>
      <c r="M108" s="80"/>
      <c r="N108" s="80"/>
      <c r="O108" s="81"/>
      <c r="P108" s="82"/>
      <c r="Q108" s="83"/>
      <c r="R108" s="84"/>
      <c r="S108" s="75"/>
      <c r="T108" s="75"/>
      <c r="U108" s="158" t="e">
        <f>VLOOKUP(S108,'Taxa v. 19'!$A$2:$D$2498,2,FALSE)</f>
        <v>#N/A</v>
      </c>
      <c r="V108" s="158">
        <f>VLOOKUP(T108,'Détail de taxa'!$A$1:$B$51,2,FALSE)</f>
        <v>0</v>
      </c>
      <c r="W108" s="76"/>
      <c r="X108" s="85"/>
      <c r="Y108" s="86"/>
      <c r="Z108" s="87"/>
      <c r="AA108" s="88"/>
      <c r="AB108" s="88"/>
      <c r="AC108" s="88"/>
      <c r="AD108" s="88"/>
      <c r="AE108" s="88"/>
      <c r="AF108" s="88"/>
      <c r="AG108" s="88"/>
      <c r="AH108" s="88"/>
      <c r="AI108" s="77"/>
      <c r="AJ108" s="88"/>
      <c r="AK108" s="89"/>
      <c r="AL108" s="90"/>
    </row>
    <row r="109" spans="4:38">
      <c r="D109" s="78"/>
      <c r="E109" s="78"/>
      <c r="F109" s="78"/>
      <c r="G109" s="78"/>
      <c r="H109" s="78"/>
      <c r="I109" s="79"/>
      <c r="J109" s="80"/>
      <c r="K109" s="80"/>
      <c r="L109" s="80"/>
      <c r="M109" s="80"/>
      <c r="N109" s="80"/>
      <c r="O109" s="81"/>
      <c r="P109" s="82"/>
      <c r="Q109" s="83"/>
      <c r="R109" s="84"/>
      <c r="S109" s="75"/>
      <c r="T109" s="75"/>
      <c r="U109" s="158" t="e">
        <f>VLOOKUP(S109,'Taxa v. 19'!$A$2:$D$2498,2,FALSE)</f>
        <v>#N/A</v>
      </c>
      <c r="V109" s="158">
        <f>VLOOKUP(T109,'Détail de taxa'!$A$1:$B$51,2,FALSE)</f>
        <v>0</v>
      </c>
      <c r="W109" s="76"/>
      <c r="X109" s="85"/>
      <c r="Y109" s="86"/>
      <c r="Z109" s="87"/>
      <c r="AA109" s="88"/>
      <c r="AB109" s="88"/>
      <c r="AC109" s="88"/>
      <c r="AD109" s="88"/>
      <c r="AE109" s="88"/>
      <c r="AF109" s="88"/>
      <c r="AG109" s="88"/>
      <c r="AH109" s="88"/>
      <c r="AI109" s="77"/>
      <c r="AJ109" s="88"/>
      <c r="AK109" s="89"/>
      <c r="AL109" s="90"/>
    </row>
    <row r="110" spans="4:38">
      <c r="D110" s="78"/>
      <c r="E110" s="78"/>
      <c r="F110" s="78"/>
      <c r="G110" s="78"/>
      <c r="H110" s="78"/>
      <c r="I110" s="79"/>
      <c r="J110" s="80"/>
      <c r="K110" s="80"/>
      <c r="L110" s="80"/>
      <c r="M110" s="80"/>
      <c r="N110" s="80"/>
      <c r="O110" s="81"/>
      <c r="P110" s="82"/>
      <c r="Q110" s="83"/>
      <c r="R110" s="84"/>
      <c r="S110" s="75"/>
      <c r="T110" s="75"/>
      <c r="U110" s="158" t="e">
        <f>VLOOKUP(S110,'Taxa v. 19'!$A$2:$D$2498,2,FALSE)</f>
        <v>#N/A</v>
      </c>
      <c r="V110" s="158">
        <f>VLOOKUP(T110,'Détail de taxa'!$A$1:$B$51,2,FALSE)</f>
        <v>0</v>
      </c>
      <c r="W110" s="76"/>
      <c r="X110" s="85"/>
      <c r="Y110" s="86"/>
      <c r="Z110" s="87"/>
      <c r="AA110" s="88"/>
      <c r="AB110" s="88"/>
      <c r="AC110" s="88"/>
      <c r="AD110" s="88"/>
      <c r="AE110" s="88"/>
      <c r="AF110" s="88"/>
      <c r="AG110" s="88"/>
      <c r="AH110" s="88"/>
      <c r="AI110" s="77"/>
      <c r="AJ110" s="88"/>
      <c r="AK110" s="89"/>
      <c r="AL110" s="90"/>
    </row>
    <row r="111" spans="4:38">
      <c r="D111" s="78"/>
      <c r="E111" s="78"/>
      <c r="F111" s="78"/>
      <c r="G111" s="78"/>
      <c r="H111" s="78"/>
      <c r="I111" s="79"/>
      <c r="J111" s="80"/>
      <c r="K111" s="80"/>
      <c r="L111" s="80"/>
      <c r="M111" s="80"/>
      <c r="N111" s="80"/>
      <c r="O111" s="81"/>
      <c r="P111" s="82"/>
      <c r="Q111" s="83"/>
      <c r="R111" s="84"/>
      <c r="S111" s="75"/>
      <c r="T111" s="75"/>
      <c r="U111" s="158" t="e">
        <f>VLOOKUP(S111,'Taxa v. 19'!$A$2:$D$2498,2,FALSE)</f>
        <v>#N/A</v>
      </c>
      <c r="V111" s="158">
        <f>VLOOKUP(T111,'Détail de taxa'!$A$1:$B$51,2,FALSE)</f>
        <v>0</v>
      </c>
      <c r="W111" s="76"/>
      <c r="X111" s="85"/>
      <c r="Y111" s="86"/>
      <c r="Z111" s="87"/>
      <c r="AA111" s="88"/>
      <c r="AB111" s="88"/>
      <c r="AC111" s="88"/>
      <c r="AD111" s="88"/>
      <c r="AE111" s="88"/>
      <c r="AF111" s="88"/>
      <c r="AG111" s="88"/>
      <c r="AH111" s="88"/>
      <c r="AI111" s="77"/>
      <c r="AJ111" s="88"/>
      <c r="AK111" s="89"/>
      <c r="AL111" s="90"/>
    </row>
    <row r="112" spans="4:38">
      <c r="D112" s="78"/>
      <c r="E112" s="78"/>
      <c r="F112" s="78"/>
      <c r="G112" s="78"/>
      <c r="H112" s="78"/>
      <c r="I112" s="79"/>
      <c r="J112" s="80"/>
      <c r="K112" s="80"/>
      <c r="L112" s="80"/>
      <c r="M112" s="80"/>
      <c r="N112" s="80"/>
      <c r="O112" s="81"/>
      <c r="P112" s="82"/>
      <c r="Q112" s="83"/>
      <c r="R112" s="84"/>
      <c r="S112" s="75"/>
      <c r="T112" s="75"/>
      <c r="U112" s="158" t="e">
        <f>VLOOKUP(S112,'Taxa v. 19'!$A$2:$D$2498,2,FALSE)</f>
        <v>#N/A</v>
      </c>
      <c r="V112" s="158">
        <f>VLOOKUP(T112,'Détail de taxa'!$A$1:$B$51,2,FALSE)</f>
        <v>0</v>
      </c>
      <c r="W112" s="76"/>
      <c r="X112" s="85"/>
      <c r="Y112" s="86"/>
      <c r="Z112" s="87"/>
      <c r="AA112" s="88"/>
      <c r="AB112" s="88"/>
      <c r="AC112" s="88"/>
      <c r="AD112" s="88"/>
      <c r="AE112" s="88"/>
      <c r="AF112" s="88"/>
      <c r="AG112" s="88"/>
      <c r="AH112" s="88"/>
      <c r="AI112" s="77"/>
      <c r="AJ112" s="88"/>
      <c r="AK112" s="89"/>
      <c r="AL112" s="90"/>
    </row>
    <row r="113" spans="4:38">
      <c r="D113" s="78"/>
      <c r="E113" s="78"/>
      <c r="F113" s="78"/>
      <c r="G113" s="78"/>
      <c r="H113" s="78"/>
      <c r="I113" s="79"/>
      <c r="J113" s="80"/>
      <c r="K113" s="80"/>
      <c r="L113" s="80"/>
      <c r="M113" s="80"/>
      <c r="N113" s="80"/>
      <c r="O113" s="81"/>
      <c r="P113" s="82"/>
      <c r="Q113" s="83"/>
      <c r="R113" s="84"/>
      <c r="S113" s="75"/>
      <c r="T113" s="75"/>
      <c r="U113" s="158" t="e">
        <f>VLOOKUP(S113,'Taxa v. 19'!$A$2:$D$2498,2,FALSE)</f>
        <v>#N/A</v>
      </c>
      <c r="V113" s="158">
        <f>VLOOKUP(T113,'Détail de taxa'!$A$1:$B$51,2,FALSE)</f>
        <v>0</v>
      </c>
      <c r="W113" s="76"/>
      <c r="X113" s="85"/>
      <c r="Y113" s="86"/>
      <c r="Z113" s="87"/>
      <c r="AA113" s="88"/>
      <c r="AB113" s="88"/>
      <c r="AC113" s="88"/>
      <c r="AD113" s="88"/>
      <c r="AE113" s="88"/>
      <c r="AF113" s="88"/>
      <c r="AG113" s="88"/>
      <c r="AH113" s="88"/>
      <c r="AI113" s="77"/>
      <c r="AJ113" s="88"/>
      <c r="AK113" s="89"/>
      <c r="AL113" s="90"/>
    </row>
    <row r="114" spans="4:38">
      <c r="D114" s="78"/>
      <c r="E114" s="78"/>
      <c r="F114" s="78"/>
      <c r="G114" s="78"/>
      <c r="H114" s="78"/>
      <c r="I114" s="79"/>
      <c r="J114" s="80"/>
      <c r="K114" s="80"/>
      <c r="L114" s="80"/>
      <c r="M114" s="80"/>
      <c r="N114" s="80"/>
      <c r="O114" s="81"/>
      <c r="P114" s="82"/>
      <c r="Q114" s="83"/>
      <c r="R114" s="84"/>
      <c r="S114" s="75"/>
      <c r="T114" s="75"/>
      <c r="U114" s="158" t="e">
        <f>VLOOKUP(S114,'Taxa v. 19'!$A$2:$D$2498,2,FALSE)</f>
        <v>#N/A</v>
      </c>
      <c r="V114" s="158">
        <f>VLOOKUP(T114,'Détail de taxa'!$A$1:$B$51,2,FALSE)</f>
        <v>0</v>
      </c>
      <c r="W114" s="76"/>
      <c r="X114" s="85"/>
      <c r="Y114" s="86"/>
      <c r="Z114" s="87"/>
      <c r="AA114" s="88"/>
      <c r="AB114" s="88"/>
      <c r="AC114" s="88"/>
      <c r="AD114" s="88"/>
      <c r="AE114" s="88"/>
      <c r="AF114" s="88"/>
      <c r="AG114" s="88"/>
      <c r="AH114" s="88"/>
      <c r="AI114" s="77"/>
      <c r="AJ114" s="88"/>
      <c r="AK114" s="89"/>
      <c r="AL114" s="90"/>
    </row>
    <row r="115" spans="4:38">
      <c r="D115" s="78"/>
      <c r="E115" s="78"/>
      <c r="F115" s="78"/>
      <c r="G115" s="78"/>
      <c r="H115" s="78"/>
      <c r="I115" s="79"/>
      <c r="J115" s="80"/>
      <c r="K115" s="80"/>
      <c r="L115" s="80"/>
      <c r="M115" s="80"/>
      <c r="N115" s="80"/>
      <c r="O115" s="81"/>
      <c r="P115" s="82"/>
      <c r="Q115" s="83"/>
      <c r="R115" s="84"/>
      <c r="S115" s="75"/>
      <c r="T115" s="75"/>
      <c r="U115" s="158" t="e">
        <f>VLOOKUP(S115,'Taxa v. 19'!$A$2:$D$2498,2,FALSE)</f>
        <v>#N/A</v>
      </c>
      <c r="V115" s="158">
        <f>VLOOKUP(T115,'Détail de taxa'!$A$1:$B$51,2,FALSE)</f>
        <v>0</v>
      </c>
      <c r="W115" s="76"/>
      <c r="X115" s="85"/>
      <c r="Y115" s="86"/>
      <c r="Z115" s="87"/>
      <c r="AA115" s="88"/>
      <c r="AB115" s="88"/>
      <c r="AC115" s="88"/>
      <c r="AD115" s="88"/>
      <c r="AE115" s="88"/>
      <c r="AF115" s="88"/>
      <c r="AG115" s="88"/>
      <c r="AH115" s="88"/>
      <c r="AI115" s="77"/>
      <c r="AJ115" s="88"/>
      <c r="AK115" s="89"/>
      <c r="AL115" s="90"/>
    </row>
    <row r="116" spans="4:38">
      <c r="D116" s="78"/>
      <c r="E116" s="78"/>
      <c r="F116" s="78"/>
      <c r="G116" s="78"/>
      <c r="H116" s="78"/>
      <c r="I116" s="79"/>
      <c r="J116" s="80"/>
      <c r="K116" s="80"/>
      <c r="L116" s="80"/>
      <c r="M116" s="80"/>
      <c r="N116" s="80"/>
      <c r="O116" s="81"/>
      <c r="P116" s="82"/>
      <c r="Q116" s="83"/>
      <c r="R116" s="84"/>
      <c r="S116" s="75"/>
      <c r="T116" s="75"/>
      <c r="U116" s="158" t="e">
        <f>VLOOKUP(S116,'Taxa v. 19'!$A$2:$D$2498,2,FALSE)</f>
        <v>#N/A</v>
      </c>
      <c r="V116" s="158">
        <f>VLOOKUP(T116,'Détail de taxa'!$A$1:$B$51,2,FALSE)</f>
        <v>0</v>
      </c>
      <c r="W116" s="76"/>
      <c r="X116" s="85"/>
      <c r="Y116" s="86"/>
      <c r="Z116" s="87"/>
      <c r="AA116" s="88"/>
      <c r="AB116" s="88"/>
      <c r="AC116" s="88"/>
      <c r="AD116" s="88"/>
      <c r="AE116" s="88"/>
      <c r="AF116" s="88"/>
      <c r="AG116" s="88"/>
      <c r="AH116" s="88"/>
      <c r="AI116" s="77"/>
      <c r="AJ116" s="88"/>
      <c r="AK116" s="89"/>
      <c r="AL116" s="90"/>
    </row>
    <row r="117" spans="4:38">
      <c r="D117" s="78"/>
      <c r="E117" s="78"/>
      <c r="F117" s="78"/>
      <c r="G117" s="78"/>
      <c r="H117" s="78"/>
      <c r="I117" s="79"/>
      <c r="J117" s="80"/>
      <c r="K117" s="80"/>
      <c r="L117" s="80"/>
      <c r="M117" s="80"/>
      <c r="N117" s="80"/>
      <c r="O117" s="81"/>
      <c r="P117" s="82"/>
      <c r="Q117" s="83"/>
      <c r="R117" s="84"/>
      <c r="S117" s="75"/>
      <c r="T117" s="75"/>
      <c r="U117" s="158" t="e">
        <f>VLOOKUP(S117,'Taxa v. 19'!$A$2:$D$2498,2,FALSE)</f>
        <v>#N/A</v>
      </c>
      <c r="V117" s="158">
        <f>VLOOKUP(T117,'Détail de taxa'!$A$1:$B$51,2,FALSE)</f>
        <v>0</v>
      </c>
      <c r="W117" s="76"/>
      <c r="X117" s="85"/>
      <c r="Y117" s="86"/>
      <c r="Z117" s="87"/>
      <c r="AA117" s="88"/>
      <c r="AB117" s="88"/>
      <c r="AC117" s="88"/>
      <c r="AD117" s="88"/>
      <c r="AE117" s="88"/>
      <c r="AF117" s="88"/>
      <c r="AG117" s="88"/>
      <c r="AH117" s="88"/>
      <c r="AI117" s="77"/>
      <c r="AJ117" s="88"/>
      <c r="AK117" s="89"/>
      <c r="AL117" s="90"/>
    </row>
    <row r="118" spans="4:38">
      <c r="D118" s="78"/>
      <c r="E118" s="78"/>
      <c r="F118" s="78"/>
      <c r="G118" s="78"/>
      <c r="H118" s="78"/>
      <c r="I118" s="79"/>
      <c r="J118" s="80"/>
      <c r="K118" s="80"/>
      <c r="L118" s="80"/>
      <c r="M118" s="80"/>
      <c r="N118" s="80"/>
      <c r="O118" s="81"/>
      <c r="P118" s="82"/>
      <c r="Q118" s="83"/>
      <c r="R118" s="84"/>
      <c r="S118" s="75"/>
      <c r="T118" s="75"/>
      <c r="U118" s="158" t="e">
        <f>VLOOKUP(S118,'Taxa v. 19'!$A$2:$D$2498,2,FALSE)</f>
        <v>#N/A</v>
      </c>
      <c r="V118" s="158">
        <f>VLOOKUP(T118,'Détail de taxa'!$A$1:$B$51,2,FALSE)</f>
        <v>0</v>
      </c>
      <c r="W118" s="76"/>
      <c r="X118" s="85"/>
      <c r="Y118" s="86"/>
      <c r="Z118" s="87"/>
      <c r="AA118" s="88"/>
      <c r="AB118" s="88"/>
      <c r="AC118" s="88"/>
      <c r="AD118" s="88"/>
      <c r="AE118" s="88"/>
      <c r="AF118" s="88"/>
      <c r="AG118" s="88"/>
      <c r="AH118" s="88"/>
      <c r="AI118" s="77"/>
      <c r="AJ118" s="88"/>
      <c r="AK118" s="89"/>
      <c r="AL118" s="90"/>
    </row>
    <row r="119" spans="4:38">
      <c r="D119" s="78"/>
      <c r="E119" s="78"/>
      <c r="F119" s="78"/>
      <c r="G119" s="78"/>
      <c r="H119" s="78"/>
      <c r="I119" s="79"/>
      <c r="J119" s="80"/>
      <c r="K119" s="80"/>
      <c r="L119" s="80"/>
      <c r="M119" s="80"/>
      <c r="N119" s="80"/>
      <c r="O119" s="81"/>
      <c r="P119" s="82"/>
      <c r="Q119" s="83"/>
      <c r="R119" s="84"/>
      <c r="S119" s="75"/>
      <c r="T119" s="75"/>
      <c r="U119" s="158" t="e">
        <f>VLOOKUP(S119,'Taxa v. 19'!$A$2:$D$2498,2,FALSE)</f>
        <v>#N/A</v>
      </c>
      <c r="V119" s="158">
        <f>VLOOKUP(T119,'Détail de taxa'!$A$1:$B$51,2,FALSE)</f>
        <v>0</v>
      </c>
      <c r="W119" s="76"/>
      <c r="X119" s="85"/>
      <c r="Y119" s="86"/>
      <c r="Z119" s="87"/>
      <c r="AA119" s="88"/>
      <c r="AB119" s="88"/>
      <c r="AC119" s="88"/>
      <c r="AD119" s="88"/>
      <c r="AE119" s="88"/>
      <c r="AF119" s="88"/>
      <c r="AG119" s="88"/>
      <c r="AH119" s="88"/>
      <c r="AI119" s="77"/>
      <c r="AJ119" s="88"/>
      <c r="AK119" s="89"/>
      <c r="AL119" s="90"/>
    </row>
    <row r="120" spans="4:38">
      <c r="D120" s="78"/>
      <c r="E120" s="78"/>
      <c r="F120" s="78"/>
      <c r="G120" s="78"/>
      <c r="H120" s="78"/>
      <c r="I120" s="79"/>
      <c r="J120" s="80"/>
      <c r="K120" s="80"/>
      <c r="L120" s="80"/>
      <c r="M120" s="80"/>
      <c r="N120" s="80"/>
      <c r="O120" s="81"/>
      <c r="P120" s="82"/>
      <c r="Q120" s="83"/>
      <c r="R120" s="84"/>
      <c r="S120" s="75"/>
      <c r="T120" s="75"/>
      <c r="U120" s="158" t="e">
        <f>VLOOKUP(S120,'Taxa v. 19'!$A$2:$D$2498,2,FALSE)</f>
        <v>#N/A</v>
      </c>
      <c r="V120" s="158">
        <f>VLOOKUP(T120,'Détail de taxa'!$A$1:$B$51,2,FALSE)</f>
        <v>0</v>
      </c>
      <c r="W120" s="76"/>
      <c r="X120" s="85"/>
      <c r="Y120" s="86"/>
      <c r="Z120" s="87"/>
      <c r="AA120" s="88"/>
      <c r="AB120" s="88"/>
      <c r="AC120" s="88"/>
      <c r="AD120" s="88"/>
      <c r="AE120" s="88"/>
      <c r="AF120" s="88"/>
      <c r="AG120" s="88"/>
      <c r="AH120" s="88"/>
      <c r="AI120" s="77"/>
      <c r="AJ120" s="88"/>
      <c r="AK120" s="89"/>
      <c r="AL120" s="90"/>
    </row>
    <row r="121" spans="4:38">
      <c r="D121" s="78"/>
      <c r="E121" s="78"/>
      <c r="F121" s="78"/>
      <c r="G121" s="78"/>
      <c r="H121" s="78"/>
      <c r="I121" s="79"/>
      <c r="J121" s="80"/>
      <c r="K121" s="80"/>
      <c r="L121" s="80"/>
      <c r="M121" s="80"/>
      <c r="N121" s="80"/>
      <c r="O121" s="81"/>
      <c r="P121" s="82"/>
      <c r="Q121" s="83"/>
      <c r="R121" s="84"/>
      <c r="S121" s="75"/>
      <c r="T121" s="75"/>
      <c r="U121" s="158" t="e">
        <f>VLOOKUP(S121,'Taxa v. 19'!$A$2:$D$2498,2,FALSE)</f>
        <v>#N/A</v>
      </c>
      <c r="V121" s="158">
        <f>VLOOKUP(T121,'Détail de taxa'!$A$1:$B$51,2,FALSE)</f>
        <v>0</v>
      </c>
      <c r="W121" s="76"/>
      <c r="X121" s="85"/>
      <c r="Y121" s="86"/>
      <c r="Z121" s="87"/>
      <c r="AA121" s="88"/>
      <c r="AB121" s="88"/>
      <c r="AC121" s="88"/>
      <c r="AD121" s="88"/>
      <c r="AE121" s="88"/>
      <c r="AF121" s="88"/>
      <c r="AG121" s="88"/>
      <c r="AH121" s="88"/>
      <c r="AI121" s="77"/>
      <c r="AJ121" s="88"/>
      <c r="AK121" s="89"/>
      <c r="AL121" s="90"/>
    </row>
    <row r="122" spans="4:38">
      <c r="D122" s="78"/>
      <c r="E122" s="78"/>
      <c r="F122" s="78"/>
      <c r="G122" s="78"/>
      <c r="H122" s="78"/>
      <c r="I122" s="79"/>
      <c r="J122" s="80"/>
      <c r="K122" s="80"/>
      <c r="L122" s="80"/>
      <c r="M122" s="80"/>
      <c r="N122" s="80"/>
      <c r="O122" s="81"/>
      <c r="P122" s="82"/>
      <c r="Q122" s="83"/>
      <c r="R122" s="84"/>
      <c r="S122" s="75"/>
      <c r="T122" s="75"/>
      <c r="U122" s="158" t="e">
        <f>VLOOKUP(S122,'Taxa v. 19'!$A$2:$D$2498,2,FALSE)</f>
        <v>#N/A</v>
      </c>
      <c r="V122" s="158">
        <f>VLOOKUP(T122,'Détail de taxa'!$A$1:$B$51,2,FALSE)</f>
        <v>0</v>
      </c>
      <c r="W122" s="76"/>
      <c r="X122" s="85"/>
      <c r="Y122" s="86"/>
      <c r="Z122" s="87"/>
      <c r="AA122" s="88"/>
      <c r="AB122" s="88"/>
      <c r="AC122" s="88"/>
      <c r="AD122" s="88"/>
      <c r="AE122" s="88"/>
      <c r="AF122" s="88"/>
      <c r="AG122" s="88"/>
      <c r="AH122" s="88"/>
      <c r="AI122" s="77"/>
      <c r="AJ122" s="88"/>
      <c r="AK122" s="89"/>
      <c r="AL122" s="90"/>
    </row>
    <row r="123" spans="4:38">
      <c r="D123" s="78"/>
      <c r="E123" s="78"/>
      <c r="F123" s="78"/>
      <c r="G123" s="78"/>
      <c r="H123" s="78"/>
      <c r="I123" s="79"/>
      <c r="J123" s="80"/>
      <c r="K123" s="80"/>
      <c r="L123" s="80"/>
      <c r="M123" s="80"/>
      <c r="N123" s="80"/>
      <c r="O123" s="81"/>
      <c r="P123" s="82"/>
      <c r="Q123" s="83"/>
      <c r="R123" s="84"/>
      <c r="S123" s="75"/>
      <c r="T123" s="75"/>
      <c r="U123" s="158" t="e">
        <f>VLOOKUP(S123,'Taxa v. 19'!$A$2:$D$2498,2,FALSE)</f>
        <v>#N/A</v>
      </c>
      <c r="V123" s="158">
        <f>VLOOKUP(T123,'Détail de taxa'!$A$1:$B$51,2,FALSE)</f>
        <v>0</v>
      </c>
      <c r="W123" s="76"/>
      <c r="X123" s="85"/>
      <c r="Y123" s="86"/>
      <c r="Z123" s="87"/>
      <c r="AA123" s="88"/>
      <c r="AB123" s="88"/>
      <c r="AC123" s="88"/>
      <c r="AD123" s="88"/>
      <c r="AE123" s="88"/>
      <c r="AF123" s="88"/>
      <c r="AG123" s="88"/>
      <c r="AH123" s="88"/>
      <c r="AI123" s="77"/>
      <c r="AJ123" s="88"/>
      <c r="AK123" s="89"/>
      <c r="AL123" s="90"/>
    </row>
    <row r="124" spans="4:38">
      <c r="D124" s="78"/>
      <c r="E124" s="78"/>
      <c r="F124" s="78"/>
      <c r="G124" s="78"/>
      <c r="H124" s="78"/>
      <c r="I124" s="79"/>
      <c r="J124" s="80"/>
      <c r="K124" s="80"/>
      <c r="L124" s="80"/>
      <c r="M124" s="80"/>
      <c r="N124" s="80"/>
      <c r="O124" s="81"/>
      <c r="P124" s="82"/>
      <c r="Q124" s="83"/>
      <c r="R124" s="84"/>
      <c r="S124" s="75"/>
      <c r="T124" s="75"/>
      <c r="U124" s="158" t="e">
        <f>VLOOKUP(S124,'Taxa v. 19'!$A$2:$D$2498,2,FALSE)</f>
        <v>#N/A</v>
      </c>
      <c r="V124" s="158">
        <f>VLOOKUP(T124,'Détail de taxa'!$A$1:$B$51,2,FALSE)</f>
        <v>0</v>
      </c>
      <c r="W124" s="76"/>
      <c r="X124" s="85"/>
      <c r="Y124" s="86"/>
      <c r="Z124" s="87"/>
      <c r="AA124" s="88"/>
      <c r="AB124" s="88"/>
      <c r="AC124" s="88"/>
      <c r="AD124" s="88"/>
      <c r="AE124" s="88"/>
      <c r="AF124" s="88"/>
      <c r="AG124" s="88"/>
      <c r="AH124" s="88"/>
      <c r="AI124" s="77"/>
      <c r="AJ124" s="88"/>
      <c r="AK124" s="89"/>
      <c r="AL124" s="90"/>
    </row>
    <row r="125" spans="4:38">
      <c r="D125" s="78"/>
      <c r="E125" s="78"/>
      <c r="F125" s="78"/>
      <c r="G125" s="78"/>
      <c r="H125" s="78"/>
      <c r="I125" s="79"/>
      <c r="J125" s="80"/>
      <c r="K125" s="80"/>
      <c r="L125" s="80"/>
      <c r="M125" s="80"/>
      <c r="N125" s="80"/>
      <c r="O125" s="81"/>
      <c r="P125" s="82"/>
      <c r="Q125" s="83"/>
      <c r="R125" s="84"/>
      <c r="S125" s="75"/>
      <c r="T125" s="75"/>
      <c r="U125" s="158" t="e">
        <f>VLOOKUP(S125,'Taxa v. 19'!$A$2:$D$2498,2,FALSE)</f>
        <v>#N/A</v>
      </c>
      <c r="V125" s="158">
        <f>VLOOKUP(T125,'Détail de taxa'!$A$1:$B$51,2,FALSE)</f>
        <v>0</v>
      </c>
      <c r="W125" s="76"/>
      <c r="X125" s="85"/>
      <c r="Y125" s="86"/>
      <c r="Z125" s="87"/>
      <c r="AA125" s="88"/>
      <c r="AB125" s="88"/>
      <c r="AC125" s="88"/>
      <c r="AD125" s="88"/>
      <c r="AE125" s="88"/>
      <c r="AF125" s="88"/>
      <c r="AG125" s="88"/>
      <c r="AH125" s="88"/>
      <c r="AI125" s="77"/>
      <c r="AJ125" s="88"/>
      <c r="AK125" s="89"/>
      <c r="AL125" s="90"/>
    </row>
    <row r="126" spans="4:38">
      <c r="D126" s="78"/>
      <c r="E126" s="78"/>
      <c r="F126" s="78"/>
      <c r="G126" s="78"/>
      <c r="H126" s="78"/>
      <c r="I126" s="79"/>
      <c r="J126" s="80"/>
      <c r="K126" s="80"/>
      <c r="L126" s="80"/>
      <c r="M126" s="80"/>
      <c r="N126" s="80"/>
      <c r="O126" s="81"/>
      <c r="P126" s="82"/>
      <c r="Q126" s="83"/>
      <c r="R126" s="84"/>
      <c r="S126" s="75"/>
      <c r="T126" s="75"/>
      <c r="U126" s="158" t="e">
        <f>VLOOKUP(S126,'Taxa v. 19'!$A$2:$D$2498,2,FALSE)</f>
        <v>#N/A</v>
      </c>
      <c r="V126" s="158">
        <f>VLOOKUP(T126,'Détail de taxa'!$A$1:$B$51,2,FALSE)</f>
        <v>0</v>
      </c>
      <c r="W126" s="76"/>
      <c r="X126" s="85"/>
      <c r="Y126" s="86"/>
      <c r="Z126" s="87"/>
      <c r="AA126" s="88"/>
      <c r="AB126" s="88"/>
      <c r="AC126" s="88"/>
      <c r="AD126" s="88"/>
      <c r="AE126" s="88"/>
      <c r="AF126" s="88"/>
      <c r="AG126" s="88"/>
      <c r="AH126" s="88"/>
      <c r="AI126" s="77"/>
      <c r="AJ126" s="88"/>
      <c r="AK126" s="89"/>
      <c r="AL126" s="90"/>
    </row>
    <row r="127" spans="4:38">
      <c r="D127" s="78"/>
      <c r="E127" s="78"/>
      <c r="F127" s="78"/>
      <c r="G127" s="78"/>
      <c r="H127" s="78"/>
      <c r="I127" s="79"/>
      <c r="J127" s="80"/>
      <c r="K127" s="80"/>
      <c r="L127" s="80"/>
      <c r="M127" s="80"/>
      <c r="N127" s="80"/>
      <c r="O127" s="81"/>
      <c r="P127" s="82"/>
      <c r="Q127" s="83"/>
      <c r="R127" s="84"/>
      <c r="S127" s="75"/>
      <c r="T127" s="75"/>
      <c r="U127" s="158" t="e">
        <f>VLOOKUP(S127,'Taxa v. 19'!$A$2:$D$2498,2,FALSE)</f>
        <v>#N/A</v>
      </c>
      <c r="V127" s="158">
        <f>VLOOKUP(T127,'Détail de taxa'!$A$1:$B$51,2,FALSE)</f>
        <v>0</v>
      </c>
      <c r="W127" s="76"/>
      <c r="X127" s="85"/>
      <c r="Y127" s="86"/>
      <c r="Z127" s="87"/>
      <c r="AA127" s="88"/>
      <c r="AB127" s="88"/>
      <c r="AC127" s="88"/>
      <c r="AD127" s="88"/>
      <c r="AE127" s="88"/>
      <c r="AF127" s="88"/>
      <c r="AG127" s="88"/>
      <c r="AH127" s="88"/>
      <c r="AI127" s="77"/>
      <c r="AJ127" s="88"/>
      <c r="AK127" s="89"/>
      <c r="AL127" s="90"/>
    </row>
    <row r="128" spans="4:38">
      <c r="D128" s="78"/>
      <c r="E128" s="78"/>
      <c r="F128" s="78"/>
      <c r="G128" s="78"/>
      <c r="H128" s="78"/>
      <c r="I128" s="79"/>
      <c r="J128" s="80"/>
      <c r="K128" s="80"/>
      <c r="L128" s="80"/>
      <c r="M128" s="80"/>
      <c r="N128" s="80"/>
      <c r="O128" s="81"/>
      <c r="P128" s="82"/>
      <c r="Q128" s="83"/>
      <c r="R128" s="84"/>
      <c r="S128" s="75"/>
      <c r="T128" s="75"/>
      <c r="U128" s="158" t="e">
        <f>VLOOKUP(S128,'Taxa v. 19'!$A$2:$D$2498,2,FALSE)</f>
        <v>#N/A</v>
      </c>
      <c r="V128" s="158">
        <f>VLOOKUP(T128,'Détail de taxa'!$A$1:$B$51,2,FALSE)</f>
        <v>0</v>
      </c>
      <c r="W128" s="76"/>
      <c r="X128" s="85"/>
      <c r="Y128" s="86"/>
      <c r="Z128" s="87"/>
      <c r="AA128" s="88"/>
      <c r="AB128" s="88"/>
      <c r="AC128" s="88"/>
      <c r="AD128" s="88"/>
      <c r="AE128" s="88"/>
      <c r="AF128" s="88"/>
      <c r="AG128" s="88"/>
      <c r="AH128" s="88"/>
      <c r="AI128" s="77"/>
      <c r="AJ128" s="88"/>
      <c r="AK128" s="89"/>
      <c r="AL128" s="90"/>
    </row>
    <row r="129" spans="4:38">
      <c r="D129" s="78"/>
      <c r="E129" s="78"/>
      <c r="F129" s="78"/>
      <c r="G129" s="78"/>
      <c r="H129" s="78"/>
      <c r="I129" s="79"/>
      <c r="J129" s="80"/>
      <c r="K129" s="80"/>
      <c r="L129" s="80"/>
      <c r="M129" s="80"/>
      <c r="N129" s="80"/>
      <c r="O129" s="81"/>
      <c r="P129" s="82"/>
      <c r="Q129" s="83"/>
      <c r="R129" s="84"/>
      <c r="S129" s="75"/>
      <c r="T129" s="75"/>
      <c r="U129" s="158" t="e">
        <f>VLOOKUP(S129,'Taxa v. 19'!$A$2:$D$2498,2,FALSE)</f>
        <v>#N/A</v>
      </c>
      <c r="V129" s="158">
        <f>VLOOKUP(T129,'Détail de taxa'!$A$1:$B$51,2,FALSE)</f>
        <v>0</v>
      </c>
      <c r="W129" s="76"/>
      <c r="X129" s="85"/>
      <c r="Y129" s="86"/>
      <c r="Z129" s="87"/>
      <c r="AA129" s="88"/>
      <c r="AB129" s="88"/>
      <c r="AC129" s="88"/>
      <c r="AD129" s="88"/>
      <c r="AE129" s="88"/>
      <c r="AF129" s="88"/>
      <c r="AG129" s="88"/>
      <c r="AH129" s="88"/>
      <c r="AI129" s="77"/>
      <c r="AJ129" s="88"/>
      <c r="AK129" s="89"/>
      <c r="AL129" s="90"/>
    </row>
    <row r="130" spans="4:38">
      <c r="D130" s="78"/>
      <c r="E130" s="78"/>
      <c r="F130" s="78"/>
      <c r="G130" s="78"/>
      <c r="H130" s="78"/>
      <c r="I130" s="79"/>
      <c r="J130" s="80"/>
      <c r="K130" s="80"/>
      <c r="L130" s="80"/>
      <c r="M130" s="80"/>
      <c r="N130" s="80"/>
      <c r="O130" s="81"/>
      <c r="P130" s="82"/>
      <c r="Q130" s="83"/>
      <c r="R130" s="84"/>
      <c r="S130" s="75"/>
      <c r="T130" s="75"/>
      <c r="U130" s="158" t="e">
        <f>VLOOKUP(S130,'Taxa v. 19'!$A$2:$D$2498,2,FALSE)</f>
        <v>#N/A</v>
      </c>
      <c r="V130" s="158">
        <f>VLOOKUP(T130,'Détail de taxa'!$A$1:$B$51,2,FALSE)</f>
        <v>0</v>
      </c>
      <c r="W130" s="76"/>
      <c r="X130" s="85"/>
      <c r="Y130" s="86"/>
      <c r="Z130" s="87"/>
      <c r="AA130" s="88"/>
      <c r="AB130" s="88"/>
      <c r="AC130" s="88"/>
      <c r="AD130" s="88"/>
      <c r="AE130" s="88"/>
      <c r="AF130" s="88"/>
      <c r="AG130" s="88"/>
      <c r="AH130" s="88"/>
      <c r="AI130" s="77"/>
      <c r="AJ130" s="88"/>
      <c r="AK130" s="89"/>
      <c r="AL130" s="90"/>
    </row>
    <row r="131" spans="4:38">
      <c r="D131" s="78"/>
      <c r="E131" s="78"/>
      <c r="F131" s="78"/>
      <c r="G131" s="78"/>
      <c r="H131" s="78"/>
      <c r="I131" s="79"/>
      <c r="J131" s="80"/>
      <c r="K131" s="80"/>
      <c r="L131" s="80"/>
      <c r="M131" s="80"/>
      <c r="N131" s="80"/>
      <c r="O131" s="81"/>
      <c r="P131" s="82"/>
      <c r="Q131" s="83"/>
      <c r="R131" s="84"/>
      <c r="S131" s="75"/>
      <c r="T131" s="75"/>
      <c r="U131" s="158" t="e">
        <f>VLOOKUP(S131,'Taxa v. 19'!$A$2:$D$2498,2,FALSE)</f>
        <v>#N/A</v>
      </c>
      <c r="V131" s="158">
        <f>VLOOKUP(T131,'Détail de taxa'!$A$1:$B$51,2,FALSE)</f>
        <v>0</v>
      </c>
      <c r="W131" s="76"/>
      <c r="X131" s="85"/>
      <c r="Y131" s="86"/>
      <c r="Z131" s="87"/>
      <c r="AA131" s="88"/>
      <c r="AB131" s="88"/>
      <c r="AC131" s="88"/>
      <c r="AD131" s="88"/>
      <c r="AE131" s="88"/>
      <c r="AF131" s="88"/>
      <c r="AG131" s="88"/>
      <c r="AH131" s="88"/>
      <c r="AI131" s="77"/>
      <c r="AJ131" s="88"/>
      <c r="AK131" s="89"/>
      <c r="AL131" s="90"/>
    </row>
    <row r="132" spans="4:38">
      <c r="D132" s="78"/>
      <c r="E132" s="78"/>
      <c r="F132" s="78"/>
      <c r="G132" s="78"/>
      <c r="H132" s="78"/>
      <c r="I132" s="79"/>
      <c r="J132" s="80"/>
      <c r="K132" s="80"/>
      <c r="L132" s="80"/>
      <c r="M132" s="80"/>
      <c r="N132" s="80"/>
      <c r="O132" s="81"/>
      <c r="P132" s="82"/>
      <c r="Q132" s="83"/>
      <c r="R132" s="84"/>
      <c r="S132" s="75"/>
      <c r="T132" s="75"/>
      <c r="U132" s="158" t="e">
        <f>VLOOKUP(S132,'Taxa v. 19'!$A$2:$D$2498,2,FALSE)</f>
        <v>#N/A</v>
      </c>
      <c r="V132" s="158">
        <f>VLOOKUP(T132,'Détail de taxa'!$A$1:$B$51,2,FALSE)</f>
        <v>0</v>
      </c>
      <c r="W132" s="76"/>
      <c r="X132" s="85"/>
      <c r="Y132" s="86"/>
      <c r="Z132" s="87"/>
      <c r="AA132" s="88"/>
      <c r="AB132" s="88"/>
      <c r="AC132" s="88"/>
      <c r="AD132" s="88"/>
      <c r="AE132" s="88"/>
      <c r="AF132" s="88"/>
      <c r="AG132" s="88"/>
      <c r="AH132" s="88"/>
      <c r="AI132" s="77"/>
      <c r="AJ132" s="88"/>
      <c r="AK132" s="89"/>
      <c r="AL132" s="90"/>
    </row>
    <row r="133" spans="4:38">
      <c r="D133" s="78"/>
      <c r="E133" s="78"/>
      <c r="F133" s="78"/>
      <c r="G133" s="78"/>
      <c r="H133" s="78"/>
      <c r="I133" s="79"/>
      <c r="J133" s="80"/>
      <c r="K133" s="80"/>
      <c r="L133" s="80"/>
      <c r="M133" s="80"/>
      <c r="N133" s="80"/>
      <c r="O133" s="81"/>
      <c r="P133" s="82"/>
      <c r="Q133" s="83"/>
      <c r="R133" s="84"/>
      <c r="S133" s="75"/>
      <c r="T133" s="75"/>
      <c r="U133" s="158" t="e">
        <f>VLOOKUP(S133,'Taxa v. 19'!$A$2:$D$2498,2,FALSE)</f>
        <v>#N/A</v>
      </c>
      <c r="V133" s="158">
        <f>VLOOKUP(T133,'Détail de taxa'!$A$1:$B$51,2,FALSE)</f>
        <v>0</v>
      </c>
      <c r="W133" s="76"/>
      <c r="X133" s="85"/>
      <c r="Y133" s="86"/>
      <c r="Z133" s="87"/>
      <c r="AA133" s="88"/>
      <c r="AB133" s="88"/>
      <c r="AC133" s="88"/>
      <c r="AD133" s="88"/>
      <c r="AE133" s="88"/>
      <c r="AF133" s="88"/>
      <c r="AG133" s="88"/>
      <c r="AH133" s="88"/>
      <c r="AI133" s="77"/>
      <c r="AJ133" s="88"/>
      <c r="AK133" s="89"/>
      <c r="AL133" s="90"/>
    </row>
    <row r="134" spans="4:38">
      <c r="D134" s="78"/>
      <c r="E134" s="78"/>
      <c r="F134" s="78"/>
      <c r="G134" s="78"/>
      <c r="H134" s="78"/>
      <c r="I134" s="79"/>
      <c r="J134" s="80"/>
      <c r="K134" s="80"/>
      <c r="L134" s="80"/>
      <c r="M134" s="80"/>
      <c r="N134" s="80"/>
      <c r="O134" s="81"/>
      <c r="P134" s="82"/>
      <c r="Q134" s="83"/>
      <c r="R134" s="84"/>
      <c r="S134" s="75"/>
      <c r="T134" s="75"/>
      <c r="U134" s="158" t="e">
        <f>VLOOKUP(S134,'Taxa v. 19'!$A$2:$D$2498,2,FALSE)</f>
        <v>#N/A</v>
      </c>
      <c r="V134" s="158">
        <f>VLOOKUP(T134,'Détail de taxa'!$A$1:$B$51,2,FALSE)</f>
        <v>0</v>
      </c>
      <c r="W134" s="76"/>
      <c r="X134" s="85"/>
      <c r="Y134" s="86"/>
      <c r="Z134" s="87"/>
      <c r="AA134" s="88"/>
      <c r="AB134" s="88"/>
      <c r="AC134" s="88"/>
      <c r="AD134" s="88"/>
      <c r="AE134" s="88"/>
      <c r="AF134" s="88"/>
      <c r="AG134" s="88"/>
      <c r="AH134" s="88"/>
      <c r="AI134" s="77"/>
      <c r="AJ134" s="88"/>
      <c r="AK134" s="89"/>
      <c r="AL134" s="90"/>
    </row>
    <row r="135" spans="4:38">
      <c r="D135" s="78"/>
      <c r="E135" s="78"/>
      <c r="F135" s="78"/>
      <c r="G135" s="78"/>
      <c r="H135" s="78"/>
      <c r="I135" s="79"/>
      <c r="J135" s="80"/>
      <c r="K135" s="80"/>
      <c r="L135" s="80"/>
      <c r="M135" s="80"/>
      <c r="N135" s="80"/>
      <c r="O135" s="81"/>
      <c r="P135" s="82"/>
      <c r="Q135" s="83"/>
      <c r="R135" s="84"/>
      <c r="S135" s="75"/>
      <c r="T135" s="75"/>
      <c r="U135" s="158" t="e">
        <f>VLOOKUP(S135,'Taxa v. 19'!$A$2:$D$2498,2,FALSE)</f>
        <v>#N/A</v>
      </c>
      <c r="V135" s="158">
        <f>VLOOKUP(T135,'Détail de taxa'!$A$1:$B$51,2,FALSE)</f>
        <v>0</v>
      </c>
      <c r="W135" s="76"/>
      <c r="X135" s="85"/>
      <c r="Y135" s="86"/>
      <c r="Z135" s="87"/>
      <c r="AA135" s="88"/>
      <c r="AB135" s="88"/>
      <c r="AC135" s="88"/>
      <c r="AD135" s="88"/>
      <c r="AE135" s="88"/>
      <c r="AF135" s="88"/>
      <c r="AG135" s="88"/>
      <c r="AH135" s="88"/>
      <c r="AI135" s="77"/>
      <c r="AJ135" s="88"/>
      <c r="AK135" s="89"/>
      <c r="AL135" s="90"/>
    </row>
    <row r="136" spans="4:38">
      <c r="D136" s="78"/>
      <c r="E136" s="78"/>
      <c r="F136" s="78"/>
      <c r="G136" s="78"/>
      <c r="H136" s="78"/>
      <c r="I136" s="79"/>
      <c r="J136" s="80"/>
      <c r="K136" s="80"/>
      <c r="L136" s="80"/>
      <c r="M136" s="80"/>
      <c r="N136" s="80"/>
      <c r="O136" s="81"/>
      <c r="P136" s="82"/>
      <c r="Q136" s="83"/>
      <c r="R136" s="84"/>
      <c r="S136" s="75"/>
      <c r="T136" s="75"/>
      <c r="U136" s="158" t="e">
        <f>VLOOKUP(S136,'Taxa v. 19'!$A$2:$D$2498,2,FALSE)</f>
        <v>#N/A</v>
      </c>
      <c r="V136" s="158">
        <f>VLOOKUP(T136,'Détail de taxa'!$A$1:$B$51,2,FALSE)</f>
        <v>0</v>
      </c>
      <c r="W136" s="76"/>
      <c r="X136" s="85"/>
      <c r="Y136" s="86"/>
      <c r="Z136" s="87"/>
      <c r="AA136" s="88"/>
      <c r="AB136" s="88"/>
      <c r="AC136" s="88"/>
      <c r="AD136" s="88"/>
      <c r="AE136" s="88"/>
      <c r="AF136" s="88"/>
      <c r="AG136" s="88"/>
      <c r="AH136" s="88"/>
      <c r="AI136" s="77"/>
      <c r="AJ136" s="88"/>
      <c r="AK136" s="89"/>
      <c r="AL136" s="90"/>
    </row>
    <row r="137" spans="4:38">
      <c r="D137" s="78"/>
      <c r="E137" s="78"/>
      <c r="F137" s="78"/>
      <c r="G137" s="78"/>
      <c r="H137" s="78"/>
      <c r="I137" s="79"/>
      <c r="J137" s="80"/>
      <c r="K137" s="80"/>
      <c r="L137" s="80"/>
      <c r="M137" s="80"/>
      <c r="N137" s="80"/>
      <c r="O137" s="81"/>
      <c r="P137" s="82"/>
      <c r="Q137" s="83"/>
      <c r="R137" s="84"/>
      <c r="S137" s="75"/>
      <c r="T137" s="75"/>
      <c r="U137" s="158" t="e">
        <f>VLOOKUP(S137,'Taxa v. 19'!$A$2:$D$2498,2,FALSE)</f>
        <v>#N/A</v>
      </c>
      <c r="V137" s="158">
        <f>VLOOKUP(T137,'Détail de taxa'!$A$1:$B$51,2,FALSE)</f>
        <v>0</v>
      </c>
      <c r="W137" s="76"/>
      <c r="X137" s="85"/>
      <c r="Y137" s="86"/>
      <c r="Z137" s="87"/>
      <c r="AA137" s="88"/>
      <c r="AB137" s="88"/>
      <c r="AC137" s="88"/>
      <c r="AD137" s="88"/>
      <c r="AE137" s="88"/>
      <c r="AF137" s="88"/>
      <c r="AG137" s="88"/>
      <c r="AH137" s="88"/>
      <c r="AI137" s="77"/>
      <c r="AJ137" s="88"/>
      <c r="AK137" s="89"/>
      <c r="AL137" s="90"/>
    </row>
    <row r="138" spans="4:38">
      <c r="D138" s="78"/>
      <c r="E138" s="78"/>
      <c r="F138" s="78"/>
      <c r="G138" s="78"/>
      <c r="H138" s="78"/>
      <c r="I138" s="79"/>
      <c r="J138" s="80"/>
      <c r="K138" s="80"/>
      <c r="L138" s="80"/>
      <c r="M138" s="80"/>
      <c r="N138" s="80"/>
      <c r="O138" s="81"/>
      <c r="P138" s="82"/>
      <c r="Q138" s="83"/>
      <c r="R138" s="84"/>
      <c r="S138" s="75"/>
      <c r="T138" s="75"/>
      <c r="U138" s="158" t="e">
        <f>VLOOKUP(S138,'Taxa v. 19'!$A$2:$D$2498,2,FALSE)</f>
        <v>#N/A</v>
      </c>
      <c r="V138" s="158">
        <f>VLOOKUP(T138,'Détail de taxa'!$A$1:$B$51,2,FALSE)</f>
        <v>0</v>
      </c>
      <c r="W138" s="76"/>
      <c r="X138" s="85"/>
      <c r="Y138" s="86"/>
      <c r="Z138" s="87"/>
      <c r="AA138" s="88"/>
      <c r="AB138" s="88"/>
      <c r="AC138" s="88"/>
      <c r="AD138" s="88"/>
      <c r="AE138" s="88"/>
      <c r="AF138" s="88"/>
      <c r="AG138" s="88"/>
      <c r="AH138" s="88"/>
      <c r="AI138" s="77"/>
      <c r="AJ138" s="88"/>
      <c r="AK138" s="89"/>
      <c r="AL138" s="90"/>
    </row>
    <row r="139" spans="4:38">
      <c r="D139" s="78"/>
      <c r="E139" s="78"/>
      <c r="F139" s="78"/>
      <c r="G139" s="78"/>
      <c r="H139" s="78"/>
      <c r="I139" s="79"/>
      <c r="J139" s="80"/>
      <c r="K139" s="80"/>
      <c r="L139" s="80"/>
      <c r="M139" s="80"/>
      <c r="N139" s="80"/>
      <c r="O139" s="81"/>
      <c r="P139" s="82"/>
      <c r="Q139" s="83"/>
      <c r="R139" s="84"/>
      <c r="S139" s="75"/>
      <c r="T139" s="75"/>
      <c r="U139" s="158" t="e">
        <f>VLOOKUP(S139,'Taxa v. 19'!$A$2:$D$2498,2,FALSE)</f>
        <v>#N/A</v>
      </c>
      <c r="V139" s="158">
        <f>VLOOKUP(T139,'Détail de taxa'!$A$1:$B$51,2,FALSE)</f>
        <v>0</v>
      </c>
      <c r="W139" s="76"/>
      <c r="X139" s="85"/>
      <c r="Y139" s="86"/>
      <c r="Z139" s="87"/>
      <c r="AA139" s="88"/>
      <c r="AB139" s="88"/>
      <c r="AC139" s="88"/>
      <c r="AD139" s="88"/>
      <c r="AE139" s="88"/>
      <c r="AF139" s="88"/>
      <c r="AG139" s="88"/>
      <c r="AH139" s="88"/>
      <c r="AI139" s="77"/>
      <c r="AJ139" s="88"/>
      <c r="AK139" s="89"/>
      <c r="AL139" s="90"/>
    </row>
    <row r="140" spans="4:38">
      <c r="D140" s="78"/>
      <c r="E140" s="78"/>
      <c r="F140" s="78"/>
      <c r="G140" s="78"/>
      <c r="H140" s="78"/>
      <c r="I140" s="79"/>
      <c r="J140" s="80"/>
      <c r="K140" s="80"/>
      <c r="L140" s="80"/>
      <c r="M140" s="80"/>
      <c r="N140" s="80"/>
      <c r="O140" s="81"/>
      <c r="P140" s="82"/>
      <c r="Q140" s="83"/>
      <c r="R140" s="84"/>
      <c r="S140" s="75"/>
      <c r="T140" s="75"/>
      <c r="U140" s="158" t="e">
        <f>VLOOKUP(S140,'Taxa v. 19'!$A$2:$D$2498,2,FALSE)</f>
        <v>#N/A</v>
      </c>
      <c r="V140" s="158">
        <f>VLOOKUP(T140,'Détail de taxa'!$A$1:$B$51,2,FALSE)</f>
        <v>0</v>
      </c>
      <c r="W140" s="76"/>
      <c r="X140" s="85"/>
      <c r="Y140" s="86"/>
      <c r="Z140" s="87"/>
      <c r="AA140" s="88"/>
      <c r="AB140" s="88"/>
      <c r="AC140" s="88"/>
      <c r="AD140" s="88"/>
      <c r="AE140" s="88"/>
      <c r="AF140" s="88"/>
      <c r="AG140" s="88"/>
      <c r="AH140" s="88"/>
      <c r="AI140" s="77"/>
      <c r="AJ140" s="88"/>
      <c r="AK140" s="89"/>
      <c r="AL140" s="90"/>
    </row>
    <row r="141" spans="4:38">
      <c r="D141" s="78"/>
      <c r="E141" s="78"/>
      <c r="F141" s="78"/>
      <c r="G141" s="78"/>
      <c r="H141" s="78"/>
      <c r="I141" s="79"/>
      <c r="J141" s="80"/>
      <c r="K141" s="80"/>
      <c r="L141" s="80"/>
      <c r="M141" s="80"/>
      <c r="N141" s="80"/>
      <c r="O141" s="81"/>
      <c r="P141" s="82"/>
      <c r="Q141" s="83"/>
      <c r="R141" s="84"/>
      <c r="S141" s="75"/>
      <c r="T141" s="75"/>
      <c r="U141" s="158" t="e">
        <f>VLOOKUP(S141,'Taxa v. 19'!$A$2:$D$2498,2,FALSE)</f>
        <v>#N/A</v>
      </c>
      <c r="V141" s="158">
        <f>VLOOKUP(T141,'Détail de taxa'!$A$1:$B$51,2,FALSE)</f>
        <v>0</v>
      </c>
      <c r="W141" s="76"/>
      <c r="X141" s="85"/>
      <c r="Y141" s="86"/>
      <c r="Z141" s="87"/>
      <c r="AA141" s="88"/>
      <c r="AB141" s="88"/>
      <c r="AC141" s="88"/>
      <c r="AD141" s="88"/>
      <c r="AE141" s="88"/>
      <c r="AF141" s="88"/>
      <c r="AG141" s="88"/>
      <c r="AH141" s="88"/>
      <c r="AI141" s="77"/>
      <c r="AJ141" s="88"/>
      <c r="AK141" s="89"/>
      <c r="AL141" s="90"/>
    </row>
    <row r="142" spans="4:38">
      <c r="D142" s="78"/>
      <c r="E142" s="78"/>
      <c r="F142" s="78"/>
      <c r="G142" s="78"/>
      <c r="H142" s="78"/>
      <c r="I142" s="79"/>
      <c r="J142" s="80"/>
      <c r="K142" s="80"/>
      <c r="L142" s="80"/>
      <c r="M142" s="80"/>
      <c r="N142" s="80"/>
      <c r="O142" s="81"/>
      <c r="P142" s="82"/>
      <c r="Q142" s="83"/>
      <c r="R142" s="84"/>
      <c r="S142" s="75"/>
      <c r="T142" s="75"/>
      <c r="U142" s="158" t="e">
        <f>VLOOKUP(S142,'Taxa v. 19'!$A$2:$D$2498,2,FALSE)</f>
        <v>#N/A</v>
      </c>
      <c r="V142" s="158">
        <f>VLOOKUP(T142,'Détail de taxa'!$A$1:$B$51,2,FALSE)</f>
        <v>0</v>
      </c>
      <c r="W142" s="76"/>
      <c r="X142" s="85"/>
      <c r="Y142" s="86"/>
      <c r="Z142" s="87"/>
      <c r="AA142" s="88"/>
      <c r="AB142" s="88"/>
      <c r="AC142" s="88"/>
      <c r="AD142" s="88"/>
      <c r="AE142" s="88"/>
      <c r="AF142" s="88"/>
      <c r="AG142" s="88"/>
      <c r="AH142" s="88"/>
      <c r="AI142" s="77"/>
      <c r="AJ142" s="88"/>
      <c r="AK142" s="89"/>
      <c r="AL142" s="90"/>
    </row>
    <row r="143" spans="4:38">
      <c r="D143" s="78"/>
      <c r="E143" s="78"/>
      <c r="F143" s="78"/>
      <c r="G143" s="78"/>
      <c r="H143" s="78"/>
      <c r="I143" s="79"/>
      <c r="J143" s="80"/>
      <c r="K143" s="80"/>
      <c r="L143" s="80"/>
      <c r="M143" s="80"/>
      <c r="N143" s="80"/>
      <c r="O143" s="81"/>
      <c r="P143" s="82"/>
      <c r="Q143" s="83"/>
      <c r="R143" s="84"/>
      <c r="S143" s="75"/>
      <c r="T143" s="75"/>
      <c r="U143" s="158" t="e">
        <f>VLOOKUP(S143,'Taxa v. 19'!$A$2:$D$2498,2,FALSE)</f>
        <v>#N/A</v>
      </c>
      <c r="V143" s="158">
        <f>VLOOKUP(T143,'Détail de taxa'!$A$1:$B$51,2,FALSE)</f>
        <v>0</v>
      </c>
      <c r="W143" s="76"/>
      <c r="X143" s="85"/>
      <c r="Y143" s="86"/>
      <c r="Z143" s="87"/>
      <c r="AA143" s="88"/>
      <c r="AB143" s="88"/>
      <c r="AC143" s="88"/>
      <c r="AD143" s="88"/>
      <c r="AE143" s="88"/>
      <c r="AF143" s="88"/>
      <c r="AG143" s="88"/>
      <c r="AH143" s="88"/>
      <c r="AI143" s="77"/>
      <c r="AJ143" s="88"/>
      <c r="AK143" s="89"/>
      <c r="AL143" s="90"/>
    </row>
    <row r="144" spans="4:38">
      <c r="D144" s="78"/>
      <c r="E144" s="78"/>
      <c r="F144" s="78"/>
      <c r="G144" s="78"/>
      <c r="H144" s="78"/>
      <c r="I144" s="79"/>
      <c r="J144" s="80"/>
      <c r="K144" s="80"/>
      <c r="L144" s="80"/>
      <c r="M144" s="80"/>
      <c r="N144" s="80"/>
      <c r="O144" s="81"/>
      <c r="P144" s="82"/>
      <c r="Q144" s="83"/>
      <c r="R144" s="84"/>
      <c r="S144" s="75"/>
      <c r="T144" s="75"/>
      <c r="U144" s="158" t="e">
        <f>VLOOKUP(S144,'Taxa v. 19'!$A$2:$D$2498,2,FALSE)</f>
        <v>#N/A</v>
      </c>
      <c r="V144" s="158">
        <f>VLOOKUP(T144,'Détail de taxa'!$A$1:$B$51,2,FALSE)</f>
        <v>0</v>
      </c>
      <c r="W144" s="76"/>
      <c r="X144" s="85"/>
      <c r="Y144" s="86"/>
      <c r="Z144" s="87"/>
      <c r="AA144" s="88"/>
      <c r="AB144" s="88"/>
      <c r="AC144" s="88"/>
      <c r="AD144" s="88"/>
      <c r="AE144" s="88"/>
      <c r="AF144" s="88"/>
      <c r="AG144" s="88"/>
      <c r="AH144" s="88"/>
      <c r="AI144" s="77"/>
      <c r="AJ144" s="88"/>
      <c r="AK144" s="89"/>
      <c r="AL144" s="90"/>
    </row>
    <row r="145" spans="4:38">
      <c r="D145" s="78"/>
      <c r="E145" s="78"/>
      <c r="F145" s="78"/>
      <c r="G145" s="78"/>
      <c r="H145" s="78"/>
      <c r="I145" s="79"/>
      <c r="J145" s="80"/>
      <c r="K145" s="80"/>
      <c r="L145" s="80"/>
      <c r="M145" s="80"/>
      <c r="N145" s="80"/>
      <c r="O145" s="81"/>
      <c r="P145" s="82"/>
      <c r="Q145" s="83"/>
      <c r="R145" s="84"/>
      <c r="S145" s="75"/>
      <c r="T145" s="75"/>
      <c r="U145" s="158" t="e">
        <f>VLOOKUP(S145,'Taxa v. 19'!$A$2:$D$2498,2,FALSE)</f>
        <v>#N/A</v>
      </c>
      <c r="V145" s="158">
        <f>VLOOKUP(T145,'Détail de taxa'!$A$1:$B$51,2,FALSE)</f>
        <v>0</v>
      </c>
      <c r="W145" s="76"/>
      <c r="X145" s="85"/>
      <c r="Y145" s="86"/>
      <c r="Z145" s="87"/>
      <c r="AA145" s="88"/>
      <c r="AB145" s="88"/>
      <c r="AC145" s="88"/>
      <c r="AD145" s="88"/>
      <c r="AE145" s="88"/>
      <c r="AF145" s="88"/>
      <c r="AG145" s="88"/>
      <c r="AH145" s="88"/>
      <c r="AI145" s="77"/>
      <c r="AJ145" s="88"/>
      <c r="AK145" s="89"/>
      <c r="AL145" s="90"/>
    </row>
    <row r="146" spans="4:38">
      <c r="D146" s="78"/>
      <c r="E146" s="78"/>
      <c r="F146" s="78"/>
      <c r="G146" s="78"/>
      <c r="H146" s="78"/>
      <c r="I146" s="79"/>
      <c r="J146" s="80"/>
      <c r="K146" s="80"/>
      <c r="L146" s="80"/>
      <c r="M146" s="80"/>
      <c r="N146" s="80"/>
      <c r="O146" s="81"/>
      <c r="P146" s="82"/>
      <c r="Q146" s="83"/>
      <c r="R146" s="84"/>
      <c r="S146" s="75"/>
      <c r="T146" s="75"/>
      <c r="U146" s="158" t="e">
        <f>VLOOKUP(S146,'Taxa v. 19'!$A$2:$D$2498,2,FALSE)</f>
        <v>#N/A</v>
      </c>
      <c r="V146" s="158">
        <f>VLOOKUP(T146,'Détail de taxa'!$A$1:$B$51,2,FALSE)</f>
        <v>0</v>
      </c>
      <c r="W146" s="76"/>
      <c r="X146" s="85"/>
      <c r="Y146" s="86"/>
      <c r="Z146" s="87"/>
      <c r="AA146" s="88"/>
      <c r="AB146" s="88"/>
      <c r="AC146" s="88"/>
      <c r="AD146" s="88"/>
      <c r="AE146" s="88"/>
      <c r="AF146" s="88"/>
      <c r="AG146" s="88"/>
      <c r="AH146" s="88"/>
      <c r="AI146" s="77"/>
      <c r="AJ146" s="88"/>
      <c r="AK146" s="89"/>
      <c r="AL146" s="90"/>
    </row>
    <row r="147" spans="4:38">
      <c r="D147" s="78"/>
      <c r="E147" s="78"/>
      <c r="F147" s="78"/>
      <c r="G147" s="78"/>
      <c r="H147" s="78"/>
      <c r="I147" s="79"/>
      <c r="J147" s="80"/>
      <c r="K147" s="80"/>
      <c r="L147" s="80"/>
      <c r="M147" s="80"/>
      <c r="N147" s="80"/>
      <c r="O147" s="81"/>
      <c r="P147" s="82"/>
      <c r="Q147" s="83"/>
      <c r="R147" s="84"/>
      <c r="S147" s="75"/>
      <c r="T147" s="75"/>
      <c r="U147" s="158" t="e">
        <f>VLOOKUP(S147,'Taxa v. 19'!$A$2:$D$2498,2,FALSE)</f>
        <v>#N/A</v>
      </c>
      <c r="V147" s="158">
        <f>VLOOKUP(T147,'Détail de taxa'!$A$1:$B$51,2,FALSE)</f>
        <v>0</v>
      </c>
      <c r="W147" s="76"/>
      <c r="X147" s="85"/>
      <c r="Y147" s="86"/>
      <c r="Z147" s="87"/>
      <c r="AA147" s="88"/>
      <c r="AB147" s="88"/>
      <c r="AC147" s="88"/>
      <c r="AD147" s="88"/>
      <c r="AE147" s="88"/>
      <c r="AF147" s="88"/>
      <c r="AG147" s="88"/>
      <c r="AH147" s="88"/>
      <c r="AI147" s="77"/>
      <c r="AJ147" s="88"/>
      <c r="AK147" s="89"/>
      <c r="AL147" s="90"/>
    </row>
    <row r="148" spans="4:38">
      <c r="D148" s="78"/>
      <c r="E148" s="78"/>
      <c r="F148" s="78"/>
      <c r="G148" s="78"/>
      <c r="H148" s="78"/>
      <c r="I148" s="79"/>
      <c r="J148" s="80"/>
      <c r="K148" s="80"/>
      <c r="L148" s="80"/>
      <c r="M148" s="80"/>
      <c r="N148" s="80"/>
      <c r="O148" s="81"/>
      <c r="P148" s="82"/>
      <c r="Q148" s="83"/>
      <c r="R148" s="84"/>
      <c r="S148" s="75"/>
      <c r="T148" s="75"/>
      <c r="U148" s="158" t="e">
        <f>VLOOKUP(S148,'Taxa v. 19'!$A$2:$D$2498,2,FALSE)</f>
        <v>#N/A</v>
      </c>
      <c r="V148" s="158">
        <f>VLOOKUP(T148,'Détail de taxa'!$A$1:$B$51,2,FALSE)</f>
        <v>0</v>
      </c>
      <c r="W148" s="76"/>
      <c r="X148" s="85"/>
      <c r="Y148" s="86"/>
      <c r="Z148" s="87"/>
      <c r="AA148" s="88"/>
      <c r="AB148" s="88"/>
      <c r="AC148" s="88"/>
      <c r="AD148" s="88"/>
      <c r="AE148" s="88"/>
      <c r="AF148" s="88"/>
      <c r="AG148" s="88"/>
      <c r="AH148" s="88"/>
      <c r="AI148" s="77"/>
      <c r="AJ148" s="88"/>
      <c r="AK148" s="89"/>
      <c r="AL148" s="90"/>
    </row>
    <row r="149" spans="4:38">
      <c r="D149" s="78"/>
      <c r="E149" s="78"/>
      <c r="F149" s="78"/>
      <c r="G149" s="78"/>
      <c r="H149" s="78"/>
      <c r="I149" s="79"/>
      <c r="J149" s="80"/>
      <c r="K149" s="80"/>
      <c r="L149" s="80"/>
      <c r="M149" s="80"/>
      <c r="N149" s="80"/>
      <c r="O149" s="81"/>
      <c r="P149" s="82"/>
      <c r="Q149" s="83"/>
      <c r="R149" s="84"/>
      <c r="S149" s="75"/>
      <c r="T149" s="75"/>
      <c r="U149" s="158" t="e">
        <f>VLOOKUP(S149,'Taxa v. 19'!$A$2:$D$2498,2,FALSE)</f>
        <v>#N/A</v>
      </c>
      <c r="V149" s="158">
        <f>VLOOKUP(T149,'Détail de taxa'!$A$1:$B$51,2,FALSE)</f>
        <v>0</v>
      </c>
      <c r="W149" s="76"/>
      <c r="X149" s="85"/>
      <c r="Y149" s="86"/>
      <c r="Z149" s="87"/>
      <c r="AA149" s="88"/>
      <c r="AB149" s="88"/>
      <c r="AC149" s="88"/>
      <c r="AD149" s="88"/>
      <c r="AE149" s="88"/>
      <c r="AF149" s="88"/>
      <c r="AG149" s="88"/>
      <c r="AH149" s="88"/>
      <c r="AI149" s="77"/>
      <c r="AJ149" s="88"/>
      <c r="AK149" s="89"/>
      <c r="AL149" s="90"/>
    </row>
    <row r="150" spans="4:38">
      <c r="D150" s="78"/>
      <c r="E150" s="78"/>
      <c r="F150" s="78"/>
      <c r="G150" s="78"/>
      <c r="H150" s="78"/>
      <c r="I150" s="79"/>
      <c r="J150" s="80"/>
      <c r="K150" s="80"/>
      <c r="L150" s="80"/>
      <c r="M150" s="80"/>
      <c r="N150" s="80"/>
      <c r="O150" s="81"/>
      <c r="P150" s="82"/>
      <c r="Q150" s="83"/>
      <c r="R150" s="84"/>
      <c r="S150" s="75"/>
      <c r="T150" s="75"/>
      <c r="U150" s="158" t="e">
        <f>VLOOKUP(S150,'Taxa v. 19'!$A$2:$D$2498,2,FALSE)</f>
        <v>#N/A</v>
      </c>
      <c r="V150" s="158">
        <f>VLOOKUP(T150,'Détail de taxa'!$A$1:$B$51,2,FALSE)</f>
        <v>0</v>
      </c>
      <c r="W150" s="76"/>
      <c r="X150" s="85"/>
      <c r="Y150" s="86"/>
      <c r="Z150" s="87"/>
      <c r="AA150" s="88"/>
      <c r="AB150" s="88"/>
      <c r="AC150" s="88"/>
      <c r="AD150" s="88"/>
      <c r="AE150" s="88"/>
      <c r="AF150" s="88"/>
      <c r="AG150" s="88"/>
      <c r="AH150" s="88"/>
      <c r="AI150" s="77"/>
      <c r="AJ150" s="88"/>
      <c r="AK150" s="89"/>
      <c r="AL150" s="90"/>
    </row>
    <row r="151" spans="4:38">
      <c r="D151" s="78"/>
      <c r="E151" s="78"/>
      <c r="F151" s="78"/>
      <c r="G151" s="78"/>
      <c r="H151" s="78"/>
      <c r="I151" s="79"/>
      <c r="J151" s="80"/>
      <c r="K151" s="80"/>
      <c r="L151" s="80"/>
      <c r="M151" s="80"/>
      <c r="N151" s="80"/>
      <c r="O151" s="81"/>
      <c r="P151" s="82"/>
      <c r="Q151" s="83"/>
      <c r="R151" s="84"/>
      <c r="S151" s="75"/>
      <c r="T151" s="75"/>
      <c r="U151" s="158" t="e">
        <f>VLOOKUP(S151,'Taxa v. 19'!$A$2:$D$2498,2,FALSE)</f>
        <v>#N/A</v>
      </c>
      <c r="V151" s="158">
        <f>VLOOKUP(T151,'Détail de taxa'!$A$1:$B$51,2,FALSE)</f>
        <v>0</v>
      </c>
      <c r="W151" s="76"/>
      <c r="X151" s="85"/>
      <c r="Y151" s="86"/>
      <c r="Z151" s="87"/>
      <c r="AA151" s="88"/>
      <c r="AB151" s="88"/>
      <c r="AC151" s="88"/>
      <c r="AD151" s="88"/>
      <c r="AE151" s="88"/>
      <c r="AF151" s="88"/>
      <c r="AG151" s="88"/>
      <c r="AH151" s="88"/>
      <c r="AI151" s="77"/>
      <c r="AJ151" s="88"/>
      <c r="AK151" s="89"/>
      <c r="AL151" s="90"/>
    </row>
    <row r="152" spans="4:38">
      <c r="D152" s="78"/>
      <c r="E152" s="78"/>
      <c r="F152" s="78"/>
      <c r="G152" s="78"/>
      <c r="H152" s="78"/>
      <c r="I152" s="79"/>
      <c r="J152" s="80"/>
      <c r="K152" s="80"/>
      <c r="L152" s="80"/>
      <c r="M152" s="80"/>
      <c r="N152" s="80"/>
      <c r="O152" s="81"/>
      <c r="P152" s="82"/>
      <c r="Q152" s="83"/>
      <c r="R152" s="84"/>
      <c r="S152" s="75"/>
      <c r="T152" s="75"/>
      <c r="U152" s="158" t="e">
        <f>VLOOKUP(S152,'Taxa v. 19'!$A$2:$D$2498,2,FALSE)</f>
        <v>#N/A</v>
      </c>
      <c r="V152" s="158">
        <f>VLOOKUP(T152,'Détail de taxa'!$A$1:$B$51,2,FALSE)</f>
        <v>0</v>
      </c>
      <c r="W152" s="76"/>
      <c r="X152" s="85"/>
      <c r="Y152" s="86"/>
      <c r="Z152" s="87"/>
      <c r="AA152" s="88"/>
      <c r="AB152" s="88"/>
      <c r="AC152" s="88"/>
      <c r="AD152" s="88"/>
      <c r="AE152" s="88"/>
      <c r="AF152" s="88"/>
      <c r="AG152" s="88"/>
      <c r="AH152" s="88"/>
      <c r="AI152" s="77"/>
      <c r="AJ152" s="88"/>
      <c r="AK152" s="89"/>
      <c r="AL152" s="90"/>
    </row>
    <row r="153" spans="4:38">
      <c r="D153" s="78"/>
      <c r="E153" s="78"/>
      <c r="F153" s="78"/>
      <c r="G153" s="78"/>
      <c r="H153" s="78"/>
      <c r="I153" s="79"/>
      <c r="J153" s="80"/>
      <c r="K153" s="80"/>
      <c r="L153" s="80"/>
      <c r="M153" s="80"/>
      <c r="N153" s="80"/>
      <c r="O153" s="81"/>
      <c r="P153" s="82"/>
      <c r="Q153" s="83"/>
      <c r="R153" s="84"/>
      <c r="S153" s="75"/>
      <c r="T153" s="75"/>
      <c r="U153" s="158" t="e">
        <f>VLOOKUP(S153,'Taxa v. 19'!$A$2:$D$2498,2,FALSE)</f>
        <v>#N/A</v>
      </c>
      <c r="V153" s="158">
        <f>VLOOKUP(T153,'Détail de taxa'!$A$1:$B$51,2,FALSE)</f>
        <v>0</v>
      </c>
      <c r="W153" s="76"/>
      <c r="X153" s="85"/>
      <c r="Y153" s="86"/>
      <c r="Z153" s="87"/>
      <c r="AA153" s="88"/>
      <c r="AB153" s="88"/>
      <c r="AC153" s="88"/>
      <c r="AD153" s="88"/>
      <c r="AE153" s="88"/>
      <c r="AF153" s="88"/>
      <c r="AG153" s="88"/>
      <c r="AH153" s="88"/>
      <c r="AI153" s="77"/>
      <c r="AJ153" s="88"/>
      <c r="AK153" s="89"/>
      <c r="AL153" s="90"/>
    </row>
    <row r="154" spans="4:38">
      <c r="D154" s="78"/>
      <c r="E154" s="78"/>
      <c r="F154" s="78"/>
      <c r="G154" s="78"/>
      <c r="H154" s="78"/>
      <c r="I154" s="79"/>
      <c r="J154" s="80"/>
      <c r="K154" s="80"/>
      <c r="L154" s="80"/>
      <c r="M154" s="80"/>
      <c r="N154" s="80"/>
      <c r="O154" s="81"/>
      <c r="P154" s="82"/>
      <c r="Q154" s="83"/>
      <c r="R154" s="84"/>
      <c r="S154" s="75"/>
      <c r="T154" s="75"/>
      <c r="U154" s="158" t="e">
        <f>VLOOKUP(S154,'Taxa v. 19'!$A$2:$D$2498,2,FALSE)</f>
        <v>#N/A</v>
      </c>
      <c r="V154" s="158">
        <f>VLOOKUP(T154,'Détail de taxa'!$A$1:$B$51,2,FALSE)</f>
        <v>0</v>
      </c>
      <c r="W154" s="76"/>
      <c r="X154" s="85"/>
      <c r="Y154" s="86"/>
      <c r="Z154" s="87"/>
      <c r="AA154" s="88"/>
      <c r="AB154" s="88"/>
      <c r="AC154" s="88"/>
      <c r="AD154" s="88"/>
      <c r="AE154" s="88"/>
      <c r="AF154" s="88"/>
      <c r="AG154" s="88"/>
      <c r="AH154" s="88"/>
      <c r="AI154" s="77"/>
      <c r="AJ154" s="88"/>
      <c r="AK154" s="89"/>
      <c r="AL154" s="90"/>
    </row>
    <row r="155" spans="4:38">
      <c r="D155" s="78"/>
      <c r="E155" s="78"/>
      <c r="F155" s="78"/>
      <c r="G155" s="78"/>
      <c r="H155" s="78"/>
      <c r="I155" s="79"/>
      <c r="J155" s="80"/>
      <c r="K155" s="80"/>
      <c r="L155" s="80"/>
      <c r="M155" s="80"/>
      <c r="N155" s="80"/>
      <c r="O155" s="81"/>
      <c r="P155" s="82"/>
      <c r="Q155" s="83"/>
      <c r="R155" s="84"/>
      <c r="S155" s="75"/>
      <c r="T155" s="75"/>
      <c r="U155" s="158" t="e">
        <f>VLOOKUP(S155,'Taxa v. 19'!$A$2:$D$2498,2,FALSE)</f>
        <v>#N/A</v>
      </c>
      <c r="V155" s="158">
        <f>VLOOKUP(T155,'Détail de taxa'!$A$1:$B$51,2,FALSE)</f>
        <v>0</v>
      </c>
      <c r="W155" s="76"/>
      <c r="X155" s="85"/>
      <c r="Y155" s="86"/>
      <c r="Z155" s="87"/>
      <c r="AA155" s="88"/>
      <c r="AB155" s="88"/>
      <c r="AC155" s="88"/>
      <c r="AD155" s="88"/>
      <c r="AE155" s="88"/>
      <c r="AF155" s="88"/>
      <c r="AG155" s="88"/>
      <c r="AH155" s="88"/>
      <c r="AI155" s="77"/>
      <c r="AJ155" s="88"/>
      <c r="AK155" s="89"/>
      <c r="AL155" s="90"/>
    </row>
    <row r="156" spans="4:38">
      <c r="D156" s="78"/>
      <c r="E156" s="78"/>
      <c r="F156" s="78"/>
      <c r="G156" s="78"/>
      <c r="H156" s="78"/>
      <c r="I156" s="79"/>
      <c r="J156" s="80"/>
      <c r="K156" s="80"/>
      <c r="L156" s="80"/>
      <c r="M156" s="80"/>
      <c r="N156" s="80"/>
      <c r="O156" s="81"/>
      <c r="P156" s="82"/>
      <c r="Q156" s="83"/>
      <c r="R156" s="84"/>
      <c r="S156" s="75"/>
      <c r="T156" s="75"/>
      <c r="U156" s="158" t="e">
        <f>VLOOKUP(S156,'Taxa v. 19'!$A$2:$D$2498,2,FALSE)</f>
        <v>#N/A</v>
      </c>
      <c r="V156" s="158">
        <f>VLOOKUP(T156,'Détail de taxa'!$A$1:$B$51,2,FALSE)</f>
        <v>0</v>
      </c>
      <c r="W156" s="76"/>
      <c r="X156" s="85"/>
      <c r="Y156" s="86"/>
      <c r="Z156" s="87"/>
      <c r="AA156" s="88"/>
      <c r="AB156" s="88"/>
      <c r="AC156" s="88"/>
      <c r="AD156" s="88"/>
      <c r="AE156" s="88"/>
      <c r="AF156" s="88"/>
      <c r="AG156" s="88"/>
      <c r="AH156" s="88"/>
      <c r="AI156" s="77"/>
      <c r="AJ156" s="88"/>
      <c r="AK156" s="89"/>
      <c r="AL156" s="90"/>
    </row>
    <row r="157" spans="4:38">
      <c r="D157" s="78"/>
      <c r="E157" s="78"/>
      <c r="F157" s="78"/>
      <c r="G157" s="78"/>
      <c r="H157" s="78"/>
      <c r="I157" s="79"/>
      <c r="J157" s="80"/>
      <c r="K157" s="80"/>
      <c r="L157" s="80"/>
      <c r="M157" s="80"/>
      <c r="N157" s="80"/>
      <c r="O157" s="81"/>
      <c r="P157" s="82"/>
      <c r="Q157" s="83"/>
      <c r="R157" s="84"/>
      <c r="S157" s="75"/>
      <c r="T157" s="75"/>
      <c r="U157" s="158" t="e">
        <f>VLOOKUP(S157,'Taxa v. 19'!$A$2:$D$2498,2,FALSE)</f>
        <v>#N/A</v>
      </c>
      <c r="V157" s="158">
        <f>VLOOKUP(T157,'Détail de taxa'!$A$1:$B$51,2,FALSE)</f>
        <v>0</v>
      </c>
      <c r="W157" s="76"/>
      <c r="X157" s="85"/>
      <c r="Y157" s="86"/>
      <c r="Z157" s="87"/>
      <c r="AA157" s="88"/>
      <c r="AB157" s="88"/>
      <c r="AC157" s="88"/>
      <c r="AD157" s="88"/>
      <c r="AE157" s="88"/>
      <c r="AF157" s="88"/>
      <c r="AG157" s="88"/>
      <c r="AH157" s="88"/>
      <c r="AI157" s="77"/>
      <c r="AJ157" s="88"/>
      <c r="AK157" s="89"/>
      <c r="AL157" s="90"/>
    </row>
    <row r="158" spans="4:38">
      <c r="D158" s="78"/>
      <c r="E158" s="78"/>
      <c r="F158" s="78"/>
      <c r="G158" s="78"/>
      <c r="H158" s="78"/>
      <c r="I158" s="79"/>
      <c r="J158" s="80"/>
      <c r="K158" s="80"/>
      <c r="L158" s="80"/>
      <c r="M158" s="80"/>
      <c r="N158" s="80"/>
      <c r="O158" s="81"/>
      <c r="P158" s="82"/>
      <c r="Q158" s="83"/>
      <c r="R158" s="84"/>
      <c r="S158" s="75"/>
      <c r="T158" s="75"/>
      <c r="U158" s="158" t="e">
        <f>VLOOKUP(S158,'Taxa v. 19'!$A$2:$D$2498,2,FALSE)</f>
        <v>#N/A</v>
      </c>
      <c r="V158" s="158">
        <f>VLOOKUP(T158,'Détail de taxa'!$A$1:$B$51,2,FALSE)</f>
        <v>0</v>
      </c>
      <c r="W158" s="76"/>
      <c r="X158" s="85"/>
      <c r="Y158" s="86"/>
      <c r="Z158" s="87"/>
      <c r="AA158" s="88"/>
      <c r="AB158" s="88"/>
      <c r="AC158" s="88"/>
      <c r="AD158" s="88"/>
      <c r="AE158" s="88"/>
      <c r="AF158" s="88"/>
      <c r="AG158" s="88"/>
      <c r="AH158" s="88"/>
      <c r="AI158" s="77"/>
      <c r="AJ158" s="88"/>
      <c r="AK158" s="89"/>
      <c r="AL158" s="90"/>
    </row>
    <row r="159" spans="4:38">
      <c r="D159" s="78"/>
      <c r="E159" s="78"/>
      <c r="F159" s="78"/>
      <c r="G159" s="78"/>
      <c r="H159" s="78"/>
      <c r="I159" s="79"/>
      <c r="J159" s="80"/>
      <c r="K159" s="80"/>
      <c r="L159" s="80"/>
      <c r="M159" s="80"/>
      <c r="N159" s="80"/>
      <c r="O159" s="81"/>
      <c r="P159" s="82"/>
      <c r="Q159" s="83"/>
      <c r="R159" s="84"/>
      <c r="S159" s="75"/>
      <c r="T159" s="75"/>
      <c r="U159" s="158" t="e">
        <f>VLOOKUP(S159,'Taxa v. 19'!$A$2:$D$2498,2,FALSE)</f>
        <v>#N/A</v>
      </c>
      <c r="V159" s="158">
        <f>VLOOKUP(T159,'Détail de taxa'!$A$1:$B$51,2,FALSE)</f>
        <v>0</v>
      </c>
      <c r="W159" s="76"/>
      <c r="X159" s="85"/>
      <c r="Y159" s="86"/>
      <c r="Z159" s="87"/>
      <c r="AA159" s="88"/>
      <c r="AB159" s="88"/>
      <c r="AC159" s="88"/>
      <c r="AD159" s="88"/>
      <c r="AE159" s="88"/>
      <c r="AF159" s="88"/>
      <c r="AG159" s="88"/>
      <c r="AH159" s="88"/>
      <c r="AI159" s="77"/>
      <c r="AJ159" s="88"/>
      <c r="AK159" s="89"/>
      <c r="AL159" s="90"/>
    </row>
    <row r="160" spans="4:38">
      <c r="D160" s="78"/>
      <c r="E160" s="78"/>
      <c r="F160" s="78"/>
      <c r="G160" s="78"/>
      <c r="H160" s="78"/>
      <c r="I160" s="79"/>
      <c r="J160" s="80"/>
      <c r="K160" s="80"/>
      <c r="L160" s="80"/>
      <c r="M160" s="80"/>
      <c r="N160" s="80"/>
      <c r="O160" s="81"/>
      <c r="P160" s="82"/>
      <c r="Q160" s="83"/>
      <c r="R160" s="84"/>
      <c r="S160" s="75"/>
      <c r="T160" s="75"/>
      <c r="U160" s="158" t="e">
        <f>VLOOKUP(S160,'Taxa v. 19'!$A$2:$D$2498,2,FALSE)</f>
        <v>#N/A</v>
      </c>
      <c r="V160" s="158">
        <f>VLOOKUP(T160,'Détail de taxa'!$A$1:$B$51,2,FALSE)</f>
        <v>0</v>
      </c>
      <c r="W160" s="76"/>
      <c r="X160" s="85"/>
      <c r="Y160" s="86"/>
      <c r="Z160" s="87"/>
      <c r="AA160" s="88"/>
      <c r="AB160" s="88"/>
      <c r="AC160" s="88"/>
      <c r="AD160" s="88"/>
      <c r="AE160" s="88"/>
      <c r="AF160" s="88"/>
      <c r="AG160" s="88"/>
      <c r="AH160" s="88"/>
      <c r="AI160" s="77"/>
      <c r="AJ160" s="88"/>
      <c r="AK160" s="89"/>
      <c r="AL160" s="90"/>
    </row>
    <row r="161" spans="4:38">
      <c r="D161" s="78"/>
      <c r="E161" s="78"/>
      <c r="F161" s="78"/>
      <c r="G161" s="78"/>
      <c r="H161" s="78"/>
      <c r="I161" s="79"/>
      <c r="J161" s="80"/>
      <c r="K161" s="80"/>
      <c r="L161" s="80"/>
      <c r="M161" s="80"/>
      <c r="N161" s="80"/>
      <c r="O161" s="81"/>
      <c r="P161" s="82"/>
      <c r="Q161" s="83"/>
      <c r="R161" s="84"/>
      <c r="S161" s="75"/>
      <c r="T161" s="75"/>
      <c r="U161" s="158" t="e">
        <f>VLOOKUP(S161,'Taxa v. 19'!$A$2:$D$2498,2,FALSE)</f>
        <v>#N/A</v>
      </c>
      <c r="V161" s="158">
        <f>VLOOKUP(T161,'Détail de taxa'!$A$1:$B$51,2,FALSE)</f>
        <v>0</v>
      </c>
      <c r="W161" s="76"/>
      <c r="X161" s="85"/>
      <c r="Y161" s="86"/>
      <c r="Z161" s="87"/>
      <c r="AA161" s="88"/>
      <c r="AB161" s="88"/>
      <c r="AC161" s="88"/>
      <c r="AD161" s="88"/>
      <c r="AE161" s="88"/>
      <c r="AF161" s="88"/>
      <c r="AG161" s="88"/>
      <c r="AH161" s="88"/>
      <c r="AI161" s="77"/>
      <c r="AJ161" s="88"/>
      <c r="AK161" s="89"/>
      <c r="AL161" s="90"/>
    </row>
    <row r="162" spans="4:38">
      <c r="D162" s="78"/>
      <c r="E162" s="78"/>
      <c r="F162" s="78"/>
      <c r="G162" s="78"/>
      <c r="H162" s="78"/>
      <c r="I162" s="79"/>
      <c r="J162" s="80"/>
      <c r="K162" s="80"/>
      <c r="L162" s="80"/>
      <c r="M162" s="80"/>
      <c r="N162" s="80"/>
      <c r="O162" s="81"/>
      <c r="P162" s="82"/>
      <c r="Q162" s="83"/>
      <c r="R162" s="84"/>
      <c r="S162" s="75"/>
      <c r="T162" s="75"/>
      <c r="U162" s="158" t="e">
        <f>VLOOKUP(S162,'Taxa v. 19'!$A$2:$D$2498,2,FALSE)</f>
        <v>#N/A</v>
      </c>
      <c r="V162" s="158">
        <f>VLOOKUP(T162,'Détail de taxa'!$A$1:$B$51,2,FALSE)</f>
        <v>0</v>
      </c>
      <c r="W162" s="76"/>
      <c r="X162" s="85"/>
      <c r="Y162" s="86"/>
      <c r="Z162" s="87"/>
      <c r="AA162" s="88"/>
      <c r="AB162" s="88"/>
      <c r="AC162" s="88"/>
      <c r="AD162" s="88"/>
      <c r="AE162" s="88"/>
      <c r="AF162" s="88"/>
      <c r="AG162" s="88"/>
      <c r="AH162" s="88"/>
      <c r="AI162" s="77"/>
      <c r="AJ162" s="88"/>
      <c r="AK162" s="89"/>
      <c r="AL162" s="90"/>
    </row>
    <row r="163" spans="4:38">
      <c r="D163" s="78"/>
      <c r="E163" s="78"/>
      <c r="F163" s="78"/>
      <c r="G163" s="78"/>
      <c r="H163" s="78"/>
      <c r="I163" s="79"/>
      <c r="J163" s="80"/>
      <c r="K163" s="80"/>
      <c r="L163" s="80"/>
      <c r="M163" s="80"/>
      <c r="N163" s="80"/>
      <c r="O163" s="81"/>
      <c r="P163" s="82"/>
      <c r="Q163" s="83"/>
      <c r="R163" s="84"/>
      <c r="S163" s="75"/>
      <c r="T163" s="75"/>
      <c r="U163" s="158" t="e">
        <f>VLOOKUP(S163,'Taxa v. 19'!$A$2:$D$2498,2,FALSE)</f>
        <v>#N/A</v>
      </c>
      <c r="V163" s="158">
        <f>VLOOKUP(T163,'Détail de taxa'!$A$1:$B$51,2,FALSE)</f>
        <v>0</v>
      </c>
      <c r="W163" s="76"/>
      <c r="X163" s="85"/>
      <c r="Y163" s="86"/>
      <c r="Z163" s="87"/>
      <c r="AA163" s="88"/>
      <c r="AB163" s="88"/>
      <c r="AC163" s="88"/>
      <c r="AD163" s="88"/>
      <c r="AE163" s="88"/>
      <c r="AF163" s="88"/>
      <c r="AG163" s="88"/>
      <c r="AH163" s="88"/>
      <c r="AI163" s="77"/>
      <c r="AJ163" s="88"/>
      <c r="AK163" s="89"/>
      <c r="AL163" s="90"/>
    </row>
    <row r="164" spans="4:38">
      <c r="D164" s="78"/>
      <c r="E164" s="78"/>
      <c r="F164" s="78"/>
      <c r="G164" s="78"/>
      <c r="H164" s="78"/>
      <c r="I164" s="79"/>
      <c r="J164" s="80"/>
      <c r="K164" s="80"/>
      <c r="L164" s="80"/>
      <c r="M164" s="80"/>
      <c r="N164" s="80"/>
      <c r="O164" s="81"/>
      <c r="P164" s="82"/>
      <c r="Q164" s="83"/>
      <c r="R164" s="84"/>
      <c r="S164" s="75"/>
      <c r="T164" s="75"/>
      <c r="U164" s="158" t="e">
        <f>VLOOKUP(S164,'Taxa v. 19'!$A$2:$D$2498,2,FALSE)</f>
        <v>#N/A</v>
      </c>
      <c r="V164" s="158">
        <f>VLOOKUP(T164,'Détail de taxa'!$A$1:$B$51,2,FALSE)</f>
        <v>0</v>
      </c>
      <c r="W164" s="76"/>
      <c r="X164" s="85"/>
      <c r="Y164" s="86"/>
      <c r="Z164" s="87"/>
      <c r="AA164" s="88"/>
      <c r="AB164" s="88"/>
      <c r="AC164" s="88"/>
      <c r="AD164" s="88"/>
      <c r="AE164" s="88"/>
      <c r="AF164" s="88"/>
      <c r="AG164" s="88"/>
      <c r="AH164" s="88"/>
      <c r="AI164" s="77"/>
      <c r="AJ164" s="88"/>
      <c r="AK164" s="89"/>
      <c r="AL164" s="90"/>
    </row>
    <row r="165" spans="4:38">
      <c r="D165" s="78"/>
      <c r="E165" s="78"/>
      <c r="F165" s="78"/>
      <c r="G165" s="78"/>
      <c r="H165" s="78"/>
      <c r="I165" s="79"/>
      <c r="J165" s="80"/>
      <c r="K165" s="80"/>
      <c r="L165" s="80"/>
      <c r="M165" s="80"/>
      <c r="N165" s="80"/>
      <c r="O165" s="81"/>
      <c r="P165" s="82"/>
      <c r="Q165" s="83"/>
      <c r="R165" s="84"/>
      <c r="S165" s="75"/>
      <c r="T165" s="75"/>
      <c r="U165" s="158" t="e">
        <f>VLOOKUP(S165,'Taxa v. 19'!$A$2:$D$2498,2,FALSE)</f>
        <v>#N/A</v>
      </c>
      <c r="V165" s="158">
        <f>VLOOKUP(T165,'Détail de taxa'!$A$1:$B$51,2,FALSE)</f>
        <v>0</v>
      </c>
      <c r="W165" s="76"/>
      <c r="X165" s="85"/>
      <c r="Y165" s="86"/>
      <c r="Z165" s="87"/>
      <c r="AA165" s="88"/>
      <c r="AB165" s="88"/>
      <c r="AC165" s="88"/>
      <c r="AD165" s="88"/>
      <c r="AE165" s="88"/>
      <c r="AF165" s="88"/>
      <c r="AG165" s="88"/>
      <c r="AH165" s="88"/>
      <c r="AI165" s="77"/>
      <c r="AJ165" s="88"/>
      <c r="AK165" s="89"/>
      <c r="AL165" s="90"/>
    </row>
    <row r="166" spans="4:38">
      <c r="D166" s="78"/>
      <c r="E166" s="78"/>
      <c r="F166" s="78"/>
      <c r="G166" s="78"/>
      <c r="H166" s="78"/>
      <c r="I166" s="79"/>
      <c r="J166" s="80"/>
      <c r="K166" s="80"/>
      <c r="L166" s="80"/>
      <c r="M166" s="80"/>
      <c r="N166" s="80"/>
      <c r="O166" s="81"/>
      <c r="P166" s="82"/>
      <c r="Q166" s="83"/>
      <c r="R166" s="84"/>
      <c r="S166" s="75"/>
      <c r="T166" s="75"/>
      <c r="U166" s="158" t="e">
        <f>VLOOKUP(S166,'Taxa v. 19'!$A$2:$D$2498,2,FALSE)</f>
        <v>#N/A</v>
      </c>
      <c r="V166" s="158">
        <f>VLOOKUP(T166,'Détail de taxa'!$A$1:$B$51,2,FALSE)</f>
        <v>0</v>
      </c>
      <c r="W166" s="76"/>
      <c r="X166" s="85"/>
      <c r="Y166" s="86"/>
      <c r="Z166" s="87"/>
      <c r="AA166" s="88"/>
      <c r="AB166" s="88"/>
      <c r="AC166" s="88"/>
      <c r="AD166" s="88"/>
      <c r="AE166" s="88"/>
      <c r="AF166" s="88"/>
      <c r="AG166" s="88"/>
      <c r="AH166" s="88"/>
      <c r="AI166" s="77"/>
      <c r="AJ166" s="88"/>
      <c r="AK166" s="89"/>
      <c r="AL166" s="90"/>
    </row>
    <row r="167" spans="4:38">
      <c r="D167" s="78"/>
      <c r="E167" s="78"/>
      <c r="F167" s="78"/>
      <c r="G167" s="78"/>
      <c r="H167" s="78"/>
      <c r="I167" s="79"/>
      <c r="J167" s="80"/>
      <c r="K167" s="80"/>
      <c r="L167" s="80"/>
      <c r="M167" s="80"/>
      <c r="N167" s="80"/>
      <c r="O167" s="81"/>
      <c r="P167" s="82"/>
      <c r="Q167" s="83"/>
      <c r="R167" s="84"/>
      <c r="S167" s="75"/>
      <c r="T167" s="75"/>
      <c r="U167" s="158" t="e">
        <f>VLOOKUP(S167,'Taxa v. 19'!$A$2:$D$2498,2,FALSE)</f>
        <v>#N/A</v>
      </c>
      <c r="V167" s="158">
        <f>VLOOKUP(T167,'Détail de taxa'!$A$1:$B$51,2,FALSE)</f>
        <v>0</v>
      </c>
      <c r="W167" s="76"/>
      <c r="X167" s="85"/>
      <c r="Y167" s="86"/>
      <c r="Z167" s="87"/>
      <c r="AA167" s="88"/>
      <c r="AB167" s="88"/>
      <c r="AC167" s="88"/>
      <c r="AD167" s="88"/>
      <c r="AE167" s="88"/>
      <c r="AF167" s="88"/>
      <c r="AG167" s="88"/>
      <c r="AH167" s="88"/>
      <c r="AI167" s="77"/>
      <c r="AJ167" s="88"/>
      <c r="AK167" s="89"/>
      <c r="AL167" s="90"/>
    </row>
    <row r="168" spans="4:38">
      <c r="D168" s="78"/>
      <c r="E168" s="78"/>
      <c r="F168" s="78"/>
      <c r="G168" s="78"/>
      <c r="H168" s="78"/>
      <c r="I168" s="79"/>
      <c r="J168" s="80"/>
      <c r="K168" s="80"/>
      <c r="L168" s="80"/>
      <c r="M168" s="80"/>
      <c r="N168" s="80"/>
      <c r="O168" s="81"/>
      <c r="P168" s="82"/>
      <c r="Q168" s="83"/>
      <c r="R168" s="84"/>
      <c r="S168" s="75"/>
      <c r="T168" s="75"/>
      <c r="U168" s="158" t="e">
        <f>VLOOKUP(S168,'Taxa v. 19'!$A$2:$D$2498,2,FALSE)</f>
        <v>#N/A</v>
      </c>
      <c r="V168" s="158">
        <f>VLOOKUP(T168,'Détail de taxa'!$A$1:$B$51,2,FALSE)</f>
        <v>0</v>
      </c>
      <c r="W168" s="76"/>
      <c r="X168" s="85"/>
      <c r="Y168" s="86"/>
      <c r="Z168" s="87"/>
      <c r="AA168" s="88"/>
      <c r="AB168" s="88"/>
      <c r="AC168" s="88"/>
      <c r="AD168" s="88"/>
      <c r="AE168" s="88"/>
      <c r="AF168" s="88"/>
      <c r="AG168" s="88"/>
      <c r="AH168" s="88"/>
      <c r="AI168" s="77"/>
      <c r="AJ168" s="88"/>
      <c r="AK168" s="89"/>
      <c r="AL168" s="90"/>
    </row>
    <row r="169" spans="4:38">
      <c r="D169" s="78"/>
      <c r="E169" s="78"/>
      <c r="F169" s="78"/>
      <c r="G169" s="78"/>
      <c r="H169" s="78"/>
      <c r="I169" s="79"/>
      <c r="J169" s="80"/>
      <c r="K169" s="80"/>
      <c r="L169" s="80"/>
      <c r="M169" s="80"/>
      <c r="N169" s="80"/>
      <c r="O169" s="81"/>
      <c r="P169" s="82"/>
      <c r="Q169" s="83"/>
      <c r="R169" s="84"/>
      <c r="S169" s="75"/>
      <c r="T169" s="75"/>
      <c r="U169" s="158" t="e">
        <f>VLOOKUP(S169,'Taxa v. 19'!$A$2:$D$2498,2,FALSE)</f>
        <v>#N/A</v>
      </c>
      <c r="V169" s="158">
        <f>VLOOKUP(T169,'Détail de taxa'!$A$1:$B$51,2,FALSE)</f>
        <v>0</v>
      </c>
      <c r="W169" s="76"/>
      <c r="X169" s="85"/>
      <c r="Y169" s="86"/>
      <c r="Z169" s="87"/>
      <c r="AA169" s="88"/>
      <c r="AB169" s="88"/>
      <c r="AC169" s="88"/>
      <c r="AD169" s="88"/>
      <c r="AE169" s="88"/>
      <c r="AF169" s="88"/>
      <c r="AG169" s="88"/>
      <c r="AH169" s="88"/>
      <c r="AI169" s="77"/>
      <c r="AJ169" s="88"/>
      <c r="AK169" s="89"/>
      <c r="AL169" s="90"/>
    </row>
    <row r="170" spans="4:38">
      <c r="D170" s="78"/>
      <c r="E170" s="78"/>
      <c r="F170" s="78"/>
      <c r="G170" s="78"/>
      <c r="H170" s="78"/>
      <c r="I170" s="79"/>
      <c r="J170" s="80"/>
      <c r="K170" s="80"/>
      <c r="L170" s="80"/>
      <c r="M170" s="80"/>
      <c r="N170" s="80"/>
      <c r="O170" s="81"/>
      <c r="P170" s="82"/>
      <c r="Q170" s="83"/>
      <c r="R170" s="84"/>
      <c r="S170" s="75"/>
      <c r="T170" s="75"/>
      <c r="U170" s="158" t="e">
        <f>VLOOKUP(S170,'Taxa v. 19'!$A$2:$D$2498,2,FALSE)</f>
        <v>#N/A</v>
      </c>
      <c r="V170" s="158">
        <f>VLOOKUP(T170,'Détail de taxa'!$A$1:$B$51,2,FALSE)</f>
        <v>0</v>
      </c>
      <c r="W170" s="76"/>
      <c r="X170" s="85"/>
      <c r="Y170" s="86"/>
      <c r="Z170" s="87"/>
      <c r="AA170" s="88"/>
      <c r="AB170" s="88"/>
      <c r="AC170" s="88"/>
      <c r="AD170" s="88"/>
      <c r="AE170" s="88"/>
      <c r="AF170" s="88"/>
      <c r="AG170" s="88"/>
      <c r="AH170" s="88"/>
      <c r="AI170" s="77"/>
      <c r="AJ170" s="88"/>
      <c r="AK170" s="89"/>
      <c r="AL170" s="90"/>
    </row>
    <row r="171" spans="4:38">
      <c r="D171" s="78"/>
      <c r="E171" s="78"/>
      <c r="F171" s="78"/>
      <c r="G171" s="78"/>
      <c r="H171" s="78"/>
      <c r="I171" s="79"/>
      <c r="J171" s="80"/>
      <c r="K171" s="80"/>
      <c r="L171" s="80"/>
      <c r="M171" s="80"/>
      <c r="N171" s="80"/>
      <c r="O171" s="81"/>
      <c r="P171" s="82"/>
      <c r="Q171" s="83"/>
      <c r="R171" s="84"/>
      <c r="S171" s="75"/>
      <c r="T171" s="75"/>
      <c r="U171" s="158" t="e">
        <f>VLOOKUP(S171,'Taxa v. 19'!$A$2:$D$2498,2,FALSE)</f>
        <v>#N/A</v>
      </c>
      <c r="V171" s="158">
        <f>VLOOKUP(T171,'Détail de taxa'!$A$1:$B$51,2,FALSE)</f>
        <v>0</v>
      </c>
      <c r="W171" s="76"/>
      <c r="X171" s="85"/>
      <c r="Y171" s="86"/>
      <c r="Z171" s="87"/>
      <c r="AA171" s="88"/>
      <c r="AB171" s="88"/>
      <c r="AC171" s="88"/>
      <c r="AD171" s="88"/>
      <c r="AE171" s="88"/>
      <c r="AF171" s="88"/>
      <c r="AG171" s="88"/>
      <c r="AH171" s="88"/>
      <c r="AI171" s="77"/>
      <c r="AJ171" s="88"/>
      <c r="AK171" s="89"/>
      <c r="AL171" s="90"/>
    </row>
    <row r="172" spans="4:38">
      <c r="D172" s="78"/>
      <c r="E172" s="78"/>
      <c r="F172" s="78"/>
      <c r="G172" s="78"/>
      <c r="H172" s="78"/>
      <c r="I172" s="79"/>
      <c r="J172" s="80"/>
      <c r="K172" s="80"/>
      <c r="L172" s="80"/>
      <c r="M172" s="80"/>
      <c r="N172" s="80"/>
      <c r="O172" s="81"/>
      <c r="P172" s="82"/>
      <c r="Q172" s="83"/>
      <c r="R172" s="84"/>
      <c r="S172" s="75"/>
      <c r="T172" s="75"/>
      <c r="U172" s="158" t="e">
        <f>VLOOKUP(S172,'Taxa v. 19'!$A$2:$D$2498,2,FALSE)</f>
        <v>#N/A</v>
      </c>
      <c r="V172" s="158">
        <f>VLOOKUP(T172,'Détail de taxa'!$A$1:$B$51,2,FALSE)</f>
        <v>0</v>
      </c>
      <c r="W172" s="76"/>
      <c r="X172" s="85"/>
      <c r="Y172" s="86"/>
      <c r="Z172" s="87"/>
      <c r="AA172" s="88"/>
      <c r="AB172" s="88"/>
      <c r="AC172" s="88"/>
      <c r="AD172" s="88"/>
      <c r="AE172" s="88"/>
      <c r="AF172" s="88"/>
      <c r="AG172" s="88"/>
      <c r="AH172" s="88"/>
      <c r="AI172" s="77"/>
      <c r="AJ172" s="88"/>
      <c r="AK172" s="89"/>
      <c r="AL172" s="90"/>
    </row>
    <row r="173" spans="4:38">
      <c r="D173" s="78"/>
      <c r="E173" s="78"/>
      <c r="F173" s="78"/>
      <c r="G173" s="78"/>
      <c r="H173" s="78"/>
      <c r="I173" s="79"/>
      <c r="J173" s="80"/>
      <c r="K173" s="80"/>
      <c r="L173" s="80"/>
      <c r="M173" s="80"/>
      <c r="N173" s="80"/>
      <c r="O173" s="81"/>
      <c r="P173" s="82"/>
      <c r="Q173" s="83"/>
      <c r="R173" s="84"/>
      <c r="S173" s="75"/>
      <c r="T173" s="75"/>
      <c r="U173" s="158" t="e">
        <f>VLOOKUP(S173,'Taxa v. 19'!$A$2:$D$2498,2,FALSE)</f>
        <v>#N/A</v>
      </c>
      <c r="V173" s="158">
        <f>VLOOKUP(T173,'Détail de taxa'!$A$1:$B$51,2,FALSE)</f>
        <v>0</v>
      </c>
      <c r="W173" s="76"/>
      <c r="X173" s="85"/>
      <c r="Y173" s="86"/>
      <c r="Z173" s="87"/>
      <c r="AA173" s="88"/>
      <c r="AB173" s="88"/>
      <c r="AC173" s="88"/>
      <c r="AD173" s="88"/>
      <c r="AE173" s="88"/>
      <c r="AF173" s="88"/>
      <c r="AG173" s="88"/>
      <c r="AH173" s="88"/>
      <c r="AI173" s="77"/>
      <c r="AJ173" s="88"/>
      <c r="AK173" s="89"/>
      <c r="AL173" s="90"/>
    </row>
    <row r="174" spans="4:38">
      <c r="D174" s="78"/>
      <c r="E174" s="78"/>
      <c r="F174" s="78"/>
      <c r="G174" s="78"/>
      <c r="H174" s="78"/>
      <c r="I174" s="79"/>
      <c r="J174" s="80"/>
      <c r="K174" s="80"/>
      <c r="L174" s="80"/>
      <c r="M174" s="80"/>
      <c r="N174" s="80"/>
      <c r="O174" s="81"/>
      <c r="P174" s="82"/>
      <c r="Q174" s="83"/>
      <c r="R174" s="84"/>
      <c r="S174" s="75"/>
      <c r="T174" s="75"/>
      <c r="U174" s="158" t="e">
        <f>VLOOKUP(S174,'Taxa v. 19'!$A$2:$D$2498,2,FALSE)</f>
        <v>#N/A</v>
      </c>
      <c r="V174" s="158">
        <f>VLOOKUP(T174,'Détail de taxa'!$A$1:$B$51,2,FALSE)</f>
        <v>0</v>
      </c>
      <c r="W174" s="76"/>
      <c r="X174" s="85"/>
      <c r="Y174" s="86"/>
      <c r="Z174" s="87"/>
      <c r="AA174" s="88"/>
      <c r="AB174" s="88"/>
      <c r="AC174" s="88"/>
      <c r="AD174" s="88"/>
      <c r="AE174" s="88"/>
      <c r="AF174" s="88"/>
      <c r="AG174" s="88"/>
      <c r="AH174" s="88"/>
      <c r="AI174" s="77"/>
      <c r="AJ174" s="88"/>
      <c r="AK174" s="89"/>
      <c r="AL174" s="90"/>
    </row>
    <row r="175" spans="4:38">
      <c r="D175" s="78"/>
      <c r="E175" s="78"/>
      <c r="F175" s="78"/>
      <c r="G175" s="78"/>
      <c r="H175" s="78"/>
      <c r="I175" s="79"/>
      <c r="J175" s="80"/>
      <c r="K175" s="80"/>
      <c r="L175" s="80"/>
      <c r="M175" s="80"/>
      <c r="N175" s="80"/>
      <c r="O175" s="81"/>
      <c r="P175" s="82"/>
      <c r="Q175" s="83"/>
      <c r="R175" s="84"/>
      <c r="S175" s="75"/>
      <c r="T175" s="75"/>
      <c r="U175" s="158" t="e">
        <f>VLOOKUP(S175,'Taxa v. 19'!$A$2:$D$2498,2,FALSE)</f>
        <v>#N/A</v>
      </c>
      <c r="V175" s="158">
        <f>VLOOKUP(T175,'Détail de taxa'!$A$1:$B$51,2,FALSE)</f>
        <v>0</v>
      </c>
      <c r="W175" s="76"/>
      <c r="X175" s="85"/>
      <c r="Y175" s="86"/>
      <c r="Z175" s="87"/>
      <c r="AA175" s="88"/>
      <c r="AB175" s="88"/>
      <c r="AC175" s="88"/>
      <c r="AD175" s="88"/>
      <c r="AE175" s="88"/>
      <c r="AF175" s="88"/>
      <c r="AG175" s="88"/>
      <c r="AH175" s="88"/>
      <c r="AI175" s="77"/>
      <c r="AJ175" s="88"/>
      <c r="AK175" s="89"/>
      <c r="AL175" s="90"/>
    </row>
    <row r="176" spans="4:38">
      <c r="D176" s="78"/>
      <c r="E176" s="78"/>
      <c r="F176" s="78"/>
      <c r="G176" s="78"/>
      <c r="H176" s="78"/>
      <c r="I176" s="79"/>
      <c r="J176" s="80"/>
      <c r="K176" s="80"/>
      <c r="L176" s="80"/>
      <c r="M176" s="80"/>
      <c r="N176" s="80"/>
      <c r="O176" s="81"/>
      <c r="P176" s="82"/>
      <c r="Q176" s="83"/>
      <c r="R176" s="84"/>
      <c r="S176" s="75"/>
      <c r="T176" s="75"/>
      <c r="U176" s="158" t="e">
        <f>VLOOKUP(S176,'Taxa v. 19'!$A$2:$D$2498,2,FALSE)</f>
        <v>#N/A</v>
      </c>
      <c r="V176" s="158">
        <f>VLOOKUP(T176,'Détail de taxa'!$A$1:$B$51,2,FALSE)</f>
        <v>0</v>
      </c>
      <c r="W176" s="76"/>
      <c r="X176" s="85"/>
      <c r="Y176" s="86"/>
      <c r="Z176" s="87"/>
      <c r="AA176" s="88"/>
      <c r="AB176" s="88"/>
      <c r="AC176" s="88"/>
      <c r="AD176" s="88"/>
      <c r="AE176" s="88"/>
      <c r="AF176" s="88"/>
      <c r="AG176" s="88"/>
      <c r="AH176" s="88"/>
      <c r="AI176" s="77"/>
      <c r="AJ176" s="88"/>
      <c r="AK176" s="89"/>
      <c r="AL176" s="90"/>
    </row>
    <row r="177" spans="4:38">
      <c r="D177" s="78"/>
      <c r="E177" s="78"/>
      <c r="F177" s="78"/>
      <c r="G177" s="78"/>
      <c r="H177" s="78"/>
      <c r="I177" s="79"/>
      <c r="J177" s="80"/>
      <c r="K177" s="80"/>
      <c r="L177" s="80"/>
      <c r="M177" s="80"/>
      <c r="N177" s="80"/>
      <c r="O177" s="81"/>
      <c r="P177" s="82"/>
      <c r="Q177" s="83"/>
      <c r="R177" s="84"/>
      <c r="S177" s="75"/>
      <c r="T177" s="75"/>
      <c r="U177" s="158" t="e">
        <f>VLOOKUP(S177,'Taxa v. 19'!$A$2:$D$2498,2,FALSE)</f>
        <v>#N/A</v>
      </c>
      <c r="V177" s="158">
        <f>VLOOKUP(T177,'Détail de taxa'!$A$1:$B$51,2,FALSE)</f>
        <v>0</v>
      </c>
      <c r="W177" s="76"/>
      <c r="X177" s="85"/>
      <c r="Y177" s="86"/>
      <c r="Z177" s="87"/>
      <c r="AA177" s="88"/>
      <c r="AB177" s="88"/>
      <c r="AC177" s="88"/>
      <c r="AD177" s="88"/>
      <c r="AE177" s="88"/>
      <c r="AF177" s="88"/>
      <c r="AG177" s="88"/>
      <c r="AH177" s="88"/>
      <c r="AI177" s="77"/>
      <c r="AJ177" s="88"/>
      <c r="AK177" s="89"/>
      <c r="AL177" s="90"/>
    </row>
    <row r="178" spans="4:38">
      <c r="D178" s="78"/>
      <c r="E178" s="78"/>
      <c r="F178" s="78"/>
      <c r="G178" s="78"/>
      <c r="H178" s="78"/>
      <c r="I178" s="79"/>
      <c r="J178" s="80"/>
      <c r="K178" s="80"/>
      <c r="L178" s="80"/>
      <c r="M178" s="80"/>
      <c r="N178" s="80"/>
      <c r="O178" s="81"/>
      <c r="P178" s="82"/>
      <c r="Q178" s="83"/>
      <c r="R178" s="84"/>
      <c r="S178" s="75"/>
      <c r="T178" s="75"/>
      <c r="U178" s="158" t="e">
        <f>VLOOKUP(S178,'Taxa v. 19'!$A$2:$D$2498,2,FALSE)</f>
        <v>#N/A</v>
      </c>
      <c r="V178" s="158">
        <f>VLOOKUP(T178,'Détail de taxa'!$A$1:$B$51,2,FALSE)</f>
        <v>0</v>
      </c>
      <c r="W178" s="76"/>
      <c r="X178" s="85"/>
      <c r="Y178" s="86"/>
      <c r="Z178" s="87"/>
      <c r="AA178" s="88"/>
      <c r="AB178" s="88"/>
      <c r="AC178" s="88"/>
      <c r="AD178" s="88"/>
      <c r="AE178" s="88"/>
      <c r="AF178" s="88"/>
      <c r="AG178" s="88"/>
      <c r="AH178" s="88"/>
      <c r="AI178" s="77"/>
      <c r="AJ178" s="88"/>
      <c r="AK178" s="89"/>
      <c r="AL178" s="90"/>
    </row>
    <row r="179" spans="4:38">
      <c r="D179" s="78"/>
      <c r="E179" s="78"/>
      <c r="F179" s="78"/>
      <c r="G179" s="78"/>
      <c r="H179" s="78"/>
      <c r="I179" s="79"/>
      <c r="J179" s="80"/>
      <c r="K179" s="80"/>
      <c r="L179" s="80"/>
      <c r="M179" s="80"/>
      <c r="N179" s="80"/>
      <c r="O179" s="81"/>
      <c r="P179" s="82"/>
      <c r="Q179" s="83"/>
      <c r="R179" s="84"/>
      <c r="S179" s="75"/>
      <c r="T179" s="75"/>
      <c r="U179" s="158" t="e">
        <f>VLOOKUP(S179,'Taxa v. 19'!$A$2:$D$2498,2,FALSE)</f>
        <v>#N/A</v>
      </c>
      <c r="V179" s="158">
        <f>VLOOKUP(T179,'Détail de taxa'!$A$1:$B$51,2,FALSE)</f>
        <v>0</v>
      </c>
      <c r="W179" s="76"/>
      <c r="X179" s="85"/>
      <c r="Y179" s="86"/>
      <c r="Z179" s="87"/>
      <c r="AA179" s="88"/>
      <c r="AB179" s="88"/>
      <c r="AC179" s="88"/>
      <c r="AD179" s="88"/>
      <c r="AE179" s="88"/>
      <c r="AF179" s="88"/>
      <c r="AG179" s="88"/>
      <c r="AH179" s="88"/>
      <c r="AI179" s="77"/>
      <c r="AJ179" s="88"/>
      <c r="AK179" s="89"/>
      <c r="AL179" s="90"/>
    </row>
    <row r="180" spans="4:38">
      <c r="D180" s="78"/>
      <c r="E180" s="78"/>
      <c r="F180" s="78"/>
      <c r="G180" s="78"/>
      <c r="H180" s="78"/>
      <c r="I180" s="79"/>
      <c r="J180" s="80"/>
      <c r="K180" s="80"/>
      <c r="L180" s="80"/>
      <c r="M180" s="80"/>
      <c r="N180" s="80"/>
      <c r="O180" s="81"/>
      <c r="P180" s="82"/>
      <c r="Q180" s="83"/>
      <c r="R180" s="84"/>
      <c r="S180" s="75"/>
      <c r="T180" s="75"/>
      <c r="U180" s="158" t="e">
        <f>VLOOKUP(S180,'Taxa v. 19'!$A$2:$D$2498,2,FALSE)</f>
        <v>#N/A</v>
      </c>
      <c r="V180" s="158">
        <f>VLOOKUP(T180,'Détail de taxa'!$A$1:$B$51,2,FALSE)</f>
        <v>0</v>
      </c>
      <c r="W180" s="76"/>
      <c r="X180" s="85"/>
      <c r="Y180" s="86"/>
      <c r="Z180" s="87"/>
      <c r="AA180" s="88"/>
      <c r="AB180" s="88"/>
      <c r="AC180" s="88"/>
      <c r="AD180" s="88"/>
      <c r="AE180" s="88"/>
      <c r="AF180" s="88"/>
      <c r="AG180" s="88"/>
      <c r="AH180" s="88"/>
      <c r="AI180" s="77"/>
      <c r="AJ180" s="88"/>
      <c r="AK180" s="89"/>
      <c r="AL180" s="90"/>
    </row>
    <row r="181" spans="4:38">
      <c r="D181" s="78"/>
      <c r="E181" s="78"/>
      <c r="F181" s="78"/>
      <c r="G181" s="78"/>
      <c r="H181" s="78"/>
      <c r="I181" s="79"/>
      <c r="J181" s="80"/>
      <c r="K181" s="80"/>
      <c r="L181" s="80"/>
      <c r="M181" s="80"/>
      <c r="N181" s="80"/>
      <c r="O181" s="81"/>
      <c r="P181" s="82"/>
      <c r="Q181" s="83"/>
      <c r="R181" s="84"/>
      <c r="S181" s="75"/>
      <c r="T181" s="75"/>
      <c r="U181" s="158" t="e">
        <f>VLOOKUP(S181,'Taxa v. 19'!$A$2:$D$2498,2,FALSE)</f>
        <v>#N/A</v>
      </c>
      <c r="V181" s="158">
        <f>VLOOKUP(T181,'Détail de taxa'!$A$1:$B$51,2,FALSE)</f>
        <v>0</v>
      </c>
      <c r="W181" s="76"/>
      <c r="X181" s="85"/>
      <c r="Y181" s="86"/>
      <c r="Z181" s="87"/>
      <c r="AA181" s="88"/>
      <c r="AB181" s="88"/>
      <c r="AC181" s="88"/>
      <c r="AD181" s="88"/>
      <c r="AE181" s="88"/>
      <c r="AF181" s="88"/>
      <c r="AG181" s="88"/>
      <c r="AH181" s="88"/>
      <c r="AI181" s="77"/>
      <c r="AJ181" s="88"/>
      <c r="AK181" s="89"/>
      <c r="AL181" s="90"/>
    </row>
    <row r="182" spans="4:38">
      <c r="D182" s="78"/>
      <c r="E182" s="78"/>
      <c r="F182" s="78"/>
      <c r="G182" s="78"/>
      <c r="H182" s="78"/>
      <c r="I182" s="79"/>
      <c r="J182" s="80"/>
      <c r="K182" s="80"/>
      <c r="L182" s="80"/>
      <c r="M182" s="80"/>
      <c r="N182" s="80"/>
      <c r="O182" s="81"/>
      <c r="P182" s="82"/>
      <c r="Q182" s="83"/>
      <c r="R182" s="84"/>
      <c r="S182" s="75"/>
      <c r="T182" s="75"/>
      <c r="U182" s="158" t="e">
        <f>VLOOKUP(S182,'Taxa v. 19'!$A$2:$D$2498,2,FALSE)</f>
        <v>#N/A</v>
      </c>
      <c r="V182" s="158">
        <f>VLOOKUP(T182,'Détail de taxa'!$A$1:$B$51,2,FALSE)</f>
        <v>0</v>
      </c>
      <c r="W182" s="76"/>
      <c r="X182" s="85"/>
      <c r="Y182" s="86"/>
      <c r="Z182" s="87"/>
      <c r="AA182" s="88"/>
      <c r="AB182" s="88"/>
      <c r="AC182" s="88"/>
      <c r="AD182" s="88"/>
      <c r="AE182" s="88"/>
      <c r="AF182" s="88"/>
      <c r="AG182" s="88"/>
      <c r="AH182" s="88"/>
      <c r="AI182" s="77"/>
      <c r="AJ182" s="88"/>
      <c r="AK182" s="89"/>
      <c r="AL182" s="90"/>
    </row>
    <row r="183" spans="4:38">
      <c r="D183" s="78"/>
      <c r="E183" s="78"/>
      <c r="F183" s="78"/>
      <c r="G183" s="78"/>
      <c r="H183" s="78"/>
      <c r="I183" s="79"/>
      <c r="J183" s="80"/>
      <c r="K183" s="80"/>
      <c r="L183" s="80"/>
      <c r="M183" s="80"/>
      <c r="N183" s="80"/>
      <c r="O183" s="81"/>
      <c r="P183" s="82"/>
      <c r="Q183" s="83"/>
      <c r="R183" s="84"/>
      <c r="S183" s="75"/>
      <c r="T183" s="75"/>
      <c r="U183" s="158" t="e">
        <f>VLOOKUP(S183,'Taxa v. 19'!$A$2:$D$2498,2,FALSE)</f>
        <v>#N/A</v>
      </c>
      <c r="V183" s="158">
        <f>VLOOKUP(T183,'Détail de taxa'!$A$1:$B$51,2,FALSE)</f>
        <v>0</v>
      </c>
      <c r="W183" s="76"/>
      <c r="X183" s="85"/>
      <c r="Y183" s="86"/>
      <c r="Z183" s="87"/>
      <c r="AA183" s="88"/>
      <c r="AB183" s="88"/>
      <c r="AC183" s="88"/>
      <c r="AD183" s="88"/>
      <c r="AE183" s="88"/>
      <c r="AF183" s="88"/>
      <c r="AG183" s="88"/>
      <c r="AH183" s="88"/>
      <c r="AI183" s="77"/>
      <c r="AJ183" s="88"/>
      <c r="AK183" s="89"/>
      <c r="AL183" s="90"/>
    </row>
    <row r="184" spans="4:38">
      <c r="D184" s="78"/>
      <c r="E184" s="78"/>
      <c r="F184" s="78"/>
      <c r="G184" s="78"/>
      <c r="H184" s="78"/>
      <c r="I184" s="79"/>
      <c r="J184" s="80"/>
      <c r="K184" s="80"/>
      <c r="L184" s="80"/>
      <c r="M184" s="80"/>
      <c r="N184" s="80"/>
      <c r="O184" s="81"/>
      <c r="P184" s="82"/>
      <c r="Q184" s="83"/>
      <c r="R184" s="84"/>
      <c r="S184" s="75"/>
      <c r="T184" s="75"/>
      <c r="U184" s="158" t="e">
        <f>VLOOKUP(S184,'Taxa v. 19'!$A$2:$D$2498,2,FALSE)</f>
        <v>#N/A</v>
      </c>
      <c r="V184" s="158">
        <f>VLOOKUP(T184,'Détail de taxa'!$A$1:$B$51,2,FALSE)</f>
        <v>0</v>
      </c>
      <c r="W184" s="76"/>
      <c r="X184" s="85"/>
      <c r="Y184" s="86"/>
      <c r="Z184" s="87"/>
      <c r="AA184" s="88"/>
      <c r="AB184" s="88"/>
      <c r="AC184" s="88"/>
      <c r="AD184" s="88"/>
      <c r="AE184" s="88"/>
      <c r="AF184" s="88"/>
      <c r="AG184" s="88"/>
      <c r="AH184" s="88"/>
      <c r="AI184" s="77"/>
      <c r="AJ184" s="88"/>
      <c r="AK184" s="89"/>
      <c r="AL184" s="90"/>
    </row>
    <row r="185" spans="4:38">
      <c r="D185" s="78"/>
      <c r="E185" s="78"/>
      <c r="F185" s="78"/>
      <c r="G185" s="78"/>
      <c r="H185" s="78"/>
      <c r="I185" s="79"/>
      <c r="J185" s="80"/>
      <c r="K185" s="80"/>
      <c r="L185" s="80"/>
      <c r="M185" s="80"/>
      <c r="N185" s="80"/>
      <c r="O185" s="81"/>
      <c r="P185" s="82"/>
      <c r="Q185" s="83"/>
      <c r="R185" s="84"/>
      <c r="S185" s="75"/>
      <c r="T185" s="75"/>
      <c r="U185" s="158" t="e">
        <f>VLOOKUP(S185,'Taxa v. 19'!$A$2:$D$2498,2,FALSE)</f>
        <v>#N/A</v>
      </c>
      <c r="V185" s="158">
        <f>VLOOKUP(T185,'Détail de taxa'!$A$1:$B$51,2,FALSE)</f>
        <v>0</v>
      </c>
      <c r="W185" s="76"/>
      <c r="X185" s="85"/>
      <c r="Y185" s="86"/>
      <c r="Z185" s="87"/>
      <c r="AA185" s="88"/>
      <c r="AB185" s="88"/>
      <c r="AC185" s="88"/>
      <c r="AD185" s="88"/>
      <c r="AE185" s="88"/>
      <c r="AF185" s="88"/>
      <c r="AG185" s="88"/>
      <c r="AH185" s="88"/>
      <c r="AI185" s="77"/>
      <c r="AJ185" s="88"/>
      <c r="AK185" s="89"/>
      <c r="AL185" s="90"/>
    </row>
    <row r="186" spans="4:38">
      <c r="D186" s="78"/>
      <c r="E186" s="78"/>
      <c r="F186" s="78"/>
      <c r="G186" s="78"/>
      <c r="H186" s="78"/>
      <c r="I186" s="79"/>
      <c r="J186" s="80"/>
      <c r="K186" s="80"/>
      <c r="L186" s="80"/>
      <c r="M186" s="80"/>
      <c r="N186" s="80"/>
      <c r="O186" s="81"/>
      <c r="P186" s="82"/>
      <c r="Q186" s="83"/>
      <c r="R186" s="84"/>
      <c r="S186" s="75"/>
      <c r="T186" s="75"/>
      <c r="U186" s="158" t="e">
        <f>VLOOKUP(S186,'Taxa v. 19'!$A$2:$D$2498,2,FALSE)</f>
        <v>#N/A</v>
      </c>
      <c r="V186" s="158">
        <f>VLOOKUP(T186,'Détail de taxa'!$A$1:$B$51,2,FALSE)</f>
        <v>0</v>
      </c>
      <c r="W186" s="76"/>
      <c r="X186" s="85"/>
      <c r="Y186" s="86"/>
      <c r="Z186" s="87"/>
      <c r="AA186" s="88"/>
      <c r="AB186" s="88"/>
      <c r="AC186" s="88"/>
      <c r="AD186" s="88"/>
      <c r="AE186" s="88"/>
      <c r="AF186" s="88"/>
      <c r="AG186" s="88"/>
      <c r="AH186" s="88"/>
      <c r="AI186" s="77"/>
      <c r="AJ186" s="88"/>
      <c r="AK186" s="89"/>
      <c r="AL186" s="90"/>
    </row>
    <row r="187" spans="4:38">
      <c r="D187" s="78"/>
      <c r="E187" s="78"/>
      <c r="F187" s="78"/>
      <c r="G187" s="78"/>
      <c r="H187" s="78"/>
      <c r="I187" s="79"/>
      <c r="J187" s="80"/>
      <c r="K187" s="80"/>
      <c r="L187" s="80"/>
      <c r="M187" s="80"/>
      <c r="N187" s="80"/>
      <c r="O187" s="81"/>
      <c r="P187" s="82"/>
      <c r="Q187" s="83"/>
      <c r="R187" s="84"/>
      <c r="S187" s="75"/>
      <c r="T187" s="75"/>
      <c r="U187" s="158" t="e">
        <f>VLOOKUP(S187,'Taxa v. 19'!$A$2:$D$2498,2,FALSE)</f>
        <v>#N/A</v>
      </c>
      <c r="V187" s="158">
        <f>VLOOKUP(T187,'Détail de taxa'!$A$1:$B$51,2,FALSE)</f>
        <v>0</v>
      </c>
      <c r="W187" s="76"/>
      <c r="X187" s="85"/>
      <c r="Y187" s="86"/>
      <c r="Z187" s="87"/>
      <c r="AA187" s="88"/>
      <c r="AB187" s="88"/>
      <c r="AC187" s="88"/>
      <c r="AD187" s="88"/>
      <c r="AE187" s="88"/>
      <c r="AF187" s="88"/>
      <c r="AG187" s="88"/>
      <c r="AH187" s="88"/>
      <c r="AI187" s="77"/>
      <c r="AJ187" s="88"/>
      <c r="AK187" s="89"/>
      <c r="AL187" s="90"/>
    </row>
    <row r="188" spans="4:38">
      <c r="D188" s="78"/>
      <c r="E188" s="78"/>
      <c r="F188" s="78"/>
      <c r="G188" s="78"/>
      <c r="H188" s="78"/>
      <c r="I188" s="79"/>
      <c r="J188" s="80"/>
      <c r="K188" s="80"/>
      <c r="L188" s="80"/>
      <c r="M188" s="80"/>
      <c r="N188" s="80"/>
      <c r="O188" s="81"/>
      <c r="P188" s="82"/>
      <c r="Q188" s="83"/>
      <c r="R188" s="84"/>
      <c r="S188" s="75"/>
      <c r="T188" s="75"/>
      <c r="U188" s="158" t="e">
        <f>VLOOKUP(S188,'Taxa v. 19'!$A$2:$D$2498,2,FALSE)</f>
        <v>#N/A</v>
      </c>
      <c r="V188" s="158">
        <f>VLOOKUP(T188,'Détail de taxa'!$A$1:$B$51,2,FALSE)</f>
        <v>0</v>
      </c>
      <c r="W188" s="76"/>
      <c r="X188" s="85"/>
      <c r="Y188" s="86"/>
      <c r="Z188" s="87"/>
      <c r="AA188" s="88"/>
      <c r="AB188" s="88"/>
      <c r="AC188" s="88"/>
      <c r="AD188" s="88"/>
      <c r="AE188" s="88"/>
      <c r="AF188" s="88"/>
      <c r="AG188" s="88"/>
      <c r="AH188" s="88"/>
      <c r="AI188" s="77"/>
      <c r="AJ188" s="88"/>
      <c r="AK188" s="89"/>
      <c r="AL188" s="90"/>
    </row>
    <row r="189" spans="4:38">
      <c r="D189" s="78"/>
      <c r="E189" s="78"/>
      <c r="F189" s="78"/>
      <c r="G189" s="78"/>
      <c r="H189" s="78"/>
      <c r="I189" s="79"/>
      <c r="J189" s="80"/>
      <c r="K189" s="80"/>
      <c r="L189" s="80"/>
      <c r="M189" s="80"/>
      <c r="N189" s="80"/>
      <c r="O189" s="81"/>
      <c r="P189" s="82"/>
      <c r="Q189" s="83"/>
      <c r="R189" s="84"/>
      <c r="S189" s="75"/>
      <c r="T189" s="75"/>
      <c r="U189" s="158" t="e">
        <f>VLOOKUP(S189,'Taxa v. 19'!$A$2:$D$2498,2,FALSE)</f>
        <v>#N/A</v>
      </c>
      <c r="V189" s="158">
        <f>VLOOKUP(T189,'Détail de taxa'!$A$1:$B$51,2,FALSE)</f>
        <v>0</v>
      </c>
      <c r="W189" s="76"/>
      <c r="X189" s="85"/>
      <c r="Y189" s="86"/>
      <c r="Z189" s="87"/>
      <c r="AA189" s="88"/>
      <c r="AB189" s="88"/>
      <c r="AC189" s="88"/>
      <c r="AD189" s="88"/>
      <c r="AE189" s="88"/>
      <c r="AF189" s="88"/>
      <c r="AG189" s="88"/>
      <c r="AH189" s="88"/>
      <c r="AI189" s="77"/>
      <c r="AJ189" s="88"/>
      <c r="AK189" s="89"/>
      <c r="AL189" s="90"/>
    </row>
    <row r="190" spans="4:38">
      <c r="D190" s="78"/>
      <c r="E190" s="78"/>
      <c r="F190" s="78"/>
      <c r="G190" s="78"/>
      <c r="H190" s="78"/>
      <c r="I190" s="79"/>
      <c r="J190" s="80"/>
      <c r="K190" s="80"/>
      <c r="L190" s="80"/>
      <c r="M190" s="80"/>
      <c r="N190" s="80"/>
      <c r="O190" s="81"/>
      <c r="P190" s="82"/>
      <c r="Q190" s="83"/>
      <c r="R190" s="84"/>
      <c r="S190" s="75"/>
      <c r="T190" s="75"/>
      <c r="U190" s="158" t="e">
        <f>VLOOKUP(S190,'Taxa v. 19'!$A$2:$D$2498,2,FALSE)</f>
        <v>#N/A</v>
      </c>
      <c r="V190" s="158">
        <f>VLOOKUP(T190,'Détail de taxa'!$A$1:$B$51,2,FALSE)</f>
        <v>0</v>
      </c>
      <c r="W190" s="76"/>
      <c r="X190" s="85"/>
      <c r="Y190" s="86"/>
      <c r="Z190" s="87"/>
      <c r="AA190" s="88"/>
      <c r="AB190" s="88"/>
      <c r="AC190" s="88"/>
      <c r="AD190" s="88"/>
      <c r="AE190" s="88"/>
      <c r="AF190" s="88"/>
      <c r="AG190" s="88"/>
      <c r="AH190" s="88"/>
      <c r="AI190" s="77"/>
      <c r="AJ190" s="88"/>
      <c r="AK190" s="89"/>
      <c r="AL190" s="90"/>
    </row>
    <row r="191" spans="4:38">
      <c r="D191" s="78"/>
      <c r="E191" s="78"/>
      <c r="F191" s="78"/>
      <c r="G191" s="78"/>
      <c r="H191" s="78"/>
      <c r="I191" s="79"/>
      <c r="J191" s="80"/>
      <c r="K191" s="80"/>
      <c r="L191" s="80"/>
      <c r="M191" s="80"/>
      <c r="N191" s="80"/>
      <c r="O191" s="81"/>
      <c r="P191" s="82"/>
      <c r="Q191" s="83"/>
      <c r="R191" s="84"/>
      <c r="S191" s="75"/>
      <c r="T191" s="75"/>
      <c r="U191" s="158" t="e">
        <f>VLOOKUP(S191,'Taxa v. 19'!$A$2:$D$2498,2,FALSE)</f>
        <v>#N/A</v>
      </c>
      <c r="V191" s="158">
        <f>VLOOKUP(T191,'Détail de taxa'!$A$1:$B$51,2,FALSE)</f>
        <v>0</v>
      </c>
      <c r="W191" s="76"/>
      <c r="X191" s="85"/>
      <c r="Y191" s="86"/>
      <c r="Z191" s="87"/>
      <c r="AA191" s="88"/>
      <c r="AB191" s="88"/>
      <c r="AC191" s="88"/>
      <c r="AD191" s="88"/>
      <c r="AE191" s="88"/>
      <c r="AF191" s="88"/>
      <c r="AG191" s="88"/>
      <c r="AH191" s="88"/>
      <c r="AI191" s="77"/>
      <c r="AJ191" s="88"/>
      <c r="AK191" s="89"/>
      <c r="AL191" s="90"/>
    </row>
    <row r="192" spans="4:38">
      <c r="D192" s="78"/>
      <c r="E192" s="78"/>
      <c r="F192" s="78"/>
      <c r="G192" s="78"/>
      <c r="H192" s="78"/>
      <c r="I192" s="79"/>
      <c r="J192" s="80"/>
      <c r="K192" s="80"/>
      <c r="L192" s="80"/>
      <c r="M192" s="80"/>
      <c r="N192" s="80"/>
      <c r="O192" s="81"/>
      <c r="P192" s="82"/>
      <c r="Q192" s="83"/>
      <c r="R192" s="84"/>
      <c r="S192" s="75"/>
      <c r="T192" s="75"/>
      <c r="U192" s="158" t="e">
        <f>VLOOKUP(S192,'Taxa v. 19'!$A$2:$D$2498,2,FALSE)</f>
        <v>#N/A</v>
      </c>
      <c r="V192" s="158">
        <f>VLOOKUP(T192,'Détail de taxa'!$A$1:$B$51,2,FALSE)</f>
        <v>0</v>
      </c>
      <c r="W192" s="76"/>
      <c r="X192" s="85"/>
      <c r="Y192" s="86"/>
      <c r="Z192" s="87"/>
      <c r="AA192" s="88"/>
      <c r="AB192" s="88"/>
      <c r="AC192" s="88"/>
      <c r="AD192" s="88"/>
      <c r="AE192" s="88"/>
      <c r="AF192" s="88"/>
      <c r="AG192" s="88"/>
      <c r="AH192" s="88"/>
      <c r="AI192" s="77"/>
      <c r="AJ192" s="88"/>
      <c r="AK192" s="89"/>
      <c r="AL192" s="90"/>
    </row>
    <row r="193" spans="4:38">
      <c r="D193" s="78"/>
      <c r="E193" s="78"/>
      <c r="F193" s="78"/>
      <c r="G193" s="78"/>
      <c r="H193" s="78"/>
      <c r="I193" s="79"/>
      <c r="J193" s="80"/>
      <c r="K193" s="80"/>
      <c r="L193" s="80"/>
      <c r="M193" s="80"/>
      <c r="N193" s="80"/>
      <c r="O193" s="81"/>
      <c r="P193" s="82"/>
      <c r="Q193" s="83"/>
      <c r="R193" s="84"/>
      <c r="S193" s="75"/>
      <c r="T193" s="75"/>
      <c r="U193" s="158" t="e">
        <f>VLOOKUP(S193,'Taxa v. 19'!$A$2:$D$2498,2,FALSE)</f>
        <v>#N/A</v>
      </c>
      <c r="V193" s="158">
        <f>VLOOKUP(T193,'Détail de taxa'!$A$1:$B$51,2,FALSE)</f>
        <v>0</v>
      </c>
      <c r="W193" s="76"/>
      <c r="X193" s="85"/>
      <c r="Y193" s="86"/>
      <c r="Z193" s="87"/>
      <c r="AA193" s="88"/>
      <c r="AB193" s="88"/>
      <c r="AC193" s="88"/>
      <c r="AD193" s="88"/>
      <c r="AE193" s="88"/>
      <c r="AF193" s="88"/>
      <c r="AG193" s="88"/>
      <c r="AH193" s="88"/>
      <c r="AI193" s="77"/>
      <c r="AJ193" s="88"/>
      <c r="AK193" s="89"/>
      <c r="AL193" s="90"/>
    </row>
    <row r="194" spans="4:38">
      <c r="D194" s="78"/>
      <c r="E194" s="78"/>
      <c r="F194" s="78"/>
      <c r="G194" s="78"/>
      <c r="H194" s="78"/>
      <c r="I194" s="79"/>
      <c r="J194" s="80"/>
      <c r="K194" s="80"/>
      <c r="L194" s="80"/>
      <c r="M194" s="80"/>
      <c r="N194" s="80"/>
      <c r="O194" s="81"/>
      <c r="P194" s="82"/>
      <c r="Q194" s="83"/>
      <c r="R194" s="84"/>
      <c r="S194" s="75"/>
      <c r="T194" s="75"/>
      <c r="U194" s="158" t="e">
        <f>VLOOKUP(S194,'Taxa v. 19'!$A$2:$D$2498,2,FALSE)</f>
        <v>#N/A</v>
      </c>
      <c r="V194" s="158">
        <f>VLOOKUP(T194,'Détail de taxa'!$A$1:$B$51,2,FALSE)</f>
        <v>0</v>
      </c>
      <c r="W194" s="76"/>
      <c r="X194" s="85"/>
      <c r="Y194" s="86"/>
      <c r="Z194" s="87"/>
      <c r="AA194" s="88"/>
      <c r="AB194" s="88"/>
      <c r="AC194" s="88"/>
      <c r="AD194" s="88"/>
      <c r="AE194" s="88"/>
      <c r="AF194" s="88"/>
      <c r="AG194" s="88"/>
      <c r="AH194" s="88"/>
      <c r="AI194" s="77"/>
      <c r="AJ194" s="88"/>
      <c r="AK194" s="89"/>
      <c r="AL194" s="90"/>
    </row>
    <row r="195" spans="4:38">
      <c r="D195" s="78"/>
      <c r="E195" s="78"/>
      <c r="F195" s="78"/>
      <c r="G195" s="78"/>
      <c r="H195" s="78"/>
      <c r="I195" s="79"/>
      <c r="J195" s="80"/>
      <c r="K195" s="80"/>
      <c r="L195" s="80"/>
      <c r="M195" s="80"/>
      <c r="N195" s="80"/>
      <c r="O195" s="81"/>
      <c r="P195" s="82"/>
      <c r="Q195" s="83"/>
      <c r="R195" s="84"/>
      <c r="S195" s="75"/>
      <c r="T195" s="75"/>
      <c r="U195" s="158" t="e">
        <f>VLOOKUP(S195,'Taxa v. 19'!$A$2:$D$2498,2,FALSE)</f>
        <v>#N/A</v>
      </c>
      <c r="V195" s="158">
        <f>VLOOKUP(T195,'Détail de taxa'!$A$1:$B$51,2,FALSE)</f>
        <v>0</v>
      </c>
      <c r="W195" s="76"/>
      <c r="X195" s="85"/>
      <c r="Y195" s="86"/>
      <c r="Z195" s="87"/>
      <c r="AA195" s="88"/>
      <c r="AB195" s="88"/>
      <c r="AC195" s="88"/>
      <c r="AD195" s="88"/>
      <c r="AE195" s="88"/>
      <c r="AF195" s="88"/>
      <c r="AG195" s="88"/>
      <c r="AH195" s="88"/>
      <c r="AI195" s="77"/>
      <c r="AJ195" s="88"/>
      <c r="AK195" s="89"/>
      <c r="AL195" s="90"/>
    </row>
    <row r="196" spans="4:38">
      <c r="D196" s="78"/>
      <c r="E196" s="78"/>
      <c r="F196" s="78"/>
      <c r="G196" s="78"/>
      <c r="H196" s="78"/>
      <c r="I196" s="79"/>
      <c r="J196" s="80"/>
      <c r="K196" s="80"/>
      <c r="L196" s="80"/>
      <c r="M196" s="80"/>
      <c r="N196" s="80"/>
      <c r="O196" s="81"/>
      <c r="P196" s="82"/>
      <c r="Q196" s="83"/>
      <c r="R196" s="84"/>
      <c r="S196" s="75"/>
      <c r="T196" s="75"/>
      <c r="U196" s="158" t="e">
        <f>VLOOKUP(S196,'Taxa v. 19'!$A$2:$D$2498,2,FALSE)</f>
        <v>#N/A</v>
      </c>
      <c r="V196" s="158">
        <f>VLOOKUP(T196,'Détail de taxa'!$A$1:$B$51,2,FALSE)</f>
        <v>0</v>
      </c>
      <c r="W196" s="76"/>
      <c r="X196" s="85"/>
      <c r="Y196" s="86"/>
      <c r="Z196" s="87"/>
      <c r="AA196" s="88"/>
      <c r="AB196" s="88"/>
      <c r="AC196" s="88"/>
      <c r="AD196" s="88"/>
      <c r="AE196" s="88"/>
      <c r="AF196" s="88"/>
      <c r="AG196" s="88"/>
      <c r="AH196" s="88"/>
      <c r="AI196" s="77"/>
      <c r="AJ196" s="88"/>
      <c r="AK196" s="89"/>
      <c r="AL196" s="90"/>
    </row>
    <row r="197" spans="4:38">
      <c r="D197" s="78"/>
      <c r="E197" s="78"/>
      <c r="F197" s="78"/>
      <c r="G197" s="78"/>
      <c r="H197" s="78"/>
      <c r="I197" s="79"/>
      <c r="J197" s="80"/>
      <c r="K197" s="80"/>
      <c r="L197" s="80"/>
      <c r="M197" s="80"/>
      <c r="N197" s="80"/>
      <c r="O197" s="81"/>
      <c r="P197" s="82"/>
      <c r="Q197" s="83"/>
      <c r="R197" s="84"/>
      <c r="S197" s="75"/>
      <c r="T197" s="75"/>
      <c r="U197" s="158" t="e">
        <f>VLOOKUP(S197,'Taxa v. 19'!$A$2:$D$2498,2,FALSE)</f>
        <v>#N/A</v>
      </c>
      <c r="V197" s="158">
        <f>VLOOKUP(T197,'Détail de taxa'!$A$1:$B$51,2,FALSE)</f>
        <v>0</v>
      </c>
      <c r="W197" s="76"/>
      <c r="X197" s="85"/>
      <c r="Y197" s="86"/>
      <c r="Z197" s="87"/>
      <c r="AA197" s="88"/>
      <c r="AB197" s="88"/>
      <c r="AC197" s="88"/>
      <c r="AD197" s="88"/>
      <c r="AE197" s="88"/>
      <c r="AF197" s="88"/>
      <c r="AG197" s="88"/>
      <c r="AH197" s="88"/>
      <c r="AI197" s="77"/>
      <c r="AJ197" s="88"/>
      <c r="AK197" s="89"/>
      <c r="AL197" s="90"/>
    </row>
    <row r="198" spans="4:38">
      <c r="D198" s="78"/>
      <c r="E198" s="78"/>
      <c r="F198" s="78"/>
      <c r="G198" s="78"/>
      <c r="H198" s="78"/>
      <c r="I198" s="79"/>
      <c r="J198" s="80"/>
      <c r="K198" s="80"/>
      <c r="L198" s="80"/>
      <c r="M198" s="80"/>
      <c r="N198" s="80"/>
      <c r="O198" s="81"/>
      <c r="P198" s="82"/>
      <c r="Q198" s="83"/>
      <c r="R198" s="84"/>
      <c r="S198" s="75"/>
      <c r="T198" s="75"/>
      <c r="U198" s="158" t="e">
        <f>VLOOKUP(S198,'Taxa v. 19'!$A$2:$D$2498,2,FALSE)</f>
        <v>#N/A</v>
      </c>
      <c r="V198" s="158">
        <f>VLOOKUP(T198,'Détail de taxa'!$A$1:$B$51,2,FALSE)</f>
        <v>0</v>
      </c>
      <c r="W198" s="76"/>
      <c r="X198" s="85"/>
      <c r="Y198" s="86"/>
      <c r="Z198" s="87"/>
      <c r="AA198" s="88"/>
      <c r="AB198" s="88"/>
      <c r="AC198" s="88"/>
      <c r="AD198" s="88"/>
      <c r="AE198" s="88"/>
      <c r="AF198" s="88"/>
      <c r="AG198" s="88"/>
      <c r="AH198" s="88"/>
      <c r="AI198" s="77"/>
      <c r="AJ198" s="88"/>
      <c r="AK198" s="89"/>
      <c r="AL198" s="90"/>
    </row>
    <row r="199" spans="4:38">
      <c r="D199" s="78"/>
      <c r="E199" s="78"/>
      <c r="F199" s="78"/>
      <c r="G199" s="78"/>
      <c r="H199" s="78"/>
      <c r="I199" s="79"/>
      <c r="J199" s="80"/>
      <c r="K199" s="80"/>
      <c r="L199" s="80"/>
      <c r="M199" s="80"/>
      <c r="N199" s="80"/>
      <c r="O199" s="81"/>
      <c r="P199" s="82"/>
      <c r="Q199" s="83"/>
      <c r="R199" s="84"/>
      <c r="S199" s="75"/>
      <c r="T199" s="75"/>
      <c r="U199" s="158" t="e">
        <f>VLOOKUP(S199,'Taxa v. 19'!$A$2:$D$2498,2,FALSE)</f>
        <v>#N/A</v>
      </c>
      <c r="V199" s="158">
        <f>VLOOKUP(T199,'Détail de taxa'!$A$1:$B$51,2,FALSE)</f>
        <v>0</v>
      </c>
      <c r="W199" s="76"/>
      <c r="X199" s="85"/>
      <c r="Y199" s="86"/>
      <c r="Z199" s="87"/>
      <c r="AA199" s="88"/>
      <c r="AB199" s="88"/>
      <c r="AC199" s="88"/>
      <c r="AD199" s="88"/>
      <c r="AE199" s="88"/>
      <c r="AF199" s="88"/>
      <c r="AG199" s="88"/>
      <c r="AH199" s="88"/>
      <c r="AI199" s="77"/>
      <c r="AJ199" s="88"/>
      <c r="AK199" s="89"/>
      <c r="AL199" s="90"/>
    </row>
    <row r="200" spans="4:38">
      <c r="D200" s="78"/>
      <c r="E200" s="78"/>
      <c r="F200" s="78"/>
      <c r="G200" s="78"/>
      <c r="H200" s="78"/>
      <c r="I200" s="79"/>
      <c r="J200" s="80"/>
      <c r="K200" s="80"/>
      <c r="L200" s="80"/>
      <c r="M200" s="80"/>
      <c r="N200" s="80"/>
      <c r="O200" s="81"/>
      <c r="P200" s="82"/>
      <c r="Q200" s="83"/>
      <c r="R200" s="84"/>
      <c r="S200" s="75"/>
      <c r="T200" s="75"/>
      <c r="U200" s="158" t="e">
        <f>VLOOKUP(S200,'Taxa v. 19'!$A$2:$D$2498,2,FALSE)</f>
        <v>#N/A</v>
      </c>
      <c r="V200" s="158">
        <f>VLOOKUP(T200,'Détail de taxa'!$A$1:$B$51,2,FALSE)</f>
        <v>0</v>
      </c>
      <c r="W200" s="76"/>
      <c r="X200" s="85"/>
      <c r="Y200" s="86"/>
      <c r="Z200" s="87"/>
      <c r="AA200" s="88"/>
      <c r="AB200" s="88"/>
      <c r="AC200" s="88"/>
      <c r="AD200" s="88"/>
      <c r="AE200" s="88"/>
      <c r="AF200" s="88"/>
      <c r="AG200" s="88"/>
      <c r="AH200" s="88"/>
      <c r="AI200" s="77"/>
      <c r="AJ200" s="88"/>
      <c r="AK200" s="89"/>
      <c r="AL200" s="90"/>
    </row>
    <row r="201" spans="4:38">
      <c r="D201" s="78"/>
      <c r="E201" s="78"/>
      <c r="F201" s="78"/>
      <c r="G201" s="78"/>
      <c r="H201" s="78"/>
      <c r="I201" s="79"/>
      <c r="J201" s="80"/>
      <c r="K201" s="80"/>
      <c r="L201" s="80"/>
      <c r="M201" s="80"/>
      <c r="N201" s="80"/>
      <c r="O201" s="81"/>
      <c r="P201" s="82"/>
      <c r="Q201" s="83"/>
      <c r="R201" s="84"/>
      <c r="S201" s="75"/>
      <c r="T201" s="75"/>
      <c r="U201" s="158" t="e">
        <f>VLOOKUP(S201,'Taxa v. 19'!$A$2:$D$2498,2,FALSE)</f>
        <v>#N/A</v>
      </c>
      <c r="V201" s="158">
        <f>VLOOKUP(T201,'Détail de taxa'!$A$1:$B$51,2,FALSE)</f>
        <v>0</v>
      </c>
      <c r="W201" s="76"/>
      <c r="X201" s="85"/>
      <c r="Y201" s="86"/>
      <c r="Z201" s="87"/>
      <c r="AA201" s="88"/>
      <c r="AB201" s="88"/>
      <c r="AC201" s="88"/>
      <c r="AD201" s="88"/>
      <c r="AE201" s="88"/>
      <c r="AF201" s="88"/>
      <c r="AG201" s="88"/>
      <c r="AH201" s="88"/>
      <c r="AI201" s="77"/>
      <c r="AJ201" s="88"/>
      <c r="AK201" s="89"/>
      <c r="AL201" s="90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60" t="s">
        <v>281</v>
      </c>
      <c r="E1" s="161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713" activePane="bottomLeft" state="frozen"/>
      <selection pane="bottomLeft" activeCell="B1" sqref="B1:B1048576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PMSC-DFO-MPO</cp:lastModifiedBy>
  <cp:lastPrinted>2012-01-23T19:41:44Z</cp:lastPrinted>
  <dcterms:created xsi:type="dcterms:W3CDTF">1999-09-01T15:03:29Z</dcterms:created>
  <dcterms:modified xsi:type="dcterms:W3CDTF">2018-11-19T20:24:24Z</dcterms:modified>
</cp:coreProperties>
</file>